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B06FBDDC-C46B-45C4-A29B-4960C0B389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ull menu" sheetId="1" r:id="rId1"/>
    <sheet name="By target variable" sheetId="2" r:id="rId2"/>
    <sheet name="by degree of monetary control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D39" i="1" l="1"/>
  <c r="AY65" i="1"/>
  <c r="AX65" i="1"/>
  <c r="AW65" i="1"/>
  <c r="AV65" i="1"/>
  <c r="AU65" i="1"/>
  <c r="AT65" i="1"/>
  <c r="AY64" i="1"/>
  <c r="AX64" i="1"/>
  <c r="AW64" i="1"/>
  <c r="AV64" i="1"/>
  <c r="AU64" i="1"/>
  <c r="AT64" i="1"/>
  <c r="AY63" i="1"/>
  <c r="BD63" i="1" s="1"/>
  <c r="AX63" i="1"/>
  <c r="AW63" i="1"/>
  <c r="AV63" i="1"/>
  <c r="AU63" i="1"/>
  <c r="AT63" i="1"/>
  <c r="AY62" i="1"/>
  <c r="AX62" i="1"/>
  <c r="AW62" i="1"/>
  <c r="AV62" i="1"/>
  <c r="AU62" i="1"/>
  <c r="AT62" i="1"/>
  <c r="AY61" i="1"/>
  <c r="AX61" i="1"/>
  <c r="AW61" i="1"/>
  <c r="AV61" i="1"/>
  <c r="AU61" i="1"/>
  <c r="AT61" i="1"/>
  <c r="AY60" i="1"/>
  <c r="AX60" i="1"/>
  <c r="AW60" i="1"/>
  <c r="AV60" i="1"/>
  <c r="AU60" i="1"/>
  <c r="AT60" i="1"/>
  <c r="AY59" i="1"/>
  <c r="BD59" i="1" s="1"/>
  <c r="AX59" i="1"/>
  <c r="AW59" i="1"/>
  <c r="AV59" i="1"/>
  <c r="AU59" i="1"/>
  <c r="AT59" i="1"/>
  <c r="AY58" i="1"/>
  <c r="AX58" i="1"/>
  <c r="AW58" i="1"/>
  <c r="AV58" i="1"/>
  <c r="AU58" i="1"/>
  <c r="AT58" i="1"/>
  <c r="AY57" i="1"/>
  <c r="AX57" i="1"/>
  <c r="AW57" i="1"/>
  <c r="AV57" i="1"/>
  <c r="AU57" i="1"/>
  <c r="AT57" i="1"/>
  <c r="AY56" i="1"/>
  <c r="AX56" i="1"/>
  <c r="AW56" i="1"/>
  <c r="AV56" i="1"/>
  <c r="AU56" i="1"/>
  <c r="AT56" i="1"/>
  <c r="AY55" i="1"/>
  <c r="BD55" i="1" s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BD51" i="1" s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BD47" i="1" s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BD43" i="1" s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V41" i="1"/>
  <c r="AU41" i="1"/>
  <c r="AT41" i="1"/>
  <c r="AY40" i="1"/>
  <c r="AX40" i="1"/>
  <c r="AW40" i="1"/>
  <c r="AV40" i="1"/>
  <c r="AU40" i="1"/>
  <c r="AT40" i="1"/>
  <c r="AY39" i="1"/>
  <c r="AX39" i="1"/>
  <c r="AW39" i="1"/>
  <c r="AV39" i="1"/>
  <c r="AU39" i="1"/>
  <c r="AT39" i="1"/>
  <c r="AY38" i="1"/>
  <c r="AX38" i="1"/>
  <c r="AW38" i="1"/>
  <c r="AV38" i="1"/>
  <c r="AU38" i="1"/>
  <c r="AT38" i="1"/>
  <c r="AY37" i="1"/>
  <c r="AX37" i="1"/>
  <c r="AW37" i="1"/>
  <c r="AV37" i="1"/>
  <c r="AU37" i="1"/>
  <c r="AT37" i="1"/>
  <c r="AY36" i="1"/>
  <c r="AX36" i="1"/>
  <c r="AW36" i="1"/>
  <c r="AV36" i="1"/>
  <c r="AU36" i="1"/>
  <c r="AT36" i="1"/>
  <c r="AY35" i="1"/>
  <c r="BD35" i="1" s="1"/>
  <c r="AX35" i="1"/>
  <c r="AW35" i="1"/>
  <c r="AV35" i="1"/>
  <c r="AU35" i="1"/>
  <c r="AT35" i="1"/>
  <c r="AY34" i="1"/>
  <c r="AX34" i="1"/>
  <c r="AW34" i="1"/>
  <c r="AW67" i="1" s="1"/>
  <c r="AV34" i="1"/>
  <c r="AV67" i="1" s="1"/>
  <c r="AU34" i="1"/>
  <c r="AT34" i="1"/>
  <c r="AY33" i="1"/>
  <c r="AX33" i="1"/>
  <c r="AW33" i="1"/>
  <c r="AV33" i="1"/>
  <c r="AU33" i="1"/>
  <c r="AU67" i="1" s="1"/>
  <c r="AT33" i="1"/>
  <c r="AT67" i="1" s="1"/>
  <c r="BD38" i="3"/>
  <c r="AW37" i="3"/>
  <c r="AV37" i="3"/>
  <c r="AU37" i="3"/>
  <c r="AT37" i="3"/>
  <c r="AW36" i="3"/>
  <c r="AV36" i="3"/>
  <c r="AU36" i="3"/>
  <c r="AT36" i="3"/>
  <c r="AW35" i="3"/>
  <c r="AV35" i="3"/>
  <c r="AU35" i="3"/>
  <c r="AT35" i="3"/>
  <c r="AY34" i="3"/>
  <c r="AW34" i="3"/>
  <c r="AV34" i="3"/>
  <c r="AV39" i="3" s="1"/>
  <c r="AU34" i="3"/>
  <c r="AT34" i="3"/>
  <c r="AW33" i="3"/>
  <c r="AW39" i="3" s="1"/>
  <c r="AV33" i="3"/>
  <c r="AU33" i="3"/>
  <c r="AU39" i="3" s="1"/>
  <c r="AT33" i="3"/>
  <c r="AT39" i="3" s="1"/>
  <c r="AW32" i="3"/>
  <c r="AV32" i="3"/>
  <c r="AU32" i="3"/>
  <c r="AT32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Y37" i="3" s="1"/>
  <c r="AX2" i="3"/>
  <c r="AX36" i="3" s="1"/>
  <c r="AW2" i="3"/>
  <c r="AV2" i="3"/>
  <c r="AU2" i="3"/>
  <c r="AT2" i="3"/>
  <c r="AW41" i="2"/>
  <c r="AV41" i="2"/>
  <c r="AU41" i="2"/>
  <c r="AT41" i="2"/>
  <c r="AX40" i="2"/>
  <c r="AW40" i="2"/>
  <c r="AV40" i="2"/>
  <c r="AU40" i="2"/>
  <c r="AT40" i="2"/>
  <c r="AW39" i="2"/>
  <c r="AV39" i="2"/>
  <c r="AU39" i="2"/>
  <c r="AT39" i="2"/>
  <c r="AX38" i="2"/>
  <c r="AW38" i="2"/>
  <c r="AV38" i="2"/>
  <c r="AU38" i="2"/>
  <c r="AT38" i="2"/>
  <c r="AW37" i="2"/>
  <c r="AV37" i="2"/>
  <c r="AU37" i="2"/>
  <c r="AT37" i="2"/>
  <c r="AX36" i="2"/>
  <c r="AW36" i="2"/>
  <c r="AV36" i="2"/>
  <c r="AU36" i="2"/>
  <c r="AT36" i="2"/>
  <c r="AW35" i="2"/>
  <c r="AV35" i="2"/>
  <c r="AU35" i="2"/>
  <c r="AT35" i="2"/>
  <c r="AX34" i="2"/>
  <c r="AW34" i="2"/>
  <c r="AV34" i="2"/>
  <c r="AU34" i="2"/>
  <c r="AT34" i="2"/>
  <c r="AW33" i="2"/>
  <c r="AV33" i="2"/>
  <c r="AU33" i="2"/>
  <c r="AT33" i="2"/>
  <c r="AX32" i="2"/>
  <c r="AW32" i="2"/>
  <c r="AW43" i="2" s="1"/>
  <c r="AV32" i="2"/>
  <c r="AV43" i="2" s="1"/>
  <c r="AU32" i="2"/>
  <c r="AU43" i="2" s="1"/>
  <c r="AT32" i="2"/>
  <c r="AT43" i="2" s="1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Y41" i="2" s="1"/>
  <c r="AX2" i="2"/>
  <c r="AX41" i="2" s="1"/>
  <c r="AW2" i="2"/>
  <c r="AV2" i="2"/>
  <c r="AU2" i="2"/>
  <c r="AT2" i="2"/>
  <c r="BD37" i="1" l="1"/>
  <c r="BD41" i="1"/>
  <c r="BD45" i="1"/>
  <c r="BD49" i="1"/>
  <c r="BD53" i="1"/>
  <c r="BD57" i="1"/>
  <c r="BD61" i="1"/>
  <c r="BD65" i="1"/>
  <c r="AY39" i="2"/>
  <c r="AY32" i="2"/>
  <c r="BD32" i="2" s="1"/>
  <c r="AY32" i="3"/>
  <c r="AY67" i="1"/>
  <c r="AY36" i="2"/>
  <c r="AY34" i="2"/>
  <c r="BD34" i="2" s="1"/>
  <c r="AY37" i="2"/>
  <c r="BD40" i="2"/>
  <c r="AY35" i="3"/>
  <c r="AY35" i="2"/>
  <c r="AY40" i="2"/>
  <c r="AY36" i="3"/>
  <c r="BD36" i="3" s="1"/>
  <c r="BD41" i="2"/>
  <c r="AY33" i="2"/>
  <c r="BD36" i="2"/>
  <c r="AY38" i="2"/>
  <c r="BD38" i="2" s="1"/>
  <c r="AY33" i="3"/>
  <c r="BD34" i="1"/>
  <c r="BD36" i="1"/>
  <c r="BD38" i="1"/>
  <c r="BD40" i="1"/>
  <c r="BD42" i="1"/>
  <c r="BD44" i="1"/>
  <c r="BD46" i="1"/>
  <c r="BD48" i="1"/>
  <c r="BD50" i="1"/>
  <c r="BD52" i="1"/>
  <c r="BD54" i="1"/>
  <c r="BD56" i="1"/>
  <c r="BD58" i="1"/>
  <c r="BD60" i="1"/>
  <c r="BD62" i="1"/>
  <c r="BD64" i="1"/>
  <c r="BD33" i="1"/>
  <c r="AX33" i="3"/>
  <c r="AX35" i="3"/>
  <c r="BD35" i="3" s="1"/>
  <c r="AX37" i="3"/>
  <c r="BD37" i="3" s="1"/>
  <c r="AX33" i="2"/>
  <c r="BD33" i="2" s="1"/>
  <c r="AX35" i="2"/>
  <c r="BD35" i="2" s="1"/>
  <c r="AX37" i="2"/>
  <c r="AX39" i="2"/>
  <c r="AX32" i="3"/>
  <c r="AX34" i="3"/>
  <c r="BD34" i="3" s="1"/>
  <c r="AX67" i="1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BD67" i="1" l="1"/>
  <c r="BD39" i="2"/>
  <c r="BD37" i="2"/>
  <c r="AY39" i="3"/>
  <c r="AY43" i="2"/>
  <c r="AX39" i="3"/>
  <c r="BD33" i="3"/>
  <c r="BD43" i="2"/>
  <c r="AX43" i="2"/>
  <c r="R28" i="3"/>
  <c r="S28" i="3"/>
  <c r="T28" i="3"/>
  <c r="U28" i="3"/>
  <c r="V28" i="3"/>
  <c r="W28" i="3"/>
  <c r="R28" i="2"/>
  <c r="S28" i="2"/>
  <c r="T28" i="2"/>
  <c r="U28" i="2"/>
  <c r="V28" i="2"/>
  <c r="W28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AS14" i="3"/>
  <c r="AR14" i="3"/>
  <c r="AQ14" i="3"/>
  <c r="AS13" i="3"/>
  <c r="AR13" i="3"/>
  <c r="AQ13" i="3"/>
  <c r="AS12" i="3"/>
  <c r="AR12" i="3"/>
  <c r="AQ12" i="3"/>
  <c r="AS11" i="3"/>
  <c r="AR11" i="3"/>
  <c r="AQ11" i="3"/>
  <c r="AS10" i="3"/>
  <c r="AR10" i="3"/>
  <c r="AQ10" i="3"/>
  <c r="AS9" i="3"/>
  <c r="AR9" i="3"/>
  <c r="AQ9" i="3"/>
  <c r="AS8" i="3"/>
  <c r="AR8" i="3"/>
  <c r="AQ8" i="3"/>
  <c r="AS7" i="3"/>
  <c r="AR7" i="3"/>
  <c r="AQ7" i="3"/>
  <c r="AS6" i="3"/>
  <c r="AR6" i="3"/>
  <c r="AQ6" i="3"/>
  <c r="AS5" i="3"/>
  <c r="AR5" i="3"/>
  <c r="AQ5" i="3"/>
  <c r="AS4" i="3"/>
  <c r="AR4" i="3"/>
  <c r="AQ4" i="3"/>
  <c r="AS3" i="3"/>
  <c r="AR3" i="3"/>
  <c r="AQ3" i="3"/>
  <c r="AS28" i="3"/>
  <c r="AR28" i="3"/>
  <c r="AQ28" i="3"/>
  <c r="AS27" i="3"/>
  <c r="AR27" i="3"/>
  <c r="AQ27" i="3"/>
  <c r="AS26" i="3"/>
  <c r="AR26" i="3"/>
  <c r="AQ26" i="3"/>
  <c r="AS25" i="3"/>
  <c r="AR25" i="3"/>
  <c r="AQ25" i="3"/>
  <c r="AS24" i="3"/>
  <c r="AR24" i="3"/>
  <c r="AQ24" i="3"/>
  <c r="AS23" i="3"/>
  <c r="AR23" i="3"/>
  <c r="AQ23" i="3"/>
  <c r="AS22" i="3"/>
  <c r="AR22" i="3"/>
  <c r="AQ22" i="3"/>
  <c r="AS21" i="3"/>
  <c r="AR21" i="3"/>
  <c r="AQ21" i="3"/>
  <c r="AS20" i="3"/>
  <c r="AR20" i="3"/>
  <c r="AQ20" i="3"/>
  <c r="AS19" i="3"/>
  <c r="AR19" i="3"/>
  <c r="AQ19" i="3"/>
  <c r="AS18" i="3"/>
  <c r="AR18" i="3"/>
  <c r="AQ18" i="3"/>
  <c r="AS17" i="3"/>
  <c r="AR17" i="3"/>
  <c r="AQ17" i="3"/>
  <c r="AS16" i="3"/>
  <c r="AR16" i="3"/>
  <c r="AQ16" i="3"/>
  <c r="AS15" i="3"/>
  <c r="AR15" i="3"/>
  <c r="AQ15" i="3"/>
  <c r="AS2" i="3"/>
  <c r="AR2" i="3"/>
  <c r="AQ2" i="3"/>
  <c r="AS28" i="2"/>
  <c r="AR28" i="2"/>
  <c r="AQ28" i="2"/>
  <c r="AS27" i="2"/>
  <c r="AR27" i="2"/>
  <c r="AQ27" i="2"/>
  <c r="AS26" i="2"/>
  <c r="AR26" i="2"/>
  <c r="AQ26" i="2"/>
  <c r="AS25" i="2"/>
  <c r="AR25" i="2"/>
  <c r="AQ25" i="2"/>
  <c r="AS24" i="2"/>
  <c r="AR24" i="2"/>
  <c r="AQ24" i="2"/>
  <c r="AS23" i="2"/>
  <c r="AR23" i="2"/>
  <c r="AQ23" i="2"/>
  <c r="AS22" i="2"/>
  <c r="AR22" i="2"/>
  <c r="AQ22" i="2"/>
  <c r="AS21" i="2"/>
  <c r="AR21" i="2"/>
  <c r="AQ21" i="2"/>
  <c r="AS20" i="2"/>
  <c r="AR20" i="2"/>
  <c r="AQ20" i="2"/>
  <c r="AS19" i="2"/>
  <c r="AR19" i="2"/>
  <c r="AQ19" i="2"/>
  <c r="AS18" i="2"/>
  <c r="AR18" i="2"/>
  <c r="AQ18" i="2"/>
  <c r="AS17" i="2"/>
  <c r="AR17" i="2"/>
  <c r="AQ17" i="2"/>
  <c r="AS16" i="2"/>
  <c r="AR16" i="2"/>
  <c r="AQ16" i="2"/>
  <c r="AS15" i="2"/>
  <c r="AR15" i="2"/>
  <c r="AQ15" i="2"/>
  <c r="AS2" i="2"/>
  <c r="AR2" i="2"/>
  <c r="AQ2" i="2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R33" i="1"/>
  <c r="AR34" i="1"/>
  <c r="AR35" i="1"/>
  <c r="AR36" i="1"/>
  <c r="AR37" i="1"/>
  <c r="AR38" i="1"/>
  <c r="AR39" i="1"/>
  <c r="AR40" i="1"/>
  <c r="AR41" i="1"/>
  <c r="AR42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B8" i="3"/>
  <c r="AA8" i="3"/>
  <c r="AP2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AP3" i="3"/>
  <c r="AP4" i="3"/>
  <c r="AP5" i="3"/>
  <c r="AP6" i="3"/>
  <c r="AP7" i="3"/>
  <c r="AP8" i="3"/>
  <c r="AP9" i="3"/>
  <c r="AP10" i="3"/>
  <c r="AP11" i="3"/>
  <c r="AP12" i="3"/>
  <c r="AP13" i="3"/>
  <c r="AP14" i="3"/>
  <c r="AP15" i="3"/>
  <c r="AP16" i="3"/>
  <c r="AP17" i="3"/>
  <c r="AP18" i="3"/>
  <c r="AP19" i="3"/>
  <c r="AP20" i="3"/>
  <c r="AP21" i="3"/>
  <c r="AP22" i="3"/>
  <c r="AP23" i="3"/>
  <c r="AP24" i="3"/>
  <c r="AP25" i="3"/>
  <c r="AP27" i="3"/>
  <c r="AP28" i="3"/>
  <c r="AM26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AP26" i="3"/>
  <c r="AO26" i="3"/>
  <c r="AN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28" i="3"/>
  <c r="Y28" i="3"/>
  <c r="X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P29" i="3"/>
  <c r="AO3" i="3"/>
  <c r="AO4" i="3"/>
  <c r="AO5" i="3"/>
  <c r="AO6" i="3"/>
  <c r="AO7" i="3"/>
  <c r="AO8" i="3"/>
  <c r="AO9" i="3"/>
  <c r="AO10" i="3"/>
  <c r="AO11" i="3"/>
  <c r="AO12" i="3"/>
  <c r="AO13" i="3"/>
  <c r="AO14" i="3"/>
  <c r="AO29" i="3"/>
  <c r="AN3" i="3"/>
  <c r="AN4" i="3"/>
  <c r="AN5" i="3"/>
  <c r="AN6" i="3"/>
  <c r="AN7" i="3"/>
  <c r="AN8" i="3"/>
  <c r="AN9" i="3"/>
  <c r="AN10" i="3"/>
  <c r="AN11" i="3"/>
  <c r="AN12" i="3"/>
  <c r="AN13" i="3"/>
  <c r="AN14" i="3"/>
  <c r="AN29" i="3"/>
  <c r="AM3" i="3"/>
  <c r="AM4" i="3"/>
  <c r="AM5" i="3"/>
  <c r="AM6" i="3"/>
  <c r="AM7" i="3"/>
  <c r="AM8" i="3"/>
  <c r="AM9" i="3"/>
  <c r="AM10" i="3"/>
  <c r="AM11" i="3"/>
  <c r="AM12" i="3"/>
  <c r="AM13" i="3"/>
  <c r="AM14" i="3"/>
  <c r="AM29" i="3"/>
  <c r="AL3" i="3"/>
  <c r="AL4" i="3"/>
  <c r="AL5" i="3"/>
  <c r="AL6" i="3"/>
  <c r="AL7" i="3"/>
  <c r="AL8" i="3"/>
  <c r="AL9" i="3"/>
  <c r="AL10" i="3"/>
  <c r="AL11" i="3"/>
  <c r="AL12" i="3"/>
  <c r="AL13" i="3"/>
  <c r="AL14" i="3"/>
  <c r="AL29" i="3"/>
  <c r="AK3" i="3"/>
  <c r="AK4" i="3"/>
  <c r="AK5" i="3"/>
  <c r="AK6" i="3"/>
  <c r="AK7" i="3"/>
  <c r="AK8" i="3"/>
  <c r="AK9" i="3"/>
  <c r="AK10" i="3"/>
  <c r="AK11" i="3"/>
  <c r="AK12" i="3"/>
  <c r="AK13" i="3"/>
  <c r="AK14" i="3"/>
  <c r="AK29" i="3"/>
  <c r="AJ3" i="3"/>
  <c r="AJ4" i="3"/>
  <c r="AJ5" i="3"/>
  <c r="AJ6" i="3"/>
  <c r="AJ7" i="3"/>
  <c r="AJ8" i="3"/>
  <c r="AJ9" i="3"/>
  <c r="AJ10" i="3"/>
  <c r="AJ11" i="3"/>
  <c r="AJ12" i="3"/>
  <c r="AJ13" i="3"/>
  <c r="AJ14" i="3"/>
  <c r="AJ29" i="3"/>
  <c r="AI3" i="3"/>
  <c r="AI4" i="3"/>
  <c r="AI5" i="3"/>
  <c r="AI6" i="3"/>
  <c r="AI7" i="3"/>
  <c r="AI8" i="3"/>
  <c r="AI9" i="3"/>
  <c r="AI10" i="3"/>
  <c r="AI11" i="3"/>
  <c r="AI12" i="3"/>
  <c r="AI13" i="3"/>
  <c r="AI14" i="3"/>
  <c r="AI29" i="3"/>
  <c r="AH3" i="3"/>
  <c r="AH4" i="3"/>
  <c r="AH5" i="3"/>
  <c r="AH6" i="3"/>
  <c r="AH7" i="3"/>
  <c r="AH8" i="3"/>
  <c r="AH9" i="3"/>
  <c r="AH10" i="3"/>
  <c r="AH11" i="3"/>
  <c r="AH12" i="3"/>
  <c r="AH13" i="3"/>
  <c r="AH14" i="3"/>
  <c r="AH29" i="3"/>
  <c r="AG3" i="3"/>
  <c r="AG4" i="3"/>
  <c r="AG5" i="3"/>
  <c r="AG6" i="3"/>
  <c r="AG7" i="3"/>
  <c r="AG8" i="3"/>
  <c r="AG9" i="3"/>
  <c r="AG10" i="3"/>
  <c r="AG11" i="3"/>
  <c r="AG12" i="3"/>
  <c r="AG13" i="3"/>
  <c r="AG14" i="3"/>
  <c r="AG29" i="3"/>
  <c r="AF3" i="3"/>
  <c r="AF4" i="3"/>
  <c r="AF5" i="3"/>
  <c r="AF6" i="3"/>
  <c r="AF7" i="3"/>
  <c r="AF8" i="3"/>
  <c r="AF9" i="3"/>
  <c r="AF10" i="3"/>
  <c r="AF11" i="3"/>
  <c r="AF12" i="3"/>
  <c r="AF13" i="3"/>
  <c r="AF14" i="3"/>
  <c r="AF29" i="3"/>
  <c r="AE3" i="3"/>
  <c r="AE4" i="3"/>
  <c r="AE5" i="3"/>
  <c r="AE6" i="3"/>
  <c r="AE7" i="3"/>
  <c r="AE8" i="3"/>
  <c r="AE9" i="3"/>
  <c r="AE10" i="3"/>
  <c r="AE11" i="3"/>
  <c r="AE12" i="3"/>
  <c r="AE13" i="3"/>
  <c r="AE14" i="3"/>
  <c r="AE29" i="3"/>
  <c r="AD3" i="3"/>
  <c r="AD4" i="3"/>
  <c r="AD5" i="3"/>
  <c r="AD6" i="3"/>
  <c r="AD7" i="3"/>
  <c r="AD8" i="3"/>
  <c r="AD9" i="3"/>
  <c r="AD10" i="3"/>
  <c r="AD11" i="3"/>
  <c r="AD12" i="3"/>
  <c r="AD13" i="3"/>
  <c r="AD14" i="3"/>
  <c r="AD29" i="3"/>
  <c r="AC3" i="3"/>
  <c r="AC4" i="3"/>
  <c r="AC5" i="3"/>
  <c r="AC6" i="3"/>
  <c r="AC7" i="3"/>
  <c r="AC8" i="3"/>
  <c r="AC9" i="3"/>
  <c r="AC10" i="3"/>
  <c r="AC11" i="3"/>
  <c r="AC12" i="3"/>
  <c r="AC13" i="3"/>
  <c r="AC14" i="3"/>
  <c r="AC29" i="3"/>
  <c r="AB3" i="3"/>
  <c r="AB4" i="3"/>
  <c r="AB5" i="3"/>
  <c r="AB6" i="3"/>
  <c r="AB7" i="3"/>
  <c r="AB9" i="3"/>
  <c r="AB10" i="3"/>
  <c r="AB11" i="3"/>
  <c r="AB12" i="3"/>
  <c r="AB13" i="3"/>
  <c r="AB14" i="3"/>
  <c r="AB29" i="3"/>
  <c r="AA3" i="3"/>
  <c r="AA4" i="3"/>
  <c r="AA5" i="3"/>
  <c r="AA6" i="3"/>
  <c r="AA7" i="3"/>
  <c r="AA9" i="3"/>
  <c r="AA10" i="3"/>
  <c r="AA11" i="3"/>
  <c r="AA12" i="3"/>
  <c r="AA13" i="3"/>
  <c r="AA14" i="3"/>
  <c r="AA29" i="3"/>
  <c r="Z2" i="3"/>
  <c r="Z11" i="3"/>
  <c r="Z29" i="3"/>
  <c r="Y2" i="3"/>
  <c r="Y11" i="3"/>
  <c r="Y29" i="3"/>
  <c r="X2" i="3"/>
  <c r="X11" i="3"/>
  <c r="X29" i="3"/>
  <c r="W2" i="3"/>
  <c r="W11" i="3"/>
  <c r="W29" i="3"/>
  <c r="V2" i="3"/>
  <c r="V11" i="3"/>
  <c r="V29" i="3"/>
  <c r="U2" i="3"/>
  <c r="U11" i="3"/>
  <c r="U29" i="3"/>
  <c r="T2" i="3"/>
  <c r="T11" i="3"/>
  <c r="T29" i="3"/>
  <c r="S2" i="3"/>
  <c r="S11" i="3"/>
  <c r="S29" i="3"/>
  <c r="R2" i="3"/>
  <c r="R11" i="3"/>
  <c r="R29" i="3"/>
  <c r="Q2" i="3"/>
  <c r="Q11" i="3"/>
  <c r="Q29" i="3"/>
  <c r="P2" i="3"/>
  <c r="P11" i="3"/>
  <c r="P29" i="3"/>
  <c r="O2" i="3"/>
  <c r="O11" i="3"/>
  <c r="O29" i="3"/>
  <c r="N2" i="3"/>
  <c r="N11" i="3"/>
  <c r="N29" i="3"/>
  <c r="M2" i="3"/>
  <c r="M11" i="3"/>
  <c r="M29" i="3"/>
  <c r="L2" i="3"/>
  <c r="L11" i="3"/>
  <c r="L29" i="3"/>
  <c r="K2" i="3"/>
  <c r="K11" i="3"/>
  <c r="K29" i="3"/>
  <c r="J2" i="3"/>
  <c r="J11" i="3"/>
  <c r="J29" i="3"/>
  <c r="I2" i="3"/>
  <c r="I11" i="3"/>
  <c r="I29" i="3"/>
  <c r="H2" i="3"/>
  <c r="H11" i="3"/>
  <c r="H29" i="3"/>
  <c r="G2" i="3"/>
  <c r="G11" i="3"/>
  <c r="G29" i="3"/>
  <c r="F2" i="3"/>
  <c r="F11" i="3"/>
  <c r="F29" i="3"/>
  <c r="E2" i="3"/>
  <c r="E11" i="3"/>
  <c r="E29" i="3"/>
  <c r="D2" i="3"/>
  <c r="D11" i="3"/>
  <c r="D29" i="3"/>
  <c r="C2" i="3"/>
  <c r="C11" i="3"/>
  <c r="C29" i="3"/>
  <c r="B2" i="3"/>
  <c r="B11" i="3"/>
  <c r="B29" i="3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M33" i="1"/>
  <c r="AM34" i="1"/>
  <c r="AM35" i="1"/>
  <c r="AM36" i="1"/>
  <c r="AM37" i="1"/>
  <c r="AM38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K33" i="1"/>
  <c r="AK34" i="1"/>
  <c r="AK35" i="1"/>
  <c r="AK36" i="1"/>
  <c r="AK37" i="1"/>
  <c r="AK38" i="1"/>
  <c r="AK39" i="1"/>
  <c r="AK40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G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H2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J2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K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L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M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N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O2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P2" i="2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Q2" i="2"/>
  <c r="Q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R2" i="2"/>
  <c r="R3" i="2"/>
  <c r="R4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9" i="2"/>
  <c r="S2" i="2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9" i="2"/>
  <c r="T2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9" i="2"/>
  <c r="U2" i="2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9" i="2"/>
  <c r="V2" i="2"/>
  <c r="V3" i="2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9" i="2"/>
  <c r="W2" i="2"/>
  <c r="W3" i="2"/>
  <c r="W4" i="2"/>
  <c r="W5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9" i="2"/>
  <c r="X2" i="2"/>
  <c r="X3" i="2"/>
  <c r="X4" i="2"/>
  <c r="X5" i="2"/>
  <c r="X6" i="2"/>
  <c r="X7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Y2" i="2"/>
  <c r="Y3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Z2" i="2"/>
  <c r="Z3" i="2"/>
  <c r="Z4" i="2"/>
  <c r="Z5" i="2"/>
  <c r="Z6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AA2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B2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C2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D2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E2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F2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G2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H2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I2" i="2"/>
  <c r="AI15" i="2"/>
  <c r="AI16" i="2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J2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K2" i="2"/>
  <c r="AK15" i="2"/>
  <c r="AK16" i="2"/>
  <c r="AK17" i="2"/>
  <c r="AK18" i="2"/>
  <c r="AK19" i="2"/>
  <c r="AK20" i="2"/>
  <c r="AK21" i="2"/>
  <c r="AK22" i="2"/>
  <c r="AK23" i="2"/>
  <c r="AK24" i="2"/>
  <c r="AK25" i="2"/>
  <c r="AK26" i="2"/>
  <c r="AK27" i="2"/>
  <c r="AK28" i="2"/>
  <c r="AK29" i="2"/>
  <c r="AL2" i="2"/>
  <c r="AL15" i="2"/>
  <c r="AL16" i="2"/>
  <c r="AL17" i="2"/>
  <c r="AL18" i="2"/>
  <c r="AL19" i="2"/>
  <c r="AL20" i="2"/>
  <c r="AL21" i="2"/>
  <c r="AL22" i="2"/>
  <c r="AL23" i="2"/>
  <c r="AL24" i="2"/>
  <c r="AL25" i="2"/>
  <c r="AL26" i="2"/>
  <c r="AL27" i="2"/>
  <c r="AL28" i="2"/>
  <c r="AL29" i="2"/>
  <c r="AM2" i="2"/>
  <c r="AM15" i="2"/>
  <c r="AM16" i="2"/>
  <c r="AM17" i="2"/>
  <c r="AM18" i="2"/>
  <c r="AM19" i="2"/>
  <c r="AM20" i="2"/>
  <c r="AM21" i="2"/>
  <c r="AM22" i="2"/>
  <c r="AM23" i="2"/>
  <c r="AM24" i="2"/>
  <c r="AM25" i="2"/>
  <c r="AM26" i="2"/>
  <c r="AM27" i="2"/>
  <c r="AM28" i="2"/>
  <c r="AM29" i="2"/>
  <c r="AN2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27" i="2"/>
  <c r="AN28" i="2"/>
  <c r="AN29" i="2"/>
  <c r="AO2" i="2"/>
  <c r="AO15" i="2"/>
  <c r="AO16" i="2"/>
  <c r="AO17" i="2"/>
  <c r="AO18" i="2"/>
  <c r="AO19" i="2"/>
  <c r="AO20" i="2"/>
  <c r="AO21" i="2"/>
  <c r="AO22" i="2"/>
  <c r="AO23" i="2"/>
  <c r="AO24" i="2"/>
  <c r="AO25" i="2"/>
  <c r="AO26" i="2"/>
  <c r="AO27" i="2"/>
  <c r="AO28" i="2"/>
  <c r="AO29" i="2"/>
  <c r="AP2" i="2"/>
  <c r="AP15" i="2"/>
  <c r="AP16" i="2"/>
  <c r="AP17" i="2"/>
  <c r="AP18" i="2"/>
  <c r="AP19" i="2"/>
  <c r="AP20" i="2"/>
  <c r="AP21" i="2"/>
  <c r="AP22" i="2"/>
  <c r="AP23" i="2"/>
  <c r="AP24" i="2"/>
  <c r="AP25" i="2"/>
  <c r="AP26" i="2"/>
  <c r="AP27" i="2"/>
  <c r="AP28" i="2"/>
  <c r="AP29" i="2"/>
  <c r="BC29" i="2"/>
  <c r="BB29" i="2"/>
  <c r="BA29" i="2"/>
  <c r="AZ29" i="2"/>
  <c r="AY29" i="2"/>
  <c r="AX29" i="2"/>
  <c r="AW29" i="2"/>
  <c r="AV29" i="2"/>
  <c r="AU29" i="2"/>
  <c r="AT29" i="2"/>
  <c r="AS29" i="2"/>
  <c r="AR29" i="2"/>
  <c r="AQ29" i="2"/>
  <c r="BC28" i="2"/>
  <c r="BB28" i="2"/>
  <c r="BA28" i="2"/>
  <c r="AZ28" i="2"/>
  <c r="BC27" i="2"/>
  <c r="BB27" i="2"/>
  <c r="BA27" i="2"/>
  <c r="AZ27" i="2"/>
  <c r="BC26" i="2"/>
  <c r="BB26" i="2"/>
  <c r="BA26" i="2"/>
  <c r="AZ26" i="2"/>
  <c r="BC25" i="2"/>
  <c r="BB25" i="2"/>
  <c r="BA25" i="2"/>
  <c r="AZ25" i="2"/>
  <c r="BC24" i="2"/>
  <c r="BB24" i="2"/>
  <c r="BA24" i="2"/>
  <c r="AZ24" i="2"/>
  <c r="BC23" i="2"/>
  <c r="BB23" i="2"/>
  <c r="BA23" i="2"/>
  <c r="AZ23" i="2"/>
  <c r="BC22" i="2"/>
  <c r="BB22" i="2"/>
  <c r="BA22" i="2"/>
  <c r="AZ22" i="2"/>
  <c r="BC21" i="2"/>
  <c r="BB21" i="2"/>
  <c r="BA21" i="2"/>
  <c r="AZ21" i="2"/>
  <c r="BC20" i="2"/>
  <c r="BB20" i="2"/>
  <c r="BA20" i="2"/>
  <c r="AZ20" i="2"/>
  <c r="BC19" i="2"/>
  <c r="BB19" i="2"/>
  <c r="BA19" i="2"/>
  <c r="AZ19" i="2"/>
  <c r="BC18" i="2"/>
  <c r="BB18" i="2"/>
  <c r="BA18" i="2"/>
  <c r="AZ18" i="2"/>
  <c r="BC17" i="2"/>
  <c r="BB17" i="2"/>
  <c r="BA17" i="2"/>
  <c r="AZ17" i="2"/>
  <c r="BC16" i="2"/>
  <c r="BB16" i="2"/>
  <c r="BA16" i="2"/>
  <c r="AZ16" i="2"/>
  <c r="BC15" i="2"/>
  <c r="BB15" i="2"/>
  <c r="BA15" i="2"/>
  <c r="AZ15" i="2"/>
  <c r="BC14" i="2"/>
  <c r="BB14" i="2"/>
  <c r="BA14" i="2"/>
  <c r="AZ14" i="2"/>
  <c r="BC13" i="2"/>
  <c r="BB13" i="2"/>
  <c r="BA13" i="2"/>
  <c r="AZ13" i="2"/>
  <c r="BC12" i="2"/>
  <c r="BB12" i="2"/>
  <c r="BA12" i="2"/>
  <c r="AZ12" i="2"/>
  <c r="BC11" i="2"/>
  <c r="BB11" i="2"/>
  <c r="BA11" i="2"/>
  <c r="AZ11" i="2"/>
  <c r="BC10" i="2"/>
  <c r="BB10" i="2"/>
  <c r="BA10" i="2"/>
  <c r="AZ10" i="2"/>
  <c r="BC9" i="2"/>
  <c r="BB9" i="2"/>
  <c r="BA9" i="2"/>
  <c r="AZ9" i="2"/>
  <c r="BC8" i="2"/>
  <c r="BB8" i="2"/>
  <c r="BA8" i="2"/>
  <c r="AZ8" i="2"/>
  <c r="BC7" i="2"/>
  <c r="BB7" i="2"/>
  <c r="BA7" i="2"/>
  <c r="AZ7" i="2"/>
  <c r="BC6" i="2"/>
  <c r="BB6" i="2"/>
  <c r="BA6" i="2"/>
  <c r="AZ6" i="2"/>
  <c r="BC5" i="2"/>
  <c r="BB5" i="2"/>
  <c r="BA5" i="2"/>
  <c r="AZ5" i="2"/>
  <c r="BC4" i="2"/>
  <c r="BB4" i="2"/>
  <c r="BA4" i="2"/>
  <c r="AZ4" i="2"/>
  <c r="BC3" i="2"/>
  <c r="BB3" i="2"/>
  <c r="BA3" i="2"/>
  <c r="AZ3" i="2"/>
  <c r="BC2" i="2"/>
  <c r="BB2" i="2"/>
  <c r="BA2" i="2"/>
  <c r="AZ2" i="2"/>
  <c r="BC39" i="3" l="1"/>
  <c r="BD39" i="3"/>
  <c r="AS32" i="2"/>
  <c r="AS32" i="3"/>
  <c r="W32" i="2"/>
  <c r="AA32" i="2"/>
  <c r="Z32" i="2"/>
  <c r="Y32" i="2"/>
  <c r="X32" i="2"/>
  <c r="T32" i="2"/>
  <c r="S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U32" i="2"/>
  <c r="AQ32" i="2"/>
  <c r="V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R32" i="2"/>
  <c r="AJ40" i="2"/>
  <c r="F37" i="2"/>
  <c r="Z35" i="2"/>
  <c r="AE41" i="2"/>
  <c r="Q34" i="2"/>
  <c r="K34" i="2"/>
  <c r="I35" i="2"/>
  <c r="H36" i="2"/>
  <c r="C37" i="2"/>
  <c r="AP37" i="2"/>
  <c r="F39" i="2"/>
  <c r="L41" i="2"/>
  <c r="D40" i="2"/>
  <c r="Q40" i="2"/>
  <c r="Q38" i="2"/>
  <c r="AL34" i="2"/>
  <c r="AK36" i="2"/>
  <c r="AD37" i="2"/>
  <c r="I38" i="2"/>
  <c r="L36" i="2"/>
  <c r="AO35" i="2"/>
  <c r="AD39" i="2"/>
  <c r="N39" i="2"/>
  <c r="L40" i="2"/>
  <c r="K37" i="2"/>
  <c r="I40" i="2"/>
  <c r="H41" i="2"/>
  <c r="E34" i="2"/>
  <c r="L38" i="2"/>
  <c r="AM38" i="2"/>
  <c r="K39" i="2"/>
  <c r="Q67" i="1"/>
  <c r="AP35" i="2"/>
  <c r="AJ33" i="2"/>
  <c r="AA41" i="2"/>
  <c r="M35" i="2"/>
  <c r="M37" i="2"/>
  <c r="L35" i="2"/>
  <c r="AJ35" i="3"/>
  <c r="G37" i="2"/>
  <c r="D35" i="2"/>
  <c r="C34" i="2"/>
  <c r="AK36" i="3"/>
  <c r="AO40" i="2"/>
  <c r="AP39" i="2"/>
  <c r="P41" i="2"/>
  <c r="O35" i="2"/>
  <c r="C39" i="2"/>
  <c r="N37" i="2"/>
  <c r="AM36" i="2"/>
  <c r="D36" i="2"/>
  <c r="C35" i="2"/>
  <c r="AM41" i="2"/>
  <c r="AK35" i="2"/>
  <c r="AF36" i="2"/>
  <c r="AC37" i="2"/>
  <c r="Z37" i="2"/>
  <c r="Y39" i="2"/>
  <c r="AH33" i="3"/>
  <c r="AL37" i="3"/>
  <c r="AP33" i="3"/>
  <c r="Q33" i="2"/>
  <c r="D41" i="2"/>
  <c r="D38" i="2"/>
  <c r="P36" i="2"/>
  <c r="AG40" i="2"/>
  <c r="N34" i="2"/>
  <c r="I33" i="2"/>
  <c r="F36" i="2"/>
  <c r="AI34" i="3"/>
  <c r="AC67" i="1"/>
  <c r="U67" i="1"/>
  <c r="E67" i="1"/>
  <c r="I67" i="1"/>
  <c r="AN41" i="2"/>
  <c r="AL33" i="2"/>
  <c r="AJ34" i="2"/>
  <c r="AC40" i="2"/>
  <c r="AK37" i="2"/>
  <c r="AJ35" i="2"/>
  <c r="AC34" i="2"/>
  <c r="AP33" i="2"/>
  <c r="AB41" i="2"/>
  <c r="X37" i="2"/>
  <c r="K67" i="1"/>
  <c r="O67" i="1"/>
  <c r="AA39" i="2"/>
  <c r="AL41" i="2"/>
  <c r="AK39" i="2"/>
  <c r="AF38" i="2"/>
  <c r="AP34" i="2"/>
  <c r="AI36" i="2"/>
  <c r="AH36" i="2"/>
  <c r="AG36" i="2"/>
  <c r="AF41" i="2"/>
  <c r="P38" i="2"/>
  <c r="K35" i="2"/>
  <c r="AI41" i="2"/>
  <c r="N41" i="2"/>
  <c r="F41" i="2"/>
  <c r="AK40" i="2"/>
  <c r="AA40" i="2"/>
  <c r="K40" i="2"/>
  <c r="C40" i="2"/>
  <c r="AH39" i="2"/>
  <c r="O39" i="2"/>
  <c r="G39" i="2"/>
  <c r="AN38" i="2"/>
  <c r="AA38" i="2"/>
  <c r="K38" i="2"/>
  <c r="C38" i="2"/>
  <c r="AH37" i="2"/>
  <c r="O37" i="2"/>
  <c r="AN36" i="2"/>
  <c r="AA36" i="2"/>
  <c r="K36" i="2"/>
  <c r="C36" i="2"/>
  <c r="AF35" i="2"/>
  <c r="AN34" i="2"/>
  <c r="AA34" i="2"/>
  <c r="F34" i="2"/>
  <c r="AK33" i="2"/>
  <c r="AJ37" i="2"/>
  <c r="AH35" i="2"/>
  <c r="Z36" i="2"/>
  <c r="Y35" i="2"/>
  <c r="X41" i="2"/>
  <c r="Q36" i="2"/>
  <c r="N38" i="2"/>
  <c r="M33" i="2"/>
  <c r="M34" i="2"/>
  <c r="G33" i="2"/>
  <c r="S67" i="1"/>
  <c r="AA67" i="1"/>
  <c r="AK67" i="1"/>
  <c r="AE34" i="3"/>
  <c r="J37" i="2"/>
  <c r="I37" i="2"/>
  <c r="H35" i="2"/>
  <c r="E33" i="2"/>
  <c r="E35" i="2"/>
  <c r="C67" i="1"/>
  <c r="W67" i="1"/>
  <c r="AI67" i="1"/>
  <c r="AD33" i="2"/>
  <c r="K41" i="2"/>
  <c r="C41" i="2"/>
  <c r="M40" i="2"/>
  <c r="E40" i="2"/>
  <c r="AL39" i="2"/>
  <c r="AC39" i="2"/>
  <c r="M39" i="2"/>
  <c r="E39" i="2"/>
  <c r="AJ38" i="2"/>
  <c r="M38" i="2"/>
  <c r="E38" i="2"/>
  <c r="AL37" i="2"/>
  <c r="E37" i="2"/>
  <c r="AJ36" i="2"/>
  <c r="N36" i="2"/>
  <c r="AH34" i="2"/>
  <c r="AO33" i="2"/>
  <c r="AM40" i="2"/>
  <c r="AH41" i="2"/>
  <c r="AG34" i="2"/>
  <c r="AF33" i="2"/>
  <c r="AE40" i="2"/>
  <c r="AB37" i="2"/>
  <c r="AA33" i="2"/>
  <c r="O33" i="2"/>
  <c r="I36" i="2"/>
  <c r="F38" i="2"/>
  <c r="B40" i="2"/>
  <c r="G67" i="1"/>
  <c r="M67" i="1"/>
  <c r="E37" i="3"/>
  <c r="Y36" i="3"/>
  <c r="AA35" i="3"/>
  <c r="AD37" i="3"/>
  <c r="D36" i="3"/>
  <c r="L36" i="3"/>
  <c r="C35" i="3"/>
  <c r="K35" i="3"/>
  <c r="B35" i="3"/>
  <c r="AQ33" i="3"/>
  <c r="AQ37" i="3"/>
  <c r="AN67" i="1"/>
  <c r="AP41" i="2"/>
  <c r="AN40" i="2"/>
  <c r="AF40" i="2"/>
  <c r="P40" i="2"/>
  <c r="J34" i="2"/>
  <c r="AH33" i="2"/>
  <c r="K33" i="2"/>
  <c r="J35" i="2"/>
  <c r="J33" i="2"/>
  <c r="C33" i="2"/>
  <c r="B35" i="2"/>
  <c r="B33" i="2"/>
  <c r="H67" i="1"/>
  <c r="P67" i="1"/>
  <c r="AE67" i="1"/>
  <c r="AG67" i="1"/>
  <c r="AR67" i="1"/>
  <c r="AQ36" i="2"/>
  <c r="AQ40" i="2"/>
  <c r="AQ33" i="2"/>
  <c r="AQ37" i="2"/>
  <c r="AQ41" i="2"/>
  <c r="AQ34" i="2"/>
  <c r="AQ38" i="2"/>
  <c r="AQ35" i="2"/>
  <c r="AQ39" i="2"/>
  <c r="AR33" i="3"/>
  <c r="AR37" i="3"/>
  <c r="AR34" i="3"/>
  <c r="AR36" i="3"/>
  <c r="AS34" i="3"/>
  <c r="AS37" i="3"/>
  <c r="AQ34" i="3"/>
  <c r="AR35" i="3"/>
  <c r="AI33" i="2"/>
  <c r="AI34" i="2"/>
  <c r="Z33" i="2"/>
  <c r="Z34" i="2"/>
  <c r="P34" i="2"/>
  <c r="P33" i="2"/>
  <c r="J67" i="1"/>
  <c r="R67" i="1"/>
  <c r="G41" i="2"/>
  <c r="AO39" i="2"/>
  <c r="AG39" i="2"/>
  <c r="X39" i="2"/>
  <c r="AE38" i="2"/>
  <c r="Z38" i="2"/>
  <c r="AO37" i="2"/>
  <c r="AG37" i="2"/>
  <c r="AE36" i="2"/>
  <c r="O36" i="2"/>
  <c r="AN35" i="2"/>
  <c r="AE35" i="2"/>
  <c r="O34" i="2"/>
  <c r="AG41" i="2"/>
  <c r="J41" i="2"/>
  <c r="B41" i="2"/>
  <c r="G40" i="2"/>
  <c r="AJ39" i="2"/>
  <c r="Q39" i="2"/>
  <c r="AH38" i="2"/>
  <c r="Y38" i="2"/>
  <c r="O38" i="2"/>
  <c r="AF37" i="2"/>
  <c r="Q37" i="2"/>
  <c r="X36" i="2"/>
  <c r="J36" i="2"/>
  <c r="B36" i="2"/>
  <c r="AM35" i="2"/>
  <c r="AI35" i="2"/>
  <c r="AD35" i="2"/>
  <c r="Q35" i="2"/>
  <c r="G35" i="2"/>
  <c r="AK34" i="2"/>
  <c r="Y34" i="2"/>
  <c r="I34" i="2"/>
  <c r="AN33" i="2"/>
  <c r="AM33" i="2"/>
  <c r="AM34" i="2"/>
  <c r="AE33" i="2"/>
  <c r="AE34" i="2"/>
  <c r="X33" i="2"/>
  <c r="D34" i="2"/>
  <c r="D33" i="2"/>
  <c r="F67" i="1"/>
  <c r="N67" i="1"/>
  <c r="V67" i="1"/>
  <c r="X67" i="1"/>
  <c r="AF67" i="1"/>
  <c r="AP67" i="1"/>
  <c r="E35" i="3"/>
  <c r="E36" i="3"/>
  <c r="E33" i="3"/>
  <c r="E34" i="3"/>
  <c r="I35" i="3"/>
  <c r="I36" i="3"/>
  <c r="I34" i="3"/>
  <c r="I37" i="3"/>
  <c r="M35" i="3"/>
  <c r="M36" i="3"/>
  <c r="M33" i="3"/>
  <c r="M34" i="3"/>
  <c r="Q35" i="3"/>
  <c r="Q36" i="3"/>
  <c r="Q34" i="3"/>
  <c r="Q37" i="3"/>
  <c r="U35" i="3"/>
  <c r="U36" i="3"/>
  <c r="U33" i="3"/>
  <c r="U37" i="3"/>
  <c r="U34" i="3"/>
  <c r="AC34" i="3"/>
  <c r="AC35" i="3"/>
  <c r="AC37" i="3"/>
  <c r="AC33" i="3"/>
  <c r="AG34" i="3"/>
  <c r="AG35" i="3"/>
  <c r="AG33" i="3"/>
  <c r="AG36" i="3"/>
  <c r="AG37" i="3"/>
  <c r="AK34" i="3"/>
  <c r="AK35" i="3"/>
  <c r="AK37" i="3"/>
  <c r="AK33" i="3"/>
  <c r="AO34" i="3"/>
  <c r="AO35" i="3"/>
  <c r="AO37" i="3"/>
  <c r="AO33" i="3"/>
  <c r="AO36" i="3"/>
  <c r="G36" i="3"/>
  <c r="O36" i="3"/>
  <c r="B34" i="3"/>
  <c r="B37" i="3"/>
  <c r="F34" i="3"/>
  <c r="F35" i="3"/>
  <c r="J35" i="3"/>
  <c r="N34" i="3"/>
  <c r="N35" i="3"/>
  <c r="Z36" i="3"/>
  <c r="Z35" i="3"/>
  <c r="W33" i="3"/>
  <c r="AA36" i="3"/>
  <c r="I33" i="3"/>
  <c r="J34" i="3"/>
  <c r="M37" i="3"/>
  <c r="AQ67" i="1"/>
  <c r="AS33" i="3"/>
  <c r="AR35" i="2"/>
  <c r="AR39" i="2"/>
  <c r="AR34" i="2"/>
  <c r="AR38" i="2"/>
  <c r="H34" i="2"/>
  <c r="H33" i="2"/>
  <c r="B67" i="1"/>
  <c r="AH67" i="1"/>
  <c r="AD41" i="2"/>
  <c r="Z41" i="2"/>
  <c r="O41" i="2"/>
  <c r="H40" i="2"/>
  <c r="J39" i="2"/>
  <c r="B39" i="2"/>
  <c r="AI38" i="2"/>
  <c r="H38" i="2"/>
  <c r="B37" i="2"/>
  <c r="G36" i="2"/>
  <c r="AC33" i="2"/>
  <c r="AC35" i="2"/>
  <c r="AO41" i="2"/>
  <c r="AK41" i="2"/>
  <c r="AC41" i="2"/>
  <c r="AI40" i="2"/>
  <c r="Z40" i="2"/>
  <c r="O40" i="2"/>
  <c r="AN39" i="2"/>
  <c r="AF39" i="2"/>
  <c r="I39" i="2"/>
  <c r="AP38" i="2"/>
  <c r="AL38" i="2"/>
  <c r="AD38" i="2"/>
  <c r="G38" i="2"/>
  <c r="AN37" i="2"/>
  <c r="AP36" i="2"/>
  <c r="AL36" i="2"/>
  <c r="AD36" i="2"/>
  <c r="AF34" i="2"/>
  <c r="X35" i="2"/>
  <c r="L34" i="2"/>
  <c r="L33" i="2"/>
  <c r="AJ41" i="2"/>
  <c r="Q41" i="2"/>
  <c r="M41" i="2"/>
  <c r="I41" i="2"/>
  <c r="E41" i="2"/>
  <c r="AP40" i="2"/>
  <c r="AL40" i="2"/>
  <c r="AH40" i="2"/>
  <c r="AD40" i="2"/>
  <c r="X40" i="2"/>
  <c r="N40" i="2"/>
  <c r="J40" i="2"/>
  <c r="F40" i="2"/>
  <c r="AM39" i="2"/>
  <c r="AI39" i="2"/>
  <c r="AE39" i="2"/>
  <c r="Z39" i="2"/>
  <c r="P39" i="2"/>
  <c r="L39" i="2"/>
  <c r="H39" i="2"/>
  <c r="D39" i="2"/>
  <c r="AO38" i="2"/>
  <c r="AK38" i="2"/>
  <c r="AG38" i="2"/>
  <c r="AC38" i="2"/>
  <c r="X38" i="2"/>
  <c r="J38" i="2"/>
  <c r="B38" i="2"/>
  <c r="AM37" i="2"/>
  <c r="AI37" i="2"/>
  <c r="AE37" i="2"/>
  <c r="AA37" i="2"/>
  <c r="P37" i="2"/>
  <c r="L37" i="2"/>
  <c r="H37" i="2"/>
  <c r="D37" i="2"/>
  <c r="AO36" i="2"/>
  <c r="AC36" i="2"/>
  <c r="M36" i="2"/>
  <c r="E36" i="2"/>
  <c r="AL35" i="2"/>
  <c r="AA35" i="2"/>
  <c r="P35" i="2"/>
  <c r="AO34" i="2"/>
  <c r="AD34" i="2"/>
  <c r="X34" i="2"/>
  <c r="G34" i="2"/>
  <c r="B34" i="2"/>
  <c r="AG33" i="2"/>
  <c r="AG35" i="2"/>
  <c r="N35" i="2"/>
  <c r="N33" i="2"/>
  <c r="F35" i="2"/>
  <c r="F33" i="2"/>
  <c r="D67" i="1"/>
  <c r="L67" i="1"/>
  <c r="T67" i="1"/>
  <c r="AB67" i="1"/>
  <c r="AM67" i="1"/>
  <c r="AO67" i="1"/>
  <c r="D34" i="3"/>
  <c r="D35" i="3"/>
  <c r="D37" i="3"/>
  <c r="D33" i="3"/>
  <c r="H34" i="3"/>
  <c r="H35" i="3"/>
  <c r="H33" i="3"/>
  <c r="H36" i="3"/>
  <c r="H37" i="3"/>
  <c r="AD34" i="3"/>
  <c r="AE35" i="3"/>
  <c r="AF35" i="3"/>
  <c r="AI35" i="3"/>
  <c r="AJ36" i="3"/>
  <c r="AL34" i="3"/>
  <c r="AM34" i="3"/>
  <c r="AN37" i="3"/>
  <c r="Q33" i="3"/>
  <c r="Y34" i="3"/>
  <c r="AC36" i="3"/>
  <c r="L34" i="3"/>
  <c r="L35" i="3"/>
  <c r="P34" i="3"/>
  <c r="P35" i="3"/>
  <c r="T34" i="3"/>
  <c r="T35" i="3"/>
  <c r="T36" i="3"/>
  <c r="T33" i="3"/>
  <c r="T37" i="3"/>
  <c r="X36" i="3"/>
  <c r="AB36" i="3"/>
  <c r="L33" i="3"/>
  <c r="AM35" i="3"/>
  <c r="AF36" i="3"/>
  <c r="AN36" i="3"/>
  <c r="P37" i="3"/>
  <c r="AD35" i="3"/>
  <c r="AD36" i="3"/>
  <c r="AH35" i="3"/>
  <c r="AH36" i="3"/>
  <c r="AL35" i="3"/>
  <c r="AL36" i="3"/>
  <c r="AP35" i="3"/>
  <c r="AP37" i="3"/>
  <c r="AP36" i="3"/>
  <c r="AR36" i="2"/>
  <c r="AS35" i="3"/>
  <c r="Y67" i="1"/>
  <c r="AD67" i="1"/>
  <c r="AL67" i="1"/>
  <c r="C37" i="3"/>
  <c r="C33" i="3"/>
  <c r="C34" i="3"/>
  <c r="G37" i="3"/>
  <c r="G33" i="3"/>
  <c r="G34" i="3"/>
  <c r="K37" i="3"/>
  <c r="K33" i="3"/>
  <c r="K34" i="3"/>
  <c r="O37" i="3"/>
  <c r="O33" i="3"/>
  <c r="O34" i="3"/>
  <c r="S33" i="3"/>
  <c r="S37" i="3"/>
  <c r="S34" i="3"/>
  <c r="S35" i="3"/>
  <c r="S36" i="3"/>
  <c r="W37" i="3"/>
  <c r="V36" i="3"/>
  <c r="AD33" i="3"/>
  <c r="AL33" i="3"/>
  <c r="G35" i="3"/>
  <c r="O35" i="3"/>
  <c r="AN35" i="3"/>
  <c r="P36" i="3"/>
  <c r="AH37" i="3"/>
  <c r="AA33" i="3"/>
  <c r="AA37" i="3"/>
  <c r="AE36" i="3"/>
  <c r="AE37" i="3"/>
  <c r="AE33" i="3"/>
  <c r="AI36" i="3"/>
  <c r="AI37" i="3"/>
  <c r="AI33" i="3"/>
  <c r="AM36" i="3"/>
  <c r="AM37" i="3"/>
  <c r="AM33" i="3"/>
  <c r="AS35" i="2"/>
  <c r="AB36" i="2"/>
  <c r="Y37" i="2"/>
  <c r="V38" i="2"/>
  <c r="V34" i="2"/>
  <c r="V41" i="2"/>
  <c r="V37" i="2"/>
  <c r="V33" i="2"/>
  <c r="V40" i="2"/>
  <c r="V36" i="2"/>
  <c r="V39" i="2"/>
  <c r="V35" i="2"/>
  <c r="U41" i="2"/>
  <c r="U37" i="2"/>
  <c r="U33" i="2"/>
  <c r="U40" i="2"/>
  <c r="U36" i="2"/>
  <c r="U39" i="2"/>
  <c r="U35" i="2"/>
  <c r="U38" i="2"/>
  <c r="U34" i="2"/>
  <c r="T40" i="2"/>
  <c r="T36" i="2"/>
  <c r="T39" i="2"/>
  <c r="T35" i="2"/>
  <c r="T38" i="2"/>
  <c r="T34" i="2"/>
  <c r="T41" i="2"/>
  <c r="T37" i="2"/>
  <c r="T33" i="2"/>
  <c r="S39" i="2"/>
  <c r="S35" i="2"/>
  <c r="S38" i="2"/>
  <c r="S34" i="2"/>
  <c r="S41" i="2"/>
  <c r="S37" i="2"/>
  <c r="S33" i="2"/>
  <c r="S40" i="2"/>
  <c r="S36" i="2"/>
  <c r="R38" i="2"/>
  <c r="R34" i="2"/>
  <c r="R41" i="2"/>
  <c r="R37" i="2"/>
  <c r="R33" i="2"/>
  <c r="R40" i="2"/>
  <c r="R36" i="2"/>
  <c r="R39" i="2"/>
  <c r="R35" i="2"/>
  <c r="AJ67" i="1"/>
  <c r="B33" i="3"/>
  <c r="F36" i="3"/>
  <c r="J36" i="3"/>
  <c r="N36" i="3"/>
  <c r="R36" i="3"/>
  <c r="V33" i="3"/>
  <c r="Z34" i="3"/>
  <c r="AF34" i="3"/>
  <c r="AJ34" i="3"/>
  <c r="AN34" i="3"/>
  <c r="P33" i="3"/>
  <c r="AH34" i="3"/>
  <c r="AP34" i="3"/>
  <c r="C36" i="3"/>
  <c r="K36" i="3"/>
  <c r="L37" i="3"/>
  <c r="AB37" i="3"/>
  <c r="AF37" i="3"/>
  <c r="AJ37" i="3"/>
  <c r="AN33" i="3"/>
  <c r="AS67" i="1"/>
  <c r="AQ35" i="3"/>
  <c r="AQ36" i="3"/>
  <c r="AS34" i="2"/>
  <c r="AS38" i="2"/>
  <c r="AS36" i="2"/>
  <c r="AS40" i="2"/>
  <c r="AS33" i="2"/>
  <c r="AS37" i="2"/>
  <c r="AS41" i="2"/>
  <c r="V35" i="3"/>
  <c r="R35" i="3"/>
  <c r="Y37" i="3"/>
  <c r="B36" i="3"/>
  <c r="F33" i="3"/>
  <c r="J33" i="3"/>
  <c r="N33" i="3"/>
  <c r="Z33" i="3"/>
  <c r="F37" i="3"/>
  <c r="J37" i="3"/>
  <c r="N37" i="3"/>
  <c r="AS36" i="3"/>
  <c r="AR41" i="2"/>
  <c r="AR37" i="2"/>
  <c r="AR33" i="2"/>
  <c r="V34" i="3"/>
  <c r="R34" i="3"/>
  <c r="Z67" i="1"/>
  <c r="Z37" i="3"/>
  <c r="AF33" i="3"/>
  <c r="AJ33" i="3"/>
  <c r="AR40" i="2"/>
  <c r="AS39" i="2"/>
  <c r="V37" i="3"/>
  <c r="R37" i="3"/>
  <c r="R33" i="3"/>
  <c r="W36" i="2"/>
  <c r="W40" i="2"/>
  <c r="W36" i="3"/>
  <c r="W33" i="2"/>
  <c r="W41" i="2"/>
  <c r="AB34" i="2"/>
  <c r="AB33" i="2"/>
  <c r="AB35" i="3"/>
  <c r="X37" i="3"/>
  <c r="Y40" i="2"/>
  <c r="AB39" i="2"/>
  <c r="Y36" i="2"/>
  <c r="AB35" i="2"/>
  <c r="Y33" i="2"/>
  <c r="Y33" i="3"/>
  <c r="AA34" i="3"/>
  <c r="Y35" i="3"/>
  <c r="W35" i="2"/>
  <c r="W39" i="2"/>
  <c r="W35" i="3"/>
  <c r="W37" i="2"/>
  <c r="AB38" i="2"/>
  <c r="X33" i="3"/>
  <c r="AB33" i="3"/>
  <c r="X35" i="3"/>
  <c r="Y41" i="2"/>
  <c r="AB40" i="2"/>
  <c r="X34" i="3"/>
  <c r="AB34" i="3"/>
  <c r="W34" i="2"/>
  <c r="W38" i="2"/>
  <c r="W34" i="3"/>
  <c r="AS43" i="2" l="1"/>
  <c r="R39" i="3"/>
  <c r="B39" i="3"/>
  <c r="K39" i="3"/>
  <c r="Q39" i="3"/>
  <c r="AP39" i="3"/>
  <c r="AH39" i="3"/>
  <c r="AE39" i="3"/>
  <c r="J39" i="3"/>
  <c r="AD39" i="3"/>
  <c r="Z39" i="3"/>
  <c r="AQ39" i="3"/>
  <c r="AG39" i="3"/>
  <c r="AJ39" i="3"/>
  <c r="F39" i="3"/>
  <c r="AN39" i="3"/>
  <c r="O39" i="3"/>
  <c r="U39" i="3"/>
  <c r="M39" i="3"/>
  <c r="E39" i="3"/>
  <c r="AR39" i="3"/>
  <c r="AA39" i="3"/>
  <c r="AF39" i="3"/>
  <c r="P39" i="3"/>
  <c r="AI39" i="3"/>
  <c r="C39" i="3"/>
  <c r="L39" i="3"/>
  <c r="T39" i="3"/>
  <c r="D39" i="3"/>
  <c r="AO39" i="3"/>
  <c r="AK39" i="3"/>
  <c r="N39" i="3"/>
  <c r="V39" i="3"/>
  <c r="AM39" i="3"/>
  <c r="AL39" i="3"/>
  <c r="S39" i="3"/>
  <c r="G39" i="3"/>
  <c r="H39" i="3"/>
  <c r="AS39" i="3"/>
  <c r="I39" i="3"/>
  <c r="AC39" i="3"/>
  <c r="AB39" i="3"/>
  <c r="W39" i="3"/>
  <c r="X39" i="3"/>
  <c r="Y3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A37" authorId="0" shapeId="0" xr:uid="{454D1A76-4F80-4B74-8A0D-9E894F7C0D6B}">
      <text>
        <r>
          <rPr>
            <b/>
            <sz val="8"/>
            <color indexed="81"/>
            <rFont val="Tahoma"/>
            <charset val="1"/>
          </rPr>
          <t>david:</t>
        </r>
        <r>
          <rPr>
            <sz val="8"/>
            <color indexed="81"/>
            <rFont val="Tahoma"/>
            <charset val="1"/>
          </rPr>
          <t xml:space="preserve">
excluding rows 29 and 30</t>
        </r>
      </text>
    </comment>
  </commentList>
</comments>
</file>

<file path=xl/sharedStrings.xml><?xml version="1.0" encoding="utf-8"?>
<sst xmlns="http://schemas.openxmlformats.org/spreadsheetml/2006/main" count="1481" uniqueCount="72">
  <si>
    <t>Euro area</t>
  </si>
  <si>
    <t>X</t>
  </si>
  <si>
    <t>LIT</t>
  </si>
  <si>
    <t>Austria</t>
  </si>
  <si>
    <t>LERT</t>
  </si>
  <si>
    <t>FERT</t>
  </si>
  <si>
    <t>CU</t>
  </si>
  <si>
    <t>Belgium</t>
  </si>
  <si>
    <t>Finland</t>
  </si>
  <si>
    <t>FIT</t>
  </si>
  <si>
    <t>IwERT</t>
  </si>
  <si>
    <t>France</t>
  </si>
  <si>
    <t>LSD</t>
  </si>
  <si>
    <t>MwERT</t>
  </si>
  <si>
    <t>M&amp;ERT</t>
  </si>
  <si>
    <t>ERwMT</t>
  </si>
  <si>
    <t>Germany</t>
  </si>
  <si>
    <t>Greece</t>
  </si>
  <si>
    <t>UD</t>
  </si>
  <si>
    <t>Ireland</t>
  </si>
  <si>
    <t>ACB</t>
  </si>
  <si>
    <t>Italy</t>
  </si>
  <si>
    <t>LMT</t>
  </si>
  <si>
    <t>M&amp;IT</t>
  </si>
  <si>
    <t>ER&amp;M&amp;IT</t>
  </si>
  <si>
    <t>Luxembourg</t>
  </si>
  <si>
    <t>Netherlands</t>
  </si>
  <si>
    <t>Portugal</t>
  </si>
  <si>
    <t>LCERT</t>
  </si>
  <si>
    <t>Spain</t>
  </si>
  <si>
    <t>FMT</t>
  </si>
  <si>
    <t>FCMT</t>
  </si>
  <si>
    <t>I&amp;ERT</t>
  </si>
  <si>
    <t>Australia</t>
  </si>
  <si>
    <t>Canada</t>
  </si>
  <si>
    <t>WSD</t>
  </si>
  <si>
    <t>Denmark</t>
  </si>
  <si>
    <t>Hong Kong</t>
  </si>
  <si>
    <t>Iceland</t>
  </si>
  <si>
    <t>Japan</t>
  </si>
  <si>
    <t>AERF</t>
  </si>
  <si>
    <t>New Zealand</t>
  </si>
  <si>
    <t>Norway</t>
  </si>
  <si>
    <t>Singapore</t>
  </si>
  <si>
    <t>Sweden</t>
  </si>
  <si>
    <t>Switzerland</t>
  </si>
  <si>
    <t>UK</t>
  </si>
  <si>
    <t>LCIT</t>
  </si>
  <si>
    <t>USA</t>
  </si>
  <si>
    <t>LCMT</t>
  </si>
  <si>
    <t>MDC</t>
  </si>
  <si>
    <t>ERwIT</t>
  </si>
  <si>
    <t>ERFix</t>
  </si>
  <si>
    <t>blank</t>
  </si>
  <si>
    <t>ERTs</t>
  </si>
  <si>
    <t>MTs</t>
  </si>
  <si>
    <t>ITs</t>
  </si>
  <si>
    <t>MixedTs</t>
  </si>
  <si>
    <t>UASC</t>
  </si>
  <si>
    <t>PERF</t>
  </si>
  <si>
    <t>PCB</t>
  </si>
  <si>
    <t>MwIT</t>
  </si>
  <si>
    <t>IwMT</t>
  </si>
  <si>
    <t>FCERT</t>
  </si>
  <si>
    <t>FCIT</t>
  </si>
  <si>
    <t>total</t>
  </si>
  <si>
    <t>rudimentary</t>
  </si>
  <si>
    <t>intermediate</t>
  </si>
  <si>
    <t>substantial</t>
  </si>
  <si>
    <t>intensive</t>
  </si>
  <si>
    <t>Korea, Rep (south)</t>
  </si>
  <si>
    <t>X or 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</si>
</sst>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0" borderId="0" xfId="0" quotePrefix="1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67"/>
  <sheetViews>
    <sheetView tabSelected="1" workbookViewId="0">
      <pane xSplit="1356" ySplit="588" topLeftCell="AQ1" activePane="bottomRight"/>
      <selection pane="topRight" activeCell="AT1" sqref="AT1:AY1"/>
      <selection pane="bottomLeft" activeCell="A2" sqref="A2"/>
      <selection pane="bottomRight" activeCell="AY3" sqref="AY3"/>
    </sheetView>
  </sheetViews>
  <sheetFormatPr defaultRowHeight="14.4" x14ac:dyDescent="0.3"/>
  <cols>
    <col min="48" max="48" width="6.77734375" customWidth="1"/>
    <col min="49" max="49" width="7.77734375" customWidth="1"/>
    <col min="50" max="50" width="6.44140625" customWidth="1"/>
    <col min="51" max="51" width="6.77734375" customWidth="1"/>
    <col min="52" max="52" width="6.44140625" customWidth="1"/>
    <col min="53" max="53" width="6.5546875" customWidth="1"/>
    <col min="54" max="54" width="6.21875" customWidth="1"/>
    <col min="55" max="55" width="7" customWidth="1"/>
  </cols>
  <sheetData>
    <row r="1" spans="1:51" x14ac:dyDescent="0.3">
      <c r="B1" s="6">
        <v>1974</v>
      </c>
      <c r="C1" s="6">
        <v>1975</v>
      </c>
      <c r="D1" s="6">
        <v>1976</v>
      </c>
      <c r="E1" s="6">
        <v>1977</v>
      </c>
      <c r="F1" s="6">
        <v>1978</v>
      </c>
      <c r="G1" s="6">
        <v>1979</v>
      </c>
      <c r="H1" s="6">
        <v>1980</v>
      </c>
      <c r="I1" s="6">
        <v>1981</v>
      </c>
      <c r="J1" s="6">
        <v>1982</v>
      </c>
      <c r="K1" s="6">
        <v>1983</v>
      </c>
      <c r="L1" s="6">
        <v>1984</v>
      </c>
      <c r="M1" s="6">
        <v>1985</v>
      </c>
      <c r="N1" s="6">
        <v>1986</v>
      </c>
      <c r="O1" s="6">
        <v>1987</v>
      </c>
      <c r="P1" s="6">
        <v>1988</v>
      </c>
      <c r="Q1" s="6">
        <v>1989</v>
      </c>
      <c r="R1" s="6">
        <v>1990</v>
      </c>
      <c r="S1" s="6">
        <v>1991</v>
      </c>
      <c r="T1" s="6">
        <v>1992</v>
      </c>
      <c r="U1" s="6">
        <v>1993</v>
      </c>
      <c r="V1" s="6">
        <v>1994</v>
      </c>
      <c r="W1" s="6">
        <v>1995</v>
      </c>
      <c r="X1" s="6">
        <v>1996</v>
      </c>
      <c r="Y1" s="6">
        <v>1997</v>
      </c>
      <c r="Z1" s="6">
        <v>1998</v>
      </c>
      <c r="AA1" s="6">
        <v>1999</v>
      </c>
      <c r="AB1" s="6">
        <v>2000</v>
      </c>
      <c r="AC1" s="6">
        <v>2001</v>
      </c>
      <c r="AD1" s="6">
        <v>2002</v>
      </c>
      <c r="AE1" s="6">
        <v>2003</v>
      </c>
      <c r="AF1" s="6">
        <v>2004</v>
      </c>
      <c r="AG1" s="6">
        <v>2005</v>
      </c>
      <c r="AH1" s="6">
        <v>2006</v>
      </c>
      <c r="AI1" s="6">
        <v>2007</v>
      </c>
      <c r="AJ1" s="6">
        <v>2008</v>
      </c>
      <c r="AK1" s="6">
        <v>2009</v>
      </c>
      <c r="AL1" s="6">
        <v>2010</v>
      </c>
      <c r="AM1" s="6">
        <v>2011</v>
      </c>
      <c r="AN1" s="6">
        <v>2012</v>
      </c>
      <c r="AO1" s="6">
        <v>2013</v>
      </c>
      <c r="AP1" s="6">
        <v>2014</v>
      </c>
      <c r="AQ1" s="6">
        <v>2015</v>
      </c>
      <c r="AR1" s="6">
        <v>2016</v>
      </c>
      <c r="AS1" s="6">
        <v>2017</v>
      </c>
      <c r="AT1" s="6">
        <v>2018</v>
      </c>
      <c r="AU1" s="6">
        <v>2019</v>
      </c>
      <c r="AV1" s="6">
        <v>2020</v>
      </c>
      <c r="AW1" s="6">
        <v>2021</v>
      </c>
      <c r="AX1" s="6">
        <v>2022</v>
      </c>
      <c r="AY1" s="6">
        <v>2023</v>
      </c>
    </row>
    <row r="2" spans="1:51" x14ac:dyDescent="0.3">
      <c r="A2" t="s">
        <v>0</v>
      </c>
      <c r="B2" t="s">
        <v>1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 t="s">
        <v>1</v>
      </c>
      <c r="R2" t="s">
        <v>1</v>
      </c>
      <c r="S2" t="s">
        <v>1</v>
      </c>
      <c r="T2" t="s">
        <v>1</v>
      </c>
      <c r="U2" t="s">
        <v>1</v>
      </c>
      <c r="V2" t="s">
        <v>1</v>
      </c>
      <c r="W2" t="s">
        <v>1</v>
      </c>
      <c r="X2" t="s">
        <v>1</v>
      </c>
      <c r="Y2" t="s">
        <v>1</v>
      </c>
      <c r="Z2" t="s">
        <v>1</v>
      </c>
      <c r="AA2" t="s">
        <v>2</v>
      </c>
      <c r="AB2" t="s">
        <v>2</v>
      </c>
      <c r="AC2" t="s">
        <v>2</v>
      </c>
      <c r="AD2" t="s">
        <v>2</v>
      </c>
      <c r="AE2" t="s">
        <v>2</v>
      </c>
      <c r="AF2" t="s">
        <v>2</v>
      </c>
      <c r="AG2" t="s">
        <v>2</v>
      </c>
      <c r="AH2" t="s">
        <v>2</v>
      </c>
      <c r="AI2" t="s">
        <v>2</v>
      </c>
      <c r="AJ2" t="s">
        <v>2</v>
      </c>
      <c r="AK2" t="s">
        <v>2</v>
      </c>
      <c r="AL2" t="s">
        <v>2</v>
      </c>
      <c r="AM2" t="s">
        <v>2</v>
      </c>
      <c r="AN2" t="s">
        <v>2</v>
      </c>
      <c r="AO2" t="s">
        <v>2</v>
      </c>
      <c r="AP2" t="s">
        <v>2</v>
      </c>
      <c r="AQ2" t="s">
        <v>2</v>
      </c>
      <c r="AR2" t="s">
        <v>2</v>
      </c>
      <c r="AS2" t="s">
        <v>2</v>
      </c>
      <c r="AT2" t="s">
        <v>2</v>
      </c>
      <c r="AU2" t="s">
        <v>2</v>
      </c>
      <c r="AV2" t="s">
        <v>2</v>
      </c>
      <c r="AW2" t="s">
        <v>2</v>
      </c>
      <c r="AX2" t="s">
        <v>9</v>
      </c>
      <c r="AY2" t="s">
        <v>9</v>
      </c>
    </row>
    <row r="3" spans="1:51" x14ac:dyDescent="0.3">
      <c r="A3" t="s">
        <v>3</v>
      </c>
      <c r="B3" t="s">
        <v>4</v>
      </c>
      <c r="C3" t="s">
        <v>4</v>
      </c>
      <c r="D3" t="s">
        <v>4</v>
      </c>
      <c r="E3" t="s">
        <v>4</v>
      </c>
      <c r="F3" t="s">
        <v>4</v>
      </c>
      <c r="G3" t="s">
        <v>4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6</v>
      </c>
      <c r="AB3" t="s">
        <v>6</v>
      </c>
      <c r="AC3" t="s">
        <v>6</v>
      </c>
      <c r="AD3" t="s">
        <v>6</v>
      </c>
      <c r="AE3" t="s">
        <v>6</v>
      </c>
      <c r="AF3" t="s">
        <v>6</v>
      </c>
      <c r="AG3" t="s">
        <v>6</v>
      </c>
      <c r="AH3" t="s">
        <v>6</v>
      </c>
      <c r="AI3" t="s">
        <v>6</v>
      </c>
      <c r="AJ3" t="s">
        <v>6</v>
      </c>
      <c r="AK3" t="s">
        <v>6</v>
      </c>
      <c r="AL3" t="s">
        <v>6</v>
      </c>
      <c r="AM3" t="s">
        <v>6</v>
      </c>
      <c r="AN3" t="s">
        <v>6</v>
      </c>
      <c r="AO3" t="s">
        <v>6</v>
      </c>
      <c r="AP3" t="s">
        <v>6</v>
      </c>
      <c r="AQ3" t="s">
        <v>6</v>
      </c>
      <c r="AR3" t="s">
        <v>6</v>
      </c>
      <c r="AS3" t="s">
        <v>6</v>
      </c>
      <c r="AT3" t="s">
        <v>6</v>
      </c>
      <c r="AU3" t="s">
        <v>6</v>
      </c>
      <c r="AV3" t="s">
        <v>6</v>
      </c>
      <c r="AW3" t="s">
        <v>6</v>
      </c>
      <c r="AX3" t="s">
        <v>6</v>
      </c>
      <c r="AY3" t="s">
        <v>6</v>
      </c>
    </row>
    <row r="4" spans="1:51" x14ac:dyDescent="0.3">
      <c r="A4" t="s">
        <v>7</v>
      </c>
      <c r="B4" t="s">
        <v>4</v>
      </c>
      <c r="C4" t="s">
        <v>4</v>
      </c>
      <c r="D4" t="s">
        <v>4</v>
      </c>
      <c r="E4" t="s">
        <v>4</v>
      </c>
      <c r="F4" t="s">
        <v>4</v>
      </c>
      <c r="G4" t="s">
        <v>4</v>
      </c>
      <c r="H4" t="s">
        <v>4</v>
      </c>
      <c r="I4" t="s">
        <v>4</v>
      </c>
      <c r="J4" t="s">
        <v>4</v>
      </c>
      <c r="K4" t="s">
        <v>5</v>
      </c>
      <c r="L4" t="s">
        <v>5</v>
      </c>
      <c r="M4" t="s">
        <v>5</v>
      </c>
      <c r="N4" t="s">
        <v>5</v>
      </c>
      <c r="O4" t="s">
        <v>5</v>
      </c>
      <c r="P4" t="s">
        <v>5</v>
      </c>
      <c r="Q4" t="s">
        <v>5</v>
      </c>
      <c r="R4" t="s">
        <v>5</v>
      </c>
      <c r="S4" t="s">
        <v>5</v>
      </c>
      <c r="T4" t="s">
        <v>5</v>
      </c>
      <c r="U4" t="s">
        <v>5</v>
      </c>
      <c r="V4" t="s">
        <v>5</v>
      </c>
      <c r="W4" t="s">
        <v>5</v>
      </c>
      <c r="X4" t="s">
        <v>5</v>
      </c>
      <c r="Y4" t="s">
        <v>5</v>
      </c>
      <c r="Z4" t="s">
        <v>5</v>
      </c>
      <c r="AA4" t="s">
        <v>6</v>
      </c>
      <c r="AB4" t="s">
        <v>6</v>
      </c>
      <c r="AC4" t="s">
        <v>6</v>
      </c>
      <c r="AD4" t="s">
        <v>6</v>
      </c>
      <c r="AE4" t="s">
        <v>6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6</v>
      </c>
      <c r="AQ4" t="s">
        <v>6</v>
      </c>
      <c r="AR4" t="s">
        <v>6</v>
      </c>
      <c r="AS4" t="s">
        <v>6</v>
      </c>
      <c r="AT4" t="s">
        <v>6</v>
      </c>
      <c r="AU4" t="s">
        <v>6</v>
      </c>
      <c r="AV4" t="s">
        <v>6</v>
      </c>
      <c r="AW4" t="s">
        <v>6</v>
      </c>
      <c r="AX4" t="s">
        <v>6</v>
      </c>
      <c r="AY4" t="s">
        <v>6</v>
      </c>
    </row>
    <row r="5" spans="1:51" x14ac:dyDescent="0.3">
      <c r="A5" t="s">
        <v>8</v>
      </c>
      <c r="B5" t="s">
        <v>4</v>
      </c>
      <c r="C5" t="s">
        <v>4</v>
      </c>
      <c r="D5" t="s">
        <v>4</v>
      </c>
      <c r="E5" t="s">
        <v>4</v>
      </c>
      <c r="F5" t="s">
        <v>4</v>
      </c>
      <c r="G5" t="s">
        <v>4</v>
      </c>
      <c r="H5" t="s">
        <v>4</v>
      </c>
      <c r="I5" t="s">
        <v>4</v>
      </c>
      <c r="J5" t="s">
        <v>4</v>
      </c>
      <c r="K5" t="s">
        <v>5</v>
      </c>
      <c r="L5" t="s">
        <v>5</v>
      </c>
      <c r="M5" t="s">
        <v>5</v>
      </c>
      <c r="N5" t="s">
        <v>5</v>
      </c>
      <c r="O5" t="s">
        <v>5</v>
      </c>
      <c r="P5" t="s">
        <v>5</v>
      </c>
      <c r="Q5" t="s">
        <v>5</v>
      </c>
      <c r="R5" t="s">
        <v>5</v>
      </c>
      <c r="S5" t="s">
        <v>5</v>
      </c>
      <c r="T5" t="s">
        <v>5</v>
      </c>
      <c r="U5" t="s">
        <v>9</v>
      </c>
      <c r="V5" t="s">
        <v>9</v>
      </c>
      <c r="W5" t="s">
        <v>9</v>
      </c>
      <c r="X5" t="s">
        <v>9</v>
      </c>
      <c r="Y5" t="s">
        <v>10</v>
      </c>
      <c r="Z5" t="s">
        <v>10</v>
      </c>
      <c r="AA5" t="s">
        <v>6</v>
      </c>
      <c r="AB5" t="s">
        <v>6</v>
      </c>
      <c r="AC5" t="s">
        <v>6</v>
      </c>
      <c r="AD5" t="s">
        <v>6</v>
      </c>
      <c r="AE5" t="s">
        <v>6</v>
      </c>
      <c r="AF5" t="s">
        <v>6</v>
      </c>
      <c r="AG5" t="s">
        <v>6</v>
      </c>
      <c r="AH5" t="s">
        <v>6</v>
      </c>
      <c r="AI5" t="s">
        <v>6</v>
      </c>
      <c r="AJ5" t="s">
        <v>6</v>
      </c>
      <c r="AK5" t="s">
        <v>6</v>
      </c>
      <c r="AL5" t="s">
        <v>6</v>
      </c>
      <c r="AM5" t="s">
        <v>6</v>
      </c>
      <c r="AN5" t="s">
        <v>6</v>
      </c>
      <c r="AO5" t="s">
        <v>6</v>
      </c>
      <c r="AP5" t="s">
        <v>6</v>
      </c>
      <c r="AQ5" t="s">
        <v>6</v>
      </c>
      <c r="AR5" t="s">
        <v>6</v>
      </c>
      <c r="AS5" t="s">
        <v>6</v>
      </c>
      <c r="AT5" t="s">
        <v>6</v>
      </c>
      <c r="AU5" t="s">
        <v>6</v>
      </c>
      <c r="AV5" t="s">
        <v>6</v>
      </c>
      <c r="AW5" t="s">
        <v>6</v>
      </c>
      <c r="AX5" t="s">
        <v>6</v>
      </c>
      <c r="AY5" t="s">
        <v>6</v>
      </c>
    </row>
    <row r="6" spans="1:51" x14ac:dyDescent="0.3">
      <c r="A6" t="s">
        <v>11</v>
      </c>
      <c r="B6" t="s">
        <v>12</v>
      </c>
      <c r="C6" t="s">
        <v>12</v>
      </c>
      <c r="D6" t="s">
        <v>12</v>
      </c>
      <c r="E6" t="s">
        <v>13</v>
      </c>
      <c r="F6" t="s">
        <v>13</v>
      </c>
      <c r="G6" t="s">
        <v>13</v>
      </c>
      <c r="H6" t="s">
        <v>13</v>
      </c>
      <c r="I6" t="s">
        <v>13</v>
      </c>
      <c r="J6" t="s">
        <v>13</v>
      </c>
      <c r="K6" t="s">
        <v>14</v>
      </c>
      <c r="L6" t="s">
        <v>14</v>
      </c>
      <c r="M6" t="s">
        <v>14</v>
      </c>
      <c r="N6" t="s">
        <v>14</v>
      </c>
      <c r="O6" t="s">
        <v>15</v>
      </c>
      <c r="P6" t="s">
        <v>15</v>
      </c>
      <c r="Q6" t="s">
        <v>15</v>
      </c>
      <c r="R6" t="s">
        <v>15</v>
      </c>
      <c r="S6" t="s">
        <v>15</v>
      </c>
      <c r="T6" t="s">
        <v>15</v>
      </c>
      <c r="U6" t="s">
        <v>5</v>
      </c>
      <c r="V6" t="s">
        <v>5</v>
      </c>
      <c r="W6" t="s">
        <v>5</v>
      </c>
      <c r="X6" t="s">
        <v>5</v>
      </c>
      <c r="Y6" t="s">
        <v>5</v>
      </c>
      <c r="Z6" t="s">
        <v>5</v>
      </c>
      <c r="AA6" t="s">
        <v>6</v>
      </c>
      <c r="AB6" t="s">
        <v>6</v>
      </c>
      <c r="AC6" t="s">
        <v>6</v>
      </c>
      <c r="AD6" t="s">
        <v>6</v>
      </c>
      <c r="AE6" t="s">
        <v>6</v>
      </c>
      <c r="AF6" t="s">
        <v>6</v>
      </c>
      <c r="AG6" t="s">
        <v>6</v>
      </c>
      <c r="AH6" t="s">
        <v>6</v>
      </c>
      <c r="AI6" t="s">
        <v>6</v>
      </c>
      <c r="AJ6" t="s">
        <v>6</v>
      </c>
      <c r="AK6" t="s">
        <v>6</v>
      </c>
      <c r="AL6" t="s">
        <v>6</v>
      </c>
      <c r="AM6" t="s">
        <v>6</v>
      </c>
      <c r="AN6" t="s">
        <v>6</v>
      </c>
      <c r="AO6" t="s">
        <v>6</v>
      </c>
      <c r="AP6" t="s">
        <v>6</v>
      </c>
      <c r="AQ6" t="s">
        <v>6</v>
      </c>
      <c r="AR6" t="s">
        <v>6</v>
      </c>
      <c r="AS6" t="s">
        <v>6</v>
      </c>
      <c r="AT6" t="s">
        <v>6</v>
      </c>
      <c r="AU6" t="s">
        <v>6</v>
      </c>
      <c r="AV6" t="s">
        <v>6</v>
      </c>
      <c r="AW6" t="s">
        <v>6</v>
      </c>
      <c r="AX6" t="s">
        <v>6</v>
      </c>
      <c r="AY6" t="s">
        <v>6</v>
      </c>
    </row>
    <row r="7" spans="1:51" x14ac:dyDescent="0.3">
      <c r="A7" t="s">
        <v>16</v>
      </c>
      <c r="B7" t="s">
        <v>12</v>
      </c>
      <c r="C7" t="s">
        <v>13</v>
      </c>
      <c r="D7" t="s">
        <v>13</v>
      </c>
      <c r="E7" t="s">
        <v>13</v>
      </c>
      <c r="F7" t="s">
        <v>13</v>
      </c>
      <c r="G7" t="s">
        <v>13</v>
      </c>
      <c r="H7" t="s">
        <v>13</v>
      </c>
      <c r="I7" t="s">
        <v>13</v>
      </c>
      <c r="J7" t="s">
        <v>13</v>
      </c>
      <c r="K7" t="s">
        <v>13</v>
      </c>
      <c r="L7" t="s">
        <v>13</v>
      </c>
      <c r="M7" t="s">
        <v>13</v>
      </c>
      <c r="N7" t="s">
        <v>15</v>
      </c>
      <c r="O7" t="s">
        <v>15</v>
      </c>
      <c r="P7" t="s">
        <v>13</v>
      </c>
      <c r="Q7" t="s">
        <v>13</v>
      </c>
      <c r="R7" t="s">
        <v>13</v>
      </c>
      <c r="S7" t="s">
        <v>13</v>
      </c>
      <c r="T7" t="s">
        <v>15</v>
      </c>
      <c r="U7" t="s">
        <v>15</v>
      </c>
      <c r="V7" t="s">
        <v>13</v>
      </c>
      <c r="W7" t="s">
        <v>13</v>
      </c>
      <c r="X7" t="s">
        <v>13</v>
      </c>
      <c r="Y7" t="s">
        <v>13</v>
      </c>
      <c r="Z7" t="s">
        <v>13</v>
      </c>
      <c r="AA7" t="s">
        <v>6</v>
      </c>
      <c r="AB7" t="s">
        <v>6</v>
      </c>
      <c r="AC7" t="s">
        <v>6</v>
      </c>
      <c r="AD7" t="s">
        <v>6</v>
      </c>
      <c r="AE7" t="s">
        <v>6</v>
      </c>
      <c r="AF7" t="s">
        <v>6</v>
      </c>
      <c r="AG7" t="s">
        <v>6</v>
      </c>
      <c r="AH7" t="s">
        <v>6</v>
      </c>
      <c r="AI7" t="s">
        <v>6</v>
      </c>
      <c r="AJ7" t="s">
        <v>6</v>
      </c>
      <c r="AK7" t="s">
        <v>6</v>
      </c>
      <c r="AL7" t="s">
        <v>6</v>
      </c>
      <c r="AM7" t="s">
        <v>6</v>
      </c>
      <c r="AN7" t="s">
        <v>6</v>
      </c>
      <c r="AO7" t="s">
        <v>6</v>
      </c>
      <c r="AP7" t="s">
        <v>6</v>
      </c>
      <c r="AQ7" t="s">
        <v>6</v>
      </c>
      <c r="AR7" t="s">
        <v>6</v>
      </c>
      <c r="AS7" t="s">
        <v>6</v>
      </c>
      <c r="AT7" t="s">
        <v>6</v>
      </c>
      <c r="AU7" t="s">
        <v>6</v>
      </c>
      <c r="AV7" t="s">
        <v>6</v>
      </c>
      <c r="AW7" t="s">
        <v>6</v>
      </c>
      <c r="AX7" t="s">
        <v>6</v>
      </c>
      <c r="AY7" t="s">
        <v>6</v>
      </c>
    </row>
    <row r="8" spans="1:51" x14ac:dyDescent="0.3">
      <c r="A8" t="s">
        <v>17</v>
      </c>
      <c r="B8" t="s">
        <v>18</v>
      </c>
      <c r="C8" t="s">
        <v>18</v>
      </c>
      <c r="D8" t="s">
        <v>18</v>
      </c>
      <c r="E8" t="s">
        <v>18</v>
      </c>
      <c r="F8" t="s">
        <v>18</v>
      </c>
      <c r="G8" t="s">
        <v>18</v>
      </c>
      <c r="H8" t="s">
        <v>18</v>
      </c>
      <c r="I8" t="s">
        <v>18</v>
      </c>
      <c r="J8" t="s">
        <v>18</v>
      </c>
      <c r="K8" t="s">
        <v>18</v>
      </c>
      <c r="L8" t="s">
        <v>18</v>
      </c>
      <c r="M8" t="s">
        <v>18</v>
      </c>
      <c r="N8" t="s">
        <v>18</v>
      </c>
      <c r="O8" t="s">
        <v>18</v>
      </c>
      <c r="P8" t="s">
        <v>18</v>
      </c>
      <c r="Q8" t="s">
        <v>18</v>
      </c>
      <c r="R8" t="s">
        <v>18</v>
      </c>
      <c r="S8" t="s">
        <v>12</v>
      </c>
      <c r="T8" t="s">
        <v>12</v>
      </c>
      <c r="U8" t="s">
        <v>12</v>
      </c>
      <c r="V8" t="s">
        <v>12</v>
      </c>
      <c r="W8" t="s">
        <v>15</v>
      </c>
      <c r="X8" t="s">
        <v>15</v>
      </c>
      <c r="Y8" t="s">
        <v>15</v>
      </c>
      <c r="Z8" t="s">
        <v>15</v>
      </c>
      <c r="AA8" t="s">
        <v>15</v>
      </c>
      <c r="AB8" t="s">
        <v>15</v>
      </c>
      <c r="AC8" t="s">
        <v>6</v>
      </c>
      <c r="AD8" t="s">
        <v>6</v>
      </c>
      <c r="AE8" t="s">
        <v>6</v>
      </c>
      <c r="AF8" t="s">
        <v>6</v>
      </c>
      <c r="AG8" t="s">
        <v>6</v>
      </c>
      <c r="AH8" t="s">
        <v>6</v>
      </c>
      <c r="AI8" t="s">
        <v>6</v>
      </c>
      <c r="AJ8" t="s">
        <v>6</v>
      </c>
      <c r="AK8" t="s">
        <v>6</v>
      </c>
      <c r="AL8" t="s">
        <v>6</v>
      </c>
      <c r="AM8" t="s">
        <v>6</v>
      </c>
      <c r="AN8" t="s">
        <v>6</v>
      </c>
      <c r="AO8" t="s">
        <v>6</v>
      </c>
      <c r="AP8" t="s">
        <v>6</v>
      </c>
      <c r="AQ8" t="s">
        <v>6</v>
      </c>
      <c r="AR8" t="s">
        <v>6</v>
      </c>
      <c r="AS8" t="s">
        <v>6</v>
      </c>
      <c r="AT8" t="s">
        <v>6</v>
      </c>
      <c r="AU8" t="s">
        <v>6</v>
      </c>
      <c r="AV8" t="s">
        <v>6</v>
      </c>
      <c r="AW8" t="s">
        <v>6</v>
      </c>
      <c r="AX8" t="s">
        <v>6</v>
      </c>
      <c r="AY8" t="s">
        <v>6</v>
      </c>
    </row>
    <row r="9" spans="1:51" x14ac:dyDescent="0.3">
      <c r="A9" t="s">
        <v>19</v>
      </c>
      <c r="B9" t="s">
        <v>20</v>
      </c>
      <c r="C9" t="s">
        <v>20</v>
      </c>
      <c r="D9" t="s">
        <v>20</v>
      </c>
      <c r="E9" t="s">
        <v>20</v>
      </c>
      <c r="F9" t="s">
        <v>20</v>
      </c>
      <c r="G9" t="s">
        <v>4</v>
      </c>
      <c r="H9" t="s">
        <v>4</v>
      </c>
      <c r="I9" t="s">
        <v>4</v>
      </c>
      <c r="J9" t="s">
        <v>4</v>
      </c>
      <c r="K9" t="s">
        <v>4</v>
      </c>
      <c r="L9" t="s">
        <v>4</v>
      </c>
      <c r="M9" t="s">
        <v>4</v>
      </c>
      <c r="N9" t="s">
        <v>4</v>
      </c>
      <c r="O9" t="s">
        <v>5</v>
      </c>
      <c r="P9" t="s">
        <v>5</v>
      </c>
      <c r="Q9" t="s">
        <v>5</v>
      </c>
      <c r="R9" t="s">
        <v>5</v>
      </c>
      <c r="S9" t="s">
        <v>5</v>
      </c>
      <c r="T9" t="s">
        <v>5</v>
      </c>
      <c r="U9" t="s">
        <v>5</v>
      </c>
      <c r="V9" t="s">
        <v>5</v>
      </c>
      <c r="W9" t="s">
        <v>5</v>
      </c>
      <c r="X9" t="s">
        <v>5</v>
      </c>
      <c r="Y9" t="s">
        <v>5</v>
      </c>
      <c r="Z9" t="s">
        <v>5</v>
      </c>
      <c r="AA9" t="s">
        <v>6</v>
      </c>
      <c r="AB9" t="s">
        <v>6</v>
      </c>
      <c r="AC9" t="s">
        <v>6</v>
      </c>
      <c r="AD9" t="s">
        <v>6</v>
      </c>
      <c r="AE9" t="s">
        <v>6</v>
      </c>
      <c r="AF9" t="s">
        <v>6</v>
      </c>
      <c r="AG9" t="s">
        <v>6</v>
      </c>
      <c r="AH9" t="s">
        <v>6</v>
      </c>
      <c r="AI9" t="s">
        <v>6</v>
      </c>
      <c r="AJ9" t="s">
        <v>6</v>
      </c>
      <c r="AK9" t="s">
        <v>6</v>
      </c>
      <c r="AL9" t="s">
        <v>6</v>
      </c>
      <c r="AM9" t="s">
        <v>6</v>
      </c>
      <c r="AN9" t="s">
        <v>6</v>
      </c>
      <c r="AO9" t="s">
        <v>6</v>
      </c>
      <c r="AP9" t="s">
        <v>6</v>
      </c>
      <c r="AQ9" t="s">
        <v>6</v>
      </c>
      <c r="AR9" t="s">
        <v>6</v>
      </c>
      <c r="AS9" t="s">
        <v>6</v>
      </c>
      <c r="AT9" t="s">
        <v>6</v>
      </c>
      <c r="AU9" t="s">
        <v>6</v>
      </c>
      <c r="AV9" t="s">
        <v>6</v>
      </c>
      <c r="AW9" t="s">
        <v>6</v>
      </c>
      <c r="AX9" t="s">
        <v>6</v>
      </c>
      <c r="AY9" t="s">
        <v>6</v>
      </c>
    </row>
    <row r="10" spans="1:51" x14ac:dyDescent="0.3">
      <c r="A10" t="s">
        <v>21</v>
      </c>
      <c r="B10" t="s">
        <v>18</v>
      </c>
      <c r="C10" t="s">
        <v>18</v>
      </c>
      <c r="D10" t="s">
        <v>18</v>
      </c>
      <c r="E10" t="s">
        <v>18</v>
      </c>
      <c r="F10" t="s">
        <v>18</v>
      </c>
      <c r="G10" t="s">
        <v>13</v>
      </c>
      <c r="H10" t="s">
        <v>13</v>
      </c>
      <c r="I10" t="s">
        <v>13</v>
      </c>
      <c r="J10" t="s">
        <v>13</v>
      </c>
      <c r="K10" t="s">
        <v>13</v>
      </c>
      <c r="L10" t="s">
        <v>13</v>
      </c>
      <c r="M10" t="s">
        <v>13</v>
      </c>
      <c r="N10" t="s">
        <v>13</v>
      </c>
      <c r="O10" t="s">
        <v>13</v>
      </c>
      <c r="P10" t="s">
        <v>14</v>
      </c>
      <c r="Q10" t="s">
        <v>14</v>
      </c>
      <c r="R10" t="s">
        <v>14</v>
      </c>
      <c r="S10" t="s">
        <v>14</v>
      </c>
      <c r="T10" t="s">
        <v>14</v>
      </c>
      <c r="U10" t="s">
        <v>22</v>
      </c>
      <c r="V10" t="s">
        <v>22</v>
      </c>
      <c r="W10" t="s">
        <v>23</v>
      </c>
      <c r="X10" t="s">
        <v>23</v>
      </c>
      <c r="Y10" t="s">
        <v>24</v>
      </c>
      <c r="Z10" t="s">
        <v>24</v>
      </c>
      <c r="AA10" t="s">
        <v>6</v>
      </c>
      <c r="AB10" t="s">
        <v>6</v>
      </c>
      <c r="AC10" t="s">
        <v>6</v>
      </c>
      <c r="AD10" t="s">
        <v>6</v>
      </c>
      <c r="AE10" t="s">
        <v>6</v>
      </c>
      <c r="AF10" t="s">
        <v>6</v>
      </c>
      <c r="AG10" t="s">
        <v>6</v>
      </c>
      <c r="AH10" t="s">
        <v>6</v>
      </c>
      <c r="AI10" t="s">
        <v>6</v>
      </c>
      <c r="AJ10" t="s">
        <v>6</v>
      </c>
      <c r="AK10" t="s">
        <v>6</v>
      </c>
      <c r="AL10" t="s">
        <v>6</v>
      </c>
      <c r="AM10" t="s">
        <v>6</v>
      </c>
      <c r="AN10" t="s">
        <v>6</v>
      </c>
      <c r="AO10" t="s">
        <v>6</v>
      </c>
      <c r="AP10" t="s">
        <v>6</v>
      </c>
      <c r="AQ10" t="s">
        <v>6</v>
      </c>
      <c r="AR10" t="s">
        <v>6</v>
      </c>
      <c r="AS10" t="s">
        <v>6</v>
      </c>
      <c r="AT10" t="s">
        <v>6</v>
      </c>
      <c r="AU10" t="s">
        <v>6</v>
      </c>
      <c r="AV10" t="s">
        <v>6</v>
      </c>
      <c r="AW10" t="s">
        <v>6</v>
      </c>
      <c r="AX10" t="s">
        <v>6</v>
      </c>
      <c r="AY10" t="s">
        <v>6</v>
      </c>
    </row>
    <row r="11" spans="1:51" x14ac:dyDescent="0.3">
      <c r="A11" t="s">
        <v>25</v>
      </c>
      <c r="B11" t="s">
        <v>58</v>
      </c>
      <c r="C11" t="s">
        <v>58</v>
      </c>
      <c r="D11" t="s">
        <v>58</v>
      </c>
      <c r="E11" t="s">
        <v>58</v>
      </c>
      <c r="F11" t="s">
        <v>58</v>
      </c>
      <c r="G11" t="s">
        <v>58</v>
      </c>
      <c r="H11" t="s">
        <v>58</v>
      </c>
      <c r="I11" t="s">
        <v>58</v>
      </c>
      <c r="J11" t="s">
        <v>58</v>
      </c>
      <c r="K11" t="s">
        <v>58</v>
      </c>
      <c r="L11" t="s">
        <v>58</v>
      </c>
      <c r="M11" t="s">
        <v>58</v>
      </c>
      <c r="N11" t="s">
        <v>58</v>
      </c>
      <c r="O11" t="s">
        <v>58</v>
      </c>
      <c r="P11" t="s">
        <v>58</v>
      </c>
      <c r="Q11" t="s">
        <v>58</v>
      </c>
      <c r="R11" t="s">
        <v>58</v>
      </c>
      <c r="S11" t="s">
        <v>58</v>
      </c>
      <c r="T11" t="s">
        <v>58</v>
      </c>
      <c r="U11" t="s">
        <v>58</v>
      </c>
      <c r="V11" t="s">
        <v>58</v>
      </c>
      <c r="W11" t="s">
        <v>58</v>
      </c>
      <c r="X11" t="s">
        <v>58</v>
      </c>
      <c r="Y11" t="s">
        <v>58</v>
      </c>
      <c r="Z11" t="s">
        <v>58</v>
      </c>
      <c r="AA11" t="s">
        <v>6</v>
      </c>
      <c r="AB11" t="s">
        <v>6</v>
      </c>
      <c r="AC11" t="s">
        <v>6</v>
      </c>
      <c r="AD11" t="s">
        <v>6</v>
      </c>
      <c r="AE11" t="s">
        <v>6</v>
      </c>
      <c r="AF11" t="s">
        <v>6</v>
      </c>
      <c r="AG11" t="s">
        <v>6</v>
      </c>
      <c r="AH11" t="s">
        <v>6</v>
      </c>
      <c r="AI11" t="s">
        <v>6</v>
      </c>
      <c r="AJ11" t="s">
        <v>6</v>
      </c>
      <c r="AK11" t="s">
        <v>6</v>
      </c>
      <c r="AL11" t="s">
        <v>6</v>
      </c>
      <c r="AM11" t="s">
        <v>6</v>
      </c>
      <c r="AN11" t="s">
        <v>6</v>
      </c>
      <c r="AO11" t="s">
        <v>6</v>
      </c>
      <c r="AP11" t="s">
        <v>6</v>
      </c>
      <c r="AQ11" t="s">
        <v>6</v>
      </c>
      <c r="AR11" t="s">
        <v>6</v>
      </c>
      <c r="AS11" t="s">
        <v>6</v>
      </c>
      <c r="AT11" t="s">
        <v>6</v>
      </c>
      <c r="AU11" t="s">
        <v>6</v>
      </c>
      <c r="AV11" t="s">
        <v>6</v>
      </c>
      <c r="AW11" t="s">
        <v>6</v>
      </c>
      <c r="AX11" t="s">
        <v>6</v>
      </c>
      <c r="AY11" t="s">
        <v>6</v>
      </c>
    </row>
    <row r="12" spans="1:51" x14ac:dyDescent="0.3">
      <c r="A12" t="s">
        <v>26</v>
      </c>
      <c r="B12" t="s">
        <v>5</v>
      </c>
      <c r="C12" t="s">
        <v>5</v>
      </c>
      <c r="D12" t="s">
        <v>5</v>
      </c>
      <c r="E12" t="s">
        <v>5</v>
      </c>
      <c r="F12" t="s">
        <v>5</v>
      </c>
      <c r="G12" t="s">
        <v>5</v>
      </c>
      <c r="H12" t="s">
        <v>5</v>
      </c>
      <c r="I12" t="s">
        <v>5</v>
      </c>
      <c r="J12" t="s">
        <v>5</v>
      </c>
      <c r="K12" t="s">
        <v>5</v>
      </c>
      <c r="L12" t="s">
        <v>5</v>
      </c>
      <c r="M12" t="s">
        <v>5</v>
      </c>
      <c r="N12" t="s">
        <v>5</v>
      </c>
      <c r="O12" t="s">
        <v>5</v>
      </c>
      <c r="P12" t="s">
        <v>5</v>
      </c>
      <c r="Q12" t="s">
        <v>5</v>
      </c>
      <c r="R12" t="s">
        <v>5</v>
      </c>
      <c r="S12" t="s">
        <v>5</v>
      </c>
      <c r="T12" t="s">
        <v>5</v>
      </c>
      <c r="U12" t="s">
        <v>5</v>
      </c>
      <c r="V12" t="s">
        <v>5</v>
      </c>
      <c r="W12" t="s">
        <v>5</v>
      </c>
      <c r="X12" t="s">
        <v>5</v>
      </c>
      <c r="Y12" t="s">
        <v>5</v>
      </c>
      <c r="Z12" t="s">
        <v>5</v>
      </c>
      <c r="AA12" t="s">
        <v>6</v>
      </c>
      <c r="AB12" t="s">
        <v>6</v>
      </c>
      <c r="AC12" t="s">
        <v>6</v>
      </c>
      <c r="AD12" t="s">
        <v>6</v>
      </c>
      <c r="AE12" t="s">
        <v>6</v>
      </c>
      <c r="AF12" t="s">
        <v>6</v>
      </c>
      <c r="AG12" t="s">
        <v>6</v>
      </c>
      <c r="AH12" t="s">
        <v>6</v>
      </c>
      <c r="AI12" t="s">
        <v>6</v>
      </c>
      <c r="AJ12" t="s">
        <v>6</v>
      </c>
      <c r="AK12" t="s">
        <v>6</v>
      </c>
      <c r="AL12" t="s">
        <v>6</v>
      </c>
      <c r="AM12" t="s">
        <v>6</v>
      </c>
      <c r="AN12" t="s">
        <v>6</v>
      </c>
      <c r="AO12" t="s">
        <v>6</v>
      </c>
      <c r="AP12" t="s">
        <v>6</v>
      </c>
      <c r="AQ12" t="s">
        <v>6</v>
      </c>
      <c r="AR12" t="s">
        <v>6</v>
      </c>
      <c r="AS12" t="s">
        <v>6</v>
      </c>
      <c r="AT12" t="s">
        <v>6</v>
      </c>
      <c r="AU12" t="s">
        <v>6</v>
      </c>
      <c r="AV12" t="s">
        <v>6</v>
      </c>
      <c r="AW12" t="s">
        <v>6</v>
      </c>
      <c r="AX12" t="s">
        <v>6</v>
      </c>
      <c r="AY12" t="s">
        <v>6</v>
      </c>
    </row>
    <row r="13" spans="1:51" x14ac:dyDescent="0.3">
      <c r="A13" t="s">
        <v>27</v>
      </c>
      <c r="B13" t="s">
        <v>18</v>
      </c>
      <c r="C13" t="s">
        <v>18</v>
      </c>
      <c r="D13" t="s">
        <v>18</v>
      </c>
      <c r="E13" t="s">
        <v>18</v>
      </c>
      <c r="F13" t="s">
        <v>28</v>
      </c>
      <c r="G13" t="s">
        <v>28</v>
      </c>
      <c r="H13" t="s">
        <v>28</v>
      </c>
      <c r="I13" t="s">
        <v>28</v>
      </c>
      <c r="J13" t="s">
        <v>28</v>
      </c>
      <c r="K13" t="s">
        <v>28</v>
      </c>
      <c r="L13" t="s">
        <v>28</v>
      </c>
      <c r="M13" t="s">
        <v>28</v>
      </c>
      <c r="N13" t="s">
        <v>28</v>
      </c>
      <c r="O13" t="s">
        <v>28</v>
      </c>
      <c r="P13" t="s">
        <v>28</v>
      </c>
      <c r="Q13" t="s">
        <v>28</v>
      </c>
      <c r="R13" t="s">
        <v>28</v>
      </c>
      <c r="S13" t="s">
        <v>4</v>
      </c>
      <c r="T13" t="s">
        <v>4</v>
      </c>
      <c r="U13" t="s">
        <v>4</v>
      </c>
      <c r="V13" t="s">
        <v>4</v>
      </c>
      <c r="W13" t="s">
        <v>5</v>
      </c>
      <c r="X13" t="s">
        <v>5</v>
      </c>
      <c r="Y13" t="s">
        <v>5</v>
      </c>
      <c r="Z13" t="s">
        <v>5</v>
      </c>
      <c r="AA13" t="s">
        <v>6</v>
      </c>
      <c r="AB13" t="s">
        <v>6</v>
      </c>
      <c r="AC13" t="s">
        <v>6</v>
      </c>
      <c r="AD13" t="s">
        <v>6</v>
      </c>
      <c r="AE13" t="s">
        <v>6</v>
      </c>
      <c r="AF13" t="s">
        <v>6</v>
      </c>
      <c r="AG13" t="s">
        <v>6</v>
      </c>
      <c r="AH13" t="s">
        <v>6</v>
      </c>
      <c r="AI13" t="s">
        <v>6</v>
      </c>
      <c r="AJ13" t="s">
        <v>6</v>
      </c>
      <c r="AK13" t="s">
        <v>6</v>
      </c>
      <c r="AL13" t="s">
        <v>6</v>
      </c>
      <c r="AM13" t="s">
        <v>6</v>
      </c>
      <c r="AN13" t="s">
        <v>6</v>
      </c>
      <c r="AO13" t="s">
        <v>6</v>
      </c>
      <c r="AP13" t="s">
        <v>6</v>
      </c>
      <c r="AQ13" t="s">
        <v>6</v>
      </c>
      <c r="AR13" t="s">
        <v>6</v>
      </c>
      <c r="AS13" t="s">
        <v>6</v>
      </c>
      <c r="AT13" t="s">
        <v>6</v>
      </c>
      <c r="AU13" t="s">
        <v>6</v>
      </c>
      <c r="AV13" t="s">
        <v>6</v>
      </c>
      <c r="AW13" t="s">
        <v>6</v>
      </c>
      <c r="AX13" t="s">
        <v>6</v>
      </c>
      <c r="AY13" t="s">
        <v>6</v>
      </c>
    </row>
    <row r="14" spans="1:51" x14ac:dyDescent="0.3">
      <c r="A14" t="s">
        <v>29</v>
      </c>
      <c r="B14" t="s">
        <v>22</v>
      </c>
      <c r="C14" t="s">
        <v>22</v>
      </c>
      <c r="D14" t="s">
        <v>22</v>
      </c>
      <c r="E14" t="s">
        <v>22</v>
      </c>
      <c r="F14" t="s">
        <v>30</v>
      </c>
      <c r="G14" t="s">
        <v>30</v>
      </c>
      <c r="H14" t="s">
        <v>30</v>
      </c>
      <c r="I14" t="s">
        <v>31</v>
      </c>
      <c r="J14" t="s">
        <v>31</v>
      </c>
      <c r="K14" t="s">
        <v>31</v>
      </c>
      <c r="L14" t="s">
        <v>31</v>
      </c>
      <c r="M14" t="s">
        <v>31</v>
      </c>
      <c r="N14" t="s">
        <v>31</v>
      </c>
      <c r="O14" t="s">
        <v>31</v>
      </c>
      <c r="P14" t="s">
        <v>31</v>
      </c>
      <c r="Q14" t="s">
        <v>14</v>
      </c>
      <c r="R14" t="s">
        <v>14</v>
      </c>
      <c r="S14" t="s">
        <v>14</v>
      </c>
      <c r="T14" t="s">
        <v>14</v>
      </c>
      <c r="U14" t="s">
        <v>14</v>
      </c>
      <c r="V14" t="s">
        <v>14</v>
      </c>
      <c r="W14" t="s">
        <v>32</v>
      </c>
      <c r="X14" t="s">
        <v>32</v>
      </c>
      <c r="Y14" t="s">
        <v>32</v>
      </c>
      <c r="Z14" t="s">
        <v>32</v>
      </c>
      <c r="AA14" t="s">
        <v>6</v>
      </c>
      <c r="AB14" t="s">
        <v>6</v>
      </c>
      <c r="AC14" t="s">
        <v>6</v>
      </c>
      <c r="AD14" t="s">
        <v>6</v>
      </c>
      <c r="AE14" t="s">
        <v>6</v>
      </c>
      <c r="AF14" t="s">
        <v>6</v>
      </c>
      <c r="AG14" t="s">
        <v>6</v>
      </c>
      <c r="AH14" t="s">
        <v>6</v>
      </c>
      <c r="AI14" t="s">
        <v>6</v>
      </c>
      <c r="AJ14" t="s">
        <v>6</v>
      </c>
      <c r="AK14" t="s">
        <v>6</v>
      </c>
      <c r="AL14" t="s">
        <v>6</v>
      </c>
      <c r="AM14" t="s">
        <v>6</v>
      </c>
      <c r="AN14" t="s">
        <v>6</v>
      </c>
      <c r="AO14" t="s">
        <v>6</v>
      </c>
      <c r="AP14" t="s">
        <v>6</v>
      </c>
      <c r="AQ14" t="s">
        <v>6</v>
      </c>
      <c r="AR14" t="s">
        <v>6</v>
      </c>
      <c r="AS14" t="s">
        <v>6</v>
      </c>
      <c r="AT14" t="s">
        <v>6</v>
      </c>
      <c r="AU14" t="s">
        <v>6</v>
      </c>
      <c r="AV14" t="s">
        <v>6</v>
      </c>
      <c r="AW14" t="s">
        <v>6</v>
      </c>
      <c r="AX14" t="s">
        <v>6</v>
      </c>
      <c r="AY14" t="s">
        <v>6</v>
      </c>
    </row>
    <row r="15" spans="1:51" x14ac:dyDescent="0.3">
      <c r="A15" t="s">
        <v>33</v>
      </c>
      <c r="B15" t="s">
        <v>40</v>
      </c>
      <c r="C15" t="s">
        <v>40</v>
      </c>
      <c r="D15" t="s">
        <v>40</v>
      </c>
      <c r="E15" t="s">
        <v>22</v>
      </c>
      <c r="F15" t="s">
        <v>22</v>
      </c>
      <c r="G15" t="s">
        <v>22</v>
      </c>
      <c r="H15" t="s">
        <v>22</v>
      </c>
      <c r="I15" t="s">
        <v>22</v>
      </c>
      <c r="J15" t="s">
        <v>22</v>
      </c>
      <c r="K15" t="s">
        <v>22</v>
      </c>
      <c r="L15" t="s">
        <v>12</v>
      </c>
      <c r="M15" t="s">
        <v>12</v>
      </c>
      <c r="N15" t="s">
        <v>12</v>
      </c>
      <c r="O15" t="s">
        <v>12</v>
      </c>
      <c r="P15" t="s">
        <v>12</v>
      </c>
      <c r="Q15" t="s">
        <v>12</v>
      </c>
      <c r="R15" t="s">
        <v>12</v>
      </c>
      <c r="S15" t="s">
        <v>12</v>
      </c>
      <c r="T15" t="s">
        <v>12</v>
      </c>
      <c r="U15" t="s">
        <v>2</v>
      </c>
      <c r="V15" t="s">
        <v>2</v>
      </c>
      <c r="W15" t="s">
        <v>2</v>
      </c>
      <c r="X15" t="s">
        <v>2</v>
      </c>
      <c r="Y15" t="s">
        <v>9</v>
      </c>
      <c r="Z15" t="s">
        <v>9</v>
      </c>
      <c r="AA15" t="s">
        <v>9</v>
      </c>
      <c r="AB15" t="s">
        <v>9</v>
      </c>
      <c r="AC15" t="s">
        <v>9</v>
      </c>
      <c r="AD15" t="s">
        <v>9</v>
      </c>
      <c r="AE15" t="s">
        <v>9</v>
      </c>
      <c r="AF15" t="s">
        <v>9</v>
      </c>
      <c r="AG15" t="s">
        <v>9</v>
      </c>
      <c r="AH15" t="s">
        <v>9</v>
      </c>
      <c r="AI15" t="s">
        <v>9</v>
      </c>
      <c r="AJ15" t="s">
        <v>9</v>
      </c>
      <c r="AK15" t="s">
        <v>9</v>
      </c>
      <c r="AL15" t="s">
        <v>9</v>
      </c>
      <c r="AM15" t="s">
        <v>9</v>
      </c>
      <c r="AN15" t="s">
        <v>9</v>
      </c>
      <c r="AO15" t="s">
        <v>9</v>
      </c>
      <c r="AP15" t="s">
        <v>9</v>
      </c>
      <c r="AQ15" t="s">
        <v>9</v>
      </c>
      <c r="AR15" t="s">
        <v>9</v>
      </c>
      <c r="AS15" t="s">
        <v>9</v>
      </c>
      <c r="AT15" t="s">
        <v>9</v>
      </c>
      <c r="AU15" t="s">
        <v>9</v>
      </c>
      <c r="AV15" t="s">
        <v>9</v>
      </c>
      <c r="AW15" t="s">
        <v>9</v>
      </c>
      <c r="AX15" t="s">
        <v>9</v>
      </c>
      <c r="AY15" t="s">
        <v>9</v>
      </c>
    </row>
    <row r="16" spans="1:51" x14ac:dyDescent="0.3">
      <c r="A16" t="s">
        <v>34</v>
      </c>
      <c r="B16" t="s">
        <v>12</v>
      </c>
      <c r="C16" t="s">
        <v>12</v>
      </c>
      <c r="D16" t="s">
        <v>49</v>
      </c>
      <c r="E16" t="s">
        <v>49</v>
      </c>
      <c r="F16" t="s">
        <v>49</v>
      </c>
      <c r="G16" t="s">
        <v>49</v>
      </c>
      <c r="H16" t="s">
        <v>49</v>
      </c>
      <c r="I16" t="s">
        <v>12</v>
      </c>
      <c r="J16" t="s">
        <v>12</v>
      </c>
      <c r="K16" t="s">
        <v>12</v>
      </c>
      <c r="L16" t="s">
        <v>12</v>
      </c>
      <c r="M16" t="s">
        <v>12</v>
      </c>
      <c r="N16" t="s">
        <v>12</v>
      </c>
      <c r="O16" t="s">
        <v>12</v>
      </c>
      <c r="P16" t="s">
        <v>12</v>
      </c>
      <c r="Q16" t="s">
        <v>12</v>
      </c>
      <c r="R16" t="s">
        <v>12</v>
      </c>
      <c r="S16" t="s">
        <v>12</v>
      </c>
      <c r="T16" t="s">
        <v>9</v>
      </c>
      <c r="U16" t="s">
        <v>9</v>
      </c>
      <c r="V16" t="s">
        <v>9</v>
      </c>
      <c r="W16" t="s">
        <v>9</v>
      </c>
      <c r="X16" t="s">
        <v>9</v>
      </c>
      <c r="Y16" t="s">
        <v>9</v>
      </c>
      <c r="Z16" t="s">
        <v>9</v>
      </c>
      <c r="AA16" t="s">
        <v>9</v>
      </c>
      <c r="AB16" t="s">
        <v>9</v>
      </c>
      <c r="AC16" t="s">
        <v>9</v>
      </c>
      <c r="AD16" t="s">
        <v>9</v>
      </c>
      <c r="AE16" t="s">
        <v>9</v>
      </c>
      <c r="AF16" t="s">
        <v>9</v>
      </c>
      <c r="AG16" t="s">
        <v>9</v>
      </c>
      <c r="AH16" t="s">
        <v>9</v>
      </c>
      <c r="AI16" t="s">
        <v>9</v>
      </c>
      <c r="AJ16" t="s">
        <v>9</v>
      </c>
      <c r="AK16" t="s">
        <v>9</v>
      </c>
      <c r="AL16" t="s">
        <v>9</v>
      </c>
      <c r="AM16" t="s">
        <v>9</v>
      </c>
      <c r="AN16" t="s">
        <v>9</v>
      </c>
      <c r="AO16" t="s">
        <v>9</v>
      </c>
      <c r="AP16" t="s">
        <v>9</v>
      </c>
      <c r="AQ16" t="s">
        <v>9</v>
      </c>
      <c r="AR16" t="s">
        <v>9</v>
      </c>
      <c r="AS16" t="s">
        <v>9</v>
      </c>
      <c r="AT16" t="s">
        <v>9</v>
      </c>
      <c r="AU16" t="s">
        <v>9</v>
      </c>
      <c r="AV16" t="s">
        <v>9</v>
      </c>
      <c r="AW16" t="s">
        <v>9</v>
      </c>
      <c r="AX16" t="s">
        <v>9</v>
      </c>
      <c r="AY16" t="s">
        <v>9</v>
      </c>
    </row>
    <row r="17" spans="1:51" x14ac:dyDescent="0.3">
      <c r="A17" t="s">
        <v>36</v>
      </c>
      <c r="B17" t="s">
        <v>4</v>
      </c>
      <c r="C17" t="s">
        <v>4</v>
      </c>
      <c r="D17" t="s">
        <v>4</v>
      </c>
      <c r="E17" t="s">
        <v>4</v>
      </c>
      <c r="F17" t="s">
        <v>4</v>
      </c>
      <c r="G17" t="s">
        <v>4</v>
      </c>
      <c r="H17" t="s">
        <v>4</v>
      </c>
      <c r="I17" t="s">
        <v>4</v>
      </c>
      <c r="J17" t="s">
        <v>4</v>
      </c>
      <c r="K17" t="s">
        <v>5</v>
      </c>
      <c r="L17" t="s">
        <v>5</v>
      </c>
      <c r="M17" t="s">
        <v>5</v>
      </c>
      <c r="N17" t="s">
        <v>5</v>
      </c>
      <c r="O17" t="s">
        <v>5</v>
      </c>
      <c r="P17" t="s">
        <v>5</v>
      </c>
      <c r="Q17" t="s">
        <v>5</v>
      </c>
      <c r="R17" t="s">
        <v>5</v>
      </c>
      <c r="S17" t="s">
        <v>5</v>
      </c>
      <c r="T17" t="s">
        <v>5</v>
      </c>
      <c r="U17" t="s">
        <v>5</v>
      </c>
      <c r="V17" t="s">
        <v>5</v>
      </c>
      <c r="W17" t="s">
        <v>5</v>
      </c>
      <c r="X17" t="s">
        <v>5</v>
      </c>
      <c r="Y17" t="s">
        <v>5</v>
      </c>
      <c r="Z17" t="s">
        <v>5</v>
      </c>
      <c r="AA17" t="s">
        <v>5</v>
      </c>
      <c r="AB17" t="s">
        <v>5</v>
      </c>
      <c r="AC17" t="s">
        <v>5</v>
      </c>
      <c r="AD17" t="s">
        <v>5</v>
      </c>
      <c r="AE17" t="s">
        <v>5</v>
      </c>
      <c r="AF17" t="s">
        <v>5</v>
      </c>
      <c r="AG17" t="s">
        <v>5</v>
      </c>
      <c r="AH17" t="s">
        <v>5</v>
      </c>
      <c r="AI17" t="s">
        <v>5</v>
      </c>
      <c r="AJ17" t="s">
        <v>5</v>
      </c>
      <c r="AK17" t="s">
        <v>5</v>
      </c>
      <c r="AL17" t="s">
        <v>5</v>
      </c>
      <c r="AM17" t="s">
        <v>5</v>
      </c>
      <c r="AN17" t="s">
        <v>5</v>
      </c>
      <c r="AO17" t="s">
        <v>5</v>
      </c>
      <c r="AP17" t="s">
        <v>5</v>
      </c>
      <c r="AQ17" t="s">
        <v>5</v>
      </c>
      <c r="AR17" t="s">
        <v>5</v>
      </c>
      <c r="AS17" t="s">
        <v>5</v>
      </c>
      <c r="AT17" t="s">
        <v>5</v>
      </c>
      <c r="AU17" t="s">
        <v>5</v>
      </c>
      <c r="AV17" t="s">
        <v>5</v>
      </c>
      <c r="AW17" t="s">
        <v>5</v>
      </c>
      <c r="AX17" t="s">
        <v>5</v>
      </c>
      <c r="AY17" t="s">
        <v>5</v>
      </c>
    </row>
    <row r="18" spans="1:51" x14ac:dyDescent="0.3">
      <c r="A18" t="s">
        <v>37</v>
      </c>
      <c r="B18" t="s">
        <v>5</v>
      </c>
      <c r="C18" t="s">
        <v>18</v>
      </c>
      <c r="D18" t="s">
        <v>18</v>
      </c>
      <c r="E18" t="s">
        <v>18</v>
      </c>
      <c r="F18" t="s">
        <v>18</v>
      </c>
      <c r="G18" t="s">
        <v>18</v>
      </c>
      <c r="H18" t="s">
        <v>18</v>
      </c>
      <c r="I18" t="s">
        <v>18</v>
      </c>
      <c r="J18" t="s">
        <v>18</v>
      </c>
      <c r="K18" t="s">
        <v>18</v>
      </c>
      <c r="L18" t="s">
        <v>20</v>
      </c>
      <c r="M18" t="s">
        <v>20</v>
      </c>
      <c r="N18" t="s">
        <v>20</v>
      </c>
      <c r="O18" t="s">
        <v>20</v>
      </c>
      <c r="P18" t="s">
        <v>20</v>
      </c>
      <c r="Q18" t="s">
        <v>20</v>
      </c>
      <c r="R18" t="s">
        <v>20</v>
      </c>
      <c r="S18" t="s">
        <v>20</v>
      </c>
      <c r="T18" t="s">
        <v>20</v>
      </c>
      <c r="U18" t="s">
        <v>20</v>
      </c>
      <c r="V18" t="s">
        <v>20</v>
      </c>
      <c r="W18" t="s">
        <v>20</v>
      </c>
      <c r="X18" t="s">
        <v>20</v>
      </c>
      <c r="Y18" t="s">
        <v>20</v>
      </c>
      <c r="Z18" t="s">
        <v>20</v>
      </c>
      <c r="AA18" t="s">
        <v>20</v>
      </c>
      <c r="AB18" t="s">
        <v>20</v>
      </c>
      <c r="AC18" t="s">
        <v>20</v>
      </c>
      <c r="AD18" t="s">
        <v>20</v>
      </c>
      <c r="AE18" t="s">
        <v>20</v>
      </c>
      <c r="AF18" t="s">
        <v>20</v>
      </c>
      <c r="AG18" t="s">
        <v>20</v>
      </c>
      <c r="AH18" t="s">
        <v>20</v>
      </c>
      <c r="AI18" t="s">
        <v>20</v>
      </c>
      <c r="AJ18" t="s">
        <v>20</v>
      </c>
      <c r="AK18" t="s">
        <v>20</v>
      </c>
      <c r="AL18" t="s">
        <v>20</v>
      </c>
      <c r="AM18" t="s">
        <v>20</v>
      </c>
      <c r="AN18" t="s">
        <v>20</v>
      </c>
      <c r="AO18" t="s">
        <v>20</v>
      </c>
      <c r="AP18" t="s">
        <v>20</v>
      </c>
      <c r="AQ18" t="s">
        <v>20</v>
      </c>
      <c r="AR18" t="s">
        <v>20</v>
      </c>
      <c r="AS18" t="s">
        <v>20</v>
      </c>
      <c r="AT18" t="s">
        <v>20</v>
      </c>
      <c r="AU18" t="s">
        <v>20</v>
      </c>
      <c r="AV18" t="s">
        <v>20</v>
      </c>
      <c r="AW18" t="s">
        <v>20</v>
      </c>
      <c r="AX18" t="s">
        <v>20</v>
      </c>
      <c r="AY18" t="s">
        <v>20</v>
      </c>
    </row>
    <row r="19" spans="1:51" x14ac:dyDescent="0.3">
      <c r="A19" t="s">
        <v>38</v>
      </c>
      <c r="B19" t="s">
        <v>18</v>
      </c>
      <c r="C19" t="s">
        <v>18</v>
      </c>
      <c r="D19" t="s">
        <v>18</v>
      </c>
      <c r="E19" t="s">
        <v>18</v>
      </c>
      <c r="F19" t="s">
        <v>18</v>
      </c>
      <c r="G19" t="s">
        <v>18</v>
      </c>
      <c r="H19" t="s">
        <v>18</v>
      </c>
      <c r="I19" t="s">
        <v>18</v>
      </c>
      <c r="J19" t="s">
        <v>18</v>
      </c>
      <c r="K19" t="s">
        <v>18</v>
      </c>
      <c r="L19" t="s">
        <v>18</v>
      </c>
      <c r="M19" t="s">
        <v>12</v>
      </c>
      <c r="N19" t="s">
        <v>12</v>
      </c>
      <c r="O19" t="s">
        <v>12</v>
      </c>
      <c r="P19" t="s">
        <v>12</v>
      </c>
      <c r="Q19" t="s">
        <v>12</v>
      </c>
      <c r="R19" t="s">
        <v>12</v>
      </c>
      <c r="S19" t="s">
        <v>12</v>
      </c>
      <c r="T19" t="s">
        <v>12</v>
      </c>
      <c r="U19" t="s">
        <v>4</v>
      </c>
      <c r="V19" t="s">
        <v>4</v>
      </c>
      <c r="W19" t="s">
        <v>4</v>
      </c>
      <c r="X19" t="s">
        <v>4</v>
      </c>
      <c r="Y19" t="s">
        <v>4</v>
      </c>
      <c r="Z19" t="s">
        <v>4</v>
      </c>
      <c r="AA19" t="s">
        <v>4</v>
      </c>
      <c r="AB19" t="s">
        <v>4</v>
      </c>
      <c r="AC19" t="s">
        <v>2</v>
      </c>
      <c r="AD19" t="s">
        <v>2</v>
      </c>
      <c r="AE19" t="s">
        <v>2</v>
      </c>
      <c r="AF19" t="s">
        <v>2</v>
      </c>
      <c r="AG19" t="s">
        <v>2</v>
      </c>
      <c r="AH19" t="s">
        <v>12</v>
      </c>
      <c r="AI19" t="s">
        <v>12</v>
      </c>
      <c r="AJ19" t="s">
        <v>12</v>
      </c>
      <c r="AK19" t="s">
        <v>12</v>
      </c>
      <c r="AL19" t="s">
        <v>12</v>
      </c>
      <c r="AM19" t="s">
        <v>12</v>
      </c>
      <c r="AN19" t="s">
        <v>12</v>
      </c>
      <c r="AO19" t="s">
        <v>2</v>
      </c>
      <c r="AP19" t="s">
        <v>2</v>
      </c>
      <c r="AQ19" t="s">
        <v>2</v>
      </c>
      <c r="AR19" t="s">
        <v>2</v>
      </c>
      <c r="AS19" t="s">
        <v>2</v>
      </c>
      <c r="AT19" s="6" t="s">
        <v>2</v>
      </c>
      <c r="AU19" s="6" t="s">
        <v>2</v>
      </c>
      <c r="AV19" s="6" t="s">
        <v>2</v>
      </c>
      <c r="AW19" s="6" t="s">
        <v>2</v>
      </c>
      <c r="AX19" s="6" t="s">
        <v>12</v>
      </c>
      <c r="AY19" s="6" t="s">
        <v>12</v>
      </c>
    </row>
    <row r="20" spans="1:51" x14ac:dyDescent="0.3">
      <c r="A20" t="s">
        <v>39</v>
      </c>
      <c r="B20" t="s">
        <v>12</v>
      </c>
      <c r="C20" t="s">
        <v>12</v>
      </c>
      <c r="D20" t="s">
        <v>12</v>
      </c>
      <c r="E20" t="s">
        <v>12</v>
      </c>
      <c r="F20" t="s">
        <v>12</v>
      </c>
      <c r="G20" t="s">
        <v>12</v>
      </c>
      <c r="H20" t="s">
        <v>12</v>
      </c>
      <c r="I20" t="s">
        <v>12</v>
      </c>
      <c r="J20" t="s">
        <v>12</v>
      </c>
      <c r="K20" t="s">
        <v>12</v>
      </c>
      <c r="L20" t="s">
        <v>12</v>
      </c>
      <c r="M20" t="s">
        <v>12</v>
      </c>
      <c r="N20" t="s">
        <v>12</v>
      </c>
      <c r="O20" t="s">
        <v>12</v>
      </c>
      <c r="P20" t="s">
        <v>12</v>
      </c>
      <c r="Q20" t="s">
        <v>12</v>
      </c>
      <c r="R20" t="s">
        <v>12</v>
      </c>
      <c r="S20" t="s">
        <v>12</v>
      </c>
      <c r="T20" t="s">
        <v>12</v>
      </c>
      <c r="U20" t="s">
        <v>12</v>
      </c>
      <c r="V20" t="s">
        <v>12</v>
      </c>
      <c r="W20" t="s">
        <v>12</v>
      </c>
      <c r="X20" t="s">
        <v>12</v>
      </c>
      <c r="Y20" t="s">
        <v>12</v>
      </c>
      <c r="Z20" t="s">
        <v>12</v>
      </c>
      <c r="AA20" t="s">
        <v>12</v>
      </c>
      <c r="AB20" t="s">
        <v>12</v>
      </c>
      <c r="AC20" t="s">
        <v>12</v>
      </c>
      <c r="AD20" t="s">
        <v>12</v>
      </c>
      <c r="AE20" t="s">
        <v>12</v>
      </c>
      <c r="AF20" t="s">
        <v>12</v>
      </c>
      <c r="AG20" t="s">
        <v>12</v>
      </c>
      <c r="AH20" t="s">
        <v>2</v>
      </c>
      <c r="AI20" t="s">
        <v>2</v>
      </c>
      <c r="AJ20" t="s">
        <v>2</v>
      </c>
      <c r="AK20" t="s">
        <v>2</v>
      </c>
      <c r="AL20" t="s">
        <v>2</v>
      </c>
      <c r="AM20" t="s">
        <v>2</v>
      </c>
      <c r="AN20" t="s">
        <v>2</v>
      </c>
      <c r="AO20" t="s">
        <v>9</v>
      </c>
      <c r="AP20" t="s">
        <v>9</v>
      </c>
      <c r="AQ20" t="s">
        <v>9</v>
      </c>
      <c r="AR20" t="s">
        <v>9</v>
      </c>
      <c r="AS20" t="s">
        <v>9</v>
      </c>
      <c r="AT20" t="s">
        <v>9</v>
      </c>
      <c r="AU20" t="s">
        <v>9</v>
      </c>
      <c r="AV20" t="s">
        <v>9</v>
      </c>
      <c r="AW20" t="s">
        <v>9</v>
      </c>
      <c r="AX20" t="s">
        <v>9</v>
      </c>
      <c r="AY20" t="s">
        <v>9</v>
      </c>
    </row>
    <row r="21" spans="1:51" x14ac:dyDescent="0.3">
      <c r="A21" t="s">
        <v>70</v>
      </c>
      <c r="B21" t="s">
        <v>40</v>
      </c>
      <c r="C21" t="s">
        <v>40</v>
      </c>
      <c r="D21" t="s">
        <v>40</v>
      </c>
      <c r="E21" t="s">
        <v>40</v>
      </c>
      <c r="F21" t="s">
        <v>40</v>
      </c>
      <c r="G21" t="s">
        <v>49</v>
      </c>
      <c r="H21" t="s">
        <v>49</v>
      </c>
      <c r="I21" t="s">
        <v>49</v>
      </c>
      <c r="J21" t="s">
        <v>49</v>
      </c>
      <c r="K21" t="s">
        <v>49</v>
      </c>
      <c r="L21" t="s">
        <v>49</v>
      </c>
      <c r="M21" t="s">
        <v>49</v>
      </c>
      <c r="N21" t="s">
        <v>49</v>
      </c>
      <c r="O21" t="s">
        <v>49</v>
      </c>
      <c r="P21" t="s">
        <v>30</v>
      </c>
      <c r="Q21" t="s">
        <v>30</v>
      </c>
      <c r="R21" t="s">
        <v>30</v>
      </c>
      <c r="S21" t="s">
        <v>30</v>
      </c>
      <c r="T21" t="s">
        <v>30</v>
      </c>
      <c r="U21" t="s">
        <v>30</v>
      </c>
      <c r="V21" t="s">
        <v>30</v>
      </c>
      <c r="W21" t="s">
        <v>30</v>
      </c>
      <c r="X21" t="s">
        <v>12</v>
      </c>
      <c r="Y21" t="s">
        <v>12</v>
      </c>
      <c r="Z21" t="s">
        <v>9</v>
      </c>
      <c r="AA21" t="s">
        <v>9</v>
      </c>
      <c r="AB21" t="s">
        <v>9</v>
      </c>
      <c r="AC21" t="s">
        <v>9</v>
      </c>
      <c r="AD21" t="s">
        <v>9</v>
      </c>
      <c r="AE21" t="s">
        <v>9</v>
      </c>
      <c r="AF21" t="s">
        <v>9</v>
      </c>
      <c r="AG21" t="s">
        <v>9</v>
      </c>
      <c r="AH21" t="s">
        <v>9</v>
      </c>
      <c r="AI21" t="s">
        <v>9</v>
      </c>
      <c r="AJ21" t="s">
        <v>9</v>
      </c>
      <c r="AK21" t="s">
        <v>9</v>
      </c>
      <c r="AL21" t="s">
        <v>9</v>
      </c>
      <c r="AM21" t="s">
        <v>9</v>
      </c>
      <c r="AN21" t="s">
        <v>9</v>
      </c>
      <c r="AO21" t="s">
        <v>9</v>
      </c>
      <c r="AP21" t="s">
        <v>9</v>
      </c>
      <c r="AQ21" t="s">
        <v>9</v>
      </c>
      <c r="AR21" t="s">
        <v>9</v>
      </c>
      <c r="AS21" t="s">
        <v>9</v>
      </c>
      <c r="AT21" t="s">
        <v>9</v>
      </c>
      <c r="AU21" t="s">
        <v>9</v>
      </c>
      <c r="AV21" t="s">
        <v>9</v>
      </c>
      <c r="AW21" t="s">
        <v>9</v>
      </c>
      <c r="AX21" t="s">
        <v>9</v>
      </c>
      <c r="AY21" t="s">
        <v>9</v>
      </c>
    </row>
    <row r="22" spans="1:51" x14ac:dyDescent="0.3">
      <c r="A22" t="s">
        <v>41</v>
      </c>
      <c r="B22" t="s">
        <v>18</v>
      </c>
      <c r="C22" t="s">
        <v>18</v>
      </c>
      <c r="D22" t="s">
        <v>18</v>
      </c>
      <c r="E22" t="s">
        <v>18</v>
      </c>
      <c r="F22" t="s">
        <v>18</v>
      </c>
      <c r="G22" t="s">
        <v>18</v>
      </c>
      <c r="H22" t="s">
        <v>18</v>
      </c>
      <c r="I22" t="s">
        <v>18</v>
      </c>
      <c r="J22" t="s">
        <v>18</v>
      </c>
      <c r="K22" t="s">
        <v>18</v>
      </c>
      <c r="L22" t="s">
        <v>18</v>
      </c>
      <c r="M22" t="s">
        <v>12</v>
      </c>
      <c r="N22" t="s">
        <v>12</v>
      </c>
      <c r="O22" t="s">
        <v>12</v>
      </c>
      <c r="P22" t="s">
        <v>12</v>
      </c>
      <c r="Q22" t="s">
        <v>12</v>
      </c>
      <c r="R22" t="s">
        <v>9</v>
      </c>
      <c r="S22" t="s">
        <v>9</v>
      </c>
      <c r="T22" t="s">
        <v>9</v>
      </c>
      <c r="U22" t="s">
        <v>9</v>
      </c>
      <c r="V22" t="s">
        <v>9</v>
      </c>
      <c r="W22" t="s">
        <v>9</v>
      </c>
      <c r="X22" t="s">
        <v>9</v>
      </c>
      <c r="Y22" t="s">
        <v>9</v>
      </c>
      <c r="Z22" t="s">
        <v>9</v>
      </c>
      <c r="AA22" t="s">
        <v>9</v>
      </c>
      <c r="AB22" t="s">
        <v>9</v>
      </c>
      <c r="AC22" t="s">
        <v>9</v>
      </c>
      <c r="AD22" t="s">
        <v>9</v>
      </c>
      <c r="AE22" t="s">
        <v>9</v>
      </c>
      <c r="AF22" t="s">
        <v>9</v>
      </c>
      <c r="AG22" t="s">
        <v>9</v>
      </c>
      <c r="AH22" t="s">
        <v>9</v>
      </c>
      <c r="AI22" t="s">
        <v>9</v>
      </c>
      <c r="AJ22" t="s">
        <v>9</v>
      </c>
      <c r="AK22" t="s">
        <v>9</v>
      </c>
      <c r="AL22" t="s">
        <v>9</v>
      </c>
      <c r="AM22" t="s">
        <v>9</v>
      </c>
      <c r="AN22" t="s">
        <v>9</v>
      </c>
      <c r="AO22" t="s">
        <v>9</v>
      </c>
      <c r="AP22" t="s">
        <v>9</v>
      </c>
      <c r="AQ22" t="s">
        <v>9</v>
      </c>
      <c r="AR22" t="s">
        <v>9</v>
      </c>
      <c r="AS22" t="s">
        <v>9</v>
      </c>
      <c r="AT22" t="s">
        <v>9</v>
      </c>
      <c r="AU22" t="s">
        <v>9</v>
      </c>
      <c r="AV22" t="s">
        <v>9</v>
      </c>
      <c r="AW22" t="s">
        <v>9</v>
      </c>
      <c r="AX22" t="s">
        <v>9</v>
      </c>
      <c r="AY22" t="s">
        <v>9</v>
      </c>
    </row>
    <row r="23" spans="1:51" x14ac:dyDescent="0.3">
      <c r="A23" t="s">
        <v>42</v>
      </c>
      <c r="B23" t="s">
        <v>4</v>
      </c>
      <c r="C23" t="s">
        <v>4</v>
      </c>
      <c r="D23" t="s">
        <v>4</v>
      </c>
      <c r="E23" t="s">
        <v>4</v>
      </c>
      <c r="F23" t="s">
        <v>4</v>
      </c>
      <c r="G23" t="s">
        <v>4</v>
      </c>
      <c r="H23" t="s">
        <v>4</v>
      </c>
      <c r="I23" t="s">
        <v>4</v>
      </c>
      <c r="J23" t="s">
        <v>4</v>
      </c>
      <c r="K23" t="s">
        <v>4</v>
      </c>
      <c r="L23" t="s">
        <v>4</v>
      </c>
      <c r="M23" t="s">
        <v>4</v>
      </c>
      <c r="N23" t="s">
        <v>4</v>
      </c>
      <c r="O23" t="s">
        <v>4</v>
      </c>
      <c r="P23" t="s">
        <v>5</v>
      </c>
      <c r="Q23" t="s">
        <v>5</v>
      </c>
      <c r="R23" t="s">
        <v>5</v>
      </c>
      <c r="S23" t="s">
        <v>5</v>
      </c>
      <c r="T23" t="s">
        <v>5</v>
      </c>
      <c r="U23" t="s">
        <v>12</v>
      </c>
      <c r="V23" t="s">
        <v>12</v>
      </c>
      <c r="W23" t="s">
        <v>12</v>
      </c>
      <c r="X23" t="s">
        <v>12</v>
      </c>
      <c r="Y23" t="s">
        <v>12</v>
      </c>
      <c r="Z23" t="s">
        <v>12</v>
      </c>
      <c r="AA23" t="s">
        <v>12</v>
      </c>
      <c r="AB23" t="s">
        <v>12</v>
      </c>
      <c r="AC23" t="s">
        <v>9</v>
      </c>
      <c r="AD23" t="s">
        <v>9</v>
      </c>
      <c r="AE23" t="s">
        <v>9</v>
      </c>
      <c r="AF23" t="s">
        <v>9</v>
      </c>
      <c r="AG23" t="s">
        <v>9</v>
      </c>
      <c r="AH23" t="s">
        <v>9</v>
      </c>
      <c r="AI23" t="s">
        <v>9</v>
      </c>
      <c r="AJ23" t="s">
        <v>9</v>
      </c>
      <c r="AK23" t="s">
        <v>9</v>
      </c>
      <c r="AL23" t="s">
        <v>9</v>
      </c>
      <c r="AM23" t="s">
        <v>9</v>
      </c>
      <c r="AN23" t="s">
        <v>9</v>
      </c>
      <c r="AO23" t="s">
        <v>9</v>
      </c>
      <c r="AP23" t="s">
        <v>9</v>
      </c>
      <c r="AQ23" t="s">
        <v>9</v>
      </c>
      <c r="AR23" t="s">
        <v>9</v>
      </c>
      <c r="AS23" t="s">
        <v>9</v>
      </c>
      <c r="AT23" t="s">
        <v>9</v>
      </c>
      <c r="AU23" t="s">
        <v>9</v>
      </c>
      <c r="AV23" t="s">
        <v>9</v>
      </c>
      <c r="AW23" t="s">
        <v>9</v>
      </c>
      <c r="AX23" t="s">
        <v>9</v>
      </c>
      <c r="AY23" t="s">
        <v>9</v>
      </c>
    </row>
    <row r="24" spans="1:51" x14ac:dyDescent="0.3">
      <c r="A24" t="s">
        <v>43</v>
      </c>
      <c r="B24" t="s">
        <v>12</v>
      </c>
      <c r="C24" t="s">
        <v>12</v>
      </c>
      <c r="D24" t="s">
        <v>4</v>
      </c>
      <c r="E24" t="s">
        <v>4</v>
      </c>
      <c r="F24" t="s">
        <v>4</v>
      </c>
      <c r="G24" t="s">
        <v>4</v>
      </c>
      <c r="H24" t="s">
        <v>4</v>
      </c>
      <c r="I24" t="s">
        <v>12</v>
      </c>
      <c r="J24" t="s">
        <v>12</v>
      </c>
      <c r="K24" t="s">
        <v>12</v>
      </c>
      <c r="L24" t="s">
        <v>12</v>
      </c>
      <c r="M24" t="s">
        <v>12</v>
      </c>
      <c r="N24" t="s">
        <v>2</v>
      </c>
      <c r="O24" t="s">
        <v>2</v>
      </c>
      <c r="P24" t="s">
        <v>2</v>
      </c>
      <c r="Q24" t="s">
        <v>2</v>
      </c>
      <c r="R24" t="s">
        <v>2</v>
      </c>
      <c r="S24" t="s">
        <v>2</v>
      </c>
      <c r="T24" t="s">
        <v>2</v>
      </c>
      <c r="U24" t="s">
        <v>2</v>
      </c>
      <c r="V24" t="s">
        <v>2</v>
      </c>
      <c r="W24" t="s">
        <v>2</v>
      </c>
      <c r="X24" t="s">
        <v>2</v>
      </c>
      <c r="Y24" t="s">
        <v>2</v>
      </c>
      <c r="Z24" t="s">
        <v>2</v>
      </c>
      <c r="AA24" t="s">
        <v>2</v>
      </c>
      <c r="AB24" t="s">
        <v>2</v>
      </c>
      <c r="AC24" t="s">
        <v>2</v>
      </c>
      <c r="AD24" t="s">
        <v>2</v>
      </c>
      <c r="AE24" t="s">
        <v>2</v>
      </c>
      <c r="AF24" t="s">
        <v>2</v>
      </c>
      <c r="AG24" t="s">
        <v>2</v>
      </c>
      <c r="AH24" t="s">
        <v>2</v>
      </c>
      <c r="AI24" t="s">
        <v>2</v>
      </c>
      <c r="AJ24" t="s">
        <v>2</v>
      </c>
      <c r="AK24" t="s">
        <v>2</v>
      </c>
      <c r="AL24" t="s">
        <v>2</v>
      </c>
      <c r="AM24" t="s">
        <v>2</v>
      </c>
      <c r="AN24" t="s">
        <v>2</v>
      </c>
      <c r="AO24" t="s">
        <v>2</v>
      </c>
      <c r="AP24" t="s">
        <v>2</v>
      </c>
      <c r="AQ24" t="s">
        <v>2</v>
      </c>
      <c r="AR24" t="s">
        <v>2</v>
      </c>
      <c r="AS24" t="s">
        <v>2</v>
      </c>
      <c r="AT24" t="s">
        <v>2</v>
      </c>
      <c r="AU24" t="s">
        <v>2</v>
      </c>
      <c r="AV24" t="s">
        <v>2</v>
      </c>
      <c r="AW24" t="s">
        <v>2</v>
      </c>
      <c r="AX24" t="s">
        <v>2</v>
      </c>
      <c r="AY24" t="s">
        <v>2</v>
      </c>
    </row>
    <row r="25" spans="1:51" x14ac:dyDescent="0.3">
      <c r="A25" t="s">
        <v>44</v>
      </c>
      <c r="B25" t="s">
        <v>4</v>
      </c>
      <c r="C25" t="s">
        <v>4</v>
      </c>
      <c r="D25" t="s">
        <v>4</v>
      </c>
      <c r="E25" t="s">
        <v>4</v>
      </c>
      <c r="F25" t="s">
        <v>4</v>
      </c>
      <c r="G25" t="s">
        <v>4</v>
      </c>
      <c r="H25" t="s">
        <v>4</v>
      </c>
      <c r="I25" t="s">
        <v>4</v>
      </c>
      <c r="J25" t="s">
        <v>4</v>
      </c>
      <c r="K25" t="s">
        <v>4</v>
      </c>
      <c r="L25" t="s">
        <v>4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9</v>
      </c>
      <c r="V25" t="s">
        <v>9</v>
      </c>
      <c r="W25" t="s">
        <v>9</v>
      </c>
      <c r="X25" t="s">
        <v>9</v>
      </c>
      <c r="Y25" t="s">
        <v>9</v>
      </c>
      <c r="Z25" t="s">
        <v>9</v>
      </c>
      <c r="AA25" t="s">
        <v>9</v>
      </c>
      <c r="AB25" t="s">
        <v>9</v>
      </c>
      <c r="AC25" t="s">
        <v>9</v>
      </c>
      <c r="AD25" t="s">
        <v>9</v>
      </c>
      <c r="AE25" t="s">
        <v>9</v>
      </c>
      <c r="AF25" t="s">
        <v>9</v>
      </c>
      <c r="AG25" t="s">
        <v>9</v>
      </c>
      <c r="AH25" t="s">
        <v>9</v>
      </c>
      <c r="AI25" t="s">
        <v>9</v>
      </c>
      <c r="AJ25" t="s">
        <v>9</v>
      </c>
      <c r="AK25" t="s">
        <v>9</v>
      </c>
      <c r="AL25" t="s">
        <v>9</v>
      </c>
      <c r="AM25" t="s">
        <v>9</v>
      </c>
      <c r="AN25" t="s">
        <v>9</v>
      </c>
      <c r="AO25" t="s">
        <v>9</v>
      </c>
      <c r="AP25" t="s">
        <v>9</v>
      </c>
      <c r="AQ25" t="s">
        <v>9</v>
      </c>
      <c r="AR25" t="s">
        <v>9</v>
      </c>
      <c r="AS25" t="s">
        <v>9</v>
      </c>
      <c r="AT25" t="s">
        <v>9</v>
      </c>
      <c r="AU25" t="s">
        <v>9</v>
      </c>
      <c r="AV25" t="s">
        <v>9</v>
      </c>
      <c r="AW25" t="s">
        <v>9</v>
      </c>
      <c r="AX25" t="s">
        <v>9</v>
      </c>
      <c r="AY25" t="s">
        <v>9</v>
      </c>
    </row>
    <row r="26" spans="1:51" x14ac:dyDescent="0.3">
      <c r="A26" t="s">
        <v>45</v>
      </c>
      <c r="B26" t="s">
        <v>12</v>
      </c>
      <c r="C26" t="s">
        <v>22</v>
      </c>
      <c r="D26" t="s">
        <v>22</v>
      </c>
      <c r="E26" t="s">
        <v>22</v>
      </c>
      <c r="F26" t="s">
        <v>12</v>
      </c>
      <c r="G26" t="s">
        <v>12</v>
      </c>
      <c r="H26" t="s">
        <v>12</v>
      </c>
      <c r="I26" t="s">
        <v>12</v>
      </c>
      <c r="J26" t="s">
        <v>22</v>
      </c>
      <c r="K26" t="s">
        <v>22</v>
      </c>
      <c r="L26" t="s">
        <v>22</v>
      </c>
      <c r="M26" t="s">
        <v>22</v>
      </c>
      <c r="N26" t="s">
        <v>22</v>
      </c>
      <c r="O26" t="s">
        <v>22</v>
      </c>
      <c r="P26" t="s">
        <v>12</v>
      </c>
      <c r="Q26" t="s">
        <v>12</v>
      </c>
      <c r="R26" t="s">
        <v>12</v>
      </c>
      <c r="S26" t="s">
        <v>22</v>
      </c>
      <c r="T26" t="s">
        <v>22</v>
      </c>
      <c r="U26" t="s">
        <v>22</v>
      </c>
      <c r="V26" t="s">
        <v>22</v>
      </c>
      <c r="W26" t="s">
        <v>22</v>
      </c>
      <c r="X26" t="s">
        <v>12</v>
      </c>
      <c r="Y26" t="s">
        <v>12</v>
      </c>
      <c r="Z26" t="s">
        <v>12</v>
      </c>
      <c r="AA26" t="s">
        <v>12</v>
      </c>
      <c r="AB26" t="s">
        <v>2</v>
      </c>
      <c r="AC26" t="s">
        <v>2</v>
      </c>
      <c r="AD26" t="s">
        <v>2</v>
      </c>
      <c r="AE26" t="s">
        <v>2</v>
      </c>
      <c r="AF26" t="s">
        <v>2</v>
      </c>
      <c r="AG26" t="s">
        <v>2</v>
      </c>
      <c r="AH26" t="s">
        <v>2</v>
      </c>
      <c r="AI26" t="s">
        <v>2</v>
      </c>
      <c r="AJ26" t="s">
        <v>2</v>
      </c>
      <c r="AK26" t="s">
        <v>2</v>
      </c>
      <c r="AL26" t="s">
        <v>2</v>
      </c>
      <c r="AM26" t="s">
        <v>2</v>
      </c>
      <c r="AN26" t="s">
        <v>10</v>
      </c>
      <c r="AO26" t="s">
        <v>10</v>
      </c>
      <c r="AP26" t="s">
        <v>10</v>
      </c>
      <c r="AQ26" t="s">
        <v>2</v>
      </c>
      <c r="AR26" t="s">
        <v>2</v>
      </c>
      <c r="AS26" t="s">
        <v>2</v>
      </c>
      <c r="AT26" s="6" t="s">
        <v>2</v>
      </c>
      <c r="AU26" s="6" t="s">
        <v>2</v>
      </c>
      <c r="AV26" s="6" t="s">
        <v>2</v>
      </c>
      <c r="AW26" s="6" t="s">
        <v>2</v>
      </c>
      <c r="AX26" s="6" t="s">
        <v>2</v>
      </c>
      <c r="AY26" s="6" t="s">
        <v>2</v>
      </c>
    </row>
    <row r="27" spans="1:51" x14ac:dyDescent="0.3">
      <c r="A27" t="s">
        <v>46</v>
      </c>
      <c r="B27" t="s">
        <v>12</v>
      </c>
      <c r="C27" t="s">
        <v>12</v>
      </c>
      <c r="D27" t="s">
        <v>12</v>
      </c>
      <c r="E27" t="s">
        <v>12</v>
      </c>
      <c r="F27" t="s">
        <v>12</v>
      </c>
      <c r="G27" t="s">
        <v>12</v>
      </c>
      <c r="H27" t="s">
        <v>12</v>
      </c>
      <c r="I27" t="s">
        <v>12</v>
      </c>
      <c r="J27" t="s">
        <v>12</v>
      </c>
      <c r="K27" t="s">
        <v>12</v>
      </c>
      <c r="L27" t="s">
        <v>12</v>
      </c>
      <c r="M27" t="s">
        <v>12</v>
      </c>
      <c r="N27" t="s">
        <v>12</v>
      </c>
      <c r="O27" t="s">
        <v>12</v>
      </c>
      <c r="P27" t="s">
        <v>12</v>
      </c>
      <c r="Q27" t="s">
        <v>12</v>
      </c>
      <c r="R27" t="s">
        <v>12</v>
      </c>
      <c r="S27" t="s">
        <v>4</v>
      </c>
      <c r="T27" t="s">
        <v>4</v>
      </c>
      <c r="U27" t="s">
        <v>2</v>
      </c>
      <c r="V27" t="s">
        <v>2</v>
      </c>
      <c r="W27" t="s">
        <v>2</v>
      </c>
      <c r="X27" t="s">
        <v>2</v>
      </c>
      <c r="Y27" t="s">
        <v>9</v>
      </c>
      <c r="Z27" t="s">
        <v>9</v>
      </c>
      <c r="AA27" t="s">
        <v>9</v>
      </c>
      <c r="AB27" t="s">
        <v>9</v>
      </c>
      <c r="AC27" t="s">
        <v>9</v>
      </c>
      <c r="AD27" t="s">
        <v>9</v>
      </c>
      <c r="AE27" t="s">
        <v>9</v>
      </c>
      <c r="AF27" t="s">
        <v>9</v>
      </c>
      <c r="AG27" t="s">
        <v>9</v>
      </c>
      <c r="AH27" t="s">
        <v>9</v>
      </c>
      <c r="AI27" t="s">
        <v>9</v>
      </c>
      <c r="AJ27" t="s">
        <v>9</v>
      </c>
      <c r="AK27" t="s">
        <v>9</v>
      </c>
      <c r="AL27" t="s">
        <v>9</v>
      </c>
      <c r="AM27" t="s">
        <v>9</v>
      </c>
      <c r="AN27" t="s">
        <v>9</v>
      </c>
      <c r="AO27" t="s">
        <v>9</v>
      </c>
      <c r="AP27" t="s">
        <v>9</v>
      </c>
      <c r="AQ27" t="s">
        <v>9</v>
      </c>
      <c r="AR27" t="s">
        <v>9</v>
      </c>
      <c r="AS27" t="s">
        <v>9</v>
      </c>
      <c r="AT27" t="s">
        <v>9</v>
      </c>
      <c r="AU27" t="s">
        <v>9</v>
      </c>
      <c r="AV27" t="s">
        <v>9</v>
      </c>
      <c r="AW27" t="s">
        <v>9</v>
      </c>
      <c r="AX27" t="s">
        <v>9</v>
      </c>
      <c r="AY27" t="s">
        <v>9</v>
      </c>
    </row>
    <row r="28" spans="1:51" x14ac:dyDescent="0.3">
      <c r="A28" t="s">
        <v>48</v>
      </c>
      <c r="B28" t="s">
        <v>12</v>
      </c>
      <c r="C28" t="s">
        <v>31</v>
      </c>
      <c r="D28" t="s">
        <v>31</v>
      </c>
      <c r="E28" t="s">
        <v>31</v>
      </c>
      <c r="F28" t="s">
        <v>31</v>
      </c>
      <c r="G28" t="s">
        <v>31</v>
      </c>
      <c r="H28" t="s">
        <v>31</v>
      </c>
      <c r="I28" t="s">
        <v>22</v>
      </c>
      <c r="J28" t="s">
        <v>22</v>
      </c>
      <c r="K28" t="s">
        <v>22</v>
      </c>
      <c r="L28" t="s">
        <v>22</v>
      </c>
      <c r="M28" t="s">
        <v>22</v>
      </c>
      <c r="N28" t="s">
        <v>22</v>
      </c>
      <c r="O28" t="s">
        <v>22</v>
      </c>
      <c r="P28" t="s">
        <v>22</v>
      </c>
      <c r="Q28" t="s">
        <v>22</v>
      </c>
      <c r="R28" t="s">
        <v>12</v>
      </c>
      <c r="S28" t="s">
        <v>12</v>
      </c>
      <c r="T28" t="s">
        <v>12</v>
      </c>
      <c r="U28" t="s">
        <v>12</v>
      </c>
      <c r="V28" t="s">
        <v>12</v>
      </c>
      <c r="W28" t="s">
        <v>12</v>
      </c>
      <c r="X28" t="s">
        <v>2</v>
      </c>
      <c r="Y28" t="s">
        <v>2</v>
      </c>
      <c r="Z28" t="s">
        <v>2</v>
      </c>
      <c r="AA28" t="s">
        <v>2</v>
      </c>
      <c r="AB28" t="s">
        <v>2</v>
      </c>
      <c r="AC28" t="s">
        <v>2</v>
      </c>
      <c r="AD28" t="s">
        <v>2</v>
      </c>
      <c r="AE28" t="s">
        <v>2</v>
      </c>
      <c r="AF28" t="s">
        <v>2</v>
      </c>
      <c r="AG28" t="s">
        <v>2</v>
      </c>
      <c r="AH28" t="s">
        <v>2</v>
      </c>
      <c r="AI28" t="s">
        <v>2</v>
      </c>
      <c r="AJ28" t="s">
        <v>2</v>
      </c>
      <c r="AK28" t="s">
        <v>2</v>
      </c>
      <c r="AL28" t="s">
        <v>2</v>
      </c>
      <c r="AM28" t="s">
        <v>2</v>
      </c>
      <c r="AN28" t="s">
        <v>9</v>
      </c>
      <c r="AO28" t="s">
        <v>9</v>
      </c>
      <c r="AP28" t="s">
        <v>9</v>
      </c>
      <c r="AQ28" t="s">
        <v>9</v>
      </c>
      <c r="AR28" t="s">
        <v>9</v>
      </c>
      <c r="AS28" t="s">
        <v>9</v>
      </c>
      <c r="AT28" t="s">
        <v>9</v>
      </c>
      <c r="AU28" t="s">
        <v>9</v>
      </c>
      <c r="AV28" t="s">
        <v>9</v>
      </c>
      <c r="AW28" t="s">
        <v>9</v>
      </c>
      <c r="AX28" t="s">
        <v>9</v>
      </c>
      <c r="AY28" t="s">
        <v>9</v>
      </c>
    </row>
    <row r="32" spans="1:51" x14ac:dyDescent="0.3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T32" s="6">
        <v>2018</v>
      </c>
      <c r="AU32" s="6">
        <v>2019</v>
      </c>
      <c r="AV32" s="6">
        <v>2020</v>
      </c>
      <c r="AW32" s="6">
        <v>2021</v>
      </c>
      <c r="AX32" s="6">
        <v>2022</v>
      </c>
      <c r="AY32" s="6">
        <v>2023</v>
      </c>
    </row>
    <row r="33" spans="1:56" x14ac:dyDescent="0.3">
      <c r="A33" t="s">
        <v>1</v>
      </c>
      <c r="B33">
        <f t="shared" ref="B33:AS33" si="0">COUNTIF(B2:B29,"X")</f>
        <v>1</v>
      </c>
      <c r="C33">
        <f t="shared" si="0"/>
        <v>1</v>
      </c>
      <c r="D33">
        <f t="shared" si="0"/>
        <v>1</v>
      </c>
      <c r="E33">
        <f t="shared" si="0"/>
        <v>1</v>
      </c>
      <c r="F33">
        <f t="shared" si="0"/>
        <v>1</v>
      </c>
      <c r="G33">
        <f t="shared" si="0"/>
        <v>1</v>
      </c>
      <c r="H33">
        <f t="shared" si="0"/>
        <v>1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0</v>
      </c>
      <c r="AB33">
        <f t="shared" si="0"/>
        <v>0</v>
      </c>
      <c r="AC33">
        <f t="shared" si="0"/>
        <v>0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T33">
        <f t="shared" ref="AT33:AY33" si="1">COUNTIF(AT2:AT29,"X")</f>
        <v>0</v>
      </c>
      <c r="AU33">
        <f t="shared" si="1"/>
        <v>0</v>
      </c>
      <c r="AV33">
        <f t="shared" si="1"/>
        <v>0</v>
      </c>
      <c r="AW33">
        <f t="shared" si="1"/>
        <v>0</v>
      </c>
      <c r="AX33">
        <f t="shared" si="1"/>
        <v>0</v>
      </c>
      <c r="AY33">
        <f t="shared" si="1"/>
        <v>0</v>
      </c>
      <c r="BD33">
        <f t="shared" ref="BD33" si="2">SUM(B33:AY33)</f>
        <v>25</v>
      </c>
    </row>
    <row r="34" spans="1:56" x14ac:dyDescent="0.3">
      <c r="A34" t="s">
        <v>50</v>
      </c>
      <c r="B34">
        <f t="shared" ref="B34:AS34" si="3">COUNTIF(B2:B29,"MDC")</f>
        <v>0</v>
      </c>
      <c r="C34">
        <f t="shared" si="3"/>
        <v>0</v>
      </c>
      <c r="D34">
        <f t="shared" si="3"/>
        <v>0</v>
      </c>
      <c r="E34">
        <f t="shared" si="3"/>
        <v>0</v>
      </c>
      <c r="F34">
        <f t="shared" si="3"/>
        <v>0</v>
      </c>
      <c r="G34">
        <f t="shared" si="3"/>
        <v>0</v>
      </c>
      <c r="H34">
        <f t="shared" si="3"/>
        <v>0</v>
      </c>
      <c r="I34">
        <f t="shared" si="3"/>
        <v>0</v>
      </c>
      <c r="J34">
        <f t="shared" si="3"/>
        <v>0</v>
      </c>
      <c r="K34">
        <f t="shared" si="3"/>
        <v>0</v>
      </c>
      <c r="L34">
        <f t="shared" si="3"/>
        <v>0</v>
      </c>
      <c r="M34">
        <f t="shared" si="3"/>
        <v>0</v>
      </c>
      <c r="N34">
        <f t="shared" si="3"/>
        <v>0</v>
      </c>
      <c r="O34">
        <f t="shared" si="3"/>
        <v>0</v>
      </c>
      <c r="P34">
        <f t="shared" si="3"/>
        <v>0</v>
      </c>
      <c r="Q34">
        <f t="shared" si="3"/>
        <v>0</v>
      </c>
      <c r="R34">
        <f t="shared" si="3"/>
        <v>0</v>
      </c>
      <c r="S34">
        <f t="shared" si="3"/>
        <v>0</v>
      </c>
      <c r="T34">
        <f t="shared" si="3"/>
        <v>0</v>
      </c>
      <c r="U34">
        <f t="shared" si="3"/>
        <v>0</v>
      </c>
      <c r="V34">
        <f t="shared" si="3"/>
        <v>0</v>
      </c>
      <c r="W34">
        <f t="shared" si="3"/>
        <v>0</v>
      </c>
      <c r="X34">
        <f t="shared" si="3"/>
        <v>0</v>
      </c>
      <c r="Y34">
        <f t="shared" si="3"/>
        <v>0</v>
      </c>
      <c r="Z34">
        <f t="shared" si="3"/>
        <v>0</v>
      </c>
      <c r="AA34">
        <f t="shared" si="3"/>
        <v>0</v>
      </c>
      <c r="AB34">
        <f t="shared" si="3"/>
        <v>0</v>
      </c>
      <c r="AC34">
        <f t="shared" si="3"/>
        <v>0</v>
      </c>
      <c r="AD34">
        <f t="shared" si="3"/>
        <v>0</v>
      </c>
      <c r="AE34">
        <f t="shared" si="3"/>
        <v>0</v>
      </c>
      <c r="AF34">
        <f t="shared" si="3"/>
        <v>0</v>
      </c>
      <c r="AG34">
        <f t="shared" si="3"/>
        <v>0</v>
      </c>
      <c r="AH34">
        <f t="shared" si="3"/>
        <v>0</v>
      </c>
      <c r="AI34">
        <f t="shared" si="3"/>
        <v>0</v>
      </c>
      <c r="AJ34">
        <f t="shared" si="3"/>
        <v>0</v>
      </c>
      <c r="AK34">
        <f t="shared" si="3"/>
        <v>0</v>
      </c>
      <c r="AL34">
        <f t="shared" si="3"/>
        <v>0</v>
      </c>
      <c r="AM34">
        <f t="shared" si="3"/>
        <v>0</v>
      </c>
      <c r="AN34">
        <f t="shared" si="3"/>
        <v>0</v>
      </c>
      <c r="AO34">
        <f t="shared" si="3"/>
        <v>0</v>
      </c>
      <c r="AP34">
        <f t="shared" si="3"/>
        <v>0</v>
      </c>
      <c r="AQ34">
        <f t="shared" si="3"/>
        <v>0</v>
      </c>
      <c r="AR34">
        <f t="shared" si="3"/>
        <v>0</v>
      </c>
      <c r="AS34">
        <f t="shared" si="3"/>
        <v>0</v>
      </c>
      <c r="AT34">
        <f t="shared" ref="AT34:AY34" si="4">COUNTIF(AT2:AT29,"MDC")</f>
        <v>0</v>
      </c>
      <c r="AU34">
        <f t="shared" si="4"/>
        <v>0</v>
      </c>
      <c r="AV34">
        <f t="shared" si="4"/>
        <v>0</v>
      </c>
      <c r="AW34">
        <f t="shared" si="4"/>
        <v>0</v>
      </c>
      <c r="AX34">
        <f t="shared" si="4"/>
        <v>0</v>
      </c>
      <c r="AY34">
        <f t="shared" si="4"/>
        <v>0</v>
      </c>
      <c r="BD34">
        <f>SUM(B34:AY34)</f>
        <v>0</v>
      </c>
    </row>
    <row r="35" spans="1:56" x14ac:dyDescent="0.3">
      <c r="A35" t="s">
        <v>59</v>
      </c>
      <c r="B35">
        <f t="shared" ref="B35:AS35" si="5">COUNTIF(B2:B29,"PERF")</f>
        <v>0</v>
      </c>
      <c r="C35">
        <f t="shared" si="5"/>
        <v>0</v>
      </c>
      <c r="D35">
        <f t="shared" si="5"/>
        <v>0</v>
      </c>
      <c r="E35">
        <f t="shared" si="5"/>
        <v>0</v>
      </c>
      <c r="F35">
        <f t="shared" si="5"/>
        <v>0</v>
      </c>
      <c r="G35">
        <f t="shared" si="5"/>
        <v>0</v>
      </c>
      <c r="H35">
        <f t="shared" si="5"/>
        <v>0</v>
      </c>
      <c r="I35">
        <f t="shared" si="5"/>
        <v>0</v>
      </c>
      <c r="J35">
        <f t="shared" si="5"/>
        <v>0</v>
      </c>
      <c r="K35">
        <f t="shared" si="5"/>
        <v>0</v>
      </c>
      <c r="L35">
        <f t="shared" si="5"/>
        <v>0</v>
      </c>
      <c r="M35">
        <f t="shared" si="5"/>
        <v>0</v>
      </c>
      <c r="N35">
        <f t="shared" si="5"/>
        <v>0</v>
      </c>
      <c r="O35">
        <f t="shared" si="5"/>
        <v>0</v>
      </c>
      <c r="P35">
        <f t="shared" si="5"/>
        <v>0</v>
      </c>
      <c r="Q35">
        <f t="shared" si="5"/>
        <v>0</v>
      </c>
      <c r="R35">
        <f t="shared" si="5"/>
        <v>0</v>
      </c>
      <c r="S35">
        <f t="shared" si="5"/>
        <v>0</v>
      </c>
      <c r="T35">
        <f t="shared" si="5"/>
        <v>0</v>
      </c>
      <c r="U35">
        <f t="shared" si="5"/>
        <v>0</v>
      </c>
      <c r="V35">
        <f t="shared" si="5"/>
        <v>0</v>
      </c>
      <c r="W35">
        <f t="shared" si="5"/>
        <v>0</v>
      </c>
      <c r="X35">
        <f t="shared" si="5"/>
        <v>0</v>
      </c>
      <c r="Y35">
        <f t="shared" si="5"/>
        <v>0</v>
      </c>
      <c r="Z35">
        <f t="shared" si="5"/>
        <v>0</v>
      </c>
      <c r="AA35">
        <f t="shared" si="5"/>
        <v>0</v>
      </c>
      <c r="AB35">
        <f t="shared" si="5"/>
        <v>0</v>
      </c>
      <c r="AC35">
        <f t="shared" si="5"/>
        <v>0</v>
      </c>
      <c r="AD35">
        <f t="shared" si="5"/>
        <v>0</v>
      </c>
      <c r="AE35">
        <f t="shared" si="5"/>
        <v>0</v>
      </c>
      <c r="AF35">
        <f t="shared" si="5"/>
        <v>0</v>
      </c>
      <c r="AG35">
        <f t="shared" si="5"/>
        <v>0</v>
      </c>
      <c r="AH35">
        <f t="shared" si="5"/>
        <v>0</v>
      </c>
      <c r="AI35">
        <f t="shared" si="5"/>
        <v>0</v>
      </c>
      <c r="AJ35">
        <f t="shared" si="5"/>
        <v>0</v>
      </c>
      <c r="AK35">
        <f t="shared" si="5"/>
        <v>0</v>
      </c>
      <c r="AL35">
        <f t="shared" si="5"/>
        <v>0</v>
      </c>
      <c r="AM35">
        <f t="shared" si="5"/>
        <v>0</v>
      </c>
      <c r="AN35">
        <f t="shared" si="5"/>
        <v>0</v>
      </c>
      <c r="AO35">
        <f t="shared" si="5"/>
        <v>0</v>
      </c>
      <c r="AP35">
        <f t="shared" si="5"/>
        <v>0</v>
      </c>
      <c r="AQ35">
        <f t="shared" si="5"/>
        <v>0</v>
      </c>
      <c r="AR35">
        <f t="shared" si="5"/>
        <v>0</v>
      </c>
      <c r="AS35">
        <f t="shared" si="5"/>
        <v>0</v>
      </c>
      <c r="AT35">
        <f t="shared" ref="AT35:AY35" si="6">COUNTIF(AT2:AT29,"PERF")</f>
        <v>0</v>
      </c>
      <c r="AU35">
        <f t="shared" si="6"/>
        <v>0</v>
      </c>
      <c r="AV35">
        <f t="shared" si="6"/>
        <v>0</v>
      </c>
      <c r="AW35">
        <f t="shared" si="6"/>
        <v>0</v>
      </c>
      <c r="AX35">
        <f t="shared" si="6"/>
        <v>0</v>
      </c>
      <c r="AY35">
        <f t="shared" si="6"/>
        <v>0</v>
      </c>
      <c r="BD35">
        <f t="shared" ref="BD35:BD65" si="7">SUM(B35:AY35)</f>
        <v>0</v>
      </c>
    </row>
    <row r="36" spans="1:56" x14ac:dyDescent="0.3">
      <c r="A36" t="s">
        <v>40</v>
      </c>
      <c r="B36">
        <f t="shared" ref="B36:AS36" si="8">COUNTIF(B2:B29,"AERF")</f>
        <v>2</v>
      </c>
      <c r="C36">
        <f t="shared" si="8"/>
        <v>2</v>
      </c>
      <c r="D36">
        <f t="shared" si="8"/>
        <v>2</v>
      </c>
      <c r="E36">
        <f t="shared" si="8"/>
        <v>1</v>
      </c>
      <c r="F36">
        <f t="shared" si="8"/>
        <v>1</v>
      </c>
      <c r="G36">
        <f t="shared" si="8"/>
        <v>0</v>
      </c>
      <c r="H36">
        <f t="shared" si="8"/>
        <v>0</v>
      </c>
      <c r="I36">
        <f t="shared" si="8"/>
        <v>0</v>
      </c>
      <c r="J36">
        <f t="shared" si="8"/>
        <v>0</v>
      </c>
      <c r="K36">
        <f t="shared" si="8"/>
        <v>0</v>
      </c>
      <c r="L36">
        <f t="shared" si="8"/>
        <v>0</v>
      </c>
      <c r="M36">
        <f t="shared" si="8"/>
        <v>0</v>
      </c>
      <c r="N36">
        <f t="shared" si="8"/>
        <v>0</v>
      </c>
      <c r="O36">
        <f t="shared" si="8"/>
        <v>0</v>
      </c>
      <c r="P36">
        <f t="shared" si="8"/>
        <v>0</v>
      </c>
      <c r="Q36">
        <f t="shared" si="8"/>
        <v>0</v>
      </c>
      <c r="R36">
        <f t="shared" si="8"/>
        <v>0</v>
      </c>
      <c r="S36">
        <f t="shared" si="8"/>
        <v>0</v>
      </c>
      <c r="T36">
        <f t="shared" si="8"/>
        <v>0</v>
      </c>
      <c r="U36">
        <f t="shared" si="8"/>
        <v>0</v>
      </c>
      <c r="V36">
        <f t="shared" si="8"/>
        <v>0</v>
      </c>
      <c r="W36">
        <f t="shared" si="8"/>
        <v>0</v>
      </c>
      <c r="X36">
        <f t="shared" si="8"/>
        <v>0</v>
      </c>
      <c r="Y36">
        <f t="shared" si="8"/>
        <v>0</v>
      </c>
      <c r="Z36">
        <f t="shared" si="8"/>
        <v>0</v>
      </c>
      <c r="AA36">
        <f t="shared" si="8"/>
        <v>0</v>
      </c>
      <c r="AB36">
        <f t="shared" si="8"/>
        <v>0</v>
      </c>
      <c r="AC36">
        <f t="shared" si="8"/>
        <v>0</v>
      </c>
      <c r="AD36">
        <f t="shared" si="8"/>
        <v>0</v>
      </c>
      <c r="AE36">
        <f t="shared" si="8"/>
        <v>0</v>
      </c>
      <c r="AF36">
        <f t="shared" si="8"/>
        <v>0</v>
      </c>
      <c r="AG36">
        <f t="shared" si="8"/>
        <v>0</v>
      </c>
      <c r="AH36">
        <f t="shared" si="8"/>
        <v>0</v>
      </c>
      <c r="AI36">
        <f t="shared" si="8"/>
        <v>0</v>
      </c>
      <c r="AJ36">
        <f t="shared" si="8"/>
        <v>0</v>
      </c>
      <c r="AK36">
        <f t="shared" si="8"/>
        <v>0</v>
      </c>
      <c r="AL36">
        <f t="shared" si="8"/>
        <v>0</v>
      </c>
      <c r="AM36">
        <f t="shared" si="8"/>
        <v>0</v>
      </c>
      <c r="AN36">
        <f t="shared" si="8"/>
        <v>0</v>
      </c>
      <c r="AO36">
        <f t="shared" si="8"/>
        <v>0</v>
      </c>
      <c r="AP36">
        <f t="shared" si="8"/>
        <v>0</v>
      </c>
      <c r="AQ36">
        <f t="shared" si="8"/>
        <v>0</v>
      </c>
      <c r="AR36">
        <f t="shared" si="8"/>
        <v>0</v>
      </c>
      <c r="AS36">
        <f t="shared" si="8"/>
        <v>0</v>
      </c>
      <c r="AT36">
        <f t="shared" ref="AT36:AY36" si="9">COUNTIF(AT2:AT29,"AERF")</f>
        <v>0</v>
      </c>
      <c r="AU36">
        <f t="shared" si="9"/>
        <v>0</v>
      </c>
      <c r="AV36">
        <f t="shared" si="9"/>
        <v>0</v>
      </c>
      <c r="AW36">
        <f t="shared" si="9"/>
        <v>0</v>
      </c>
      <c r="AX36">
        <f t="shared" si="9"/>
        <v>0</v>
      </c>
      <c r="AY36">
        <f t="shared" si="9"/>
        <v>0</v>
      </c>
      <c r="BD36">
        <f t="shared" si="7"/>
        <v>8</v>
      </c>
    </row>
    <row r="37" spans="1:56" x14ac:dyDescent="0.3">
      <c r="A37" t="s">
        <v>60</v>
      </c>
      <c r="B37">
        <f t="shared" ref="B37:AS37" si="10">COUNTIF(B2:B29,"PCB")</f>
        <v>0</v>
      </c>
      <c r="C37">
        <f t="shared" si="10"/>
        <v>0</v>
      </c>
      <c r="D37">
        <f t="shared" si="10"/>
        <v>0</v>
      </c>
      <c r="E37">
        <f t="shared" si="10"/>
        <v>0</v>
      </c>
      <c r="F37">
        <f t="shared" si="10"/>
        <v>0</v>
      </c>
      <c r="G37">
        <f t="shared" si="10"/>
        <v>0</v>
      </c>
      <c r="H37">
        <f t="shared" si="10"/>
        <v>0</v>
      </c>
      <c r="I37">
        <f t="shared" si="10"/>
        <v>0</v>
      </c>
      <c r="J37">
        <f t="shared" si="10"/>
        <v>0</v>
      </c>
      <c r="K37">
        <f t="shared" si="10"/>
        <v>0</v>
      </c>
      <c r="L37">
        <f t="shared" si="10"/>
        <v>0</v>
      </c>
      <c r="M37">
        <f t="shared" si="10"/>
        <v>0</v>
      </c>
      <c r="N37">
        <f t="shared" si="10"/>
        <v>0</v>
      </c>
      <c r="O37">
        <f t="shared" si="10"/>
        <v>0</v>
      </c>
      <c r="P37">
        <f t="shared" si="10"/>
        <v>0</v>
      </c>
      <c r="Q37">
        <f t="shared" si="10"/>
        <v>0</v>
      </c>
      <c r="R37">
        <f t="shared" si="10"/>
        <v>0</v>
      </c>
      <c r="S37">
        <f t="shared" si="10"/>
        <v>0</v>
      </c>
      <c r="T37">
        <f t="shared" si="10"/>
        <v>0</v>
      </c>
      <c r="U37">
        <f t="shared" si="10"/>
        <v>0</v>
      </c>
      <c r="V37">
        <f t="shared" si="10"/>
        <v>0</v>
      </c>
      <c r="W37">
        <f t="shared" si="10"/>
        <v>0</v>
      </c>
      <c r="X37">
        <f t="shared" si="10"/>
        <v>0</v>
      </c>
      <c r="Y37">
        <f t="shared" si="10"/>
        <v>0</v>
      </c>
      <c r="Z37">
        <f t="shared" si="10"/>
        <v>0</v>
      </c>
      <c r="AA37">
        <f t="shared" si="10"/>
        <v>0</v>
      </c>
      <c r="AB37">
        <f t="shared" si="10"/>
        <v>0</v>
      </c>
      <c r="AC37">
        <f t="shared" si="10"/>
        <v>0</v>
      </c>
      <c r="AD37">
        <f t="shared" si="10"/>
        <v>0</v>
      </c>
      <c r="AE37">
        <f t="shared" si="10"/>
        <v>0</v>
      </c>
      <c r="AF37">
        <f t="shared" si="10"/>
        <v>0</v>
      </c>
      <c r="AG37">
        <f t="shared" si="10"/>
        <v>0</v>
      </c>
      <c r="AH37">
        <f t="shared" si="10"/>
        <v>0</v>
      </c>
      <c r="AI37">
        <f t="shared" si="10"/>
        <v>0</v>
      </c>
      <c r="AJ37">
        <f t="shared" si="10"/>
        <v>0</v>
      </c>
      <c r="AK37">
        <f t="shared" si="10"/>
        <v>0</v>
      </c>
      <c r="AL37">
        <f t="shared" si="10"/>
        <v>0</v>
      </c>
      <c r="AM37">
        <f t="shared" si="10"/>
        <v>0</v>
      </c>
      <c r="AN37">
        <f t="shared" si="10"/>
        <v>0</v>
      </c>
      <c r="AO37">
        <f t="shared" si="10"/>
        <v>0</v>
      </c>
      <c r="AP37">
        <f t="shared" si="10"/>
        <v>0</v>
      </c>
      <c r="AQ37">
        <f t="shared" si="10"/>
        <v>0</v>
      </c>
      <c r="AR37">
        <f t="shared" si="10"/>
        <v>0</v>
      </c>
      <c r="AS37">
        <f t="shared" si="10"/>
        <v>0</v>
      </c>
      <c r="AT37">
        <f t="shared" ref="AT37:AY37" si="11">COUNTIF(AT2:AT29,"PCB")</f>
        <v>0</v>
      </c>
      <c r="AU37">
        <f t="shared" si="11"/>
        <v>0</v>
      </c>
      <c r="AV37">
        <f t="shared" si="11"/>
        <v>0</v>
      </c>
      <c r="AW37">
        <f t="shared" si="11"/>
        <v>0</v>
      </c>
      <c r="AX37">
        <f t="shared" si="11"/>
        <v>0</v>
      </c>
      <c r="AY37">
        <f t="shared" si="11"/>
        <v>0</v>
      </c>
      <c r="BD37">
        <f t="shared" si="7"/>
        <v>0</v>
      </c>
    </row>
    <row r="38" spans="1:56" x14ac:dyDescent="0.3">
      <c r="A38" t="s">
        <v>20</v>
      </c>
      <c r="B38">
        <f t="shared" ref="B38:AS38" si="12">COUNTIF(B2:B29,"ACB")</f>
        <v>1</v>
      </c>
      <c r="C38">
        <f t="shared" si="12"/>
        <v>1</v>
      </c>
      <c r="D38">
        <f t="shared" si="12"/>
        <v>1</v>
      </c>
      <c r="E38">
        <f t="shared" si="12"/>
        <v>1</v>
      </c>
      <c r="F38">
        <f t="shared" si="12"/>
        <v>1</v>
      </c>
      <c r="G38">
        <f t="shared" si="12"/>
        <v>0</v>
      </c>
      <c r="H38">
        <f t="shared" si="12"/>
        <v>0</v>
      </c>
      <c r="I38">
        <f t="shared" si="12"/>
        <v>0</v>
      </c>
      <c r="J38">
        <f t="shared" si="12"/>
        <v>0</v>
      </c>
      <c r="K38">
        <f t="shared" si="12"/>
        <v>0</v>
      </c>
      <c r="L38">
        <f t="shared" si="12"/>
        <v>1</v>
      </c>
      <c r="M38">
        <f t="shared" si="12"/>
        <v>1</v>
      </c>
      <c r="N38">
        <f t="shared" si="12"/>
        <v>1</v>
      </c>
      <c r="O38">
        <f t="shared" si="12"/>
        <v>1</v>
      </c>
      <c r="P38">
        <f t="shared" si="12"/>
        <v>1</v>
      </c>
      <c r="Q38">
        <f t="shared" si="12"/>
        <v>1</v>
      </c>
      <c r="R38">
        <f t="shared" si="12"/>
        <v>1</v>
      </c>
      <c r="S38">
        <f t="shared" si="12"/>
        <v>1</v>
      </c>
      <c r="T38">
        <f t="shared" si="12"/>
        <v>1</v>
      </c>
      <c r="U38">
        <f t="shared" si="12"/>
        <v>1</v>
      </c>
      <c r="V38">
        <f t="shared" si="12"/>
        <v>1</v>
      </c>
      <c r="W38">
        <f t="shared" si="12"/>
        <v>1</v>
      </c>
      <c r="X38">
        <f t="shared" si="12"/>
        <v>1</v>
      </c>
      <c r="Y38">
        <f t="shared" si="12"/>
        <v>1</v>
      </c>
      <c r="Z38">
        <f t="shared" si="12"/>
        <v>1</v>
      </c>
      <c r="AA38">
        <f t="shared" si="12"/>
        <v>1</v>
      </c>
      <c r="AB38">
        <f t="shared" si="12"/>
        <v>1</v>
      </c>
      <c r="AC38">
        <f t="shared" si="12"/>
        <v>1</v>
      </c>
      <c r="AD38">
        <f t="shared" si="12"/>
        <v>1</v>
      </c>
      <c r="AE38">
        <f t="shared" si="12"/>
        <v>1</v>
      </c>
      <c r="AF38">
        <f t="shared" si="12"/>
        <v>1</v>
      </c>
      <c r="AG38">
        <f t="shared" si="12"/>
        <v>1</v>
      </c>
      <c r="AH38">
        <f t="shared" si="12"/>
        <v>1</v>
      </c>
      <c r="AI38">
        <f t="shared" si="12"/>
        <v>1</v>
      </c>
      <c r="AJ38">
        <f t="shared" si="12"/>
        <v>1</v>
      </c>
      <c r="AK38">
        <f t="shared" si="12"/>
        <v>1</v>
      </c>
      <c r="AL38">
        <f t="shared" si="12"/>
        <v>1</v>
      </c>
      <c r="AM38">
        <f t="shared" si="12"/>
        <v>1</v>
      </c>
      <c r="AN38">
        <f t="shared" si="12"/>
        <v>1</v>
      </c>
      <c r="AO38">
        <f t="shared" si="12"/>
        <v>1</v>
      </c>
      <c r="AP38">
        <f t="shared" si="12"/>
        <v>1</v>
      </c>
      <c r="AQ38">
        <f t="shared" si="12"/>
        <v>1</v>
      </c>
      <c r="AR38">
        <f t="shared" si="12"/>
        <v>1</v>
      </c>
      <c r="AS38">
        <f t="shared" si="12"/>
        <v>1</v>
      </c>
      <c r="AT38">
        <f t="shared" ref="AT38:AY38" si="13">COUNTIF(AT2:AT29,"ACB")</f>
        <v>1</v>
      </c>
      <c r="AU38">
        <f t="shared" si="13"/>
        <v>1</v>
      </c>
      <c r="AV38">
        <f t="shared" si="13"/>
        <v>1</v>
      </c>
      <c r="AW38">
        <f t="shared" si="13"/>
        <v>1</v>
      </c>
      <c r="AX38">
        <f t="shared" si="13"/>
        <v>1</v>
      </c>
      <c r="AY38">
        <f t="shared" si="13"/>
        <v>1</v>
      </c>
      <c r="BD38">
        <f t="shared" si="7"/>
        <v>45</v>
      </c>
    </row>
    <row r="39" spans="1:56" x14ac:dyDescent="0.3">
      <c r="A39" t="s">
        <v>18</v>
      </c>
      <c r="B39">
        <f t="shared" ref="B39:AS39" si="14">COUNTIF(B2:B29,"UD")</f>
        <v>5</v>
      </c>
      <c r="C39">
        <f t="shared" si="14"/>
        <v>6</v>
      </c>
      <c r="D39">
        <f t="shared" si="14"/>
        <v>6</v>
      </c>
      <c r="E39">
        <f t="shared" si="14"/>
        <v>6</v>
      </c>
      <c r="F39">
        <f t="shared" si="14"/>
        <v>5</v>
      </c>
      <c r="G39">
        <f t="shared" si="14"/>
        <v>4</v>
      </c>
      <c r="H39">
        <f t="shared" si="14"/>
        <v>4</v>
      </c>
      <c r="I39">
        <f t="shared" si="14"/>
        <v>4</v>
      </c>
      <c r="J39">
        <f t="shared" si="14"/>
        <v>4</v>
      </c>
      <c r="K39">
        <f t="shared" si="14"/>
        <v>4</v>
      </c>
      <c r="L39">
        <f t="shared" si="14"/>
        <v>3</v>
      </c>
      <c r="M39">
        <f t="shared" si="14"/>
        <v>1</v>
      </c>
      <c r="N39">
        <f t="shared" si="14"/>
        <v>1</v>
      </c>
      <c r="O39">
        <f t="shared" si="14"/>
        <v>1</v>
      </c>
      <c r="P39">
        <f t="shared" si="14"/>
        <v>1</v>
      </c>
      <c r="Q39">
        <f t="shared" si="14"/>
        <v>1</v>
      </c>
      <c r="R39">
        <f t="shared" si="14"/>
        <v>1</v>
      </c>
      <c r="S39">
        <f t="shared" si="14"/>
        <v>0</v>
      </c>
      <c r="T39">
        <f t="shared" si="14"/>
        <v>0</v>
      </c>
      <c r="U39">
        <f t="shared" si="14"/>
        <v>0</v>
      </c>
      <c r="V39">
        <f t="shared" si="14"/>
        <v>0</v>
      </c>
      <c r="W39">
        <f t="shared" si="14"/>
        <v>0</v>
      </c>
      <c r="X39">
        <f t="shared" si="14"/>
        <v>0</v>
      </c>
      <c r="Y39">
        <f t="shared" si="14"/>
        <v>0</v>
      </c>
      <c r="Z39">
        <f t="shared" si="14"/>
        <v>0</v>
      </c>
      <c r="AA39">
        <f t="shared" si="14"/>
        <v>0</v>
      </c>
      <c r="AB39">
        <f t="shared" si="14"/>
        <v>0</v>
      </c>
      <c r="AC39">
        <f t="shared" si="14"/>
        <v>0</v>
      </c>
      <c r="AD39">
        <f t="shared" si="14"/>
        <v>0</v>
      </c>
      <c r="AE39">
        <f t="shared" si="14"/>
        <v>0</v>
      </c>
      <c r="AF39">
        <f t="shared" si="14"/>
        <v>0</v>
      </c>
      <c r="AG39">
        <f t="shared" si="14"/>
        <v>0</v>
      </c>
      <c r="AH39">
        <f t="shared" si="14"/>
        <v>0</v>
      </c>
      <c r="AI39">
        <f t="shared" si="14"/>
        <v>0</v>
      </c>
      <c r="AJ39">
        <f t="shared" si="14"/>
        <v>0</v>
      </c>
      <c r="AK39">
        <f t="shared" si="14"/>
        <v>0</v>
      </c>
      <c r="AL39">
        <f t="shared" si="14"/>
        <v>0</v>
      </c>
      <c r="AM39">
        <f t="shared" si="14"/>
        <v>0</v>
      </c>
      <c r="AN39">
        <f t="shared" si="14"/>
        <v>0</v>
      </c>
      <c r="AO39">
        <f t="shared" si="14"/>
        <v>0</v>
      </c>
      <c r="AP39">
        <f t="shared" si="14"/>
        <v>0</v>
      </c>
      <c r="AQ39">
        <f t="shared" si="14"/>
        <v>0</v>
      </c>
      <c r="AR39">
        <f t="shared" si="14"/>
        <v>0</v>
      </c>
      <c r="AS39">
        <f t="shared" si="14"/>
        <v>0</v>
      </c>
      <c r="AT39">
        <f t="shared" ref="AT39:AY39" si="15">COUNTIF(AT2:AT29,"UD")</f>
        <v>0</v>
      </c>
      <c r="AU39">
        <f t="shared" si="15"/>
        <v>0</v>
      </c>
      <c r="AV39">
        <f t="shared" si="15"/>
        <v>0</v>
      </c>
      <c r="AW39">
        <f t="shared" si="15"/>
        <v>0</v>
      </c>
      <c r="AX39">
        <f t="shared" si="15"/>
        <v>0</v>
      </c>
      <c r="AY39">
        <f t="shared" si="15"/>
        <v>0</v>
      </c>
      <c r="BD39">
        <f t="shared" si="7"/>
        <v>57</v>
      </c>
    </row>
    <row r="40" spans="1:56" x14ac:dyDescent="0.3">
      <c r="A40" t="s">
        <v>4</v>
      </c>
      <c r="B40">
        <f t="shared" ref="B40:AS40" si="16">COUNTIF(B2:B29,"LERT")</f>
        <v>6</v>
      </c>
      <c r="C40">
        <f t="shared" si="16"/>
        <v>6</v>
      </c>
      <c r="D40">
        <f t="shared" si="16"/>
        <v>7</v>
      </c>
      <c r="E40">
        <f t="shared" si="16"/>
        <v>7</v>
      </c>
      <c r="F40">
        <f t="shared" si="16"/>
        <v>7</v>
      </c>
      <c r="G40">
        <f t="shared" si="16"/>
        <v>8</v>
      </c>
      <c r="H40">
        <f t="shared" si="16"/>
        <v>7</v>
      </c>
      <c r="I40">
        <f t="shared" si="16"/>
        <v>6</v>
      </c>
      <c r="J40">
        <f t="shared" si="16"/>
        <v>6</v>
      </c>
      <c r="K40">
        <f t="shared" si="16"/>
        <v>3</v>
      </c>
      <c r="L40">
        <f t="shared" si="16"/>
        <v>3</v>
      </c>
      <c r="M40">
        <f t="shared" si="16"/>
        <v>2</v>
      </c>
      <c r="N40">
        <f t="shared" si="16"/>
        <v>2</v>
      </c>
      <c r="O40">
        <f t="shared" si="16"/>
        <v>1</v>
      </c>
      <c r="P40">
        <f t="shared" si="16"/>
        <v>0</v>
      </c>
      <c r="Q40">
        <f t="shared" si="16"/>
        <v>0</v>
      </c>
      <c r="R40">
        <f t="shared" si="16"/>
        <v>0</v>
      </c>
      <c r="S40">
        <f t="shared" si="16"/>
        <v>2</v>
      </c>
      <c r="T40">
        <f t="shared" si="16"/>
        <v>2</v>
      </c>
      <c r="U40">
        <f t="shared" si="16"/>
        <v>2</v>
      </c>
      <c r="V40">
        <f t="shared" si="16"/>
        <v>2</v>
      </c>
      <c r="W40">
        <f t="shared" si="16"/>
        <v>1</v>
      </c>
      <c r="X40">
        <f t="shared" si="16"/>
        <v>1</v>
      </c>
      <c r="Y40">
        <f t="shared" si="16"/>
        <v>1</v>
      </c>
      <c r="Z40">
        <f t="shared" si="16"/>
        <v>1</v>
      </c>
      <c r="AA40">
        <f t="shared" si="16"/>
        <v>1</v>
      </c>
      <c r="AB40">
        <f t="shared" si="16"/>
        <v>1</v>
      </c>
      <c r="AC40">
        <f t="shared" si="16"/>
        <v>0</v>
      </c>
      <c r="AD40">
        <f t="shared" si="16"/>
        <v>0</v>
      </c>
      <c r="AE40">
        <f t="shared" si="16"/>
        <v>0</v>
      </c>
      <c r="AF40">
        <f t="shared" si="16"/>
        <v>0</v>
      </c>
      <c r="AG40">
        <f t="shared" si="16"/>
        <v>0</v>
      </c>
      <c r="AH40">
        <f t="shared" si="16"/>
        <v>0</v>
      </c>
      <c r="AI40">
        <f t="shared" si="16"/>
        <v>0</v>
      </c>
      <c r="AJ40">
        <f t="shared" si="16"/>
        <v>0</v>
      </c>
      <c r="AK40">
        <f t="shared" si="16"/>
        <v>0</v>
      </c>
      <c r="AL40">
        <f t="shared" si="16"/>
        <v>0</v>
      </c>
      <c r="AM40">
        <f t="shared" si="16"/>
        <v>0</v>
      </c>
      <c r="AN40">
        <f t="shared" si="16"/>
        <v>0</v>
      </c>
      <c r="AO40">
        <f t="shared" si="16"/>
        <v>0</v>
      </c>
      <c r="AP40">
        <f t="shared" si="16"/>
        <v>0</v>
      </c>
      <c r="AQ40">
        <f t="shared" si="16"/>
        <v>0</v>
      </c>
      <c r="AR40">
        <f t="shared" si="16"/>
        <v>0</v>
      </c>
      <c r="AS40">
        <f t="shared" si="16"/>
        <v>0</v>
      </c>
      <c r="AT40">
        <f t="shared" ref="AT40:AY40" si="17">COUNTIF(AT2:AT29,"LERT")</f>
        <v>0</v>
      </c>
      <c r="AU40">
        <f t="shared" si="17"/>
        <v>0</v>
      </c>
      <c r="AV40">
        <f t="shared" si="17"/>
        <v>0</v>
      </c>
      <c r="AW40">
        <f t="shared" si="17"/>
        <v>0</v>
      </c>
      <c r="AX40">
        <f t="shared" si="17"/>
        <v>0</v>
      </c>
      <c r="AY40">
        <f t="shared" si="17"/>
        <v>0</v>
      </c>
      <c r="BD40">
        <f t="shared" si="7"/>
        <v>85</v>
      </c>
    </row>
    <row r="41" spans="1:56" x14ac:dyDescent="0.3">
      <c r="A41" t="s">
        <v>28</v>
      </c>
      <c r="B41">
        <f t="shared" ref="B41:AS41" si="18">COUNTIF(B2:B29,"LCERT")</f>
        <v>0</v>
      </c>
      <c r="C41">
        <f t="shared" si="18"/>
        <v>0</v>
      </c>
      <c r="D41">
        <f t="shared" si="18"/>
        <v>0</v>
      </c>
      <c r="E41">
        <f t="shared" si="18"/>
        <v>0</v>
      </c>
      <c r="F41">
        <f t="shared" si="18"/>
        <v>1</v>
      </c>
      <c r="G41">
        <f t="shared" si="18"/>
        <v>1</v>
      </c>
      <c r="H41">
        <f t="shared" si="18"/>
        <v>1</v>
      </c>
      <c r="I41">
        <f t="shared" si="18"/>
        <v>1</v>
      </c>
      <c r="J41">
        <f t="shared" si="18"/>
        <v>1</v>
      </c>
      <c r="K41">
        <f t="shared" si="18"/>
        <v>1</v>
      </c>
      <c r="L41">
        <f t="shared" si="18"/>
        <v>1</v>
      </c>
      <c r="M41">
        <f t="shared" si="18"/>
        <v>1</v>
      </c>
      <c r="N41">
        <f t="shared" si="18"/>
        <v>1</v>
      </c>
      <c r="O41">
        <f t="shared" si="18"/>
        <v>1</v>
      </c>
      <c r="P41">
        <f t="shared" si="18"/>
        <v>1</v>
      </c>
      <c r="Q41">
        <f t="shared" si="18"/>
        <v>1</v>
      </c>
      <c r="R41">
        <f t="shared" si="18"/>
        <v>1</v>
      </c>
      <c r="S41">
        <f t="shared" si="18"/>
        <v>0</v>
      </c>
      <c r="T41">
        <f t="shared" si="18"/>
        <v>0</v>
      </c>
      <c r="U41">
        <f t="shared" si="18"/>
        <v>0</v>
      </c>
      <c r="V41">
        <f t="shared" si="18"/>
        <v>0</v>
      </c>
      <c r="W41">
        <f t="shared" si="18"/>
        <v>0</v>
      </c>
      <c r="X41">
        <f t="shared" si="18"/>
        <v>0</v>
      </c>
      <c r="Y41">
        <f t="shared" si="18"/>
        <v>0</v>
      </c>
      <c r="Z41">
        <f t="shared" si="18"/>
        <v>0</v>
      </c>
      <c r="AA41">
        <f t="shared" si="18"/>
        <v>0</v>
      </c>
      <c r="AB41">
        <f t="shared" si="18"/>
        <v>0</v>
      </c>
      <c r="AC41">
        <f t="shared" si="18"/>
        <v>0</v>
      </c>
      <c r="AD41">
        <f t="shared" si="18"/>
        <v>0</v>
      </c>
      <c r="AE41">
        <f t="shared" si="18"/>
        <v>0</v>
      </c>
      <c r="AF41">
        <f t="shared" si="18"/>
        <v>0</v>
      </c>
      <c r="AG41">
        <f t="shared" si="18"/>
        <v>0</v>
      </c>
      <c r="AH41">
        <f t="shared" si="18"/>
        <v>0</v>
      </c>
      <c r="AI41">
        <f t="shared" si="18"/>
        <v>0</v>
      </c>
      <c r="AJ41">
        <f t="shared" si="18"/>
        <v>0</v>
      </c>
      <c r="AK41">
        <f t="shared" si="18"/>
        <v>0</v>
      </c>
      <c r="AL41">
        <f t="shared" si="18"/>
        <v>0</v>
      </c>
      <c r="AM41">
        <f t="shared" si="18"/>
        <v>0</v>
      </c>
      <c r="AN41">
        <f t="shared" si="18"/>
        <v>0</v>
      </c>
      <c r="AO41">
        <f t="shared" si="18"/>
        <v>0</v>
      </c>
      <c r="AP41">
        <f t="shared" si="18"/>
        <v>0</v>
      </c>
      <c r="AQ41">
        <f t="shared" si="18"/>
        <v>0</v>
      </c>
      <c r="AR41">
        <f t="shared" si="18"/>
        <v>0</v>
      </c>
      <c r="AS41">
        <f t="shared" si="18"/>
        <v>0</v>
      </c>
      <c r="AT41">
        <f t="shared" ref="AT41:AY41" si="19">COUNTIF(AT2:AT29,"LCERT")</f>
        <v>0</v>
      </c>
      <c r="AU41">
        <f t="shared" si="19"/>
        <v>0</v>
      </c>
      <c r="AV41">
        <f t="shared" si="19"/>
        <v>0</v>
      </c>
      <c r="AW41">
        <f t="shared" si="19"/>
        <v>0</v>
      </c>
      <c r="AX41">
        <f t="shared" si="19"/>
        <v>0</v>
      </c>
      <c r="AY41">
        <f t="shared" si="19"/>
        <v>0</v>
      </c>
      <c r="BD41">
        <f t="shared" si="7"/>
        <v>13</v>
      </c>
    </row>
    <row r="42" spans="1:56" x14ac:dyDescent="0.3">
      <c r="A42" t="s">
        <v>22</v>
      </c>
      <c r="B42">
        <f t="shared" ref="B42:AS42" si="20">COUNTIF(B2:B29,"LMT")</f>
        <v>1</v>
      </c>
      <c r="C42">
        <f t="shared" si="20"/>
        <v>2</v>
      </c>
      <c r="D42">
        <f t="shared" si="20"/>
        <v>2</v>
      </c>
      <c r="E42">
        <f t="shared" si="20"/>
        <v>3</v>
      </c>
      <c r="F42">
        <f t="shared" si="20"/>
        <v>1</v>
      </c>
      <c r="G42">
        <f t="shared" si="20"/>
        <v>1</v>
      </c>
      <c r="H42">
        <f t="shared" si="20"/>
        <v>1</v>
      </c>
      <c r="I42">
        <f t="shared" si="20"/>
        <v>2</v>
      </c>
      <c r="J42">
        <f t="shared" si="20"/>
        <v>3</v>
      </c>
      <c r="K42">
        <f t="shared" si="20"/>
        <v>3</v>
      </c>
      <c r="L42">
        <f t="shared" si="20"/>
        <v>2</v>
      </c>
      <c r="M42">
        <f t="shared" si="20"/>
        <v>2</v>
      </c>
      <c r="N42">
        <f t="shared" si="20"/>
        <v>2</v>
      </c>
      <c r="O42">
        <f t="shared" si="20"/>
        <v>2</v>
      </c>
      <c r="P42">
        <f t="shared" si="20"/>
        <v>1</v>
      </c>
      <c r="Q42">
        <f t="shared" si="20"/>
        <v>1</v>
      </c>
      <c r="R42">
        <f t="shared" si="20"/>
        <v>0</v>
      </c>
      <c r="S42">
        <f t="shared" si="20"/>
        <v>1</v>
      </c>
      <c r="T42">
        <f t="shared" si="20"/>
        <v>1</v>
      </c>
      <c r="U42">
        <f t="shared" si="20"/>
        <v>2</v>
      </c>
      <c r="V42">
        <f t="shared" si="20"/>
        <v>2</v>
      </c>
      <c r="W42">
        <f t="shared" si="20"/>
        <v>1</v>
      </c>
      <c r="X42">
        <f t="shared" si="20"/>
        <v>0</v>
      </c>
      <c r="Y42">
        <f t="shared" si="20"/>
        <v>0</v>
      </c>
      <c r="Z42">
        <f t="shared" si="20"/>
        <v>0</v>
      </c>
      <c r="AA42">
        <f t="shared" si="20"/>
        <v>0</v>
      </c>
      <c r="AB42">
        <f t="shared" si="20"/>
        <v>0</v>
      </c>
      <c r="AC42">
        <f t="shared" si="20"/>
        <v>0</v>
      </c>
      <c r="AD42">
        <f t="shared" si="20"/>
        <v>0</v>
      </c>
      <c r="AE42">
        <f t="shared" si="20"/>
        <v>0</v>
      </c>
      <c r="AF42">
        <f t="shared" si="20"/>
        <v>0</v>
      </c>
      <c r="AG42">
        <f t="shared" si="20"/>
        <v>0</v>
      </c>
      <c r="AH42">
        <f t="shared" si="20"/>
        <v>0</v>
      </c>
      <c r="AI42">
        <f t="shared" si="20"/>
        <v>0</v>
      </c>
      <c r="AJ42">
        <f t="shared" si="20"/>
        <v>0</v>
      </c>
      <c r="AK42">
        <f t="shared" si="20"/>
        <v>0</v>
      </c>
      <c r="AL42">
        <f t="shared" si="20"/>
        <v>0</v>
      </c>
      <c r="AM42">
        <f t="shared" si="20"/>
        <v>0</v>
      </c>
      <c r="AN42">
        <f t="shared" si="20"/>
        <v>0</v>
      </c>
      <c r="AO42">
        <f t="shared" si="20"/>
        <v>0</v>
      </c>
      <c r="AP42">
        <f t="shared" si="20"/>
        <v>0</v>
      </c>
      <c r="AQ42">
        <f t="shared" si="20"/>
        <v>0</v>
      </c>
      <c r="AR42">
        <f t="shared" si="20"/>
        <v>0</v>
      </c>
      <c r="AS42">
        <f t="shared" si="20"/>
        <v>0</v>
      </c>
      <c r="AT42">
        <f t="shared" ref="AT42:AY42" si="21">COUNTIF(AT2:AT29,"LMT")</f>
        <v>0</v>
      </c>
      <c r="AU42">
        <f t="shared" si="21"/>
        <v>0</v>
      </c>
      <c r="AV42">
        <f t="shared" si="21"/>
        <v>0</v>
      </c>
      <c r="AW42">
        <f t="shared" si="21"/>
        <v>0</v>
      </c>
      <c r="AX42">
        <f t="shared" si="21"/>
        <v>0</v>
      </c>
      <c r="AY42">
        <f t="shared" si="21"/>
        <v>0</v>
      </c>
      <c r="BD42">
        <f t="shared" si="7"/>
        <v>36</v>
      </c>
    </row>
    <row r="43" spans="1:56" x14ac:dyDescent="0.3">
      <c r="A43" t="s">
        <v>49</v>
      </c>
      <c r="B43">
        <f t="shared" ref="B43:AS43" si="22">COUNTIF(B2:B29,"LCMT")</f>
        <v>0</v>
      </c>
      <c r="C43">
        <f t="shared" si="22"/>
        <v>0</v>
      </c>
      <c r="D43">
        <f t="shared" si="22"/>
        <v>1</v>
      </c>
      <c r="E43">
        <f t="shared" si="22"/>
        <v>1</v>
      </c>
      <c r="F43">
        <f t="shared" si="22"/>
        <v>1</v>
      </c>
      <c r="G43">
        <f t="shared" si="22"/>
        <v>2</v>
      </c>
      <c r="H43">
        <f t="shared" si="22"/>
        <v>2</v>
      </c>
      <c r="I43">
        <f t="shared" si="22"/>
        <v>1</v>
      </c>
      <c r="J43">
        <f t="shared" si="22"/>
        <v>1</v>
      </c>
      <c r="K43">
        <f t="shared" si="22"/>
        <v>1</v>
      </c>
      <c r="L43">
        <f t="shared" si="22"/>
        <v>1</v>
      </c>
      <c r="M43">
        <f t="shared" si="22"/>
        <v>1</v>
      </c>
      <c r="N43">
        <f t="shared" si="22"/>
        <v>1</v>
      </c>
      <c r="O43">
        <f t="shared" si="22"/>
        <v>1</v>
      </c>
      <c r="P43">
        <f t="shared" si="22"/>
        <v>0</v>
      </c>
      <c r="Q43">
        <f t="shared" si="22"/>
        <v>0</v>
      </c>
      <c r="R43">
        <f t="shared" si="22"/>
        <v>0</v>
      </c>
      <c r="S43">
        <f t="shared" si="22"/>
        <v>0</v>
      </c>
      <c r="T43">
        <f t="shared" si="22"/>
        <v>0</v>
      </c>
      <c r="U43">
        <f t="shared" si="22"/>
        <v>0</v>
      </c>
      <c r="V43">
        <f t="shared" si="22"/>
        <v>0</v>
      </c>
      <c r="W43">
        <f t="shared" si="22"/>
        <v>0</v>
      </c>
      <c r="X43">
        <f t="shared" si="22"/>
        <v>0</v>
      </c>
      <c r="Y43">
        <f t="shared" si="22"/>
        <v>0</v>
      </c>
      <c r="Z43">
        <f t="shared" si="22"/>
        <v>0</v>
      </c>
      <c r="AA43">
        <f t="shared" si="22"/>
        <v>0</v>
      </c>
      <c r="AB43">
        <f t="shared" si="22"/>
        <v>0</v>
      </c>
      <c r="AC43">
        <f t="shared" si="22"/>
        <v>0</v>
      </c>
      <c r="AD43">
        <f t="shared" si="22"/>
        <v>0</v>
      </c>
      <c r="AE43">
        <f t="shared" si="22"/>
        <v>0</v>
      </c>
      <c r="AF43">
        <f t="shared" si="22"/>
        <v>0</v>
      </c>
      <c r="AG43">
        <f t="shared" si="22"/>
        <v>0</v>
      </c>
      <c r="AH43">
        <f t="shared" si="22"/>
        <v>0</v>
      </c>
      <c r="AI43">
        <f t="shared" si="22"/>
        <v>0</v>
      </c>
      <c r="AJ43">
        <f t="shared" si="22"/>
        <v>0</v>
      </c>
      <c r="AK43">
        <f t="shared" si="22"/>
        <v>0</v>
      </c>
      <c r="AL43">
        <f t="shared" si="22"/>
        <v>0</v>
      </c>
      <c r="AM43">
        <f t="shared" si="22"/>
        <v>0</v>
      </c>
      <c r="AN43">
        <f t="shared" si="22"/>
        <v>0</v>
      </c>
      <c r="AO43">
        <f t="shared" si="22"/>
        <v>0</v>
      </c>
      <c r="AP43">
        <f t="shared" si="22"/>
        <v>0</v>
      </c>
      <c r="AQ43">
        <f t="shared" si="22"/>
        <v>0</v>
      </c>
      <c r="AR43">
        <f t="shared" si="22"/>
        <v>0</v>
      </c>
      <c r="AS43">
        <f t="shared" si="22"/>
        <v>0</v>
      </c>
      <c r="AT43">
        <f t="shared" ref="AT43:AY43" si="23">COUNTIF(AT2:AT29,"LCMT")</f>
        <v>0</v>
      </c>
      <c r="AU43">
        <f t="shared" si="23"/>
        <v>0</v>
      </c>
      <c r="AV43">
        <f t="shared" si="23"/>
        <v>0</v>
      </c>
      <c r="AW43">
        <f t="shared" si="23"/>
        <v>0</v>
      </c>
      <c r="AX43">
        <f t="shared" si="23"/>
        <v>0</v>
      </c>
      <c r="AY43">
        <f t="shared" si="23"/>
        <v>0</v>
      </c>
      <c r="BD43">
        <f t="shared" si="7"/>
        <v>14</v>
      </c>
    </row>
    <row r="44" spans="1:56" x14ac:dyDescent="0.3">
      <c r="A44" t="s">
        <v>2</v>
      </c>
      <c r="B44">
        <f t="shared" ref="B44:AS44" si="24">COUNTIF(B2:B29,"LIT")</f>
        <v>0</v>
      </c>
      <c r="C44">
        <f t="shared" si="24"/>
        <v>0</v>
      </c>
      <c r="D44">
        <f t="shared" si="24"/>
        <v>0</v>
      </c>
      <c r="E44">
        <f t="shared" si="24"/>
        <v>0</v>
      </c>
      <c r="F44">
        <f t="shared" si="24"/>
        <v>0</v>
      </c>
      <c r="G44">
        <f t="shared" si="24"/>
        <v>0</v>
      </c>
      <c r="H44">
        <f t="shared" si="24"/>
        <v>0</v>
      </c>
      <c r="I44">
        <f t="shared" si="24"/>
        <v>0</v>
      </c>
      <c r="J44">
        <f t="shared" si="24"/>
        <v>0</v>
      </c>
      <c r="K44">
        <f t="shared" si="24"/>
        <v>0</v>
      </c>
      <c r="L44">
        <f t="shared" si="24"/>
        <v>0</v>
      </c>
      <c r="M44">
        <f t="shared" si="24"/>
        <v>0</v>
      </c>
      <c r="N44">
        <f t="shared" si="24"/>
        <v>1</v>
      </c>
      <c r="O44">
        <f t="shared" si="24"/>
        <v>1</v>
      </c>
      <c r="P44">
        <f t="shared" si="24"/>
        <v>1</v>
      </c>
      <c r="Q44">
        <f t="shared" si="24"/>
        <v>1</v>
      </c>
      <c r="R44">
        <f t="shared" si="24"/>
        <v>1</v>
      </c>
      <c r="S44">
        <f t="shared" si="24"/>
        <v>1</v>
      </c>
      <c r="T44">
        <f t="shared" si="24"/>
        <v>1</v>
      </c>
      <c r="U44">
        <f t="shared" si="24"/>
        <v>3</v>
      </c>
      <c r="V44">
        <f t="shared" si="24"/>
        <v>3</v>
      </c>
      <c r="W44">
        <f t="shared" si="24"/>
        <v>3</v>
      </c>
      <c r="X44">
        <f t="shared" si="24"/>
        <v>4</v>
      </c>
      <c r="Y44">
        <f t="shared" si="24"/>
        <v>2</v>
      </c>
      <c r="Z44">
        <f t="shared" si="24"/>
        <v>2</v>
      </c>
      <c r="AA44">
        <f t="shared" si="24"/>
        <v>3</v>
      </c>
      <c r="AB44">
        <f t="shared" si="24"/>
        <v>4</v>
      </c>
      <c r="AC44">
        <f t="shared" si="24"/>
        <v>5</v>
      </c>
      <c r="AD44">
        <f t="shared" si="24"/>
        <v>5</v>
      </c>
      <c r="AE44">
        <f t="shared" si="24"/>
        <v>5</v>
      </c>
      <c r="AF44">
        <f t="shared" si="24"/>
        <v>5</v>
      </c>
      <c r="AG44">
        <f t="shared" si="24"/>
        <v>5</v>
      </c>
      <c r="AH44">
        <f t="shared" si="24"/>
        <v>5</v>
      </c>
      <c r="AI44">
        <f t="shared" si="24"/>
        <v>5</v>
      </c>
      <c r="AJ44">
        <f t="shared" si="24"/>
        <v>5</v>
      </c>
      <c r="AK44">
        <f t="shared" si="24"/>
        <v>5</v>
      </c>
      <c r="AL44">
        <f t="shared" si="24"/>
        <v>5</v>
      </c>
      <c r="AM44">
        <f t="shared" si="24"/>
        <v>5</v>
      </c>
      <c r="AN44">
        <f t="shared" si="24"/>
        <v>3</v>
      </c>
      <c r="AO44">
        <f t="shared" si="24"/>
        <v>3</v>
      </c>
      <c r="AP44">
        <f t="shared" si="24"/>
        <v>3</v>
      </c>
      <c r="AQ44">
        <f t="shared" si="24"/>
        <v>4</v>
      </c>
      <c r="AR44">
        <f t="shared" si="24"/>
        <v>4</v>
      </c>
      <c r="AS44">
        <f t="shared" si="24"/>
        <v>4</v>
      </c>
      <c r="AT44">
        <f t="shared" ref="AT44:AY44" si="25">COUNTIF(AT2:AT29,"LIT")</f>
        <v>4</v>
      </c>
      <c r="AU44">
        <f t="shared" si="25"/>
        <v>4</v>
      </c>
      <c r="AV44">
        <f t="shared" si="25"/>
        <v>4</v>
      </c>
      <c r="AW44">
        <f t="shared" si="25"/>
        <v>4</v>
      </c>
      <c r="AX44">
        <f t="shared" si="25"/>
        <v>2</v>
      </c>
      <c r="AY44">
        <f t="shared" si="25"/>
        <v>2</v>
      </c>
      <c r="BD44">
        <f t="shared" si="7"/>
        <v>127</v>
      </c>
    </row>
    <row r="45" spans="1:56" x14ac:dyDescent="0.3">
      <c r="A45" t="s">
        <v>47</v>
      </c>
      <c r="B45">
        <f t="shared" ref="B45:AS45" si="26">COUNTIF(B2:B29,"LCIT")</f>
        <v>0</v>
      </c>
      <c r="C45">
        <f t="shared" si="26"/>
        <v>0</v>
      </c>
      <c r="D45">
        <f t="shared" si="26"/>
        <v>0</v>
      </c>
      <c r="E45">
        <f t="shared" si="26"/>
        <v>0</v>
      </c>
      <c r="F45">
        <f t="shared" si="26"/>
        <v>0</v>
      </c>
      <c r="G45">
        <f t="shared" si="26"/>
        <v>0</v>
      </c>
      <c r="H45">
        <f t="shared" si="26"/>
        <v>0</v>
      </c>
      <c r="I45">
        <f t="shared" si="26"/>
        <v>0</v>
      </c>
      <c r="J45">
        <f t="shared" si="26"/>
        <v>0</v>
      </c>
      <c r="K45">
        <f t="shared" si="26"/>
        <v>0</v>
      </c>
      <c r="L45">
        <f t="shared" si="26"/>
        <v>0</v>
      </c>
      <c r="M45">
        <f t="shared" si="26"/>
        <v>0</v>
      </c>
      <c r="N45">
        <f t="shared" si="26"/>
        <v>0</v>
      </c>
      <c r="O45">
        <f t="shared" si="26"/>
        <v>0</v>
      </c>
      <c r="P45">
        <f t="shared" si="26"/>
        <v>0</v>
      </c>
      <c r="Q45">
        <f t="shared" si="26"/>
        <v>0</v>
      </c>
      <c r="R45">
        <f t="shared" si="26"/>
        <v>0</v>
      </c>
      <c r="S45">
        <f t="shared" si="26"/>
        <v>0</v>
      </c>
      <c r="T45">
        <f t="shared" si="26"/>
        <v>0</v>
      </c>
      <c r="U45">
        <f t="shared" si="26"/>
        <v>0</v>
      </c>
      <c r="V45">
        <f t="shared" si="26"/>
        <v>0</v>
      </c>
      <c r="W45">
        <f t="shared" si="26"/>
        <v>0</v>
      </c>
      <c r="X45">
        <f t="shared" si="26"/>
        <v>0</v>
      </c>
      <c r="Y45">
        <f t="shared" si="26"/>
        <v>0</v>
      </c>
      <c r="Z45">
        <f t="shared" si="26"/>
        <v>0</v>
      </c>
      <c r="AA45">
        <f t="shared" si="26"/>
        <v>0</v>
      </c>
      <c r="AB45">
        <f t="shared" si="26"/>
        <v>0</v>
      </c>
      <c r="AC45">
        <f t="shared" si="26"/>
        <v>0</v>
      </c>
      <c r="AD45">
        <f t="shared" si="26"/>
        <v>0</v>
      </c>
      <c r="AE45">
        <f t="shared" si="26"/>
        <v>0</v>
      </c>
      <c r="AF45">
        <f t="shared" si="26"/>
        <v>0</v>
      </c>
      <c r="AG45">
        <f t="shared" si="26"/>
        <v>0</v>
      </c>
      <c r="AH45">
        <f t="shared" si="26"/>
        <v>0</v>
      </c>
      <c r="AI45">
        <f t="shared" si="26"/>
        <v>0</v>
      </c>
      <c r="AJ45">
        <f t="shared" si="26"/>
        <v>0</v>
      </c>
      <c r="AK45">
        <f t="shared" si="26"/>
        <v>0</v>
      </c>
      <c r="AL45">
        <f t="shared" si="26"/>
        <v>0</v>
      </c>
      <c r="AM45">
        <f t="shared" si="26"/>
        <v>0</v>
      </c>
      <c r="AN45">
        <f t="shared" si="26"/>
        <v>0</v>
      </c>
      <c r="AO45">
        <f t="shared" si="26"/>
        <v>0</v>
      </c>
      <c r="AP45">
        <f t="shared" si="26"/>
        <v>0</v>
      </c>
      <c r="AQ45">
        <f t="shared" si="26"/>
        <v>0</v>
      </c>
      <c r="AR45">
        <f t="shared" si="26"/>
        <v>0</v>
      </c>
      <c r="AS45">
        <f t="shared" si="26"/>
        <v>0</v>
      </c>
      <c r="AT45">
        <f t="shared" ref="AT45:AY45" si="27">COUNTIF(AT2:AT29,"LCIT")</f>
        <v>0</v>
      </c>
      <c r="AU45">
        <f t="shared" si="27"/>
        <v>0</v>
      </c>
      <c r="AV45">
        <f t="shared" si="27"/>
        <v>0</v>
      </c>
      <c r="AW45">
        <f t="shared" si="27"/>
        <v>0</v>
      </c>
      <c r="AX45">
        <f t="shared" si="27"/>
        <v>0</v>
      </c>
      <c r="AY45">
        <f t="shared" si="27"/>
        <v>0</v>
      </c>
      <c r="BD45">
        <f t="shared" si="7"/>
        <v>0</v>
      </c>
    </row>
    <row r="46" spans="1:56" x14ac:dyDescent="0.3">
      <c r="A46" t="s">
        <v>13</v>
      </c>
      <c r="B46">
        <f t="shared" ref="B46:AS46" si="28">COUNTIF(B2:B29,"MwERT")</f>
        <v>0</v>
      </c>
      <c r="C46">
        <f t="shared" si="28"/>
        <v>1</v>
      </c>
      <c r="D46">
        <f t="shared" si="28"/>
        <v>1</v>
      </c>
      <c r="E46">
        <f t="shared" si="28"/>
        <v>2</v>
      </c>
      <c r="F46">
        <f t="shared" si="28"/>
        <v>2</v>
      </c>
      <c r="G46">
        <f t="shared" si="28"/>
        <v>3</v>
      </c>
      <c r="H46">
        <f t="shared" si="28"/>
        <v>3</v>
      </c>
      <c r="I46">
        <f t="shared" si="28"/>
        <v>3</v>
      </c>
      <c r="J46">
        <f t="shared" si="28"/>
        <v>3</v>
      </c>
      <c r="K46">
        <f t="shared" si="28"/>
        <v>2</v>
      </c>
      <c r="L46">
        <f t="shared" si="28"/>
        <v>2</v>
      </c>
      <c r="M46">
        <f t="shared" si="28"/>
        <v>2</v>
      </c>
      <c r="N46">
        <f t="shared" si="28"/>
        <v>1</v>
      </c>
      <c r="O46">
        <f t="shared" si="28"/>
        <v>1</v>
      </c>
      <c r="P46">
        <f t="shared" si="28"/>
        <v>1</v>
      </c>
      <c r="Q46">
        <f t="shared" si="28"/>
        <v>1</v>
      </c>
      <c r="R46">
        <f t="shared" si="28"/>
        <v>1</v>
      </c>
      <c r="S46">
        <f t="shared" si="28"/>
        <v>1</v>
      </c>
      <c r="T46">
        <f t="shared" si="28"/>
        <v>0</v>
      </c>
      <c r="U46">
        <f t="shared" si="28"/>
        <v>0</v>
      </c>
      <c r="V46">
        <f t="shared" si="28"/>
        <v>1</v>
      </c>
      <c r="W46">
        <f t="shared" si="28"/>
        <v>1</v>
      </c>
      <c r="X46">
        <f t="shared" si="28"/>
        <v>1</v>
      </c>
      <c r="Y46">
        <f t="shared" si="28"/>
        <v>1</v>
      </c>
      <c r="Z46">
        <f t="shared" si="28"/>
        <v>1</v>
      </c>
      <c r="AA46">
        <f t="shared" si="28"/>
        <v>0</v>
      </c>
      <c r="AB46">
        <f t="shared" si="28"/>
        <v>0</v>
      </c>
      <c r="AC46">
        <f t="shared" si="28"/>
        <v>0</v>
      </c>
      <c r="AD46">
        <f t="shared" si="28"/>
        <v>0</v>
      </c>
      <c r="AE46">
        <f t="shared" si="28"/>
        <v>0</v>
      </c>
      <c r="AF46">
        <f t="shared" si="28"/>
        <v>0</v>
      </c>
      <c r="AG46">
        <f t="shared" si="28"/>
        <v>0</v>
      </c>
      <c r="AH46">
        <f t="shared" si="28"/>
        <v>0</v>
      </c>
      <c r="AI46">
        <f t="shared" si="28"/>
        <v>0</v>
      </c>
      <c r="AJ46">
        <f t="shared" si="28"/>
        <v>0</v>
      </c>
      <c r="AK46">
        <f t="shared" si="28"/>
        <v>0</v>
      </c>
      <c r="AL46">
        <f t="shared" si="28"/>
        <v>0</v>
      </c>
      <c r="AM46">
        <f t="shared" si="28"/>
        <v>0</v>
      </c>
      <c r="AN46">
        <f t="shared" si="28"/>
        <v>0</v>
      </c>
      <c r="AO46">
        <f t="shared" si="28"/>
        <v>0</v>
      </c>
      <c r="AP46">
        <f t="shared" si="28"/>
        <v>0</v>
      </c>
      <c r="AQ46">
        <f t="shared" si="28"/>
        <v>0</v>
      </c>
      <c r="AR46">
        <f t="shared" si="28"/>
        <v>0</v>
      </c>
      <c r="AS46">
        <f t="shared" si="28"/>
        <v>0</v>
      </c>
      <c r="AT46">
        <f t="shared" ref="AT46:AY46" si="29">COUNTIF(AT2:AT29,"MwERT")</f>
        <v>0</v>
      </c>
      <c r="AU46">
        <f t="shared" si="29"/>
        <v>0</v>
      </c>
      <c r="AV46">
        <f t="shared" si="29"/>
        <v>0</v>
      </c>
      <c r="AW46">
        <f t="shared" si="29"/>
        <v>0</v>
      </c>
      <c r="AX46">
        <f t="shared" si="29"/>
        <v>0</v>
      </c>
      <c r="AY46">
        <f t="shared" si="29"/>
        <v>0</v>
      </c>
      <c r="BD46">
        <f t="shared" si="7"/>
        <v>35</v>
      </c>
    </row>
    <row r="47" spans="1:56" x14ac:dyDescent="0.3">
      <c r="A47" t="s">
        <v>15</v>
      </c>
      <c r="B47">
        <f t="shared" ref="B47:AS47" si="30">COUNTIF(B2:B29,"ERwMT")</f>
        <v>0</v>
      </c>
      <c r="C47">
        <f t="shared" si="30"/>
        <v>0</v>
      </c>
      <c r="D47">
        <f t="shared" si="30"/>
        <v>0</v>
      </c>
      <c r="E47">
        <f t="shared" si="30"/>
        <v>0</v>
      </c>
      <c r="F47">
        <f t="shared" si="30"/>
        <v>0</v>
      </c>
      <c r="G47">
        <f t="shared" si="30"/>
        <v>0</v>
      </c>
      <c r="H47">
        <f t="shared" si="30"/>
        <v>0</v>
      </c>
      <c r="I47">
        <f t="shared" si="30"/>
        <v>0</v>
      </c>
      <c r="J47">
        <f t="shared" si="30"/>
        <v>0</v>
      </c>
      <c r="K47">
        <f t="shared" si="30"/>
        <v>0</v>
      </c>
      <c r="L47">
        <f t="shared" si="30"/>
        <v>0</v>
      </c>
      <c r="M47">
        <f t="shared" si="30"/>
        <v>0</v>
      </c>
      <c r="N47">
        <f t="shared" si="30"/>
        <v>1</v>
      </c>
      <c r="O47">
        <f t="shared" si="30"/>
        <v>2</v>
      </c>
      <c r="P47">
        <f t="shared" si="30"/>
        <v>1</v>
      </c>
      <c r="Q47">
        <f t="shared" si="30"/>
        <v>1</v>
      </c>
      <c r="R47">
        <f t="shared" si="30"/>
        <v>1</v>
      </c>
      <c r="S47">
        <f t="shared" si="30"/>
        <v>1</v>
      </c>
      <c r="T47">
        <f t="shared" si="30"/>
        <v>2</v>
      </c>
      <c r="U47">
        <f t="shared" si="30"/>
        <v>1</v>
      </c>
      <c r="V47">
        <f t="shared" si="30"/>
        <v>0</v>
      </c>
      <c r="W47">
        <f t="shared" si="30"/>
        <v>1</v>
      </c>
      <c r="X47">
        <f t="shared" si="30"/>
        <v>1</v>
      </c>
      <c r="Y47">
        <f t="shared" si="30"/>
        <v>1</v>
      </c>
      <c r="Z47">
        <f t="shared" si="30"/>
        <v>1</v>
      </c>
      <c r="AA47">
        <f t="shared" si="30"/>
        <v>1</v>
      </c>
      <c r="AB47">
        <f t="shared" si="30"/>
        <v>1</v>
      </c>
      <c r="AC47">
        <f t="shared" si="30"/>
        <v>0</v>
      </c>
      <c r="AD47">
        <f t="shared" si="30"/>
        <v>0</v>
      </c>
      <c r="AE47">
        <f t="shared" si="30"/>
        <v>0</v>
      </c>
      <c r="AF47">
        <f t="shared" si="30"/>
        <v>0</v>
      </c>
      <c r="AG47">
        <f t="shared" si="30"/>
        <v>0</v>
      </c>
      <c r="AH47">
        <f t="shared" si="30"/>
        <v>0</v>
      </c>
      <c r="AI47">
        <f t="shared" si="30"/>
        <v>0</v>
      </c>
      <c r="AJ47">
        <f t="shared" si="30"/>
        <v>0</v>
      </c>
      <c r="AK47">
        <f t="shared" si="30"/>
        <v>0</v>
      </c>
      <c r="AL47">
        <f t="shared" si="30"/>
        <v>0</v>
      </c>
      <c r="AM47">
        <f t="shared" si="30"/>
        <v>0</v>
      </c>
      <c r="AN47">
        <f t="shared" si="30"/>
        <v>0</v>
      </c>
      <c r="AO47">
        <f t="shared" si="30"/>
        <v>0</v>
      </c>
      <c r="AP47">
        <f t="shared" si="30"/>
        <v>0</v>
      </c>
      <c r="AQ47">
        <f t="shared" si="30"/>
        <v>0</v>
      </c>
      <c r="AR47">
        <f t="shared" si="30"/>
        <v>0</v>
      </c>
      <c r="AS47">
        <f t="shared" si="30"/>
        <v>0</v>
      </c>
      <c r="AT47">
        <f t="shared" ref="AT47:AY47" si="31">COUNTIF(AT2:AT29,"ERwMT")</f>
        <v>0</v>
      </c>
      <c r="AU47">
        <f t="shared" si="31"/>
        <v>0</v>
      </c>
      <c r="AV47">
        <f t="shared" si="31"/>
        <v>0</v>
      </c>
      <c r="AW47">
        <f t="shared" si="31"/>
        <v>0</v>
      </c>
      <c r="AX47">
        <f t="shared" si="31"/>
        <v>0</v>
      </c>
      <c r="AY47">
        <f t="shared" si="31"/>
        <v>0</v>
      </c>
      <c r="BD47">
        <f t="shared" si="7"/>
        <v>16</v>
      </c>
    </row>
    <row r="48" spans="1:56" x14ac:dyDescent="0.3">
      <c r="A48" t="s">
        <v>14</v>
      </c>
      <c r="B48">
        <f t="shared" ref="B48:AS48" si="32">COUNTIF(B2:B29,"M&amp;ERT")</f>
        <v>0</v>
      </c>
      <c r="C48">
        <f t="shared" si="32"/>
        <v>0</v>
      </c>
      <c r="D48">
        <f t="shared" si="32"/>
        <v>0</v>
      </c>
      <c r="E48">
        <f t="shared" si="32"/>
        <v>0</v>
      </c>
      <c r="F48">
        <f t="shared" si="32"/>
        <v>0</v>
      </c>
      <c r="G48">
        <f t="shared" si="32"/>
        <v>0</v>
      </c>
      <c r="H48">
        <f t="shared" si="32"/>
        <v>0</v>
      </c>
      <c r="I48">
        <f t="shared" si="32"/>
        <v>0</v>
      </c>
      <c r="J48">
        <f t="shared" si="32"/>
        <v>0</v>
      </c>
      <c r="K48">
        <f t="shared" si="32"/>
        <v>1</v>
      </c>
      <c r="L48">
        <f t="shared" si="32"/>
        <v>1</v>
      </c>
      <c r="M48">
        <f t="shared" si="32"/>
        <v>1</v>
      </c>
      <c r="N48">
        <f t="shared" si="32"/>
        <v>1</v>
      </c>
      <c r="O48">
        <f t="shared" si="32"/>
        <v>0</v>
      </c>
      <c r="P48">
        <f t="shared" si="32"/>
        <v>1</v>
      </c>
      <c r="Q48">
        <f t="shared" si="32"/>
        <v>2</v>
      </c>
      <c r="R48">
        <f t="shared" si="32"/>
        <v>2</v>
      </c>
      <c r="S48">
        <f t="shared" si="32"/>
        <v>2</v>
      </c>
      <c r="T48">
        <f t="shared" si="32"/>
        <v>2</v>
      </c>
      <c r="U48">
        <f t="shared" si="32"/>
        <v>1</v>
      </c>
      <c r="V48">
        <f t="shared" si="32"/>
        <v>1</v>
      </c>
      <c r="W48">
        <f t="shared" si="32"/>
        <v>0</v>
      </c>
      <c r="X48">
        <f t="shared" si="32"/>
        <v>0</v>
      </c>
      <c r="Y48">
        <f t="shared" si="32"/>
        <v>0</v>
      </c>
      <c r="Z48">
        <f t="shared" si="32"/>
        <v>0</v>
      </c>
      <c r="AA48">
        <f t="shared" si="32"/>
        <v>0</v>
      </c>
      <c r="AB48">
        <f t="shared" si="32"/>
        <v>0</v>
      </c>
      <c r="AC48">
        <f t="shared" si="32"/>
        <v>0</v>
      </c>
      <c r="AD48">
        <f t="shared" si="32"/>
        <v>0</v>
      </c>
      <c r="AE48">
        <f t="shared" si="32"/>
        <v>0</v>
      </c>
      <c r="AF48">
        <f t="shared" si="32"/>
        <v>0</v>
      </c>
      <c r="AG48">
        <f t="shared" si="32"/>
        <v>0</v>
      </c>
      <c r="AH48">
        <f t="shared" si="32"/>
        <v>0</v>
      </c>
      <c r="AI48">
        <f t="shared" si="32"/>
        <v>0</v>
      </c>
      <c r="AJ48">
        <f t="shared" si="32"/>
        <v>0</v>
      </c>
      <c r="AK48">
        <f t="shared" si="32"/>
        <v>0</v>
      </c>
      <c r="AL48">
        <f t="shared" si="32"/>
        <v>0</v>
      </c>
      <c r="AM48">
        <f t="shared" si="32"/>
        <v>0</v>
      </c>
      <c r="AN48">
        <f t="shared" si="32"/>
        <v>0</v>
      </c>
      <c r="AO48">
        <f t="shared" si="32"/>
        <v>0</v>
      </c>
      <c r="AP48">
        <f t="shared" si="32"/>
        <v>0</v>
      </c>
      <c r="AQ48">
        <f t="shared" si="32"/>
        <v>0</v>
      </c>
      <c r="AR48">
        <f t="shared" si="32"/>
        <v>0</v>
      </c>
      <c r="AS48">
        <f t="shared" si="32"/>
        <v>0</v>
      </c>
      <c r="AT48">
        <f t="shared" ref="AT48:AY48" si="33">COUNTIF(AT2:AT29,"M&amp;ERT")</f>
        <v>0</v>
      </c>
      <c r="AU48">
        <f t="shared" si="33"/>
        <v>0</v>
      </c>
      <c r="AV48">
        <f t="shared" si="33"/>
        <v>0</v>
      </c>
      <c r="AW48">
        <f t="shared" si="33"/>
        <v>0</v>
      </c>
      <c r="AX48">
        <f t="shared" si="33"/>
        <v>0</v>
      </c>
      <c r="AY48">
        <f t="shared" si="33"/>
        <v>0</v>
      </c>
      <c r="BD48">
        <f t="shared" si="7"/>
        <v>15</v>
      </c>
    </row>
    <row r="49" spans="1:56" x14ac:dyDescent="0.3">
      <c r="A49" t="s">
        <v>61</v>
      </c>
      <c r="B49">
        <f t="shared" ref="B49:AS49" si="34">COUNTIF(B2:B29,"MwIT")</f>
        <v>0</v>
      </c>
      <c r="C49">
        <f t="shared" si="34"/>
        <v>0</v>
      </c>
      <c r="D49">
        <f t="shared" si="34"/>
        <v>0</v>
      </c>
      <c r="E49">
        <f t="shared" si="34"/>
        <v>0</v>
      </c>
      <c r="F49">
        <f t="shared" si="34"/>
        <v>0</v>
      </c>
      <c r="G49">
        <f t="shared" si="34"/>
        <v>0</v>
      </c>
      <c r="H49">
        <f t="shared" si="34"/>
        <v>0</v>
      </c>
      <c r="I49">
        <f t="shared" si="34"/>
        <v>0</v>
      </c>
      <c r="J49">
        <f t="shared" si="34"/>
        <v>0</v>
      </c>
      <c r="K49">
        <f t="shared" si="34"/>
        <v>0</v>
      </c>
      <c r="L49">
        <f t="shared" si="34"/>
        <v>0</v>
      </c>
      <c r="M49">
        <f t="shared" si="34"/>
        <v>0</v>
      </c>
      <c r="N49">
        <f t="shared" si="34"/>
        <v>0</v>
      </c>
      <c r="O49">
        <f t="shared" si="34"/>
        <v>0</v>
      </c>
      <c r="P49">
        <f t="shared" si="34"/>
        <v>0</v>
      </c>
      <c r="Q49">
        <f t="shared" si="34"/>
        <v>0</v>
      </c>
      <c r="R49">
        <f t="shared" si="34"/>
        <v>0</v>
      </c>
      <c r="S49">
        <f t="shared" si="34"/>
        <v>0</v>
      </c>
      <c r="T49">
        <f t="shared" si="34"/>
        <v>0</v>
      </c>
      <c r="U49">
        <f t="shared" si="34"/>
        <v>0</v>
      </c>
      <c r="V49">
        <f t="shared" si="34"/>
        <v>0</v>
      </c>
      <c r="W49">
        <f t="shared" si="34"/>
        <v>0</v>
      </c>
      <c r="X49">
        <f t="shared" si="34"/>
        <v>0</v>
      </c>
      <c r="Y49">
        <f t="shared" si="34"/>
        <v>0</v>
      </c>
      <c r="Z49">
        <f t="shared" si="34"/>
        <v>0</v>
      </c>
      <c r="AA49">
        <f t="shared" si="34"/>
        <v>0</v>
      </c>
      <c r="AB49">
        <f t="shared" si="34"/>
        <v>0</v>
      </c>
      <c r="AC49">
        <f t="shared" si="34"/>
        <v>0</v>
      </c>
      <c r="AD49">
        <f t="shared" si="34"/>
        <v>0</v>
      </c>
      <c r="AE49">
        <f t="shared" si="34"/>
        <v>0</v>
      </c>
      <c r="AF49">
        <f t="shared" si="34"/>
        <v>0</v>
      </c>
      <c r="AG49">
        <f t="shared" si="34"/>
        <v>0</v>
      </c>
      <c r="AH49">
        <f t="shared" si="34"/>
        <v>0</v>
      </c>
      <c r="AI49">
        <f t="shared" si="34"/>
        <v>0</v>
      </c>
      <c r="AJ49">
        <f t="shared" si="34"/>
        <v>0</v>
      </c>
      <c r="AK49">
        <f t="shared" si="34"/>
        <v>0</v>
      </c>
      <c r="AL49">
        <f t="shared" si="34"/>
        <v>0</v>
      </c>
      <c r="AM49">
        <f t="shared" si="34"/>
        <v>0</v>
      </c>
      <c r="AN49">
        <f t="shared" si="34"/>
        <v>0</v>
      </c>
      <c r="AO49">
        <f t="shared" si="34"/>
        <v>0</v>
      </c>
      <c r="AP49">
        <f t="shared" si="34"/>
        <v>0</v>
      </c>
      <c r="AQ49">
        <f t="shared" si="34"/>
        <v>0</v>
      </c>
      <c r="AR49">
        <f t="shared" si="34"/>
        <v>0</v>
      </c>
      <c r="AS49">
        <f t="shared" si="34"/>
        <v>0</v>
      </c>
      <c r="AT49">
        <f t="shared" ref="AT49:AY49" si="35">COUNTIF(AT2:AT29,"MwIT")</f>
        <v>0</v>
      </c>
      <c r="AU49">
        <f t="shared" si="35"/>
        <v>0</v>
      </c>
      <c r="AV49">
        <f t="shared" si="35"/>
        <v>0</v>
      </c>
      <c r="AW49">
        <f t="shared" si="35"/>
        <v>0</v>
      </c>
      <c r="AX49">
        <f t="shared" si="35"/>
        <v>0</v>
      </c>
      <c r="AY49">
        <f t="shared" si="35"/>
        <v>0</v>
      </c>
      <c r="BD49">
        <f t="shared" si="7"/>
        <v>0</v>
      </c>
    </row>
    <row r="50" spans="1:56" x14ac:dyDescent="0.3">
      <c r="A50" t="s">
        <v>62</v>
      </c>
      <c r="B50">
        <f t="shared" ref="B50:AS50" si="36">COUNTIF(B2:B29,"IwMT")</f>
        <v>0</v>
      </c>
      <c r="C50">
        <f t="shared" si="36"/>
        <v>0</v>
      </c>
      <c r="D50">
        <f t="shared" si="36"/>
        <v>0</v>
      </c>
      <c r="E50">
        <f t="shared" si="36"/>
        <v>0</v>
      </c>
      <c r="F50">
        <f t="shared" si="36"/>
        <v>0</v>
      </c>
      <c r="G50">
        <f t="shared" si="36"/>
        <v>0</v>
      </c>
      <c r="H50">
        <f t="shared" si="36"/>
        <v>0</v>
      </c>
      <c r="I50">
        <f t="shared" si="36"/>
        <v>0</v>
      </c>
      <c r="J50">
        <f t="shared" si="36"/>
        <v>0</v>
      </c>
      <c r="K50">
        <f t="shared" si="36"/>
        <v>0</v>
      </c>
      <c r="L50">
        <f t="shared" si="36"/>
        <v>0</v>
      </c>
      <c r="M50">
        <f t="shared" si="36"/>
        <v>0</v>
      </c>
      <c r="N50">
        <f t="shared" si="36"/>
        <v>0</v>
      </c>
      <c r="O50">
        <f t="shared" si="36"/>
        <v>0</v>
      </c>
      <c r="P50">
        <f t="shared" si="36"/>
        <v>0</v>
      </c>
      <c r="Q50">
        <f t="shared" si="36"/>
        <v>0</v>
      </c>
      <c r="R50">
        <f t="shared" si="36"/>
        <v>0</v>
      </c>
      <c r="S50">
        <f t="shared" si="36"/>
        <v>0</v>
      </c>
      <c r="T50">
        <f t="shared" si="36"/>
        <v>0</v>
      </c>
      <c r="U50">
        <f t="shared" si="36"/>
        <v>0</v>
      </c>
      <c r="V50">
        <f t="shared" si="36"/>
        <v>0</v>
      </c>
      <c r="W50">
        <f t="shared" si="36"/>
        <v>0</v>
      </c>
      <c r="X50">
        <f t="shared" si="36"/>
        <v>0</v>
      </c>
      <c r="Y50">
        <f t="shared" si="36"/>
        <v>0</v>
      </c>
      <c r="Z50">
        <f t="shared" si="36"/>
        <v>0</v>
      </c>
      <c r="AA50">
        <f t="shared" si="36"/>
        <v>0</v>
      </c>
      <c r="AB50">
        <f t="shared" si="36"/>
        <v>0</v>
      </c>
      <c r="AC50">
        <f t="shared" si="36"/>
        <v>0</v>
      </c>
      <c r="AD50">
        <f t="shared" si="36"/>
        <v>0</v>
      </c>
      <c r="AE50">
        <f t="shared" si="36"/>
        <v>0</v>
      </c>
      <c r="AF50">
        <f t="shared" si="36"/>
        <v>0</v>
      </c>
      <c r="AG50">
        <f t="shared" si="36"/>
        <v>0</v>
      </c>
      <c r="AH50">
        <f t="shared" si="36"/>
        <v>0</v>
      </c>
      <c r="AI50">
        <f t="shared" si="36"/>
        <v>0</v>
      </c>
      <c r="AJ50">
        <f t="shared" si="36"/>
        <v>0</v>
      </c>
      <c r="AK50">
        <f t="shared" si="36"/>
        <v>0</v>
      </c>
      <c r="AL50">
        <f t="shared" si="36"/>
        <v>0</v>
      </c>
      <c r="AM50">
        <f t="shared" si="36"/>
        <v>0</v>
      </c>
      <c r="AN50">
        <f t="shared" si="36"/>
        <v>0</v>
      </c>
      <c r="AO50">
        <f t="shared" si="36"/>
        <v>0</v>
      </c>
      <c r="AP50">
        <f t="shared" si="36"/>
        <v>0</v>
      </c>
      <c r="AQ50">
        <f t="shared" si="36"/>
        <v>0</v>
      </c>
      <c r="AR50">
        <f t="shared" si="36"/>
        <v>0</v>
      </c>
      <c r="AS50">
        <f t="shared" si="36"/>
        <v>0</v>
      </c>
      <c r="AT50">
        <f t="shared" ref="AT50:AY50" si="37">COUNTIF(AT2:AT29,"IwMT")</f>
        <v>0</v>
      </c>
      <c r="AU50">
        <f t="shared" si="37"/>
        <v>0</v>
      </c>
      <c r="AV50">
        <f t="shared" si="37"/>
        <v>0</v>
      </c>
      <c r="AW50">
        <f t="shared" si="37"/>
        <v>0</v>
      </c>
      <c r="AX50">
        <f t="shared" si="37"/>
        <v>0</v>
      </c>
      <c r="AY50">
        <f t="shared" si="37"/>
        <v>0</v>
      </c>
      <c r="BD50">
        <f t="shared" si="7"/>
        <v>0</v>
      </c>
    </row>
    <row r="51" spans="1:56" x14ac:dyDescent="0.3">
      <c r="A51" t="s">
        <v>23</v>
      </c>
      <c r="B51">
        <f t="shared" ref="B51:AS51" si="38">COUNTIF(B2:B29,"M&amp;IT")</f>
        <v>0</v>
      </c>
      <c r="C51">
        <f t="shared" si="38"/>
        <v>0</v>
      </c>
      <c r="D51">
        <f t="shared" si="38"/>
        <v>0</v>
      </c>
      <c r="E51">
        <f t="shared" si="38"/>
        <v>0</v>
      </c>
      <c r="F51">
        <f t="shared" si="38"/>
        <v>0</v>
      </c>
      <c r="G51">
        <f t="shared" si="38"/>
        <v>0</v>
      </c>
      <c r="H51">
        <f t="shared" si="38"/>
        <v>0</v>
      </c>
      <c r="I51">
        <f t="shared" si="38"/>
        <v>0</v>
      </c>
      <c r="J51">
        <f t="shared" si="38"/>
        <v>0</v>
      </c>
      <c r="K51">
        <f t="shared" si="38"/>
        <v>0</v>
      </c>
      <c r="L51">
        <f t="shared" si="38"/>
        <v>0</v>
      </c>
      <c r="M51">
        <f t="shared" si="38"/>
        <v>0</v>
      </c>
      <c r="N51">
        <f t="shared" si="38"/>
        <v>0</v>
      </c>
      <c r="O51">
        <f t="shared" si="38"/>
        <v>0</v>
      </c>
      <c r="P51">
        <f t="shared" si="38"/>
        <v>0</v>
      </c>
      <c r="Q51">
        <f t="shared" si="38"/>
        <v>0</v>
      </c>
      <c r="R51">
        <f t="shared" si="38"/>
        <v>0</v>
      </c>
      <c r="S51">
        <f t="shared" si="38"/>
        <v>0</v>
      </c>
      <c r="T51">
        <f t="shared" si="38"/>
        <v>0</v>
      </c>
      <c r="U51">
        <f t="shared" si="38"/>
        <v>0</v>
      </c>
      <c r="V51">
        <f t="shared" si="38"/>
        <v>0</v>
      </c>
      <c r="W51">
        <f t="shared" si="38"/>
        <v>1</v>
      </c>
      <c r="X51">
        <f t="shared" si="38"/>
        <v>1</v>
      </c>
      <c r="Y51">
        <f t="shared" si="38"/>
        <v>0</v>
      </c>
      <c r="Z51">
        <f t="shared" si="38"/>
        <v>0</v>
      </c>
      <c r="AA51">
        <f t="shared" si="38"/>
        <v>0</v>
      </c>
      <c r="AB51">
        <f t="shared" si="38"/>
        <v>0</v>
      </c>
      <c r="AC51">
        <f t="shared" si="38"/>
        <v>0</v>
      </c>
      <c r="AD51">
        <f t="shared" si="38"/>
        <v>0</v>
      </c>
      <c r="AE51">
        <f t="shared" si="38"/>
        <v>0</v>
      </c>
      <c r="AF51">
        <f t="shared" si="38"/>
        <v>0</v>
      </c>
      <c r="AG51">
        <f t="shared" si="38"/>
        <v>0</v>
      </c>
      <c r="AH51">
        <f t="shared" si="38"/>
        <v>0</v>
      </c>
      <c r="AI51">
        <f t="shared" si="38"/>
        <v>0</v>
      </c>
      <c r="AJ51">
        <f t="shared" si="38"/>
        <v>0</v>
      </c>
      <c r="AK51">
        <f t="shared" si="38"/>
        <v>0</v>
      </c>
      <c r="AL51">
        <f t="shared" si="38"/>
        <v>0</v>
      </c>
      <c r="AM51">
        <f t="shared" si="38"/>
        <v>0</v>
      </c>
      <c r="AN51">
        <f t="shared" si="38"/>
        <v>0</v>
      </c>
      <c r="AO51">
        <f t="shared" si="38"/>
        <v>0</v>
      </c>
      <c r="AP51">
        <f t="shared" si="38"/>
        <v>0</v>
      </c>
      <c r="AQ51">
        <f t="shared" si="38"/>
        <v>0</v>
      </c>
      <c r="AR51">
        <f t="shared" si="38"/>
        <v>0</v>
      </c>
      <c r="AS51">
        <f t="shared" si="38"/>
        <v>0</v>
      </c>
      <c r="AT51">
        <f t="shared" ref="AT51:AY51" si="39">COUNTIF(AT2:AT29,"M&amp;IT")</f>
        <v>0</v>
      </c>
      <c r="AU51">
        <f t="shared" si="39"/>
        <v>0</v>
      </c>
      <c r="AV51">
        <f t="shared" si="39"/>
        <v>0</v>
      </c>
      <c r="AW51">
        <f t="shared" si="39"/>
        <v>0</v>
      </c>
      <c r="AX51">
        <f t="shared" si="39"/>
        <v>0</v>
      </c>
      <c r="AY51">
        <f t="shared" si="39"/>
        <v>0</v>
      </c>
      <c r="BD51">
        <f t="shared" si="7"/>
        <v>2</v>
      </c>
    </row>
    <row r="52" spans="1:56" x14ac:dyDescent="0.3">
      <c r="A52" t="s">
        <v>10</v>
      </c>
      <c r="B52">
        <f t="shared" ref="B52:AS52" si="40">COUNTIF(B2:B29,"IwERT")</f>
        <v>0</v>
      </c>
      <c r="C52">
        <f t="shared" si="40"/>
        <v>0</v>
      </c>
      <c r="D52">
        <f t="shared" si="40"/>
        <v>0</v>
      </c>
      <c r="E52">
        <f t="shared" si="40"/>
        <v>0</v>
      </c>
      <c r="F52">
        <f t="shared" si="40"/>
        <v>0</v>
      </c>
      <c r="G52">
        <f t="shared" si="40"/>
        <v>0</v>
      </c>
      <c r="H52">
        <f t="shared" si="40"/>
        <v>0</v>
      </c>
      <c r="I52">
        <f t="shared" si="40"/>
        <v>0</v>
      </c>
      <c r="J52">
        <f t="shared" si="40"/>
        <v>0</v>
      </c>
      <c r="K52">
        <f t="shared" si="40"/>
        <v>0</v>
      </c>
      <c r="L52">
        <f t="shared" si="40"/>
        <v>0</v>
      </c>
      <c r="M52">
        <f t="shared" si="40"/>
        <v>0</v>
      </c>
      <c r="N52">
        <f t="shared" si="40"/>
        <v>0</v>
      </c>
      <c r="O52">
        <f t="shared" si="40"/>
        <v>0</v>
      </c>
      <c r="P52">
        <f t="shared" si="40"/>
        <v>0</v>
      </c>
      <c r="Q52">
        <f t="shared" si="40"/>
        <v>0</v>
      </c>
      <c r="R52">
        <f t="shared" si="40"/>
        <v>0</v>
      </c>
      <c r="S52">
        <f t="shared" si="40"/>
        <v>0</v>
      </c>
      <c r="T52">
        <f t="shared" si="40"/>
        <v>0</v>
      </c>
      <c r="U52">
        <f t="shared" si="40"/>
        <v>0</v>
      </c>
      <c r="V52">
        <f t="shared" si="40"/>
        <v>0</v>
      </c>
      <c r="W52">
        <f t="shared" si="40"/>
        <v>0</v>
      </c>
      <c r="X52">
        <f t="shared" si="40"/>
        <v>0</v>
      </c>
      <c r="Y52">
        <f t="shared" si="40"/>
        <v>1</v>
      </c>
      <c r="Z52">
        <f t="shared" si="40"/>
        <v>1</v>
      </c>
      <c r="AA52">
        <f t="shared" si="40"/>
        <v>0</v>
      </c>
      <c r="AB52">
        <f t="shared" si="40"/>
        <v>0</v>
      </c>
      <c r="AC52">
        <f t="shared" si="40"/>
        <v>0</v>
      </c>
      <c r="AD52">
        <f t="shared" si="40"/>
        <v>0</v>
      </c>
      <c r="AE52">
        <f t="shared" si="40"/>
        <v>0</v>
      </c>
      <c r="AF52">
        <f t="shared" si="40"/>
        <v>0</v>
      </c>
      <c r="AG52">
        <f t="shared" si="40"/>
        <v>0</v>
      </c>
      <c r="AH52">
        <f t="shared" si="40"/>
        <v>0</v>
      </c>
      <c r="AI52">
        <f t="shared" si="40"/>
        <v>0</v>
      </c>
      <c r="AJ52">
        <f t="shared" si="40"/>
        <v>0</v>
      </c>
      <c r="AK52">
        <f t="shared" si="40"/>
        <v>0</v>
      </c>
      <c r="AL52">
        <f t="shared" si="40"/>
        <v>0</v>
      </c>
      <c r="AM52">
        <f t="shared" si="40"/>
        <v>0</v>
      </c>
      <c r="AN52">
        <f t="shared" si="40"/>
        <v>1</v>
      </c>
      <c r="AO52">
        <f t="shared" si="40"/>
        <v>1</v>
      </c>
      <c r="AP52">
        <f t="shared" si="40"/>
        <v>1</v>
      </c>
      <c r="AQ52">
        <f t="shared" si="40"/>
        <v>0</v>
      </c>
      <c r="AR52">
        <f t="shared" si="40"/>
        <v>0</v>
      </c>
      <c r="AS52">
        <f t="shared" si="40"/>
        <v>0</v>
      </c>
      <c r="AT52">
        <f t="shared" ref="AT52:AY52" si="41">COUNTIF(AT2:AT29,"IwERT")</f>
        <v>0</v>
      </c>
      <c r="AU52">
        <f t="shared" si="41"/>
        <v>0</v>
      </c>
      <c r="AV52">
        <f t="shared" si="41"/>
        <v>0</v>
      </c>
      <c r="AW52">
        <f t="shared" si="41"/>
        <v>0</v>
      </c>
      <c r="AX52">
        <f t="shared" si="41"/>
        <v>0</v>
      </c>
      <c r="AY52">
        <f t="shared" si="41"/>
        <v>0</v>
      </c>
      <c r="BD52">
        <f t="shared" si="7"/>
        <v>5</v>
      </c>
    </row>
    <row r="53" spans="1:56" x14ac:dyDescent="0.3">
      <c r="A53" t="s">
        <v>51</v>
      </c>
      <c r="B53">
        <f t="shared" ref="B53:AS53" si="42">COUNTIF(B2:B29,"ERwIT")</f>
        <v>0</v>
      </c>
      <c r="C53">
        <f t="shared" si="42"/>
        <v>0</v>
      </c>
      <c r="D53">
        <f t="shared" si="42"/>
        <v>0</v>
      </c>
      <c r="E53">
        <f t="shared" si="42"/>
        <v>0</v>
      </c>
      <c r="F53">
        <f t="shared" si="42"/>
        <v>0</v>
      </c>
      <c r="G53">
        <f t="shared" si="42"/>
        <v>0</v>
      </c>
      <c r="H53">
        <f t="shared" si="42"/>
        <v>0</v>
      </c>
      <c r="I53">
        <f t="shared" si="42"/>
        <v>0</v>
      </c>
      <c r="J53">
        <f t="shared" si="42"/>
        <v>0</v>
      </c>
      <c r="K53">
        <f t="shared" si="42"/>
        <v>0</v>
      </c>
      <c r="L53">
        <f t="shared" si="42"/>
        <v>0</v>
      </c>
      <c r="M53">
        <f t="shared" si="42"/>
        <v>0</v>
      </c>
      <c r="N53">
        <f t="shared" si="42"/>
        <v>0</v>
      </c>
      <c r="O53">
        <f t="shared" si="42"/>
        <v>0</v>
      </c>
      <c r="P53">
        <f t="shared" si="42"/>
        <v>0</v>
      </c>
      <c r="Q53">
        <f t="shared" si="42"/>
        <v>0</v>
      </c>
      <c r="R53">
        <f t="shared" si="42"/>
        <v>0</v>
      </c>
      <c r="S53">
        <f t="shared" si="42"/>
        <v>0</v>
      </c>
      <c r="T53">
        <f t="shared" si="42"/>
        <v>0</v>
      </c>
      <c r="U53">
        <f t="shared" si="42"/>
        <v>0</v>
      </c>
      <c r="V53">
        <f t="shared" si="42"/>
        <v>0</v>
      </c>
      <c r="W53">
        <f t="shared" si="42"/>
        <v>0</v>
      </c>
      <c r="X53">
        <f t="shared" si="42"/>
        <v>0</v>
      </c>
      <c r="Y53">
        <f t="shared" si="42"/>
        <v>0</v>
      </c>
      <c r="Z53">
        <f t="shared" si="42"/>
        <v>0</v>
      </c>
      <c r="AA53">
        <f t="shared" si="42"/>
        <v>0</v>
      </c>
      <c r="AB53">
        <f t="shared" si="42"/>
        <v>0</v>
      </c>
      <c r="AC53">
        <f t="shared" si="42"/>
        <v>0</v>
      </c>
      <c r="AD53">
        <f t="shared" si="42"/>
        <v>0</v>
      </c>
      <c r="AE53">
        <f t="shared" si="42"/>
        <v>0</v>
      </c>
      <c r="AF53">
        <f t="shared" si="42"/>
        <v>0</v>
      </c>
      <c r="AG53">
        <f t="shared" si="42"/>
        <v>0</v>
      </c>
      <c r="AH53">
        <f t="shared" si="42"/>
        <v>0</v>
      </c>
      <c r="AI53">
        <f t="shared" si="42"/>
        <v>0</v>
      </c>
      <c r="AJ53">
        <f t="shared" si="42"/>
        <v>0</v>
      </c>
      <c r="AK53">
        <f t="shared" si="42"/>
        <v>0</v>
      </c>
      <c r="AL53">
        <f t="shared" si="42"/>
        <v>0</v>
      </c>
      <c r="AM53">
        <f t="shared" si="42"/>
        <v>0</v>
      </c>
      <c r="AN53">
        <f t="shared" si="42"/>
        <v>0</v>
      </c>
      <c r="AO53">
        <f t="shared" si="42"/>
        <v>0</v>
      </c>
      <c r="AP53">
        <f t="shared" si="42"/>
        <v>0</v>
      </c>
      <c r="AQ53">
        <f t="shared" si="42"/>
        <v>0</v>
      </c>
      <c r="AR53">
        <f t="shared" si="42"/>
        <v>0</v>
      </c>
      <c r="AS53">
        <f t="shared" si="42"/>
        <v>0</v>
      </c>
      <c r="AT53">
        <f t="shared" ref="AT53:AY53" si="43">COUNTIF(AT2:AT29,"ERwIT")</f>
        <v>0</v>
      </c>
      <c r="AU53">
        <f t="shared" si="43"/>
        <v>0</v>
      </c>
      <c r="AV53">
        <f t="shared" si="43"/>
        <v>0</v>
      </c>
      <c r="AW53">
        <f t="shared" si="43"/>
        <v>0</v>
      </c>
      <c r="AX53">
        <f t="shared" si="43"/>
        <v>0</v>
      </c>
      <c r="AY53">
        <f t="shared" si="43"/>
        <v>0</v>
      </c>
      <c r="BD53">
        <f t="shared" si="7"/>
        <v>0</v>
      </c>
    </row>
    <row r="54" spans="1:56" x14ac:dyDescent="0.3">
      <c r="A54" t="s">
        <v>32</v>
      </c>
      <c r="B54">
        <f t="shared" ref="B54:AS54" si="44">COUNTIF(B2:B29,"I&amp;ERT")</f>
        <v>0</v>
      </c>
      <c r="C54">
        <f t="shared" si="44"/>
        <v>0</v>
      </c>
      <c r="D54">
        <f t="shared" si="44"/>
        <v>0</v>
      </c>
      <c r="E54">
        <f t="shared" si="44"/>
        <v>0</v>
      </c>
      <c r="F54">
        <f t="shared" si="44"/>
        <v>0</v>
      </c>
      <c r="G54">
        <f t="shared" si="44"/>
        <v>0</v>
      </c>
      <c r="H54">
        <f t="shared" si="44"/>
        <v>0</v>
      </c>
      <c r="I54">
        <f t="shared" si="44"/>
        <v>0</v>
      </c>
      <c r="J54">
        <f t="shared" si="44"/>
        <v>0</v>
      </c>
      <c r="K54">
        <f t="shared" si="44"/>
        <v>0</v>
      </c>
      <c r="L54">
        <f t="shared" si="44"/>
        <v>0</v>
      </c>
      <c r="M54">
        <f t="shared" si="44"/>
        <v>0</v>
      </c>
      <c r="N54">
        <f t="shared" si="44"/>
        <v>0</v>
      </c>
      <c r="O54">
        <f t="shared" si="44"/>
        <v>0</v>
      </c>
      <c r="P54">
        <f t="shared" si="44"/>
        <v>0</v>
      </c>
      <c r="Q54">
        <f t="shared" si="44"/>
        <v>0</v>
      </c>
      <c r="R54">
        <f t="shared" si="44"/>
        <v>0</v>
      </c>
      <c r="S54">
        <f t="shared" si="44"/>
        <v>0</v>
      </c>
      <c r="T54">
        <f t="shared" si="44"/>
        <v>0</v>
      </c>
      <c r="U54">
        <f t="shared" si="44"/>
        <v>0</v>
      </c>
      <c r="V54">
        <f t="shared" si="44"/>
        <v>0</v>
      </c>
      <c r="W54">
        <f t="shared" si="44"/>
        <v>1</v>
      </c>
      <c r="X54">
        <f t="shared" si="44"/>
        <v>1</v>
      </c>
      <c r="Y54">
        <f t="shared" si="44"/>
        <v>1</v>
      </c>
      <c r="Z54">
        <f t="shared" si="44"/>
        <v>1</v>
      </c>
      <c r="AA54">
        <f t="shared" si="44"/>
        <v>0</v>
      </c>
      <c r="AB54">
        <f t="shared" si="44"/>
        <v>0</v>
      </c>
      <c r="AC54">
        <f t="shared" si="44"/>
        <v>0</v>
      </c>
      <c r="AD54">
        <f t="shared" si="44"/>
        <v>0</v>
      </c>
      <c r="AE54">
        <f t="shared" si="44"/>
        <v>0</v>
      </c>
      <c r="AF54">
        <f t="shared" si="44"/>
        <v>0</v>
      </c>
      <c r="AG54">
        <f t="shared" si="44"/>
        <v>0</v>
      </c>
      <c r="AH54">
        <f t="shared" si="44"/>
        <v>0</v>
      </c>
      <c r="AI54">
        <f t="shared" si="44"/>
        <v>0</v>
      </c>
      <c r="AJ54">
        <f t="shared" si="44"/>
        <v>0</v>
      </c>
      <c r="AK54">
        <f t="shared" si="44"/>
        <v>0</v>
      </c>
      <c r="AL54">
        <f t="shared" si="44"/>
        <v>0</v>
      </c>
      <c r="AM54">
        <f t="shared" si="44"/>
        <v>0</v>
      </c>
      <c r="AN54">
        <f t="shared" si="44"/>
        <v>0</v>
      </c>
      <c r="AO54">
        <f t="shared" si="44"/>
        <v>0</v>
      </c>
      <c r="AP54">
        <f t="shared" si="44"/>
        <v>0</v>
      </c>
      <c r="AQ54">
        <f t="shared" si="44"/>
        <v>0</v>
      </c>
      <c r="AR54">
        <f t="shared" si="44"/>
        <v>0</v>
      </c>
      <c r="AS54">
        <f t="shared" si="44"/>
        <v>0</v>
      </c>
      <c r="AT54">
        <f t="shared" ref="AT54:AY54" si="45">COUNTIF(AT2:AT29,"I&amp;ERT")</f>
        <v>0</v>
      </c>
      <c r="AU54">
        <f t="shared" si="45"/>
        <v>0</v>
      </c>
      <c r="AV54">
        <f t="shared" si="45"/>
        <v>0</v>
      </c>
      <c r="AW54">
        <f t="shared" si="45"/>
        <v>0</v>
      </c>
      <c r="AX54">
        <f t="shared" si="45"/>
        <v>0</v>
      </c>
      <c r="AY54">
        <f t="shared" si="45"/>
        <v>0</v>
      </c>
      <c r="BD54">
        <f t="shared" si="7"/>
        <v>4</v>
      </c>
    </row>
    <row r="55" spans="1:56" x14ac:dyDescent="0.3">
      <c r="A55" t="s">
        <v>24</v>
      </c>
      <c r="B55">
        <f t="shared" ref="B55:AS55" si="46">COUNTIF(B2:B29,"ER&amp;M&amp;IT")</f>
        <v>0</v>
      </c>
      <c r="C55">
        <f t="shared" si="46"/>
        <v>0</v>
      </c>
      <c r="D55">
        <f t="shared" si="46"/>
        <v>0</v>
      </c>
      <c r="E55">
        <f t="shared" si="46"/>
        <v>0</v>
      </c>
      <c r="F55">
        <f t="shared" si="46"/>
        <v>0</v>
      </c>
      <c r="G55">
        <f t="shared" si="46"/>
        <v>0</v>
      </c>
      <c r="H55">
        <f t="shared" si="46"/>
        <v>0</v>
      </c>
      <c r="I55">
        <f t="shared" si="46"/>
        <v>0</v>
      </c>
      <c r="J55">
        <f t="shared" si="46"/>
        <v>0</v>
      </c>
      <c r="K55">
        <f t="shared" si="46"/>
        <v>0</v>
      </c>
      <c r="L55">
        <f t="shared" si="46"/>
        <v>0</v>
      </c>
      <c r="M55">
        <f t="shared" si="46"/>
        <v>0</v>
      </c>
      <c r="N55">
        <f t="shared" si="46"/>
        <v>0</v>
      </c>
      <c r="O55">
        <f t="shared" si="46"/>
        <v>0</v>
      </c>
      <c r="P55">
        <f t="shared" si="46"/>
        <v>0</v>
      </c>
      <c r="Q55">
        <f t="shared" si="46"/>
        <v>0</v>
      </c>
      <c r="R55">
        <f t="shared" si="46"/>
        <v>0</v>
      </c>
      <c r="S55">
        <f t="shared" si="46"/>
        <v>0</v>
      </c>
      <c r="T55">
        <f t="shared" si="46"/>
        <v>0</v>
      </c>
      <c r="U55">
        <f t="shared" si="46"/>
        <v>0</v>
      </c>
      <c r="V55">
        <f t="shared" si="46"/>
        <v>0</v>
      </c>
      <c r="W55">
        <f t="shared" si="46"/>
        <v>0</v>
      </c>
      <c r="X55">
        <f t="shared" si="46"/>
        <v>0</v>
      </c>
      <c r="Y55">
        <f t="shared" si="46"/>
        <v>1</v>
      </c>
      <c r="Z55">
        <f t="shared" si="46"/>
        <v>1</v>
      </c>
      <c r="AA55">
        <f t="shared" si="46"/>
        <v>0</v>
      </c>
      <c r="AB55">
        <f t="shared" si="46"/>
        <v>0</v>
      </c>
      <c r="AC55">
        <f t="shared" si="46"/>
        <v>0</v>
      </c>
      <c r="AD55">
        <f t="shared" si="46"/>
        <v>0</v>
      </c>
      <c r="AE55">
        <f t="shared" si="46"/>
        <v>0</v>
      </c>
      <c r="AF55">
        <f t="shared" si="46"/>
        <v>0</v>
      </c>
      <c r="AG55">
        <f t="shared" si="46"/>
        <v>0</v>
      </c>
      <c r="AH55">
        <f t="shared" si="46"/>
        <v>0</v>
      </c>
      <c r="AI55">
        <f t="shared" si="46"/>
        <v>0</v>
      </c>
      <c r="AJ55">
        <f t="shared" si="46"/>
        <v>0</v>
      </c>
      <c r="AK55">
        <f t="shared" si="46"/>
        <v>0</v>
      </c>
      <c r="AL55">
        <f t="shared" si="46"/>
        <v>0</v>
      </c>
      <c r="AM55">
        <f t="shared" si="46"/>
        <v>0</v>
      </c>
      <c r="AN55">
        <f t="shared" si="46"/>
        <v>0</v>
      </c>
      <c r="AO55">
        <f t="shared" si="46"/>
        <v>0</v>
      </c>
      <c r="AP55">
        <f t="shared" si="46"/>
        <v>0</v>
      </c>
      <c r="AQ55">
        <f t="shared" si="46"/>
        <v>0</v>
      </c>
      <c r="AR55">
        <f t="shared" si="46"/>
        <v>0</v>
      </c>
      <c r="AS55">
        <f t="shared" si="46"/>
        <v>0</v>
      </c>
      <c r="AT55">
        <f t="shared" ref="AT55:AY55" si="47">COUNTIF(AT2:AT29,"ER&amp;M&amp;IT")</f>
        <v>0</v>
      </c>
      <c r="AU55">
        <f t="shared" si="47"/>
        <v>0</v>
      </c>
      <c r="AV55">
        <f t="shared" si="47"/>
        <v>0</v>
      </c>
      <c r="AW55">
        <f t="shared" si="47"/>
        <v>0</v>
      </c>
      <c r="AX55">
        <f t="shared" si="47"/>
        <v>0</v>
      </c>
      <c r="AY55">
        <f t="shared" si="47"/>
        <v>0</v>
      </c>
      <c r="BD55">
        <f t="shared" si="7"/>
        <v>2</v>
      </c>
    </row>
    <row r="56" spans="1:56" x14ac:dyDescent="0.3">
      <c r="A56" t="s">
        <v>12</v>
      </c>
      <c r="B56">
        <f t="shared" ref="B56:AS56" si="48">COUNTIF(B2:B29,"LSD")</f>
        <v>8</v>
      </c>
      <c r="C56">
        <f t="shared" si="48"/>
        <v>5</v>
      </c>
      <c r="D56">
        <f t="shared" si="48"/>
        <v>3</v>
      </c>
      <c r="E56">
        <f t="shared" si="48"/>
        <v>2</v>
      </c>
      <c r="F56">
        <f t="shared" si="48"/>
        <v>3</v>
      </c>
      <c r="G56">
        <f t="shared" si="48"/>
        <v>3</v>
      </c>
      <c r="H56">
        <f t="shared" si="48"/>
        <v>3</v>
      </c>
      <c r="I56">
        <f t="shared" si="48"/>
        <v>5</v>
      </c>
      <c r="J56">
        <f t="shared" si="48"/>
        <v>4</v>
      </c>
      <c r="K56">
        <f t="shared" si="48"/>
        <v>4</v>
      </c>
      <c r="L56">
        <f t="shared" si="48"/>
        <v>5</v>
      </c>
      <c r="M56">
        <f t="shared" si="48"/>
        <v>7</v>
      </c>
      <c r="N56">
        <f t="shared" si="48"/>
        <v>6</v>
      </c>
      <c r="O56">
        <f t="shared" si="48"/>
        <v>6</v>
      </c>
      <c r="P56">
        <f t="shared" si="48"/>
        <v>7</v>
      </c>
      <c r="Q56">
        <f t="shared" si="48"/>
        <v>7</v>
      </c>
      <c r="R56">
        <f t="shared" si="48"/>
        <v>7</v>
      </c>
      <c r="S56">
        <f t="shared" si="48"/>
        <v>6</v>
      </c>
      <c r="T56">
        <f t="shared" si="48"/>
        <v>5</v>
      </c>
      <c r="U56">
        <f t="shared" si="48"/>
        <v>4</v>
      </c>
      <c r="V56">
        <f t="shared" si="48"/>
        <v>4</v>
      </c>
      <c r="W56">
        <f t="shared" si="48"/>
        <v>3</v>
      </c>
      <c r="X56">
        <f t="shared" si="48"/>
        <v>4</v>
      </c>
      <c r="Y56">
        <f t="shared" si="48"/>
        <v>4</v>
      </c>
      <c r="Z56">
        <f t="shared" si="48"/>
        <v>3</v>
      </c>
      <c r="AA56">
        <f t="shared" si="48"/>
        <v>3</v>
      </c>
      <c r="AB56">
        <f t="shared" si="48"/>
        <v>2</v>
      </c>
      <c r="AC56">
        <f t="shared" si="48"/>
        <v>1</v>
      </c>
      <c r="AD56">
        <f t="shared" si="48"/>
        <v>1</v>
      </c>
      <c r="AE56">
        <f t="shared" si="48"/>
        <v>1</v>
      </c>
      <c r="AF56">
        <f t="shared" si="48"/>
        <v>1</v>
      </c>
      <c r="AG56">
        <f t="shared" si="48"/>
        <v>1</v>
      </c>
      <c r="AH56">
        <f t="shared" si="48"/>
        <v>1</v>
      </c>
      <c r="AI56">
        <f t="shared" si="48"/>
        <v>1</v>
      </c>
      <c r="AJ56">
        <f t="shared" si="48"/>
        <v>1</v>
      </c>
      <c r="AK56">
        <f t="shared" si="48"/>
        <v>1</v>
      </c>
      <c r="AL56">
        <f t="shared" si="48"/>
        <v>1</v>
      </c>
      <c r="AM56">
        <f t="shared" si="48"/>
        <v>1</v>
      </c>
      <c r="AN56">
        <f t="shared" si="48"/>
        <v>1</v>
      </c>
      <c r="AO56">
        <f t="shared" si="48"/>
        <v>0</v>
      </c>
      <c r="AP56">
        <f t="shared" si="48"/>
        <v>0</v>
      </c>
      <c r="AQ56">
        <f t="shared" si="48"/>
        <v>0</v>
      </c>
      <c r="AR56">
        <f t="shared" si="48"/>
        <v>0</v>
      </c>
      <c r="AS56">
        <f t="shared" si="48"/>
        <v>0</v>
      </c>
      <c r="AT56">
        <f t="shared" ref="AT56:AY56" si="49">COUNTIF(AT2:AT29,"LSD")</f>
        <v>0</v>
      </c>
      <c r="AU56">
        <f t="shared" si="49"/>
        <v>0</v>
      </c>
      <c r="AV56">
        <f t="shared" si="49"/>
        <v>0</v>
      </c>
      <c r="AW56">
        <f t="shared" si="49"/>
        <v>0</v>
      </c>
      <c r="AX56">
        <f t="shared" si="49"/>
        <v>1</v>
      </c>
      <c r="AY56">
        <f t="shared" si="49"/>
        <v>1</v>
      </c>
      <c r="BD56">
        <f t="shared" si="7"/>
        <v>137</v>
      </c>
    </row>
    <row r="57" spans="1:56" x14ac:dyDescent="0.3">
      <c r="A57" t="s">
        <v>58</v>
      </c>
      <c r="B57">
        <f t="shared" ref="B57:AS57" si="50">COUNTIF(B2:B29,"UASC")</f>
        <v>1</v>
      </c>
      <c r="C57">
        <f t="shared" si="50"/>
        <v>1</v>
      </c>
      <c r="D57">
        <f t="shared" si="50"/>
        <v>1</v>
      </c>
      <c r="E57">
        <f t="shared" si="50"/>
        <v>1</v>
      </c>
      <c r="F57">
        <f t="shared" si="50"/>
        <v>1</v>
      </c>
      <c r="G57">
        <f t="shared" si="50"/>
        <v>1</v>
      </c>
      <c r="H57">
        <f t="shared" si="50"/>
        <v>1</v>
      </c>
      <c r="I57">
        <f t="shared" si="50"/>
        <v>1</v>
      </c>
      <c r="J57">
        <f t="shared" si="50"/>
        <v>1</v>
      </c>
      <c r="K57">
        <f t="shared" si="50"/>
        <v>1</v>
      </c>
      <c r="L57">
        <f t="shared" si="50"/>
        <v>1</v>
      </c>
      <c r="M57">
        <f t="shared" si="50"/>
        <v>1</v>
      </c>
      <c r="N57">
        <f t="shared" si="50"/>
        <v>1</v>
      </c>
      <c r="O57">
        <f t="shared" si="50"/>
        <v>1</v>
      </c>
      <c r="P57">
        <f t="shared" si="50"/>
        <v>1</v>
      </c>
      <c r="Q57">
        <f t="shared" si="50"/>
        <v>1</v>
      </c>
      <c r="R57">
        <f t="shared" si="50"/>
        <v>1</v>
      </c>
      <c r="S57">
        <f t="shared" si="50"/>
        <v>1</v>
      </c>
      <c r="T57">
        <f t="shared" si="50"/>
        <v>1</v>
      </c>
      <c r="U57">
        <f t="shared" si="50"/>
        <v>1</v>
      </c>
      <c r="V57">
        <f t="shared" si="50"/>
        <v>1</v>
      </c>
      <c r="W57">
        <f t="shared" si="50"/>
        <v>1</v>
      </c>
      <c r="X57">
        <f t="shared" si="50"/>
        <v>1</v>
      </c>
      <c r="Y57">
        <f t="shared" si="50"/>
        <v>1</v>
      </c>
      <c r="Z57">
        <f t="shared" si="50"/>
        <v>1</v>
      </c>
      <c r="AA57">
        <f t="shared" si="50"/>
        <v>0</v>
      </c>
      <c r="AB57">
        <f t="shared" si="50"/>
        <v>0</v>
      </c>
      <c r="AC57">
        <f t="shared" si="50"/>
        <v>0</v>
      </c>
      <c r="AD57">
        <f t="shared" si="50"/>
        <v>0</v>
      </c>
      <c r="AE57">
        <f t="shared" si="50"/>
        <v>0</v>
      </c>
      <c r="AF57">
        <f t="shared" si="50"/>
        <v>0</v>
      </c>
      <c r="AG57">
        <f t="shared" si="50"/>
        <v>0</v>
      </c>
      <c r="AH57">
        <f t="shared" si="50"/>
        <v>0</v>
      </c>
      <c r="AI57">
        <f t="shared" si="50"/>
        <v>0</v>
      </c>
      <c r="AJ57">
        <f t="shared" si="50"/>
        <v>0</v>
      </c>
      <c r="AK57">
        <f t="shared" si="50"/>
        <v>0</v>
      </c>
      <c r="AL57">
        <f t="shared" si="50"/>
        <v>0</v>
      </c>
      <c r="AM57">
        <f t="shared" si="50"/>
        <v>0</v>
      </c>
      <c r="AN57">
        <f t="shared" si="50"/>
        <v>0</v>
      </c>
      <c r="AO57">
        <f t="shared" si="50"/>
        <v>0</v>
      </c>
      <c r="AP57">
        <f t="shared" si="50"/>
        <v>0</v>
      </c>
      <c r="AQ57">
        <f t="shared" si="50"/>
        <v>0</v>
      </c>
      <c r="AR57">
        <f t="shared" si="50"/>
        <v>0</v>
      </c>
      <c r="AS57">
        <f t="shared" si="50"/>
        <v>0</v>
      </c>
      <c r="AT57">
        <f t="shared" ref="AT57:AY57" si="51">COUNTIF(AT2:AT29,"UASC")</f>
        <v>0</v>
      </c>
      <c r="AU57">
        <f t="shared" si="51"/>
        <v>0</v>
      </c>
      <c r="AV57">
        <f t="shared" si="51"/>
        <v>0</v>
      </c>
      <c r="AW57">
        <f t="shared" si="51"/>
        <v>0</v>
      </c>
      <c r="AX57">
        <f t="shared" si="51"/>
        <v>0</v>
      </c>
      <c r="AY57">
        <f t="shared" si="51"/>
        <v>0</v>
      </c>
      <c r="BD57">
        <f t="shared" si="7"/>
        <v>25</v>
      </c>
    </row>
    <row r="58" spans="1:56" x14ac:dyDescent="0.3">
      <c r="A58" t="s">
        <v>6</v>
      </c>
      <c r="B58">
        <f t="shared" ref="B58:AS58" si="52">COUNTIF(B2:B29,"CU")</f>
        <v>0</v>
      </c>
      <c r="C58">
        <f t="shared" si="52"/>
        <v>0</v>
      </c>
      <c r="D58">
        <f t="shared" si="52"/>
        <v>0</v>
      </c>
      <c r="E58">
        <f t="shared" si="52"/>
        <v>0</v>
      </c>
      <c r="F58">
        <f t="shared" si="52"/>
        <v>0</v>
      </c>
      <c r="G58">
        <f t="shared" si="52"/>
        <v>0</v>
      </c>
      <c r="H58">
        <f t="shared" si="52"/>
        <v>0</v>
      </c>
      <c r="I58">
        <f t="shared" si="52"/>
        <v>0</v>
      </c>
      <c r="J58">
        <f t="shared" si="52"/>
        <v>0</v>
      </c>
      <c r="K58">
        <f t="shared" si="52"/>
        <v>0</v>
      </c>
      <c r="L58">
        <f t="shared" si="52"/>
        <v>0</v>
      </c>
      <c r="M58">
        <f t="shared" si="52"/>
        <v>0</v>
      </c>
      <c r="N58">
        <f t="shared" si="52"/>
        <v>0</v>
      </c>
      <c r="O58">
        <f t="shared" si="52"/>
        <v>0</v>
      </c>
      <c r="P58">
        <f t="shared" si="52"/>
        <v>0</v>
      </c>
      <c r="Q58">
        <f t="shared" si="52"/>
        <v>0</v>
      </c>
      <c r="R58">
        <f t="shared" si="52"/>
        <v>0</v>
      </c>
      <c r="S58">
        <f t="shared" si="52"/>
        <v>0</v>
      </c>
      <c r="T58">
        <f t="shared" si="52"/>
        <v>0</v>
      </c>
      <c r="U58">
        <f t="shared" si="52"/>
        <v>0</v>
      </c>
      <c r="V58">
        <f t="shared" si="52"/>
        <v>0</v>
      </c>
      <c r="W58">
        <f t="shared" si="52"/>
        <v>0</v>
      </c>
      <c r="X58">
        <f t="shared" si="52"/>
        <v>0</v>
      </c>
      <c r="Y58">
        <f t="shared" si="52"/>
        <v>0</v>
      </c>
      <c r="Z58">
        <f t="shared" si="52"/>
        <v>0</v>
      </c>
      <c r="AA58">
        <f t="shared" si="52"/>
        <v>11</v>
      </c>
      <c r="AB58">
        <f t="shared" si="52"/>
        <v>11</v>
      </c>
      <c r="AC58">
        <f t="shared" si="52"/>
        <v>12</v>
      </c>
      <c r="AD58">
        <f t="shared" si="52"/>
        <v>12</v>
      </c>
      <c r="AE58">
        <f t="shared" si="52"/>
        <v>12</v>
      </c>
      <c r="AF58">
        <f t="shared" si="52"/>
        <v>12</v>
      </c>
      <c r="AG58">
        <f t="shared" si="52"/>
        <v>12</v>
      </c>
      <c r="AH58">
        <f t="shared" si="52"/>
        <v>12</v>
      </c>
      <c r="AI58">
        <f t="shared" si="52"/>
        <v>12</v>
      </c>
      <c r="AJ58">
        <f t="shared" si="52"/>
        <v>12</v>
      </c>
      <c r="AK58">
        <f t="shared" si="52"/>
        <v>12</v>
      </c>
      <c r="AL58">
        <f t="shared" si="52"/>
        <v>12</v>
      </c>
      <c r="AM58">
        <f t="shared" si="52"/>
        <v>12</v>
      </c>
      <c r="AN58">
        <f t="shared" si="52"/>
        <v>12</v>
      </c>
      <c r="AO58">
        <f t="shared" si="52"/>
        <v>12</v>
      </c>
      <c r="AP58">
        <f t="shared" si="52"/>
        <v>12</v>
      </c>
      <c r="AQ58">
        <f t="shared" si="52"/>
        <v>12</v>
      </c>
      <c r="AR58">
        <f t="shared" si="52"/>
        <v>12</v>
      </c>
      <c r="AS58">
        <f t="shared" si="52"/>
        <v>12</v>
      </c>
      <c r="AT58">
        <f t="shared" ref="AT58:AY58" si="53">COUNTIF(AT2:AT29,"CU")</f>
        <v>12</v>
      </c>
      <c r="AU58">
        <f t="shared" si="53"/>
        <v>12</v>
      </c>
      <c r="AV58">
        <f t="shared" si="53"/>
        <v>12</v>
      </c>
      <c r="AW58">
        <f t="shared" si="53"/>
        <v>12</v>
      </c>
      <c r="AX58">
        <f t="shared" si="53"/>
        <v>12</v>
      </c>
      <c r="AY58">
        <f t="shared" si="53"/>
        <v>12</v>
      </c>
      <c r="BD58">
        <f t="shared" si="7"/>
        <v>298</v>
      </c>
    </row>
    <row r="59" spans="1:56" x14ac:dyDescent="0.3">
      <c r="A59" t="s">
        <v>5</v>
      </c>
      <c r="B59">
        <f t="shared" ref="B59:AS59" si="54">COUNTIF(B2:B29,"FERT")</f>
        <v>2</v>
      </c>
      <c r="C59">
        <f t="shared" si="54"/>
        <v>1</v>
      </c>
      <c r="D59">
        <f t="shared" si="54"/>
        <v>1</v>
      </c>
      <c r="E59">
        <f t="shared" si="54"/>
        <v>1</v>
      </c>
      <c r="F59">
        <f t="shared" si="54"/>
        <v>1</v>
      </c>
      <c r="G59">
        <f t="shared" si="54"/>
        <v>1</v>
      </c>
      <c r="H59">
        <f t="shared" si="54"/>
        <v>2</v>
      </c>
      <c r="I59">
        <f t="shared" si="54"/>
        <v>2</v>
      </c>
      <c r="J59">
        <f t="shared" si="54"/>
        <v>2</v>
      </c>
      <c r="K59">
        <f t="shared" si="54"/>
        <v>5</v>
      </c>
      <c r="L59">
        <f t="shared" si="54"/>
        <v>5</v>
      </c>
      <c r="M59">
        <f t="shared" si="54"/>
        <v>6</v>
      </c>
      <c r="N59">
        <f t="shared" si="54"/>
        <v>6</v>
      </c>
      <c r="O59">
        <f t="shared" si="54"/>
        <v>7</v>
      </c>
      <c r="P59">
        <f t="shared" si="54"/>
        <v>8</v>
      </c>
      <c r="Q59">
        <f t="shared" si="54"/>
        <v>8</v>
      </c>
      <c r="R59">
        <f t="shared" si="54"/>
        <v>8</v>
      </c>
      <c r="S59">
        <f t="shared" si="54"/>
        <v>8</v>
      </c>
      <c r="T59">
        <f t="shared" si="54"/>
        <v>8</v>
      </c>
      <c r="U59">
        <f t="shared" si="54"/>
        <v>6</v>
      </c>
      <c r="V59">
        <f t="shared" si="54"/>
        <v>6</v>
      </c>
      <c r="W59">
        <f t="shared" si="54"/>
        <v>7</v>
      </c>
      <c r="X59">
        <f t="shared" si="54"/>
        <v>7</v>
      </c>
      <c r="Y59">
        <f t="shared" si="54"/>
        <v>7</v>
      </c>
      <c r="Z59">
        <f t="shared" si="54"/>
        <v>7</v>
      </c>
      <c r="AA59">
        <f t="shared" si="54"/>
        <v>1</v>
      </c>
      <c r="AB59">
        <f t="shared" si="54"/>
        <v>1</v>
      </c>
      <c r="AC59">
        <f t="shared" si="54"/>
        <v>1</v>
      </c>
      <c r="AD59">
        <f t="shared" si="54"/>
        <v>1</v>
      </c>
      <c r="AE59">
        <f t="shared" si="54"/>
        <v>1</v>
      </c>
      <c r="AF59">
        <f t="shared" si="54"/>
        <v>1</v>
      </c>
      <c r="AG59">
        <f t="shared" si="54"/>
        <v>1</v>
      </c>
      <c r="AH59">
        <f t="shared" si="54"/>
        <v>1</v>
      </c>
      <c r="AI59">
        <f t="shared" si="54"/>
        <v>1</v>
      </c>
      <c r="AJ59">
        <f t="shared" si="54"/>
        <v>1</v>
      </c>
      <c r="AK59">
        <f t="shared" si="54"/>
        <v>1</v>
      </c>
      <c r="AL59">
        <f t="shared" si="54"/>
        <v>1</v>
      </c>
      <c r="AM59">
        <f t="shared" si="54"/>
        <v>1</v>
      </c>
      <c r="AN59">
        <f t="shared" si="54"/>
        <v>1</v>
      </c>
      <c r="AO59">
        <f t="shared" si="54"/>
        <v>1</v>
      </c>
      <c r="AP59">
        <f t="shared" si="54"/>
        <v>1</v>
      </c>
      <c r="AQ59">
        <f t="shared" si="54"/>
        <v>1</v>
      </c>
      <c r="AR59">
        <f t="shared" si="54"/>
        <v>1</v>
      </c>
      <c r="AS59">
        <f t="shared" si="54"/>
        <v>1</v>
      </c>
      <c r="AT59">
        <f t="shared" ref="AT59:AY59" si="55">COUNTIF(AT2:AT29,"FERT")</f>
        <v>1</v>
      </c>
      <c r="AU59">
        <f t="shared" si="55"/>
        <v>1</v>
      </c>
      <c r="AV59">
        <f t="shared" si="55"/>
        <v>1</v>
      </c>
      <c r="AW59">
        <f t="shared" si="55"/>
        <v>1</v>
      </c>
      <c r="AX59">
        <f t="shared" si="55"/>
        <v>1</v>
      </c>
      <c r="AY59">
        <f t="shared" si="55"/>
        <v>1</v>
      </c>
      <c r="BD59">
        <f t="shared" si="7"/>
        <v>147</v>
      </c>
    </row>
    <row r="60" spans="1:56" x14ac:dyDescent="0.3">
      <c r="A60" t="s">
        <v>63</v>
      </c>
      <c r="B60">
        <f t="shared" ref="B60:AS60" si="56">COUNTIF(B2:B29,"FCERT")</f>
        <v>0</v>
      </c>
      <c r="C60">
        <f t="shared" si="56"/>
        <v>0</v>
      </c>
      <c r="D60">
        <f t="shared" si="56"/>
        <v>0</v>
      </c>
      <c r="E60">
        <f t="shared" si="56"/>
        <v>0</v>
      </c>
      <c r="F60">
        <f t="shared" si="56"/>
        <v>0</v>
      </c>
      <c r="G60">
        <f t="shared" si="56"/>
        <v>0</v>
      </c>
      <c r="H60">
        <f t="shared" si="56"/>
        <v>0</v>
      </c>
      <c r="I60">
        <f t="shared" si="56"/>
        <v>0</v>
      </c>
      <c r="J60">
        <f t="shared" si="56"/>
        <v>0</v>
      </c>
      <c r="K60">
        <f t="shared" si="56"/>
        <v>0</v>
      </c>
      <c r="L60">
        <f t="shared" si="56"/>
        <v>0</v>
      </c>
      <c r="M60">
        <f t="shared" si="56"/>
        <v>0</v>
      </c>
      <c r="N60">
        <f t="shared" si="56"/>
        <v>0</v>
      </c>
      <c r="O60">
        <f t="shared" si="56"/>
        <v>0</v>
      </c>
      <c r="P60">
        <f t="shared" si="56"/>
        <v>0</v>
      </c>
      <c r="Q60">
        <f t="shared" si="56"/>
        <v>0</v>
      </c>
      <c r="R60">
        <f t="shared" si="56"/>
        <v>0</v>
      </c>
      <c r="S60">
        <f t="shared" si="56"/>
        <v>0</v>
      </c>
      <c r="T60">
        <f t="shared" si="56"/>
        <v>0</v>
      </c>
      <c r="U60">
        <f t="shared" si="56"/>
        <v>0</v>
      </c>
      <c r="V60">
        <f t="shared" si="56"/>
        <v>0</v>
      </c>
      <c r="W60">
        <f t="shared" si="56"/>
        <v>0</v>
      </c>
      <c r="X60">
        <f t="shared" si="56"/>
        <v>0</v>
      </c>
      <c r="Y60">
        <f t="shared" si="56"/>
        <v>0</v>
      </c>
      <c r="Z60">
        <f t="shared" si="56"/>
        <v>0</v>
      </c>
      <c r="AA60">
        <f t="shared" si="56"/>
        <v>0</v>
      </c>
      <c r="AB60">
        <f t="shared" si="56"/>
        <v>0</v>
      </c>
      <c r="AC60">
        <f t="shared" si="56"/>
        <v>0</v>
      </c>
      <c r="AD60">
        <f t="shared" si="56"/>
        <v>0</v>
      </c>
      <c r="AE60">
        <f t="shared" si="56"/>
        <v>0</v>
      </c>
      <c r="AF60">
        <f t="shared" si="56"/>
        <v>0</v>
      </c>
      <c r="AG60">
        <f t="shared" si="56"/>
        <v>0</v>
      </c>
      <c r="AH60">
        <f t="shared" si="56"/>
        <v>0</v>
      </c>
      <c r="AI60">
        <f t="shared" si="56"/>
        <v>0</v>
      </c>
      <c r="AJ60">
        <f t="shared" si="56"/>
        <v>0</v>
      </c>
      <c r="AK60">
        <f t="shared" si="56"/>
        <v>0</v>
      </c>
      <c r="AL60">
        <f t="shared" si="56"/>
        <v>0</v>
      </c>
      <c r="AM60">
        <f t="shared" si="56"/>
        <v>0</v>
      </c>
      <c r="AN60">
        <f t="shared" si="56"/>
        <v>0</v>
      </c>
      <c r="AO60">
        <f t="shared" si="56"/>
        <v>0</v>
      </c>
      <c r="AP60">
        <f t="shared" si="56"/>
        <v>0</v>
      </c>
      <c r="AQ60">
        <f t="shared" si="56"/>
        <v>0</v>
      </c>
      <c r="AR60">
        <f t="shared" si="56"/>
        <v>0</v>
      </c>
      <c r="AS60">
        <f t="shared" si="56"/>
        <v>0</v>
      </c>
      <c r="AT60">
        <f t="shared" ref="AT60:AY60" si="57">COUNTIF(AT2:AT29,"FCERT")</f>
        <v>0</v>
      </c>
      <c r="AU60">
        <f t="shared" si="57"/>
        <v>0</v>
      </c>
      <c r="AV60">
        <f t="shared" si="57"/>
        <v>0</v>
      </c>
      <c r="AW60">
        <f t="shared" si="57"/>
        <v>0</v>
      </c>
      <c r="AX60">
        <f t="shared" si="57"/>
        <v>0</v>
      </c>
      <c r="AY60">
        <f t="shared" si="57"/>
        <v>0</v>
      </c>
      <c r="BD60">
        <f t="shared" si="7"/>
        <v>0</v>
      </c>
    </row>
    <row r="61" spans="1:56" x14ac:dyDescent="0.3">
      <c r="A61" t="s">
        <v>30</v>
      </c>
      <c r="B61">
        <f t="shared" ref="B61:AS61" si="58">COUNTIF(B2:B29,"FMT")</f>
        <v>0</v>
      </c>
      <c r="C61">
        <f t="shared" si="58"/>
        <v>0</v>
      </c>
      <c r="D61">
        <f t="shared" si="58"/>
        <v>0</v>
      </c>
      <c r="E61">
        <f t="shared" si="58"/>
        <v>0</v>
      </c>
      <c r="F61">
        <f t="shared" si="58"/>
        <v>1</v>
      </c>
      <c r="G61">
        <f t="shared" si="58"/>
        <v>1</v>
      </c>
      <c r="H61">
        <f t="shared" si="58"/>
        <v>1</v>
      </c>
      <c r="I61">
        <f t="shared" si="58"/>
        <v>0</v>
      </c>
      <c r="J61">
        <f t="shared" si="58"/>
        <v>0</v>
      </c>
      <c r="K61">
        <f t="shared" si="58"/>
        <v>0</v>
      </c>
      <c r="L61">
        <f t="shared" si="58"/>
        <v>0</v>
      </c>
      <c r="M61">
        <f t="shared" si="58"/>
        <v>0</v>
      </c>
      <c r="N61">
        <f t="shared" si="58"/>
        <v>0</v>
      </c>
      <c r="O61">
        <f t="shared" si="58"/>
        <v>0</v>
      </c>
      <c r="P61">
        <f t="shared" si="58"/>
        <v>1</v>
      </c>
      <c r="Q61">
        <f t="shared" si="58"/>
        <v>1</v>
      </c>
      <c r="R61">
        <f t="shared" si="58"/>
        <v>1</v>
      </c>
      <c r="S61">
        <f t="shared" si="58"/>
        <v>1</v>
      </c>
      <c r="T61">
        <f t="shared" si="58"/>
        <v>1</v>
      </c>
      <c r="U61">
        <f t="shared" si="58"/>
        <v>1</v>
      </c>
      <c r="V61">
        <f t="shared" si="58"/>
        <v>1</v>
      </c>
      <c r="W61">
        <f t="shared" si="58"/>
        <v>1</v>
      </c>
      <c r="X61">
        <f t="shared" si="58"/>
        <v>0</v>
      </c>
      <c r="Y61">
        <f t="shared" si="58"/>
        <v>0</v>
      </c>
      <c r="Z61">
        <f t="shared" si="58"/>
        <v>0</v>
      </c>
      <c r="AA61">
        <f t="shared" si="58"/>
        <v>0</v>
      </c>
      <c r="AB61">
        <f t="shared" si="58"/>
        <v>0</v>
      </c>
      <c r="AC61">
        <f t="shared" si="58"/>
        <v>0</v>
      </c>
      <c r="AD61">
        <f t="shared" si="58"/>
        <v>0</v>
      </c>
      <c r="AE61">
        <f t="shared" si="58"/>
        <v>0</v>
      </c>
      <c r="AF61">
        <f t="shared" si="58"/>
        <v>0</v>
      </c>
      <c r="AG61">
        <f t="shared" si="58"/>
        <v>0</v>
      </c>
      <c r="AH61">
        <f t="shared" si="58"/>
        <v>0</v>
      </c>
      <c r="AI61">
        <f t="shared" si="58"/>
        <v>0</v>
      </c>
      <c r="AJ61">
        <f t="shared" si="58"/>
        <v>0</v>
      </c>
      <c r="AK61">
        <f t="shared" si="58"/>
        <v>0</v>
      </c>
      <c r="AL61">
        <f t="shared" si="58"/>
        <v>0</v>
      </c>
      <c r="AM61">
        <f t="shared" si="58"/>
        <v>0</v>
      </c>
      <c r="AN61">
        <f t="shared" si="58"/>
        <v>0</v>
      </c>
      <c r="AO61">
        <f t="shared" si="58"/>
        <v>0</v>
      </c>
      <c r="AP61">
        <f t="shared" si="58"/>
        <v>0</v>
      </c>
      <c r="AQ61">
        <f t="shared" si="58"/>
        <v>0</v>
      </c>
      <c r="AR61">
        <f t="shared" si="58"/>
        <v>0</v>
      </c>
      <c r="AS61">
        <f t="shared" si="58"/>
        <v>0</v>
      </c>
      <c r="AT61">
        <f t="shared" ref="AT61:AY61" si="59">COUNTIF(AT2:AT29,"FMT")</f>
        <v>0</v>
      </c>
      <c r="AU61">
        <f t="shared" si="59"/>
        <v>0</v>
      </c>
      <c r="AV61">
        <f t="shared" si="59"/>
        <v>0</v>
      </c>
      <c r="AW61">
        <f t="shared" si="59"/>
        <v>0</v>
      </c>
      <c r="AX61">
        <f t="shared" si="59"/>
        <v>0</v>
      </c>
      <c r="AY61">
        <f t="shared" si="59"/>
        <v>0</v>
      </c>
      <c r="BD61">
        <f t="shared" si="7"/>
        <v>11</v>
      </c>
    </row>
    <row r="62" spans="1:56" x14ac:dyDescent="0.3">
      <c r="A62" t="s">
        <v>31</v>
      </c>
      <c r="B62">
        <f t="shared" ref="B62:AS62" si="60">COUNTIF(B2:B29,"FCMT")</f>
        <v>0</v>
      </c>
      <c r="C62">
        <f t="shared" si="60"/>
        <v>1</v>
      </c>
      <c r="D62">
        <f t="shared" si="60"/>
        <v>1</v>
      </c>
      <c r="E62">
        <f t="shared" si="60"/>
        <v>1</v>
      </c>
      <c r="F62">
        <f t="shared" si="60"/>
        <v>1</v>
      </c>
      <c r="G62">
        <f t="shared" si="60"/>
        <v>1</v>
      </c>
      <c r="H62">
        <f t="shared" si="60"/>
        <v>1</v>
      </c>
      <c r="I62">
        <f t="shared" si="60"/>
        <v>1</v>
      </c>
      <c r="J62">
        <f t="shared" si="60"/>
        <v>1</v>
      </c>
      <c r="K62">
        <f t="shared" si="60"/>
        <v>1</v>
      </c>
      <c r="L62">
        <f t="shared" si="60"/>
        <v>1</v>
      </c>
      <c r="M62">
        <f t="shared" si="60"/>
        <v>1</v>
      </c>
      <c r="N62">
        <f t="shared" si="60"/>
        <v>1</v>
      </c>
      <c r="O62">
        <f t="shared" si="60"/>
        <v>1</v>
      </c>
      <c r="P62">
        <f t="shared" si="60"/>
        <v>1</v>
      </c>
      <c r="Q62">
        <f t="shared" si="60"/>
        <v>0</v>
      </c>
      <c r="R62">
        <f t="shared" si="60"/>
        <v>0</v>
      </c>
      <c r="S62">
        <f t="shared" si="60"/>
        <v>0</v>
      </c>
      <c r="T62">
        <f t="shared" si="60"/>
        <v>0</v>
      </c>
      <c r="U62">
        <f t="shared" si="60"/>
        <v>0</v>
      </c>
      <c r="V62">
        <f t="shared" si="60"/>
        <v>0</v>
      </c>
      <c r="W62">
        <f t="shared" si="60"/>
        <v>0</v>
      </c>
      <c r="X62">
        <f t="shared" si="60"/>
        <v>0</v>
      </c>
      <c r="Y62">
        <f t="shared" si="60"/>
        <v>0</v>
      </c>
      <c r="Z62">
        <f t="shared" si="60"/>
        <v>0</v>
      </c>
      <c r="AA62">
        <f t="shared" si="60"/>
        <v>0</v>
      </c>
      <c r="AB62">
        <f t="shared" si="60"/>
        <v>0</v>
      </c>
      <c r="AC62">
        <f t="shared" si="60"/>
        <v>0</v>
      </c>
      <c r="AD62">
        <f t="shared" si="60"/>
        <v>0</v>
      </c>
      <c r="AE62">
        <f t="shared" si="60"/>
        <v>0</v>
      </c>
      <c r="AF62">
        <f t="shared" si="60"/>
        <v>0</v>
      </c>
      <c r="AG62">
        <f t="shared" si="60"/>
        <v>0</v>
      </c>
      <c r="AH62">
        <f t="shared" si="60"/>
        <v>0</v>
      </c>
      <c r="AI62">
        <f t="shared" si="60"/>
        <v>0</v>
      </c>
      <c r="AJ62">
        <f t="shared" si="60"/>
        <v>0</v>
      </c>
      <c r="AK62">
        <f t="shared" si="60"/>
        <v>0</v>
      </c>
      <c r="AL62">
        <f t="shared" si="60"/>
        <v>0</v>
      </c>
      <c r="AM62">
        <f t="shared" si="60"/>
        <v>0</v>
      </c>
      <c r="AN62">
        <f t="shared" si="60"/>
        <v>0</v>
      </c>
      <c r="AO62">
        <f t="shared" si="60"/>
        <v>0</v>
      </c>
      <c r="AP62">
        <f t="shared" si="60"/>
        <v>0</v>
      </c>
      <c r="AQ62">
        <f t="shared" si="60"/>
        <v>0</v>
      </c>
      <c r="AR62">
        <f t="shared" si="60"/>
        <v>0</v>
      </c>
      <c r="AS62">
        <f t="shared" si="60"/>
        <v>0</v>
      </c>
      <c r="AT62">
        <f t="shared" ref="AT62:AY62" si="61">COUNTIF(AT2:AT29,"FCMT")</f>
        <v>0</v>
      </c>
      <c r="AU62">
        <f t="shared" si="61"/>
        <v>0</v>
      </c>
      <c r="AV62">
        <f t="shared" si="61"/>
        <v>0</v>
      </c>
      <c r="AW62">
        <f t="shared" si="61"/>
        <v>0</v>
      </c>
      <c r="AX62">
        <f t="shared" si="61"/>
        <v>0</v>
      </c>
      <c r="AY62">
        <f t="shared" si="61"/>
        <v>0</v>
      </c>
      <c r="BD62">
        <f t="shared" si="7"/>
        <v>14</v>
      </c>
    </row>
    <row r="63" spans="1:56" x14ac:dyDescent="0.3">
      <c r="A63" t="s">
        <v>9</v>
      </c>
      <c r="B63">
        <f t="shared" ref="B63:AS63" si="62">COUNTIF(B2:B29,"FIT")</f>
        <v>0</v>
      </c>
      <c r="C63">
        <f t="shared" si="62"/>
        <v>0</v>
      </c>
      <c r="D63">
        <f t="shared" si="62"/>
        <v>0</v>
      </c>
      <c r="E63">
        <f t="shared" si="62"/>
        <v>0</v>
      </c>
      <c r="F63">
        <f t="shared" si="62"/>
        <v>0</v>
      </c>
      <c r="G63">
        <f t="shared" si="62"/>
        <v>0</v>
      </c>
      <c r="H63">
        <f t="shared" si="62"/>
        <v>0</v>
      </c>
      <c r="I63">
        <f t="shared" si="62"/>
        <v>0</v>
      </c>
      <c r="J63">
        <f t="shared" si="62"/>
        <v>0</v>
      </c>
      <c r="K63">
        <f t="shared" si="62"/>
        <v>0</v>
      </c>
      <c r="L63">
        <f t="shared" si="62"/>
        <v>0</v>
      </c>
      <c r="M63">
        <f t="shared" si="62"/>
        <v>0</v>
      </c>
      <c r="N63">
        <f t="shared" si="62"/>
        <v>0</v>
      </c>
      <c r="O63">
        <f t="shared" si="62"/>
        <v>0</v>
      </c>
      <c r="P63">
        <f t="shared" si="62"/>
        <v>0</v>
      </c>
      <c r="Q63">
        <f t="shared" si="62"/>
        <v>0</v>
      </c>
      <c r="R63">
        <f t="shared" si="62"/>
        <v>1</v>
      </c>
      <c r="S63">
        <f t="shared" si="62"/>
        <v>1</v>
      </c>
      <c r="T63">
        <f t="shared" si="62"/>
        <v>2</v>
      </c>
      <c r="U63">
        <f t="shared" si="62"/>
        <v>4</v>
      </c>
      <c r="V63">
        <f t="shared" si="62"/>
        <v>4</v>
      </c>
      <c r="W63">
        <f t="shared" si="62"/>
        <v>4</v>
      </c>
      <c r="X63">
        <f t="shared" si="62"/>
        <v>4</v>
      </c>
      <c r="Y63">
        <f t="shared" si="62"/>
        <v>5</v>
      </c>
      <c r="Z63">
        <f t="shared" si="62"/>
        <v>6</v>
      </c>
      <c r="AA63">
        <f t="shared" si="62"/>
        <v>6</v>
      </c>
      <c r="AB63">
        <f t="shared" si="62"/>
        <v>6</v>
      </c>
      <c r="AC63">
        <f t="shared" si="62"/>
        <v>7</v>
      </c>
      <c r="AD63">
        <f t="shared" si="62"/>
        <v>7</v>
      </c>
      <c r="AE63">
        <f t="shared" si="62"/>
        <v>7</v>
      </c>
      <c r="AF63">
        <f t="shared" si="62"/>
        <v>7</v>
      </c>
      <c r="AG63">
        <f t="shared" si="62"/>
        <v>7</v>
      </c>
      <c r="AH63">
        <f t="shared" si="62"/>
        <v>7</v>
      </c>
      <c r="AI63">
        <f t="shared" si="62"/>
        <v>7</v>
      </c>
      <c r="AJ63">
        <f t="shared" si="62"/>
        <v>7</v>
      </c>
      <c r="AK63">
        <f t="shared" si="62"/>
        <v>7</v>
      </c>
      <c r="AL63">
        <f t="shared" si="62"/>
        <v>7</v>
      </c>
      <c r="AM63">
        <f t="shared" si="62"/>
        <v>7</v>
      </c>
      <c r="AN63">
        <f t="shared" si="62"/>
        <v>8</v>
      </c>
      <c r="AO63">
        <f t="shared" si="62"/>
        <v>9</v>
      </c>
      <c r="AP63">
        <f t="shared" si="62"/>
        <v>9</v>
      </c>
      <c r="AQ63">
        <f t="shared" si="62"/>
        <v>9</v>
      </c>
      <c r="AR63">
        <f t="shared" si="62"/>
        <v>9</v>
      </c>
      <c r="AS63">
        <f t="shared" si="62"/>
        <v>9</v>
      </c>
      <c r="AT63">
        <f t="shared" ref="AT63:AY63" si="63">COUNTIF(AT2:AT29,"FIT")</f>
        <v>9</v>
      </c>
      <c r="AU63">
        <f t="shared" si="63"/>
        <v>9</v>
      </c>
      <c r="AV63">
        <f t="shared" si="63"/>
        <v>9</v>
      </c>
      <c r="AW63">
        <f t="shared" si="63"/>
        <v>9</v>
      </c>
      <c r="AX63">
        <f t="shared" si="63"/>
        <v>10</v>
      </c>
      <c r="AY63">
        <f t="shared" si="63"/>
        <v>10</v>
      </c>
      <c r="BD63">
        <f t="shared" si="7"/>
        <v>229</v>
      </c>
    </row>
    <row r="64" spans="1:56" x14ac:dyDescent="0.3">
      <c r="A64" t="s">
        <v>64</v>
      </c>
      <c r="B64">
        <f t="shared" ref="B64:AS64" si="64">COUNTIF(B2:B29,"FCIT")</f>
        <v>0</v>
      </c>
      <c r="C64">
        <f t="shared" si="64"/>
        <v>0</v>
      </c>
      <c r="D64">
        <f t="shared" si="64"/>
        <v>0</v>
      </c>
      <c r="E64">
        <f t="shared" si="64"/>
        <v>0</v>
      </c>
      <c r="F64">
        <f t="shared" si="64"/>
        <v>0</v>
      </c>
      <c r="G64">
        <f t="shared" si="64"/>
        <v>0</v>
      </c>
      <c r="H64">
        <f t="shared" si="64"/>
        <v>0</v>
      </c>
      <c r="I64">
        <f t="shared" si="64"/>
        <v>0</v>
      </c>
      <c r="J64">
        <f t="shared" si="64"/>
        <v>0</v>
      </c>
      <c r="K64">
        <f t="shared" si="64"/>
        <v>0</v>
      </c>
      <c r="L64">
        <f t="shared" si="64"/>
        <v>0</v>
      </c>
      <c r="M64">
        <f t="shared" si="64"/>
        <v>0</v>
      </c>
      <c r="N64">
        <f t="shared" si="64"/>
        <v>0</v>
      </c>
      <c r="O64">
        <f t="shared" si="64"/>
        <v>0</v>
      </c>
      <c r="P64">
        <f t="shared" si="64"/>
        <v>0</v>
      </c>
      <c r="Q64">
        <f t="shared" si="64"/>
        <v>0</v>
      </c>
      <c r="R64">
        <f t="shared" si="64"/>
        <v>0</v>
      </c>
      <c r="S64">
        <f t="shared" si="64"/>
        <v>0</v>
      </c>
      <c r="T64">
        <f t="shared" si="64"/>
        <v>0</v>
      </c>
      <c r="U64">
        <f t="shared" si="64"/>
        <v>0</v>
      </c>
      <c r="V64">
        <f t="shared" si="64"/>
        <v>0</v>
      </c>
      <c r="W64">
        <f t="shared" si="64"/>
        <v>0</v>
      </c>
      <c r="X64">
        <f t="shared" si="64"/>
        <v>0</v>
      </c>
      <c r="Y64">
        <f t="shared" si="64"/>
        <v>0</v>
      </c>
      <c r="Z64">
        <f t="shared" si="64"/>
        <v>0</v>
      </c>
      <c r="AA64">
        <f t="shared" si="64"/>
        <v>0</v>
      </c>
      <c r="AB64">
        <f t="shared" si="64"/>
        <v>0</v>
      </c>
      <c r="AC64">
        <f t="shared" si="64"/>
        <v>0</v>
      </c>
      <c r="AD64">
        <f t="shared" si="64"/>
        <v>0</v>
      </c>
      <c r="AE64">
        <f t="shared" si="64"/>
        <v>0</v>
      </c>
      <c r="AF64">
        <f t="shared" si="64"/>
        <v>0</v>
      </c>
      <c r="AG64">
        <f t="shared" si="64"/>
        <v>0</v>
      </c>
      <c r="AH64">
        <f t="shared" si="64"/>
        <v>0</v>
      </c>
      <c r="AI64">
        <f t="shared" si="64"/>
        <v>0</v>
      </c>
      <c r="AJ64">
        <f t="shared" si="64"/>
        <v>0</v>
      </c>
      <c r="AK64">
        <f t="shared" si="64"/>
        <v>0</v>
      </c>
      <c r="AL64">
        <f t="shared" si="64"/>
        <v>0</v>
      </c>
      <c r="AM64">
        <f t="shared" si="64"/>
        <v>0</v>
      </c>
      <c r="AN64">
        <f t="shared" si="64"/>
        <v>0</v>
      </c>
      <c r="AO64">
        <f t="shared" si="64"/>
        <v>0</v>
      </c>
      <c r="AP64">
        <f t="shared" si="64"/>
        <v>0</v>
      </c>
      <c r="AQ64">
        <f t="shared" si="64"/>
        <v>0</v>
      </c>
      <c r="AR64">
        <f t="shared" si="64"/>
        <v>0</v>
      </c>
      <c r="AS64">
        <f t="shared" si="64"/>
        <v>0</v>
      </c>
      <c r="AT64">
        <f t="shared" ref="AT64:AY64" si="65">COUNTIF(AT2:AT29,"FCIT")</f>
        <v>0</v>
      </c>
      <c r="AU64">
        <f t="shared" si="65"/>
        <v>0</v>
      </c>
      <c r="AV64">
        <f t="shared" si="65"/>
        <v>0</v>
      </c>
      <c r="AW64">
        <f t="shared" si="65"/>
        <v>0</v>
      </c>
      <c r="AX64">
        <f t="shared" si="65"/>
        <v>0</v>
      </c>
      <c r="AY64">
        <f t="shared" si="65"/>
        <v>0</v>
      </c>
      <c r="BD64">
        <f t="shared" si="7"/>
        <v>0</v>
      </c>
    </row>
    <row r="65" spans="1:56" x14ac:dyDescent="0.3">
      <c r="A65" t="s">
        <v>35</v>
      </c>
      <c r="B65">
        <f t="shared" ref="B65:AS65" si="66">COUNTIF(B2:B29,"WSD")</f>
        <v>0</v>
      </c>
      <c r="C65">
        <f t="shared" si="66"/>
        <v>0</v>
      </c>
      <c r="D65">
        <f t="shared" si="66"/>
        <v>0</v>
      </c>
      <c r="E65">
        <f t="shared" si="66"/>
        <v>0</v>
      </c>
      <c r="F65">
        <f t="shared" si="66"/>
        <v>0</v>
      </c>
      <c r="G65">
        <f t="shared" si="66"/>
        <v>0</v>
      </c>
      <c r="H65">
        <f t="shared" si="66"/>
        <v>0</v>
      </c>
      <c r="I65">
        <f t="shared" si="66"/>
        <v>0</v>
      </c>
      <c r="J65">
        <f t="shared" si="66"/>
        <v>0</v>
      </c>
      <c r="K65">
        <f t="shared" si="66"/>
        <v>0</v>
      </c>
      <c r="L65">
        <f t="shared" si="66"/>
        <v>0</v>
      </c>
      <c r="M65">
        <f t="shared" si="66"/>
        <v>0</v>
      </c>
      <c r="N65">
        <f t="shared" si="66"/>
        <v>0</v>
      </c>
      <c r="O65">
        <f t="shared" si="66"/>
        <v>0</v>
      </c>
      <c r="P65">
        <f t="shared" si="66"/>
        <v>0</v>
      </c>
      <c r="Q65">
        <f t="shared" si="66"/>
        <v>0</v>
      </c>
      <c r="R65">
        <f t="shared" si="66"/>
        <v>0</v>
      </c>
      <c r="S65">
        <f t="shared" si="66"/>
        <v>0</v>
      </c>
      <c r="T65">
        <f t="shared" si="66"/>
        <v>0</v>
      </c>
      <c r="U65">
        <f t="shared" si="66"/>
        <v>0</v>
      </c>
      <c r="V65">
        <f t="shared" si="66"/>
        <v>0</v>
      </c>
      <c r="W65">
        <f t="shared" si="66"/>
        <v>0</v>
      </c>
      <c r="X65">
        <f t="shared" si="66"/>
        <v>0</v>
      </c>
      <c r="Y65">
        <f t="shared" si="66"/>
        <v>0</v>
      </c>
      <c r="Z65">
        <f t="shared" si="66"/>
        <v>0</v>
      </c>
      <c r="AA65">
        <f t="shared" si="66"/>
        <v>0</v>
      </c>
      <c r="AB65">
        <f t="shared" si="66"/>
        <v>0</v>
      </c>
      <c r="AC65">
        <f t="shared" si="66"/>
        <v>0</v>
      </c>
      <c r="AD65">
        <f t="shared" si="66"/>
        <v>0</v>
      </c>
      <c r="AE65">
        <f t="shared" si="66"/>
        <v>0</v>
      </c>
      <c r="AF65">
        <f t="shared" si="66"/>
        <v>0</v>
      </c>
      <c r="AG65">
        <f t="shared" si="66"/>
        <v>0</v>
      </c>
      <c r="AH65">
        <f t="shared" si="66"/>
        <v>0</v>
      </c>
      <c r="AI65">
        <f t="shared" si="66"/>
        <v>0</v>
      </c>
      <c r="AJ65">
        <f t="shared" si="66"/>
        <v>0</v>
      </c>
      <c r="AK65">
        <f t="shared" si="66"/>
        <v>0</v>
      </c>
      <c r="AL65">
        <f t="shared" si="66"/>
        <v>0</v>
      </c>
      <c r="AM65">
        <f t="shared" si="66"/>
        <v>0</v>
      </c>
      <c r="AN65">
        <f t="shared" si="66"/>
        <v>0</v>
      </c>
      <c r="AO65">
        <f t="shared" si="66"/>
        <v>0</v>
      </c>
      <c r="AP65">
        <f t="shared" si="66"/>
        <v>0</v>
      </c>
      <c r="AQ65">
        <f t="shared" si="66"/>
        <v>0</v>
      </c>
      <c r="AR65">
        <f t="shared" si="66"/>
        <v>0</v>
      </c>
      <c r="AS65">
        <f t="shared" si="66"/>
        <v>0</v>
      </c>
      <c r="AT65">
        <f t="shared" ref="AT65:AY65" si="67">COUNTIF(AT2:AT29,"WSD")</f>
        <v>0</v>
      </c>
      <c r="AU65">
        <f t="shared" si="67"/>
        <v>0</v>
      </c>
      <c r="AV65">
        <f t="shared" si="67"/>
        <v>0</v>
      </c>
      <c r="AW65">
        <f t="shared" si="67"/>
        <v>0</v>
      </c>
      <c r="AX65">
        <f t="shared" si="67"/>
        <v>0</v>
      </c>
      <c r="AY65">
        <f t="shared" si="67"/>
        <v>0</v>
      </c>
      <c r="BD65">
        <f t="shared" si="7"/>
        <v>0</v>
      </c>
    </row>
    <row r="67" spans="1:56" x14ac:dyDescent="0.3">
      <c r="A67" t="s">
        <v>65</v>
      </c>
      <c r="B67">
        <f>SUM(B33:B65)</f>
        <v>27</v>
      </c>
      <c r="C67">
        <f t="shared" ref="C67:AP67" si="68">SUM(C33:C65)</f>
        <v>27</v>
      </c>
      <c r="D67">
        <f t="shared" si="68"/>
        <v>27</v>
      </c>
      <c r="E67">
        <f t="shared" si="68"/>
        <v>27</v>
      </c>
      <c r="F67">
        <f t="shared" si="68"/>
        <v>27</v>
      </c>
      <c r="G67">
        <f t="shared" si="68"/>
        <v>27</v>
      </c>
      <c r="H67">
        <f t="shared" si="68"/>
        <v>27</v>
      </c>
      <c r="I67">
        <f t="shared" si="68"/>
        <v>27</v>
      </c>
      <c r="J67">
        <f t="shared" si="68"/>
        <v>27</v>
      </c>
      <c r="K67">
        <f t="shared" si="68"/>
        <v>27</v>
      </c>
      <c r="L67">
        <f t="shared" si="68"/>
        <v>27</v>
      </c>
      <c r="M67">
        <f t="shared" si="68"/>
        <v>27</v>
      </c>
      <c r="N67">
        <f t="shared" si="68"/>
        <v>27</v>
      </c>
      <c r="O67">
        <f t="shared" si="68"/>
        <v>27</v>
      </c>
      <c r="P67">
        <f t="shared" si="68"/>
        <v>27</v>
      </c>
      <c r="Q67">
        <f t="shared" si="68"/>
        <v>27</v>
      </c>
      <c r="R67">
        <f t="shared" si="68"/>
        <v>27</v>
      </c>
      <c r="S67">
        <f t="shared" si="68"/>
        <v>27</v>
      </c>
      <c r="T67">
        <f t="shared" si="68"/>
        <v>27</v>
      </c>
      <c r="U67">
        <f t="shared" si="68"/>
        <v>27</v>
      </c>
      <c r="V67">
        <f t="shared" si="68"/>
        <v>27</v>
      </c>
      <c r="W67">
        <f t="shared" si="68"/>
        <v>27</v>
      </c>
      <c r="X67">
        <f t="shared" si="68"/>
        <v>27</v>
      </c>
      <c r="Y67">
        <f t="shared" si="68"/>
        <v>27</v>
      </c>
      <c r="Z67">
        <f t="shared" si="68"/>
        <v>27</v>
      </c>
      <c r="AA67">
        <f t="shared" si="68"/>
        <v>27</v>
      </c>
      <c r="AB67">
        <f t="shared" si="68"/>
        <v>27</v>
      </c>
      <c r="AC67">
        <f t="shared" si="68"/>
        <v>27</v>
      </c>
      <c r="AD67">
        <f t="shared" si="68"/>
        <v>27</v>
      </c>
      <c r="AE67">
        <f t="shared" si="68"/>
        <v>27</v>
      </c>
      <c r="AF67">
        <f t="shared" si="68"/>
        <v>27</v>
      </c>
      <c r="AG67">
        <f t="shared" si="68"/>
        <v>27</v>
      </c>
      <c r="AH67">
        <f t="shared" si="68"/>
        <v>27</v>
      </c>
      <c r="AI67">
        <f t="shared" si="68"/>
        <v>27</v>
      </c>
      <c r="AJ67">
        <f t="shared" si="68"/>
        <v>27</v>
      </c>
      <c r="AK67">
        <f t="shared" si="68"/>
        <v>27</v>
      </c>
      <c r="AL67">
        <f t="shared" si="68"/>
        <v>27</v>
      </c>
      <c r="AM67">
        <f t="shared" si="68"/>
        <v>27</v>
      </c>
      <c r="AN67">
        <f t="shared" si="68"/>
        <v>27</v>
      </c>
      <c r="AO67">
        <f t="shared" si="68"/>
        <v>27</v>
      </c>
      <c r="AP67">
        <f t="shared" si="68"/>
        <v>27</v>
      </c>
      <c r="AQ67">
        <f t="shared" ref="AQ67:AS67" si="69">SUM(AQ33:AQ65)</f>
        <v>27</v>
      </c>
      <c r="AR67">
        <f t="shared" si="69"/>
        <v>27</v>
      </c>
      <c r="AS67">
        <f t="shared" si="69"/>
        <v>27</v>
      </c>
      <c r="AT67">
        <f t="shared" ref="AT67:AY67" si="70">SUM(AT33:AT65)</f>
        <v>27</v>
      </c>
      <c r="AU67">
        <f t="shared" si="70"/>
        <v>27</v>
      </c>
      <c r="AV67">
        <f t="shared" si="70"/>
        <v>27</v>
      </c>
      <c r="AW67">
        <f t="shared" si="70"/>
        <v>27</v>
      </c>
      <c r="AX67">
        <f t="shared" si="70"/>
        <v>27</v>
      </c>
      <c r="AY67">
        <f t="shared" si="70"/>
        <v>27</v>
      </c>
      <c r="BD67">
        <f t="shared" ref="BD67" si="71">SUM(BD33:BD65)</f>
        <v>1350</v>
      </c>
    </row>
  </sheetData>
  <pageMargins left="0.7" right="0.7" top="0.75" bottom="0.75" header="0.3" footer="0.3"/>
  <pageSetup paperSize="9" scale="7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O45"/>
  <sheetViews>
    <sheetView topLeftCell="AW29" workbookViewId="0">
      <selection activeCell="BD43" sqref="BD43"/>
    </sheetView>
  </sheetViews>
  <sheetFormatPr defaultRowHeight="14.4" x14ac:dyDescent="0.3"/>
  <sheetData>
    <row r="1" spans="1:55" x14ac:dyDescent="0.3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5" ht="15.6" x14ac:dyDescent="0.3">
      <c r="A2" t="s">
        <v>0</v>
      </c>
      <c r="B2" s="1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menu'!B2="WSD","WSD","")))))))))</f>
        <v/>
      </c>
      <c r="C2" s="1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menu'!C2="WSD","WSD","")))))))))</f>
        <v/>
      </c>
      <c r="D2" s="1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menu'!D2="WSD","WSD","")))))))))</f>
        <v/>
      </c>
      <c r="E2" s="1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menu'!E2="WSD","WSD","")))))))))</f>
        <v/>
      </c>
      <c r="F2" s="1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menu'!F2="WSD","WSD","")))))))))</f>
        <v/>
      </c>
      <c r="G2" s="1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menu'!G2="WSD","WSD","")))))))))</f>
        <v/>
      </c>
      <c r="H2" s="1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menu'!H2="WSD","WSD","")))))))))</f>
        <v/>
      </c>
      <c r="I2" s="1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menu'!I2="WSD","WSD","")))))))))</f>
        <v/>
      </c>
      <c r="J2" s="1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menu'!J2="WSD","WSD","")))))))))</f>
        <v/>
      </c>
      <c r="K2" s="1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menu'!K2="WSD","WSD","")))))))))</f>
        <v/>
      </c>
      <c r="L2" s="1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menu'!L2="WSD","WSD","")))))))))</f>
        <v/>
      </c>
      <c r="M2" s="1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menu'!M2="WSD","WSD","")))))))))</f>
        <v/>
      </c>
      <c r="N2" s="1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menu'!N2="WSD","WSD","")))))))))</f>
        <v/>
      </c>
      <c r="O2" s="1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menu'!O2="WSD","WSD","")))))))))</f>
        <v/>
      </c>
      <c r="P2" s="1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menu'!P2="WSD","WSD","")))))))))</f>
        <v/>
      </c>
      <c r="Q2" s="1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menu'!Q2="WSD","WSD","")))))))))</f>
        <v/>
      </c>
      <c r="R2" s="1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menu'!R2="WSD","WSD","")))))))))</f>
        <v/>
      </c>
      <c r="S2" s="1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menu'!S2="WSD","WSD","")))))))))</f>
        <v/>
      </c>
      <c r="T2" s="1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menu'!T2="WSD","WSD","")))))))))</f>
        <v/>
      </c>
      <c r="U2" s="1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menu'!U2="WSD","WSD","")))))))))</f>
        <v/>
      </c>
      <c r="V2" s="1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menu'!V2="WSD","WSD","")))))))))</f>
        <v/>
      </c>
      <c r="W2" s="1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menu'!W2="WSD","WSD","")))))))))</f>
        <v/>
      </c>
      <c r="X2" s="1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menu'!X2="WSD","WSD","")))))))))</f>
        <v/>
      </c>
      <c r="Y2" s="1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menu'!Y2="WSD","WSD","")))))))))</f>
        <v/>
      </c>
      <c r="Z2" s="1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menu'!Z2="WSD","WSD","")))))))))</f>
        <v/>
      </c>
      <c r="AA2" s="1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menu'!AA2="WSD","WSD","")))))))))</f>
        <v>ITs</v>
      </c>
      <c r="AB2" s="1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menu'!AB2="WSD","WSD","")))))))))</f>
        <v>ITs</v>
      </c>
      <c r="AC2" s="1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menu'!AC2="WSD","WSD","")))))))))</f>
        <v>ITs</v>
      </c>
      <c r="AD2" s="1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menu'!AD2="WSD","WSD","")))))))))</f>
        <v>ITs</v>
      </c>
      <c r="AE2" s="1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menu'!AE2="WSD","WSD","")))))))))</f>
        <v>ITs</v>
      </c>
      <c r="AF2" s="1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menu'!AF2="WSD","WSD","")))))))))</f>
        <v>ITs</v>
      </c>
      <c r="AG2" s="1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menu'!AG2="WSD","WSD","")))))))))</f>
        <v>ITs</v>
      </c>
      <c r="AH2" s="1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menu'!AH2="WSD","WSD","")))))))))</f>
        <v>ITs</v>
      </c>
      <c r="AI2" s="1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menu'!AI2="WSD","WSD","")))))))))</f>
        <v>ITs</v>
      </c>
      <c r="AJ2" s="1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menu'!AJ2="WSD","WSD","")))))))))</f>
        <v>ITs</v>
      </c>
      <c r="AK2" s="1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menu'!AK2="WSD","WSD","")))))))))</f>
        <v>ITs</v>
      </c>
      <c r="AL2" s="1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menu'!AL2="WSD","WSD","")))))))))</f>
        <v>ITs</v>
      </c>
      <c r="AM2" s="1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menu'!AM2="WSD","WSD","")))))))))</f>
        <v>ITs</v>
      </c>
      <c r="AN2" s="1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menu'!AN2="WSD","WSD","")))))))))</f>
        <v>ITs</v>
      </c>
      <c r="AO2" s="1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menu'!AO2="WSD","WSD","")))))))))</f>
        <v>ITs</v>
      </c>
      <c r="AP2" s="1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menu'!AP2="WSD","WSD","")))))))))</f>
        <v>ITs</v>
      </c>
      <c r="AQ2" s="1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menu'!AQ2="WSD","WSD","")))))))))</f>
        <v>ITs</v>
      </c>
      <c r="AR2" s="1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menu'!AR2="WSD","WSD","")))))))))</f>
        <v>ITs</v>
      </c>
      <c r="AS2" s="1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menu'!AS2="WSD","WSD","")))))))))</f>
        <v>ITs</v>
      </c>
      <c r="AT2" s="1" t="str">
        <f>IF('Full menu'!AT2="MDC","MDC",IF(OR('Full menu'!AT2="PERF",'Full menu'!AT2="AERF",'Full menu'!AT2="PCB"),"ERfix",IF(OR('Full menu'!AT2="ACB", 'Full menu'!AT2="LCERT", 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 'Full menu'!AT2="ERwMT", 'Full menu'!AT2="M&amp;ERT", 'Full menu'!AT2="MwIT", 'Full menu'!AT2="IwMT", 'Full menu'!AT2="M&amp;IT", 'Full menu'!AT2="IwERT", 'Full menu'!AT2="ERwIT", 'Full menu'!AT2="I&amp;ERT", 'Full menu'!AT2="ER&amp;M&amp;IT"),"MixedTs",IF('Full menu'!AT2="UD","UD",IF('Full menu'!AT2="LSD","LSD",IF('Full menu'!AT2="WSD","WSD","")))))))))</f>
        <v>ITs</v>
      </c>
      <c r="AU2" s="1" t="str">
        <f>IF('Full menu'!AU2="MDC","MDC",IF(OR('Full menu'!AU2="PERF",'Full menu'!AU2="AERF",'Full menu'!AU2="PCB"),"ERfix",IF(OR('Full menu'!AU2="ACB", 'Full menu'!AU2="LCERT", 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 'Full menu'!AU2="ERwMT", 'Full menu'!AU2="M&amp;ERT", 'Full menu'!AU2="MwIT", 'Full menu'!AU2="IwMT", 'Full menu'!AU2="M&amp;IT", 'Full menu'!AU2="IwERT", 'Full menu'!AU2="ERwIT", 'Full menu'!AU2="I&amp;ERT", 'Full menu'!AU2="ER&amp;M&amp;IT"),"MixedTs",IF('Full menu'!AU2="UD","UD",IF('Full menu'!AU2="LSD","LSD",IF('Full menu'!AU2="WSD","WSD","")))))))))</f>
        <v>ITs</v>
      </c>
      <c r="AV2" s="1" t="str">
        <f>IF('Full menu'!AV2="MDC","MDC",IF(OR('Full menu'!AV2="PERF",'Full menu'!AV2="AERF",'Full menu'!AV2="PCB"),"ERfix",IF(OR('Full menu'!AV2="ACB", 'Full menu'!AV2="LCERT", 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 'Full menu'!AV2="ERwMT", 'Full menu'!AV2="M&amp;ERT", 'Full menu'!AV2="MwIT", 'Full menu'!AV2="IwMT", 'Full menu'!AV2="M&amp;IT", 'Full menu'!AV2="IwERT", 'Full menu'!AV2="ERwIT", 'Full menu'!AV2="I&amp;ERT", 'Full menu'!AV2="ER&amp;M&amp;IT"),"MixedTs",IF('Full menu'!AV2="UD","UD",IF('Full menu'!AV2="LSD","LSD",IF('Full menu'!AV2="WSD","WSD","")))))))))</f>
        <v>ITs</v>
      </c>
      <c r="AW2" s="1" t="str">
        <f>IF('Full menu'!AW2="MDC","MDC",IF(OR('Full menu'!AW2="PERF",'Full menu'!AW2="AERF",'Full menu'!AW2="PCB"),"ERfix",IF(OR('Full menu'!AW2="ACB", 'Full menu'!AW2="LCERT", 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 'Full menu'!AW2="ERwMT", 'Full menu'!AW2="M&amp;ERT", 'Full menu'!AW2="MwIT", 'Full menu'!AW2="IwMT", 'Full menu'!AW2="M&amp;IT", 'Full menu'!AW2="IwERT", 'Full menu'!AW2="ERwIT", 'Full menu'!AW2="I&amp;ERT", 'Full menu'!AW2="ER&amp;M&amp;IT"),"MixedTs",IF('Full menu'!AW2="UD","UD",IF('Full menu'!AW2="LSD","LSD",IF('Full menu'!AW2="WSD","WSD","")))))))))</f>
        <v>ITs</v>
      </c>
      <c r="AX2" s="1" t="str">
        <f>IF('Full menu'!AX2="MDC","MDC",IF(OR('Full menu'!AX2="PERF",'Full menu'!AX2="AERF",'Full menu'!AX2="PCB"),"ERfix",IF(OR('Full menu'!AX2="ACB", 'Full menu'!AX2="LCERT", 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 'Full menu'!AX2="ERwMT", 'Full menu'!AX2="M&amp;ERT", 'Full menu'!AX2="MwIT", 'Full menu'!AX2="IwMT", 'Full menu'!AX2="M&amp;IT", 'Full menu'!AX2="IwERT", 'Full menu'!AX2="ERwIT", 'Full menu'!AX2="I&amp;ERT", 'Full menu'!AX2="ER&amp;M&amp;IT"),"MixedTs",IF('Full menu'!AX2="UD","UD",IF('Full menu'!AX2="LSD","LSD",IF('Full menu'!AX2="WSD","WSD","")))))))))</f>
        <v>ITs</v>
      </c>
      <c r="AY2" s="1" t="str">
        <f>IF('Full menu'!AY2="MDC","MDC",IF(OR('Full menu'!AY2="PERF",'Full menu'!AY2="AERF",'Full menu'!AY2="PCB"),"ERfix",IF(OR('Full menu'!AY2="ACB", 'Full menu'!AY2="LCERT", 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 'Full menu'!AY2="ERwMT", 'Full menu'!AY2="M&amp;ERT", 'Full menu'!AY2="MwIT", 'Full menu'!AY2="IwMT", 'Full menu'!AY2="M&amp;IT", 'Full menu'!AY2="IwERT", 'Full menu'!AY2="ERwIT", 'Full menu'!AY2="I&amp;ERT", 'Full menu'!AY2="ER&amp;M&amp;IT"),"MixedTs",IF('Full menu'!AY2="UD","UD",IF('Full menu'!AY2="LSD","LSD",IF('Full menu'!AY2="WSD","WSD","")))))))))</f>
        <v>ITs</v>
      </c>
      <c r="AZ2" s="1" t="str">
        <f>IF('Full menu'!AZ2="MDC","MDC",IF(OR('Full menu'!AZ2="PERF",'Full menu'!AZ2="AERF",'Full menu'!AZ2="PCB"),"ERfix",IF(OR('Full menu'!AZ2="ACB", 'Full menu'!AZ2="LCERT", 'Full menu'!AZ2="LERT",'Full menu'!AZ2="FCERT",'Full menu'!AZ2="FERT"),"ERT",IF(OR('Full menu'!AZ2="FCMT",'Full menu'!AZ2="FMT",'Full menu'!AZ2="LMT",'Full menu'!AZ2="LCMT"),"MT",IF(OR('Full menu'!AZ2="LCIT",'Full menu'!AZ2="FCIT",'Full menu'!AZ2="LMT",'Full menu'!AZ2="FMT"),"IT",IF(OR('Full menu'!AZ2="MwERT", 'Full menu'!AZ2="ERwMT", 'Full menu'!AZ2="M&amp;ERT", 'Full menu'!AZ2="MwIT", 'Full menu'!AZ2="IwMT", 'Full menu'!AZ2="M&amp;IT", 'Full menu'!AZ2="IwERT", 'Full menu'!AZ2="ERwIT", 'Full menu'!AZ2="I&amp;ERT", 'Full menu'!AZ2="ER&amp;M&amp;IT"),"MixedT",IF('Full menu'!AZ2="UD","UD",IF('Full menu'!AZ2="LSD","LSD",IF('Full menu'!AZ2="WSD","WSD","")))))))))</f>
        <v/>
      </c>
      <c r="BA2" s="1" t="str">
        <f>IF('Full menu'!BA2="MDC","MDC",IF(OR('Full menu'!BA2="PERF",'Full menu'!BA2="AERF",'Full menu'!BA2="PCB"),"ERfix",IF(OR('Full menu'!BA2="ACB", 'Full menu'!BA2="LCERT", 'Full menu'!BA2="LERT",'Full menu'!BA2="FCERT",'Full menu'!BA2="FERT"),"ERT",IF(OR('Full menu'!BA2="FCMT",'Full menu'!BA2="FMT",'Full menu'!BA2="LMT",'Full menu'!BA2="LCMT"),"MT",IF(OR('Full menu'!BA2="LCIT",'Full menu'!BA2="FCIT",'Full menu'!BA2="LMT",'Full menu'!BA2="FMT"),"IT",IF(OR('Full menu'!BA2="MwERT", 'Full menu'!BA2="ERwMT", 'Full menu'!BA2="M&amp;ERT", 'Full menu'!BA2="MwIT", 'Full menu'!BA2="IwMT", 'Full menu'!BA2="M&amp;IT", 'Full menu'!BA2="IwERT", 'Full menu'!BA2="ERwIT", 'Full menu'!BA2="I&amp;ERT", 'Full menu'!BA2="ER&amp;M&amp;IT"),"MixedT",IF('Full menu'!BA2="UD","UD",IF('Full menu'!BA2="LSD","LSD",IF('Full menu'!BA2="WSD","WSD","")))))))))</f>
        <v/>
      </c>
      <c r="BB2" s="1" t="str">
        <f>IF('Full menu'!BB2="MDC","MDC",IF(OR('Full menu'!BB2="PERF",'Full menu'!BB2="AERF",'Full menu'!BB2="PCB"),"ERfix",IF(OR('Full menu'!BB2="ACB", 'Full menu'!BB2="LCERT", 'Full menu'!BB2="LERT",'Full menu'!BB2="FCERT",'Full menu'!BB2="FERT"),"ERT",IF(OR('Full menu'!BB2="FCMT",'Full menu'!BB2="FMT",'Full menu'!BB2="LMT",'Full menu'!BB2="LCMT"),"MT",IF(OR('Full menu'!BB2="LCIT",'Full menu'!BB2="FCIT",'Full menu'!BB2="LMT",'Full menu'!BB2="FMT"),"IT",IF(OR('Full menu'!BB2="MwERT", 'Full menu'!BB2="ERwMT", 'Full menu'!BB2="M&amp;ERT", 'Full menu'!BB2="MwIT", 'Full menu'!BB2="IwMT", 'Full menu'!BB2="M&amp;IT", 'Full menu'!BB2="IwERT", 'Full menu'!BB2="ERwIT", 'Full menu'!BB2="I&amp;ERT", 'Full menu'!BB2="ER&amp;M&amp;IT"),"MixedT",IF('Full menu'!BB2="UD","UD",IF('Full menu'!BB2="LSD","LSD",IF('Full menu'!BB2="WSD","WSD","")))))))))</f>
        <v/>
      </c>
      <c r="BC2" s="1" t="str">
        <f>IF('Full menu'!BC2="MDC","MDC",IF(OR('Full menu'!BC2="PERF",'Full menu'!BC2="AERF",'Full menu'!BC2="PCB"),"ERfix",IF(OR('Full menu'!BC2="ACB", 'Full menu'!BC2="LCERT", 'Full menu'!BC2="LERT",'Full menu'!BC2="FCERT",'Full menu'!BC2="FERT"),"ERT",IF(OR('Full menu'!BC2="FCMT",'Full menu'!BC2="FMT",'Full menu'!BC2="LMT",'Full menu'!BC2="LCMT"),"MT",IF(OR('Full menu'!BC2="LCIT",'Full menu'!BC2="FCIT",'Full menu'!BC2="LMT",'Full menu'!BC2="FMT"),"IT",IF(OR('Full menu'!BC2="MwERT", 'Full menu'!BC2="ERwMT", 'Full menu'!BC2="M&amp;ERT", 'Full menu'!BC2="MwIT", 'Full menu'!BC2="IwMT", 'Full menu'!BC2="M&amp;IT", 'Full menu'!BC2="IwERT", 'Full menu'!BC2="ERwIT", 'Full menu'!BC2="I&amp;ERT", 'Full menu'!BC2="ER&amp;M&amp;IT"),"MixedT",IF('Full menu'!BC2="UD","UD",IF('Full menu'!BC2="LSD","LSD",IF('Full menu'!BC2="WSD","WSD","")))))))))</f>
        <v/>
      </c>
    </row>
    <row r="3" spans="1:55" ht="15.6" x14ac:dyDescent="0.3">
      <c r="A3" t="s">
        <v>3</v>
      </c>
      <c r="B3" s="1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menu'!B3="WSD","WSD","")))))))))</f>
        <v>ERTs</v>
      </c>
      <c r="C3" s="1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menu'!C3="WSD","WSD","")))))))))</f>
        <v>ERTs</v>
      </c>
      <c r="D3" s="1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menu'!D3="WSD","WSD","")))))))))</f>
        <v>ERTs</v>
      </c>
      <c r="E3" s="1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menu'!E3="WSD","WSD","")))))))))</f>
        <v>ERTs</v>
      </c>
      <c r="F3" s="1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menu'!F3="WSD","WSD","")))))))))</f>
        <v>ERTs</v>
      </c>
      <c r="G3" s="1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menu'!G3="WSD","WSD","")))))))))</f>
        <v>ERTs</v>
      </c>
      <c r="H3" s="1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menu'!H3="WSD","WSD","")))))))))</f>
        <v>ERTs</v>
      </c>
      <c r="I3" s="1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menu'!I3="WSD","WSD","")))))))))</f>
        <v>ERTs</v>
      </c>
      <c r="J3" s="1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menu'!J3="WSD","WSD","")))))))))</f>
        <v>ERTs</v>
      </c>
      <c r="K3" s="1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menu'!K3="WSD","WSD","")))))))))</f>
        <v>ERTs</v>
      </c>
      <c r="L3" s="1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menu'!L3="WSD","WSD","")))))))))</f>
        <v>ERTs</v>
      </c>
      <c r="M3" s="1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menu'!M3="WSD","WSD","")))))))))</f>
        <v>ERTs</v>
      </c>
      <c r="N3" s="1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menu'!N3="WSD","WSD","")))))))))</f>
        <v>ERTs</v>
      </c>
      <c r="O3" s="1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menu'!O3="WSD","WSD","")))))))))</f>
        <v>ERTs</v>
      </c>
      <c r="P3" s="1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menu'!P3="WSD","WSD","")))))))))</f>
        <v>ERTs</v>
      </c>
      <c r="Q3" s="1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menu'!Q3="WSD","WSD","")))))))))</f>
        <v>ERTs</v>
      </c>
      <c r="R3" s="1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menu'!R3="WSD","WSD","")))))))))</f>
        <v>ERTs</v>
      </c>
      <c r="S3" s="1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menu'!S3="WSD","WSD","")))))))))</f>
        <v>ERTs</v>
      </c>
      <c r="T3" s="1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menu'!T3="WSD","WSD","")))))))))</f>
        <v>ERTs</v>
      </c>
      <c r="U3" s="1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menu'!U3="WSD","WSD","")))))))))</f>
        <v>ERTs</v>
      </c>
      <c r="V3" s="1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menu'!V3="WSD","WSD","")))))))))</f>
        <v>ERTs</v>
      </c>
      <c r="W3" s="1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menu'!W3="WSD","WSD","")))))))))</f>
        <v>ERTs</v>
      </c>
      <c r="X3" s="1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menu'!X3="WSD","WSD","")))))))))</f>
        <v>ERTs</v>
      </c>
      <c r="Y3" s="1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menu'!Y3="WSD","WSD","")))))))))</f>
        <v>ERTs</v>
      </c>
      <c r="Z3" s="1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menu'!Z3="WSD","WSD","")))))))))</f>
        <v>ERTs</v>
      </c>
      <c r="AA3" s="1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menu'!AA3="WSD","WSD","")))))))))</f>
        <v/>
      </c>
      <c r="AB3" s="1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menu'!AB3="WSD","WSD","")))))))))</f>
        <v/>
      </c>
      <c r="AC3" s="1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menu'!AC3="WSD","WSD","")))))))))</f>
        <v/>
      </c>
      <c r="AD3" s="1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menu'!AD3="WSD","WSD","")))))))))</f>
        <v/>
      </c>
      <c r="AE3" s="1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menu'!AE3="WSD","WSD","")))))))))</f>
        <v/>
      </c>
      <c r="AF3" s="1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menu'!AF3="WSD","WSD","")))))))))</f>
        <v/>
      </c>
      <c r="AG3" s="1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menu'!AG3="WSD","WSD","")))))))))</f>
        <v/>
      </c>
      <c r="AH3" s="1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menu'!AH3="WSD","WSD","")))))))))</f>
        <v/>
      </c>
      <c r="AI3" s="1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menu'!AI3="WSD","WSD","")))))))))</f>
        <v/>
      </c>
      <c r="AJ3" s="1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menu'!AJ3="WSD","WSD","")))))))))</f>
        <v/>
      </c>
      <c r="AK3" s="1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menu'!AK3="WSD","WSD","")))))))))</f>
        <v/>
      </c>
      <c r="AL3" s="1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menu'!AL3="WSD","WSD","")))))))))</f>
        <v/>
      </c>
      <c r="AM3" s="1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menu'!AM3="WSD","WSD","")))))))))</f>
        <v/>
      </c>
      <c r="AN3" s="1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menu'!AN3="WSD","WSD","")))))))))</f>
        <v/>
      </c>
      <c r="AO3" s="1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menu'!AO3="WSD","WSD","")))))))))</f>
        <v/>
      </c>
      <c r="AP3" s="1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menu'!AP3="WSD","WSD","")))))))))</f>
        <v/>
      </c>
      <c r="AQ3" s="1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menu'!AQ3="WSD","WSD","")))))))))</f>
        <v/>
      </c>
      <c r="AR3" s="1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menu'!AR3="WSD","WSD","")))))))))</f>
        <v/>
      </c>
      <c r="AS3" s="1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menu'!AS3="WSD","WSD","")))))))))</f>
        <v/>
      </c>
      <c r="AT3" s="1" t="str">
        <f>IF('Full menu'!AT3="MDC","MDC",IF(OR('Full menu'!AT3="PERF",'Full menu'!AT3="AERF",'Full menu'!AT3="PCB"),"ERfix",IF(OR('Full menu'!AT3="ACB", 'Full menu'!AT3="LCERT", 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 'Full menu'!AT3="ERwMT", 'Full menu'!AT3="M&amp;ERT", 'Full menu'!AT3="MwIT", 'Full menu'!AT3="IwMT", 'Full menu'!AT3="M&amp;IT", 'Full menu'!AT3="IwERT", 'Full menu'!AT3="ERwIT", 'Full menu'!AT3="I&amp;ERT", 'Full menu'!AT3="ER&amp;M&amp;IT"),"MixedTs",IF('Full menu'!AT3="UD","UD",IF('Full menu'!AT3="LSD","LSD",IF('Full menu'!AT3="WSD","WSD","")))))))))</f>
        <v/>
      </c>
      <c r="AU3" s="1" t="str">
        <f>IF('Full menu'!AU3="MDC","MDC",IF(OR('Full menu'!AU3="PERF",'Full menu'!AU3="AERF",'Full menu'!AU3="PCB"),"ERfix",IF(OR('Full menu'!AU3="ACB", 'Full menu'!AU3="LCERT", 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 'Full menu'!AU3="ERwMT", 'Full menu'!AU3="M&amp;ERT", 'Full menu'!AU3="MwIT", 'Full menu'!AU3="IwMT", 'Full menu'!AU3="M&amp;IT", 'Full menu'!AU3="IwERT", 'Full menu'!AU3="ERwIT", 'Full menu'!AU3="I&amp;ERT", 'Full menu'!AU3="ER&amp;M&amp;IT"),"MixedTs",IF('Full menu'!AU3="UD","UD",IF('Full menu'!AU3="LSD","LSD",IF('Full menu'!AU3="WSD","WSD","")))))))))</f>
        <v/>
      </c>
      <c r="AV3" s="1" t="str">
        <f>IF('Full menu'!AV3="MDC","MDC",IF(OR('Full menu'!AV3="PERF",'Full menu'!AV3="AERF",'Full menu'!AV3="PCB"),"ERfix",IF(OR('Full menu'!AV3="ACB", 'Full menu'!AV3="LCERT", 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 'Full menu'!AV3="ERwMT", 'Full menu'!AV3="M&amp;ERT", 'Full menu'!AV3="MwIT", 'Full menu'!AV3="IwMT", 'Full menu'!AV3="M&amp;IT", 'Full menu'!AV3="IwERT", 'Full menu'!AV3="ERwIT", 'Full menu'!AV3="I&amp;ERT", 'Full menu'!AV3="ER&amp;M&amp;IT"),"MixedTs",IF('Full menu'!AV3="UD","UD",IF('Full menu'!AV3="LSD","LSD",IF('Full menu'!AV3="WSD","WSD","")))))))))</f>
        <v/>
      </c>
      <c r="AW3" s="1" t="str">
        <f>IF('Full menu'!AW3="MDC","MDC",IF(OR('Full menu'!AW3="PERF",'Full menu'!AW3="AERF",'Full menu'!AW3="PCB"),"ERfix",IF(OR('Full menu'!AW3="ACB", 'Full menu'!AW3="LCERT", 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 'Full menu'!AW3="ERwMT", 'Full menu'!AW3="M&amp;ERT", 'Full menu'!AW3="MwIT", 'Full menu'!AW3="IwMT", 'Full menu'!AW3="M&amp;IT", 'Full menu'!AW3="IwERT", 'Full menu'!AW3="ERwIT", 'Full menu'!AW3="I&amp;ERT", 'Full menu'!AW3="ER&amp;M&amp;IT"),"MixedTs",IF('Full menu'!AW3="UD","UD",IF('Full menu'!AW3="LSD","LSD",IF('Full menu'!AW3="WSD","WSD","")))))))))</f>
        <v/>
      </c>
      <c r="AX3" s="1" t="str">
        <f>IF('Full menu'!AX3="MDC","MDC",IF(OR('Full menu'!AX3="PERF",'Full menu'!AX3="AERF",'Full menu'!AX3="PCB"),"ERfix",IF(OR('Full menu'!AX3="ACB", 'Full menu'!AX3="LCERT", 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 'Full menu'!AX3="ERwMT", 'Full menu'!AX3="M&amp;ERT", 'Full menu'!AX3="MwIT", 'Full menu'!AX3="IwMT", 'Full menu'!AX3="M&amp;IT", 'Full menu'!AX3="IwERT", 'Full menu'!AX3="ERwIT", 'Full menu'!AX3="I&amp;ERT", 'Full menu'!AX3="ER&amp;M&amp;IT"),"MixedTs",IF('Full menu'!AX3="UD","UD",IF('Full menu'!AX3="LSD","LSD",IF('Full menu'!AX3="WSD","WSD","")))))))))</f>
        <v/>
      </c>
      <c r="AY3" s="1" t="str">
        <f>IF('Full menu'!AY3="MDC","MDC",IF(OR('Full menu'!AY3="PERF",'Full menu'!AY3="AERF",'Full menu'!AY3="PCB"),"ERfix",IF(OR('Full menu'!AY3="ACB", 'Full menu'!AY3="LCERT", 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 'Full menu'!AY3="ERwMT", 'Full menu'!AY3="M&amp;ERT", 'Full menu'!AY3="MwIT", 'Full menu'!AY3="IwMT", 'Full menu'!AY3="M&amp;IT", 'Full menu'!AY3="IwERT", 'Full menu'!AY3="ERwIT", 'Full menu'!AY3="I&amp;ERT", 'Full menu'!AY3="ER&amp;M&amp;IT"),"MixedTs",IF('Full menu'!AY3="UD","UD",IF('Full menu'!AY3="LSD","LSD",IF('Full menu'!AY3="WSD","WSD","")))))))))</f>
        <v/>
      </c>
      <c r="AZ3" s="1" t="str">
        <f>IF('Full menu'!AZ3="MDC","MDC",IF(OR('Full menu'!AZ3="PERF",'Full menu'!AZ3="AERF",'Full menu'!AZ3="PCB"),"ERfix",IF(OR('Full menu'!AZ3="ACB", 'Full menu'!AZ3="LCERT", 'Full menu'!AZ3="LERT",'Full menu'!AZ3="FCERT",'Full menu'!AZ3="FERT"),"ERT",IF(OR('Full menu'!AZ3="FCMT",'Full menu'!AZ3="FMT",'Full menu'!AZ3="LMT",'Full menu'!AZ3="LCMT"),"MT",IF(OR('Full menu'!AZ3="LCIT",'Full menu'!AZ3="FCIT",'Full menu'!AZ3="LMT",'Full menu'!AZ3="FMT"),"IT",IF(OR('Full menu'!AZ3="MwERT", 'Full menu'!AZ3="ERwMT", 'Full menu'!AZ3="M&amp;ERT", 'Full menu'!AZ3="MwIT", 'Full menu'!AZ3="IwMT", 'Full menu'!AZ3="M&amp;IT", 'Full menu'!AZ3="IwERT", 'Full menu'!AZ3="ERwIT", 'Full menu'!AZ3="I&amp;ERT", 'Full menu'!AZ3="ER&amp;M&amp;IT"),"MixedT",IF('Full menu'!AZ3="UD","UD",IF('Full menu'!AZ3="LSD","LSD",IF('Full menu'!AZ3="WSD","WSD","")))))))))</f>
        <v/>
      </c>
      <c r="BA3" s="1" t="str">
        <f>IF('Full menu'!BA3="MDC","MDC",IF(OR('Full menu'!BA3="PERF",'Full menu'!BA3="AERF",'Full menu'!BA3="PCB"),"ERfix",IF(OR('Full menu'!BA3="ACB", 'Full menu'!BA3="LCERT", 'Full menu'!BA3="LERT",'Full menu'!BA3="FCERT",'Full menu'!BA3="FERT"),"ERT",IF(OR('Full menu'!BA3="FCMT",'Full menu'!BA3="FMT",'Full menu'!BA3="LMT",'Full menu'!BA3="LCMT"),"MT",IF(OR('Full menu'!BA3="LCIT",'Full menu'!BA3="FCIT",'Full menu'!BA3="LMT",'Full menu'!BA3="FMT"),"IT",IF(OR('Full menu'!BA3="MwERT", 'Full menu'!BA3="ERwMT", 'Full menu'!BA3="M&amp;ERT", 'Full menu'!BA3="MwIT", 'Full menu'!BA3="IwMT", 'Full menu'!BA3="M&amp;IT", 'Full menu'!BA3="IwERT", 'Full menu'!BA3="ERwIT", 'Full menu'!BA3="I&amp;ERT", 'Full menu'!BA3="ER&amp;M&amp;IT"),"MixedT",IF('Full menu'!BA3="UD","UD",IF('Full menu'!BA3="LSD","LSD",IF('Full menu'!BA3="WSD","WSD","")))))))))</f>
        <v/>
      </c>
      <c r="BB3" s="1" t="str">
        <f>IF('Full menu'!BB3="MDC","MDC",IF(OR('Full menu'!BB3="PERF",'Full menu'!BB3="AERF",'Full menu'!BB3="PCB"),"ERfix",IF(OR('Full menu'!BB3="ACB", 'Full menu'!BB3="LCERT", 'Full menu'!BB3="LERT",'Full menu'!BB3="FCERT",'Full menu'!BB3="FERT"),"ERT",IF(OR('Full menu'!BB3="FCMT",'Full menu'!BB3="FMT",'Full menu'!BB3="LMT",'Full menu'!BB3="LCMT"),"MT",IF(OR('Full menu'!BB3="LCIT",'Full menu'!BB3="FCIT",'Full menu'!BB3="LMT",'Full menu'!BB3="FMT"),"IT",IF(OR('Full menu'!BB3="MwERT", 'Full menu'!BB3="ERwMT", 'Full menu'!BB3="M&amp;ERT", 'Full menu'!BB3="MwIT", 'Full menu'!BB3="IwMT", 'Full menu'!BB3="M&amp;IT", 'Full menu'!BB3="IwERT", 'Full menu'!BB3="ERwIT", 'Full menu'!BB3="I&amp;ERT", 'Full menu'!BB3="ER&amp;M&amp;IT"),"MixedT",IF('Full menu'!BB3="UD","UD",IF('Full menu'!BB3="LSD","LSD",IF('Full menu'!BB3="WSD","WSD","")))))))))</f>
        <v/>
      </c>
      <c r="BC3" s="1" t="str">
        <f>IF('Full menu'!BC3="MDC","MDC",IF(OR('Full menu'!BC3="PERF",'Full menu'!BC3="AERF",'Full menu'!BC3="PCB"),"ERfix",IF(OR('Full menu'!BC3="ACB", 'Full menu'!BC3="LCERT", 'Full menu'!BC3="LERT",'Full menu'!BC3="FCERT",'Full menu'!BC3="FERT"),"ERT",IF(OR('Full menu'!BC3="FCMT",'Full menu'!BC3="FMT",'Full menu'!BC3="LMT",'Full menu'!BC3="LCMT"),"MT",IF(OR('Full menu'!BC3="LCIT",'Full menu'!BC3="FCIT",'Full menu'!BC3="LMT",'Full menu'!BC3="FMT"),"IT",IF(OR('Full menu'!BC3="MwERT", 'Full menu'!BC3="ERwMT", 'Full menu'!BC3="M&amp;ERT", 'Full menu'!BC3="MwIT", 'Full menu'!BC3="IwMT", 'Full menu'!BC3="M&amp;IT", 'Full menu'!BC3="IwERT", 'Full menu'!BC3="ERwIT", 'Full menu'!BC3="I&amp;ERT", 'Full menu'!BC3="ER&amp;M&amp;IT"),"MixedT",IF('Full menu'!BC3="UD","UD",IF('Full menu'!BC3="LSD","LSD",IF('Full menu'!BC3="WSD","WSD","")))))))))</f>
        <v/>
      </c>
    </row>
    <row r="4" spans="1:55" ht="15.6" x14ac:dyDescent="0.3">
      <c r="A4" t="s">
        <v>7</v>
      </c>
      <c r="B4" s="1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menu'!B4="WSD","WSD","")))))))))</f>
        <v>ERTs</v>
      </c>
      <c r="C4" s="1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menu'!C4="WSD","WSD","")))))))))</f>
        <v>ERTs</v>
      </c>
      <c r="D4" s="1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menu'!D4="WSD","WSD","")))))))))</f>
        <v>ERTs</v>
      </c>
      <c r="E4" s="1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menu'!E4="WSD","WSD","")))))))))</f>
        <v>ERTs</v>
      </c>
      <c r="F4" s="1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menu'!F4="WSD","WSD","")))))))))</f>
        <v>ERTs</v>
      </c>
      <c r="G4" s="1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menu'!G4="WSD","WSD","")))))))))</f>
        <v>ERTs</v>
      </c>
      <c r="H4" s="1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menu'!H4="WSD","WSD","")))))))))</f>
        <v>ERTs</v>
      </c>
      <c r="I4" s="1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menu'!I4="WSD","WSD","")))))))))</f>
        <v>ERTs</v>
      </c>
      <c r="J4" s="1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menu'!J4="WSD","WSD","")))))))))</f>
        <v>ERTs</v>
      </c>
      <c r="K4" s="1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menu'!K4="WSD","WSD","")))))))))</f>
        <v>ERTs</v>
      </c>
      <c r="L4" s="1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menu'!L4="WSD","WSD","")))))))))</f>
        <v>ERTs</v>
      </c>
      <c r="M4" s="1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menu'!M4="WSD","WSD","")))))))))</f>
        <v>ERTs</v>
      </c>
      <c r="N4" s="1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menu'!N4="WSD","WSD","")))))))))</f>
        <v>ERTs</v>
      </c>
      <c r="O4" s="1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menu'!O4="WSD","WSD","")))))))))</f>
        <v>ERTs</v>
      </c>
      <c r="P4" s="1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menu'!P4="WSD","WSD","")))))))))</f>
        <v>ERTs</v>
      </c>
      <c r="Q4" s="1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menu'!Q4="WSD","WSD","")))))))))</f>
        <v>ERTs</v>
      </c>
      <c r="R4" s="1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menu'!R4="WSD","WSD","")))))))))</f>
        <v>ERTs</v>
      </c>
      <c r="S4" s="1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menu'!S4="WSD","WSD","")))))))))</f>
        <v>ERTs</v>
      </c>
      <c r="T4" s="1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menu'!T4="WSD","WSD","")))))))))</f>
        <v>ERTs</v>
      </c>
      <c r="U4" s="1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menu'!U4="WSD","WSD","")))))))))</f>
        <v>ERTs</v>
      </c>
      <c r="V4" s="1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menu'!V4="WSD","WSD","")))))))))</f>
        <v>ERTs</v>
      </c>
      <c r="W4" s="1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menu'!W4="WSD","WSD","")))))))))</f>
        <v>ERTs</v>
      </c>
      <c r="X4" s="1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menu'!X4="WSD","WSD","")))))))))</f>
        <v>ERTs</v>
      </c>
      <c r="Y4" s="1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menu'!Y4="WSD","WSD","")))))))))</f>
        <v>ERTs</v>
      </c>
      <c r="Z4" s="1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menu'!Z4="WSD","WSD","")))))))))</f>
        <v>ERTs</v>
      </c>
      <c r="AA4" s="1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menu'!AA4="WSD","WSD","")))))))))</f>
        <v/>
      </c>
      <c r="AB4" s="1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menu'!AB4="WSD","WSD","")))))))))</f>
        <v/>
      </c>
      <c r="AC4" s="1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menu'!AC4="WSD","WSD","")))))))))</f>
        <v/>
      </c>
      <c r="AD4" s="1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menu'!AD4="WSD","WSD","")))))))))</f>
        <v/>
      </c>
      <c r="AE4" s="1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menu'!AE4="WSD","WSD","")))))))))</f>
        <v/>
      </c>
      <c r="AF4" s="1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menu'!AF4="WSD","WSD","")))))))))</f>
        <v/>
      </c>
      <c r="AG4" s="1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menu'!AG4="WSD","WSD","")))))))))</f>
        <v/>
      </c>
      <c r="AH4" s="1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menu'!AH4="WSD","WSD","")))))))))</f>
        <v/>
      </c>
      <c r="AI4" s="1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menu'!AI4="WSD","WSD","")))))))))</f>
        <v/>
      </c>
      <c r="AJ4" s="1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menu'!AJ4="WSD","WSD","")))))))))</f>
        <v/>
      </c>
      <c r="AK4" s="1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menu'!AK4="WSD","WSD","")))))))))</f>
        <v/>
      </c>
      <c r="AL4" s="1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menu'!AL4="WSD","WSD","")))))))))</f>
        <v/>
      </c>
      <c r="AM4" s="1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menu'!AM4="WSD","WSD","")))))))))</f>
        <v/>
      </c>
      <c r="AN4" s="1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menu'!AN4="WSD","WSD","")))))))))</f>
        <v/>
      </c>
      <c r="AO4" s="1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menu'!AO4="WSD","WSD","")))))))))</f>
        <v/>
      </c>
      <c r="AP4" s="1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menu'!AP4="WSD","WSD","")))))))))</f>
        <v/>
      </c>
      <c r="AQ4" s="1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menu'!AQ4="WSD","WSD","")))))))))</f>
        <v/>
      </c>
      <c r="AR4" s="1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menu'!AR4="WSD","WSD","")))))))))</f>
        <v/>
      </c>
      <c r="AS4" s="1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menu'!AS4="WSD","WSD","")))))))))</f>
        <v/>
      </c>
      <c r="AT4" s="1" t="str">
        <f>IF('Full menu'!AT4="MDC","MDC",IF(OR('Full menu'!AT4="PERF",'Full menu'!AT4="AERF",'Full menu'!AT4="PCB"),"ERfix",IF(OR('Full menu'!AT4="ACB", 'Full menu'!AT4="LCERT", 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 'Full menu'!AT4="ERwMT", 'Full menu'!AT4="M&amp;ERT", 'Full menu'!AT4="MwIT", 'Full menu'!AT4="IwMT", 'Full menu'!AT4="M&amp;IT", 'Full menu'!AT4="IwERT", 'Full menu'!AT4="ERwIT", 'Full menu'!AT4="I&amp;ERT", 'Full menu'!AT4="ER&amp;M&amp;IT"),"MixedTs",IF('Full menu'!AT4="UD","UD",IF('Full menu'!AT4="LSD","LSD",IF('Full menu'!AT4="WSD","WSD","")))))))))</f>
        <v/>
      </c>
      <c r="AU4" s="1" t="str">
        <f>IF('Full menu'!AU4="MDC","MDC",IF(OR('Full menu'!AU4="PERF",'Full menu'!AU4="AERF",'Full menu'!AU4="PCB"),"ERfix",IF(OR('Full menu'!AU4="ACB", 'Full menu'!AU4="LCERT", 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 'Full menu'!AU4="ERwMT", 'Full menu'!AU4="M&amp;ERT", 'Full menu'!AU4="MwIT", 'Full menu'!AU4="IwMT", 'Full menu'!AU4="M&amp;IT", 'Full menu'!AU4="IwERT", 'Full menu'!AU4="ERwIT", 'Full menu'!AU4="I&amp;ERT", 'Full menu'!AU4="ER&amp;M&amp;IT"),"MixedTs",IF('Full menu'!AU4="UD","UD",IF('Full menu'!AU4="LSD","LSD",IF('Full menu'!AU4="WSD","WSD","")))))))))</f>
        <v/>
      </c>
      <c r="AV4" s="1" t="str">
        <f>IF('Full menu'!AV4="MDC","MDC",IF(OR('Full menu'!AV4="PERF",'Full menu'!AV4="AERF",'Full menu'!AV4="PCB"),"ERfix",IF(OR('Full menu'!AV4="ACB", 'Full menu'!AV4="LCERT", 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 'Full menu'!AV4="ERwMT", 'Full menu'!AV4="M&amp;ERT", 'Full menu'!AV4="MwIT", 'Full menu'!AV4="IwMT", 'Full menu'!AV4="M&amp;IT", 'Full menu'!AV4="IwERT", 'Full menu'!AV4="ERwIT", 'Full menu'!AV4="I&amp;ERT", 'Full menu'!AV4="ER&amp;M&amp;IT"),"MixedTs",IF('Full menu'!AV4="UD","UD",IF('Full menu'!AV4="LSD","LSD",IF('Full menu'!AV4="WSD","WSD","")))))))))</f>
        <v/>
      </c>
      <c r="AW4" s="1" t="str">
        <f>IF('Full menu'!AW4="MDC","MDC",IF(OR('Full menu'!AW4="PERF",'Full menu'!AW4="AERF",'Full menu'!AW4="PCB"),"ERfix",IF(OR('Full menu'!AW4="ACB", 'Full menu'!AW4="LCERT", 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 'Full menu'!AW4="ERwMT", 'Full menu'!AW4="M&amp;ERT", 'Full menu'!AW4="MwIT", 'Full menu'!AW4="IwMT", 'Full menu'!AW4="M&amp;IT", 'Full menu'!AW4="IwERT", 'Full menu'!AW4="ERwIT", 'Full menu'!AW4="I&amp;ERT", 'Full menu'!AW4="ER&amp;M&amp;IT"),"MixedTs",IF('Full menu'!AW4="UD","UD",IF('Full menu'!AW4="LSD","LSD",IF('Full menu'!AW4="WSD","WSD","")))))))))</f>
        <v/>
      </c>
      <c r="AX4" s="1" t="str">
        <f>IF('Full menu'!AX4="MDC","MDC",IF(OR('Full menu'!AX4="PERF",'Full menu'!AX4="AERF",'Full menu'!AX4="PCB"),"ERfix",IF(OR('Full menu'!AX4="ACB", 'Full menu'!AX4="LCERT", 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 'Full menu'!AX4="ERwMT", 'Full menu'!AX4="M&amp;ERT", 'Full menu'!AX4="MwIT", 'Full menu'!AX4="IwMT", 'Full menu'!AX4="M&amp;IT", 'Full menu'!AX4="IwERT", 'Full menu'!AX4="ERwIT", 'Full menu'!AX4="I&amp;ERT", 'Full menu'!AX4="ER&amp;M&amp;IT"),"MixedTs",IF('Full menu'!AX4="UD","UD",IF('Full menu'!AX4="LSD","LSD",IF('Full menu'!AX4="WSD","WSD","")))))))))</f>
        <v/>
      </c>
      <c r="AY4" s="1" t="str">
        <f>IF('Full menu'!AY4="MDC","MDC",IF(OR('Full menu'!AY4="PERF",'Full menu'!AY4="AERF",'Full menu'!AY4="PCB"),"ERfix",IF(OR('Full menu'!AY4="ACB", 'Full menu'!AY4="LCERT", 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 'Full menu'!AY4="ERwMT", 'Full menu'!AY4="M&amp;ERT", 'Full menu'!AY4="MwIT", 'Full menu'!AY4="IwMT", 'Full menu'!AY4="M&amp;IT", 'Full menu'!AY4="IwERT", 'Full menu'!AY4="ERwIT", 'Full menu'!AY4="I&amp;ERT", 'Full menu'!AY4="ER&amp;M&amp;IT"),"MixedTs",IF('Full menu'!AY4="UD","UD",IF('Full menu'!AY4="LSD","LSD",IF('Full menu'!AY4="WSD","WSD","")))))))))</f>
        <v/>
      </c>
      <c r="AZ4" s="1" t="str">
        <f>IF('Full menu'!AZ4="MDC","MDC",IF(OR('Full menu'!AZ4="PERF",'Full menu'!AZ4="AERF",'Full menu'!AZ4="PCB"),"ERfix",IF(OR('Full menu'!AZ4="ACB", 'Full menu'!AZ4="LCERT", 'Full menu'!AZ4="LERT",'Full menu'!AZ4="FCERT",'Full menu'!AZ4="FERT"),"ERT",IF(OR('Full menu'!AZ4="FCMT",'Full menu'!AZ4="FMT",'Full menu'!AZ4="LMT",'Full menu'!AZ4="LCMT"),"MT",IF(OR('Full menu'!AZ4="LCIT",'Full menu'!AZ4="FCIT",'Full menu'!AZ4="LMT",'Full menu'!AZ4="FMT"),"IT",IF(OR('Full menu'!AZ4="MwERT", 'Full menu'!AZ4="ERwMT", 'Full menu'!AZ4="M&amp;ERT", 'Full menu'!AZ4="MwIT", 'Full menu'!AZ4="IwMT", 'Full menu'!AZ4="M&amp;IT", 'Full menu'!AZ4="IwERT", 'Full menu'!AZ4="ERwIT", 'Full menu'!AZ4="I&amp;ERT", 'Full menu'!AZ4="ER&amp;M&amp;IT"),"MixedT",IF('Full menu'!AZ4="UD","UD",IF('Full menu'!AZ4="LSD","LSD",IF('Full menu'!AZ4="WSD","WSD","")))))))))</f>
        <v/>
      </c>
      <c r="BA4" s="1" t="str">
        <f>IF('Full menu'!BA4="MDC","MDC",IF(OR('Full menu'!BA4="PERF",'Full menu'!BA4="AERF",'Full menu'!BA4="PCB"),"ERfix",IF(OR('Full menu'!BA4="ACB", 'Full menu'!BA4="LCERT", 'Full menu'!BA4="LERT",'Full menu'!BA4="FCERT",'Full menu'!BA4="FERT"),"ERT",IF(OR('Full menu'!BA4="FCMT",'Full menu'!BA4="FMT",'Full menu'!BA4="LMT",'Full menu'!BA4="LCMT"),"MT",IF(OR('Full menu'!BA4="LCIT",'Full menu'!BA4="FCIT",'Full menu'!BA4="LMT",'Full menu'!BA4="FMT"),"IT",IF(OR('Full menu'!BA4="MwERT", 'Full menu'!BA4="ERwMT", 'Full menu'!BA4="M&amp;ERT", 'Full menu'!BA4="MwIT", 'Full menu'!BA4="IwMT", 'Full menu'!BA4="M&amp;IT", 'Full menu'!BA4="IwERT", 'Full menu'!BA4="ERwIT", 'Full menu'!BA4="I&amp;ERT", 'Full menu'!BA4="ER&amp;M&amp;IT"),"MixedT",IF('Full menu'!BA4="UD","UD",IF('Full menu'!BA4="LSD","LSD",IF('Full menu'!BA4="WSD","WSD","")))))))))</f>
        <v/>
      </c>
      <c r="BB4" s="1" t="str">
        <f>IF('Full menu'!BB4="MDC","MDC",IF(OR('Full menu'!BB4="PERF",'Full menu'!BB4="AERF",'Full menu'!BB4="PCB"),"ERfix",IF(OR('Full menu'!BB4="ACB", 'Full menu'!BB4="LCERT", 'Full menu'!BB4="LERT",'Full menu'!BB4="FCERT",'Full menu'!BB4="FERT"),"ERT",IF(OR('Full menu'!BB4="FCMT",'Full menu'!BB4="FMT",'Full menu'!BB4="LMT",'Full menu'!BB4="LCMT"),"MT",IF(OR('Full menu'!BB4="LCIT",'Full menu'!BB4="FCIT",'Full menu'!BB4="LMT",'Full menu'!BB4="FMT"),"IT",IF(OR('Full menu'!BB4="MwERT", 'Full menu'!BB4="ERwMT", 'Full menu'!BB4="M&amp;ERT", 'Full menu'!BB4="MwIT", 'Full menu'!BB4="IwMT", 'Full menu'!BB4="M&amp;IT", 'Full menu'!BB4="IwERT", 'Full menu'!BB4="ERwIT", 'Full menu'!BB4="I&amp;ERT", 'Full menu'!BB4="ER&amp;M&amp;IT"),"MixedT",IF('Full menu'!BB4="UD","UD",IF('Full menu'!BB4="LSD","LSD",IF('Full menu'!BB4="WSD","WSD","")))))))))</f>
        <v/>
      </c>
      <c r="BC4" s="1" t="str">
        <f>IF('Full menu'!BC4="MDC","MDC",IF(OR('Full menu'!BC4="PERF",'Full menu'!BC4="AERF",'Full menu'!BC4="PCB"),"ERfix",IF(OR('Full menu'!BC4="ACB", 'Full menu'!BC4="LCERT", 'Full menu'!BC4="LERT",'Full menu'!BC4="FCERT",'Full menu'!BC4="FERT"),"ERT",IF(OR('Full menu'!BC4="FCMT",'Full menu'!BC4="FMT",'Full menu'!BC4="LMT",'Full menu'!BC4="LCMT"),"MT",IF(OR('Full menu'!BC4="LCIT",'Full menu'!BC4="FCIT",'Full menu'!BC4="LMT",'Full menu'!BC4="FMT"),"IT",IF(OR('Full menu'!BC4="MwERT", 'Full menu'!BC4="ERwMT", 'Full menu'!BC4="M&amp;ERT", 'Full menu'!BC4="MwIT", 'Full menu'!BC4="IwMT", 'Full menu'!BC4="M&amp;IT", 'Full menu'!BC4="IwERT", 'Full menu'!BC4="ERwIT", 'Full menu'!BC4="I&amp;ERT", 'Full menu'!BC4="ER&amp;M&amp;IT"),"MixedT",IF('Full menu'!BC4="UD","UD",IF('Full menu'!BC4="LSD","LSD",IF('Full menu'!BC4="WSD","WSD","")))))))))</f>
        <v/>
      </c>
    </row>
    <row r="5" spans="1:55" ht="15.6" x14ac:dyDescent="0.3">
      <c r="A5" t="s">
        <v>8</v>
      </c>
      <c r="B5" s="1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menu'!B5="WSD","WSD","")))))))))</f>
        <v>ERTs</v>
      </c>
      <c r="C5" s="1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menu'!C5="WSD","WSD","")))))))))</f>
        <v>ERTs</v>
      </c>
      <c r="D5" s="1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menu'!D5="WSD","WSD","")))))))))</f>
        <v>ERTs</v>
      </c>
      <c r="E5" s="1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menu'!E5="WSD","WSD","")))))))))</f>
        <v>ERTs</v>
      </c>
      <c r="F5" s="1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menu'!F5="WSD","WSD","")))))))))</f>
        <v>ERTs</v>
      </c>
      <c r="G5" s="1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menu'!G5="WSD","WSD","")))))))))</f>
        <v>ERTs</v>
      </c>
      <c r="H5" s="1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menu'!H5="WSD","WSD","")))))))))</f>
        <v>ERTs</v>
      </c>
      <c r="I5" s="1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menu'!I5="WSD","WSD","")))))))))</f>
        <v>ERTs</v>
      </c>
      <c r="J5" s="1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menu'!J5="WSD","WSD","")))))))))</f>
        <v>ERTs</v>
      </c>
      <c r="K5" s="1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menu'!K5="WSD","WSD","")))))))))</f>
        <v>ERTs</v>
      </c>
      <c r="L5" s="1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menu'!L5="WSD","WSD","")))))))))</f>
        <v>ERTs</v>
      </c>
      <c r="M5" s="1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menu'!M5="WSD","WSD","")))))))))</f>
        <v>ERTs</v>
      </c>
      <c r="N5" s="1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menu'!N5="WSD","WSD","")))))))))</f>
        <v>ERTs</v>
      </c>
      <c r="O5" s="1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menu'!O5="WSD","WSD","")))))))))</f>
        <v>ERTs</v>
      </c>
      <c r="P5" s="1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menu'!P5="WSD","WSD","")))))))))</f>
        <v>ERTs</v>
      </c>
      <c r="Q5" s="1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menu'!Q5="WSD","WSD","")))))))))</f>
        <v>ERTs</v>
      </c>
      <c r="R5" s="1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menu'!R5="WSD","WSD","")))))))))</f>
        <v>ERTs</v>
      </c>
      <c r="S5" s="1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menu'!S5="WSD","WSD","")))))))))</f>
        <v>ERTs</v>
      </c>
      <c r="T5" s="1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menu'!T5="WSD","WSD","")))))))))</f>
        <v>ERTs</v>
      </c>
      <c r="U5" s="1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menu'!U5="WSD","WSD","")))))))))</f>
        <v>ITs</v>
      </c>
      <c r="V5" s="1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menu'!V5="WSD","WSD","")))))))))</f>
        <v>ITs</v>
      </c>
      <c r="W5" s="1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menu'!W5="WSD","WSD","")))))))))</f>
        <v>ITs</v>
      </c>
      <c r="X5" s="1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menu'!X5="WSD","WSD","")))))))))</f>
        <v>ITs</v>
      </c>
      <c r="Y5" s="1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menu'!Y5="WSD","WSD","")))))))))</f>
        <v>MixedTs</v>
      </c>
      <c r="Z5" s="1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menu'!Z5="WSD","WSD","")))))))))</f>
        <v>MixedTs</v>
      </c>
      <c r="AA5" s="1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menu'!AA5="WSD","WSD","")))))))))</f>
        <v/>
      </c>
      <c r="AB5" s="1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menu'!AB5="WSD","WSD","")))))))))</f>
        <v/>
      </c>
      <c r="AC5" s="1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menu'!AC5="WSD","WSD","")))))))))</f>
        <v/>
      </c>
      <c r="AD5" s="1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menu'!AD5="WSD","WSD","")))))))))</f>
        <v/>
      </c>
      <c r="AE5" s="1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menu'!AE5="WSD","WSD","")))))))))</f>
        <v/>
      </c>
      <c r="AF5" s="1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menu'!AF5="WSD","WSD","")))))))))</f>
        <v/>
      </c>
      <c r="AG5" s="1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menu'!AG5="WSD","WSD","")))))))))</f>
        <v/>
      </c>
      <c r="AH5" s="1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menu'!AH5="WSD","WSD","")))))))))</f>
        <v/>
      </c>
      <c r="AI5" s="1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menu'!AI5="WSD","WSD","")))))))))</f>
        <v/>
      </c>
      <c r="AJ5" s="1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menu'!AJ5="WSD","WSD","")))))))))</f>
        <v/>
      </c>
      <c r="AK5" s="1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menu'!AK5="WSD","WSD","")))))))))</f>
        <v/>
      </c>
      <c r="AL5" s="1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menu'!AL5="WSD","WSD","")))))))))</f>
        <v/>
      </c>
      <c r="AM5" s="1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menu'!AM5="WSD","WSD","")))))))))</f>
        <v/>
      </c>
      <c r="AN5" s="1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menu'!AN5="WSD","WSD","")))))))))</f>
        <v/>
      </c>
      <c r="AO5" s="1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menu'!AO5="WSD","WSD","")))))))))</f>
        <v/>
      </c>
      <c r="AP5" s="1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menu'!AP5="WSD","WSD","")))))))))</f>
        <v/>
      </c>
      <c r="AQ5" s="1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menu'!AQ5="WSD","WSD","")))))))))</f>
        <v/>
      </c>
      <c r="AR5" s="1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menu'!AR5="WSD","WSD","")))))))))</f>
        <v/>
      </c>
      <c r="AS5" s="1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menu'!AS5="WSD","WSD","")))))))))</f>
        <v/>
      </c>
      <c r="AT5" s="1" t="str">
        <f>IF('Full menu'!AT5="MDC","MDC",IF(OR('Full menu'!AT5="PERF",'Full menu'!AT5="AERF",'Full menu'!AT5="PCB"),"ERfix",IF(OR('Full menu'!AT5="ACB", 'Full menu'!AT5="LCERT", 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 'Full menu'!AT5="ERwMT", 'Full menu'!AT5="M&amp;ERT", 'Full menu'!AT5="MwIT", 'Full menu'!AT5="IwMT", 'Full menu'!AT5="M&amp;IT", 'Full menu'!AT5="IwERT", 'Full menu'!AT5="ERwIT", 'Full menu'!AT5="I&amp;ERT", 'Full menu'!AT5="ER&amp;M&amp;IT"),"MixedTs",IF('Full menu'!AT5="UD","UD",IF('Full menu'!AT5="LSD","LSD",IF('Full menu'!AT5="WSD","WSD","")))))))))</f>
        <v/>
      </c>
      <c r="AU5" s="1" t="str">
        <f>IF('Full menu'!AU5="MDC","MDC",IF(OR('Full menu'!AU5="PERF",'Full menu'!AU5="AERF",'Full menu'!AU5="PCB"),"ERfix",IF(OR('Full menu'!AU5="ACB", 'Full menu'!AU5="LCERT", 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 'Full menu'!AU5="ERwMT", 'Full menu'!AU5="M&amp;ERT", 'Full menu'!AU5="MwIT", 'Full menu'!AU5="IwMT", 'Full menu'!AU5="M&amp;IT", 'Full menu'!AU5="IwERT", 'Full menu'!AU5="ERwIT", 'Full menu'!AU5="I&amp;ERT", 'Full menu'!AU5="ER&amp;M&amp;IT"),"MixedTs",IF('Full menu'!AU5="UD","UD",IF('Full menu'!AU5="LSD","LSD",IF('Full menu'!AU5="WSD","WSD","")))))))))</f>
        <v/>
      </c>
      <c r="AV5" s="1" t="str">
        <f>IF('Full menu'!AV5="MDC","MDC",IF(OR('Full menu'!AV5="PERF",'Full menu'!AV5="AERF",'Full menu'!AV5="PCB"),"ERfix",IF(OR('Full menu'!AV5="ACB", 'Full menu'!AV5="LCERT", 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 'Full menu'!AV5="ERwMT", 'Full menu'!AV5="M&amp;ERT", 'Full menu'!AV5="MwIT", 'Full menu'!AV5="IwMT", 'Full menu'!AV5="M&amp;IT", 'Full menu'!AV5="IwERT", 'Full menu'!AV5="ERwIT", 'Full menu'!AV5="I&amp;ERT", 'Full menu'!AV5="ER&amp;M&amp;IT"),"MixedTs",IF('Full menu'!AV5="UD","UD",IF('Full menu'!AV5="LSD","LSD",IF('Full menu'!AV5="WSD","WSD","")))))))))</f>
        <v/>
      </c>
      <c r="AW5" s="1" t="str">
        <f>IF('Full menu'!AW5="MDC","MDC",IF(OR('Full menu'!AW5="PERF",'Full menu'!AW5="AERF",'Full menu'!AW5="PCB"),"ERfix",IF(OR('Full menu'!AW5="ACB", 'Full menu'!AW5="LCERT", 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 'Full menu'!AW5="ERwMT", 'Full menu'!AW5="M&amp;ERT", 'Full menu'!AW5="MwIT", 'Full menu'!AW5="IwMT", 'Full menu'!AW5="M&amp;IT", 'Full menu'!AW5="IwERT", 'Full menu'!AW5="ERwIT", 'Full menu'!AW5="I&amp;ERT", 'Full menu'!AW5="ER&amp;M&amp;IT"),"MixedTs",IF('Full menu'!AW5="UD","UD",IF('Full menu'!AW5="LSD","LSD",IF('Full menu'!AW5="WSD","WSD","")))))))))</f>
        <v/>
      </c>
      <c r="AX5" s="1" t="str">
        <f>IF('Full menu'!AX5="MDC","MDC",IF(OR('Full menu'!AX5="PERF",'Full menu'!AX5="AERF",'Full menu'!AX5="PCB"),"ERfix",IF(OR('Full menu'!AX5="ACB", 'Full menu'!AX5="LCERT", 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 'Full menu'!AX5="ERwMT", 'Full menu'!AX5="M&amp;ERT", 'Full menu'!AX5="MwIT", 'Full menu'!AX5="IwMT", 'Full menu'!AX5="M&amp;IT", 'Full menu'!AX5="IwERT", 'Full menu'!AX5="ERwIT", 'Full menu'!AX5="I&amp;ERT", 'Full menu'!AX5="ER&amp;M&amp;IT"),"MixedTs",IF('Full menu'!AX5="UD","UD",IF('Full menu'!AX5="LSD","LSD",IF('Full menu'!AX5="WSD","WSD","")))))))))</f>
        <v/>
      </c>
      <c r="AY5" s="1" t="str">
        <f>IF('Full menu'!AY5="MDC","MDC",IF(OR('Full menu'!AY5="PERF",'Full menu'!AY5="AERF",'Full menu'!AY5="PCB"),"ERfix",IF(OR('Full menu'!AY5="ACB", 'Full menu'!AY5="LCERT", 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 'Full menu'!AY5="ERwMT", 'Full menu'!AY5="M&amp;ERT", 'Full menu'!AY5="MwIT", 'Full menu'!AY5="IwMT", 'Full menu'!AY5="M&amp;IT", 'Full menu'!AY5="IwERT", 'Full menu'!AY5="ERwIT", 'Full menu'!AY5="I&amp;ERT", 'Full menu'!AY5="ER&amp;M&amp;IT"),"MixedTs",IF('Full menu'!AY5="UD","UD",IF('Full menu'!AY5="LSD","LSD",IF('Full menu'!AY5="WSD","WSD","")))))))))</f>
        <v/>
      </c>
      <c r="AZ5" s="1" t="str">
        <f>IF('Full menu'!AZ5="MDC","MDC",IF(OR('Full menu'!AZ5="PERF",'Full menu'!AZ5="AERF",'Full menu'!AZ5="PCB"),"ERfix",IF(OR('Full menu'!AZ5="ACB", 'Full menu'!AZ5="LCERT", 'Full menu'!AZ5="LERT",'Full menu'!AZ5="FCERT",'Full menu'!AZ5="FERT"),"ERT",IF(OR('Full menu'!AZ5="FCMT",'Full menu'!AZ5="FMT",'Full menu'!AZ5="LMT",'Full menu'!AZ5="LCMT"),"MT",IF(OR('Full menu'!AZ5="LCIT",'Full menu'!AZ5="FCIT",'Full menu'!AZ5="LMT",'Full menu'!AZ5="FMT"),"IT",IF(OR('Full menu'!AZ5="MwERT", 'Full menu'!AZ5="ERwMT", 'Full menu'!AZ5="M&amp;ERT", 'Full menu'!AZ5="MwIT", 'Full menu'!AZ5="IwMT", 'Full menu'!AZ5="M&amp;IT", 'Full menu'!AZ5="IwERT", 'Full menu'!AZ5="ERwIT", 'Full menu'!AZ5="I&amp;ERT", 'Full menu'!AZ5="ER&amp;M&amp;IT"),"MixedT",IF('Full menu'!AZ5="UD","UD",IF('Full menu'!AZ5="LSD","LSD",IF('Full menu'!AZ5="WSD","WSD","")))))))))</f>
        <v/>
      </c>
      <c r="BA5" s="1" t="str">
        <f>IF('Full menu'!BA5="MDC","MDC",IF(OR('Full menu'!BA5="PERF",'Full menu'!BA5="AERF",'Full menu'!BA5="PCB"),"ERfix",IF(OR('Full menu'!BA5="ACB", 'Full menu'!BA5="LCERT", 'Full menu'!BA5="LERT",'Full menu'!BA5="FCERT",'Full menu'!BA5="FERT"),"ERT",IF(OR('Full menu'!BA5="FCMT",'Full menu'!BA5="FMT",'Full menu'!BA5="LMT",'Full menu'!BA5="LCMT"),"MT",IF(OR('Full menu'!BA5="LCIT",'Full menu'!BA5="FCIT",'Full menu'!BA5="LMT",'Full menu'!BA5="FMT"),"IT",IF(OR('Full menu'!BA5="MwERT", 'Full menu'!BA5="ERwMT", 'Full menu'!BA5="M&amp;ERT", 'Full menu'!BA5="MwIT", 'Full menu'!BA5="IwMT", 'Full menu'!BA5="M&amp;IT", 'Full menu'!BA5="IwERT", 'Full menu'!BA5="ERwIT", 'Full menu'!BA5="I&amp;ERT", 'Full menu'!BA5="ER&amp;M&amp;IT"),"MixedT",IF('Full menu'!BA5="UD","UD",IF('Full menu'!BA5="LSD","LSD",IF('Full menu'!BA5="WSD","WSD","")))))))))</f>
        <v/>
      </c>
      <c r="BB5" s="1" t="str">
        <f>IF('Full menu'!BB5="MDC","MDC",IF(OR('Full menu'!BB5="PERF",'Full menu'!BB5="AERF",'Full menu'!BB5="PCB"),"ERfix",IF(OR('Full menu'!BB5="ACB", 'Full menu'!BB5="LCERT", 'Full menu'!BB5="LERT",'Full menu'!BB5="FCERT",'Full menu'!BB5="FERT"),"ERT",IF(OR('Full menu'!BB5="FCMT",'Full menu'!BB5="FMT",'Full menu'!BB5="LMT",'Full menu'!BB5="LCMT"),"MT",IF(OR('Full menu'!BB5="LCIT",'Full menu'!BB5="FCIT",'Full menu'!BB5="LMT",'Full menu'!BB5="FMT"),"IT",IF(OR('Full menu'!BB5="MwERT", 'Full menu'!BB5="ERwMT", 'Full menu'!BB5="M&amp;ERT", 'Full menu'!BB5="MwIT", 'Full menu'!BB5="IwMT", 'Full menu'!BB5="M&amp;IT", 'Full menu'!BB5="IwERT", 'Full menu'!BB5="ERwIT", 'Full menu'!BB5="I&amp;ERT", 'Full menu'!BB5="ER&amp;M&amp;IT"),"MixedT",IF('Full menu'!BB5="UD","UD",IF('Full menu'!BB5="LSD","LSD",IF('Full menu'!BB5="WSD","WSD","")))))))))</f>
        <v/>
      </c>
      <c r="BC5" s="1" t="str">
        <f>IF('Full menu'!BC5="MDC","MDC",IF(OR('Full menu'!BC5="PERF",'Full menu'!BC5="AERF",'Full menu'!BC5="PCB"),"ERfix",IF(OR('Full menu'!BC5="ACB", 'Full menu'!BC5="LCERT", 'Full menu'!BC5="LERT",'Full menu'!BC5="FCERT",'Full menu'!BC5="FERT"),"ERT",IF(OR('Full menu'!BC5="FCMT",'Full menu'!BC5="FMT",'Full menu'!BC5="LMT",'Full menu'!BC5="LCMT"),"MT",IF(OR('Full menu'!BC5="LCIT",'Full menu'!BC5="FCIT",'Full menu'!BC5="LMT",'Full menu'!BC5="FMT"),"IT",IF(OR('Full menu'!BC5="MwERT", 'Full menu'!BC5="ERwMT", 'Full menu'!BC5="M&amp;ERT", 'Full menu'!BC5="MwIT", 'Full menu'!BC5="IwMT", 'Full menu'!BC5="M&amp;IT", 'Full menu'!BC5="IwERT", 'Full menu'!BC5="ERwIT", 'Full menu'!BC5="I&amp;ERT", 'Full menu'!BC5="ER&amp;M&amp;IT"),"MixedT",IF('Full menu'!BC5="UD","UD",IF('Full menu'!BC5="LSD","LSD",IF('Full menu'!BC5="WSD","WSD","")))))))))</f>
        <v/>
      </c>
    </row>
    <row r="6" spans="1:55" ht="15.6" x14ac:dyDescent="0.3">
      <c r="A6" t="s">
        <v>11</v>
      </c>
      <c r="B6" s="1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menu'!B6="WSD","WSD","")))))))))</f>
        <v>LSD</v>
      </c>
      <c r="C6" s="1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menu'!C6="WSD","WSD","")))))))))</f>
        <v>LSD</v>
      </c>
      <c r="D6" s="1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menu'!D6="WSD","WSD","")))))))))</f>
        <v>LSD</v>
      </c>
      <c r="E6" s="1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menu'!E6="WSD","WSD","")))))))))</f>
        <v>MixedTs</v>
      </c>
      <c r="F6" s="1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menu'!F6="WSD","WSD","")))))))))</f>
        <v>MixedTs</v>
      </c>
      <c r="G6" s="1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menu'!G6="WSD","WSD","")))))))))</f>
        <v>MixedTs</v>
      </c>
      <c r="H6" s="1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menu'!H6="WSD","WSD","")))))))))</f>
        <v>MixedTs</v>
      </c>
      <c r="I6" s="1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menu'!I6="WSD","WSD","")))))))))</f>
        <v>MixedTs</v>
      </c>
      <c r="J6" s="1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menu'!J6="WSD","WSD","")))))))))</f>
        <v>MixedTs</v>
      </c>
      <c r="K6" s="1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menu'!K6="WSD","WSD","")))))))))</f>
        <v>MixedTs</v>
      </c>
      <c r="L6" s="1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menu'!L6="WSD","WSD","")))))))))</f>
        <v>MixedTs</v>
      </c>
      <c r="M6" s="1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menu'!M6="WSD","WSD","")))))))))</f>
        <v>MixedTs</v>
      </c>
      <c r="N6" s="1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menu'!N6="WSD","WSD","")))))))))</f>
        <v>MixedTs</v>
      </c>
      <c r="O6" s="1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menu'!O6="WSD","WSD","")))))))))</f>
        <v>MixedTs</v>
      </c>
      <c r="P6" s="1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menu'!P6="WSD","WSD","")))))))))</f>
        <v>MixedTs</v>
      </c>
      <c r="Q6" s="1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menu'!Q6="WSD","WSD","")))))))))</f>
        <v>MixedTs</v>
      </c>
      <c r="R6" s="1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menu'!R6="WSD","WSD","")))))))))</f>
        <v>MixedTs</v>
      </c>
      <c r="S6" s="1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menu'!S6="WSD","WSD","")))))))))</f>
        <v>MixedTs</v>
      </c>
      <c r="T6" s="1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menu'!T6="WSD","WSD","")))))))))</f>
        <v>MixedTs</v>
      </c>
      <c r="U6" s="1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menu'!U6="WSD","WSD","")))))))))</f>
        <v>ERTs</v>
      </c>
      <c r="V6" s="1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menu'!V6="WSD","WSD","")))))))))</f>
        <v>ERTs</v>
      </c>
      <c r="W6" s="1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menu'!W6="WSD","WSD","")))))))))</f>
        <v>ERTs</v>
      </c>
      <c r="X6" s="1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menu'!X6="WSD","WSD","")))))))))</f>
        <v>ERTs</v>
      </c>
      <c r="Y6" s="1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menu'!Y6="WSD","WSD","")))))))))</f>
        <v>ERTs</v>
      </c>
      <c r="Z6" s="1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menu'!Z6="WSD","WSD","")))))))))</f>
        <v>ERTs</v>
      </c>
      <c r="AA6" s="1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menu'!AA6="WSD","WSD","")))))))))</f>
        <v/>
      </c>
      <c r="AB6" s="1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menu'!AB6="WSD","WSD","")))))))))</f>
        <v/>
      </c>
      <c r="AC6" s="1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menu'!AC6="WSD","WSD","")))))))))</f>
        <v/>
      </c>
      <c r="AD6" s="1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menu'!AD6="WSD","WSD","")))))))))</f>
        <v/>
      </c>
      <c r="AE6" s="1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menu'!AE6="WSD","WSD","")))))))))</f>
        <v/>
      </c>
      <c r="AF6" s="1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menu'!AF6="WSD","WSD","")))))))))</f>
        <v/>
      </c>
      <c r="AG6" s="1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menu'!AG6="WSD","WSD","")))))))))</f>
        <v/>
      </c>
      <c r="AH6" s="1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menu'!AH6="WSD","WSD","")))))))))</f>
        <v/>
      </c>
      <c r="AI6" s="1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menu'!AI6="WSD","WSD","")))))))))</f>
        <v/>
      </c>
      <c r="AJ6" s="1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menu'!AJ6="WSD","WSD","")))))))))</f>
        <v/>
      </c>
      <c r="AK6" s="1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menu'!AK6="WSD","WSD","")))))))))</f>
        <v/>
      </c>
      <c r="AL6" s="1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menu'!AL6="WSD","WSD","")))))))))</f>
        <v/>
      </c>
      <c r="AM6" s="1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menu'!AM6="WSD","WSD","")))))))))</f>
        <v/>
      </c>
      <c r="AN6" s="1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menu'!AN6="WSD","WSD","")))))))))</f>
        <v/>
      </c>
      <c r="AO6" s="1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menu'!AO6="WSD","WSD","")))))))))</f>
        <v/>
      </c>
      <c r="AP6" s="1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menu'!AP6="WSD","WSD","")))))))))</f>
        <v/>
      </c>
      <c r="AQ6" s="1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menu'!AQ6="WSD","WSD","")))))))))</f>
        <v/>
      </c>
      <c r="AR6" s="1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menu'!AR6="WSD","WSD","")))))))))</f>
        <v/>
      </c>
      <c r="AS6" s="1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menu'!AS6="WSD","WSD","")))))))))</f>
        <v/>
      </c>
      <c r="AT6" s="1" t="str">
        <f>IF('Full menu'!AT6="MDC","MDC",IF(OR('Full menu'!AT6="PERF",'Full menu'!AT6="AERF",'Full menu'!AT6="PCB"),"ERfix",IF(OR('Full menu'!AT6="ACB", 'Full menu'!AT6="LCERT", 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 'Full menu'!AT6="ERwMT", 'Full menu'!AT6="M&amp;ERT", 'Full menu'!AT6="MwIT", 'Full menu'!AT6="IwMT", 'Full menu'!AT6="M&amp;IT", 'Full menu'!AT6="IwERT", 'Full menu'!AT6="ERwIT", 'Full menu'!AT6="I&amp;ERT", 'Full menu'!AT6="ER&amp;M&amp;IT"),"MixedTs",IF('Full menu'!AT6="UD","UD",IF('Full menu'!AT6="LSD","LSD",IF('Full menu'!AT6="WSD","WSD","")))))))))</f>
        <v/>
      </c>
      <c r="AU6" s="1" t="str">
        <f>IF('Full menu'!AU6="MDC","MDC",IF(OR('Full menu'!AU6="PERF",'Full menu'!AU6="AERF",'Full menu'!AU6="PCB"),"ERfix",IF(OR('Full menu'!AU6="ACB", 'Full menu'!AU6="LCERT", 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 'Full menu'!AU6="ERwMT", 'Full menu'!AU6="M&amp;ERT", 'Full menu'!AU6="MwIT", 'Full menu'!AU6="IwMT", 'Full menu'!AU6="M&amp;IT", 'Full menu'!AU6="IwERT", 'Full menu'!AU6="ERwIT", 'Full menu'!AU6="I&amp;ERT", 'Full menu'!AU6="ER&amp;M&amp;IT"),"MixedTs",IF('Full menu'!AU6="UD","UD",IF('Full menu'!AU6="LSD","LSD",IF('Full menu'!AU6="WSD","WSD","")))))))))</f>
        <v/>
      </c>
      <c r="AV6" s="1" t="str">
        <f>IF('Full menu'!AV6="MDC","MDC",IF(OR('Full menu'!AV6="PERF",'Full menu'!AV6="AERF",'Full menu'!AV6="PCB"),"ERfix",IF(OR('Full menu'!AV6="ACB", 'Full menu'!AV6="LCERT", 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 'Full menu'!AV6="ERwMT", 'Full menu'!AV6="M&amp;ERT", 'Full menu'!AV6="MwIT", 'Full menu'!AV6="IwMT", 'Full menu'!AV6="M&amp;IT", 'Full menu'!AV6="IwERT", 'Full menu'!AV6="ERwIT", 'Full menu'!AV6="I&amp;ERT", 'Full menu'!AV6="ER&amp;M&amp;IT"),"MixedTs",IF('Full menu'!AV6="UD","UD",IF('Full menu'!AV6="LSD","LSD",IF('Full menu'!AV6="WSD","WSD","")))))))))</f>
        <v/>
      </c>
      <c r="AW6" s="1" t="str">
        <f>IF('Full menu'!AW6="MDC","MDC",IF(OR('Full menu'!AW6="PERF",'Full menu'!AW6="AERF",'Full menu'!AW6="PCB"),"ERfix",IF(OR('Full menu'!AW6="ACB", 'Full menu'!AW6="LCERT", 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 'Full menu'!AW6="ERwMT", 'Full menu'!AW6="M&amp;ERT", 'Full menu'!AW6="MwIT", 'Full menu'!AW6="IwMT", 'Full menu'!AW6="M&amp;IT", 'Full menu'!AW6="IwERT", 'Full menu'!AW6="ERwIT", 'Full menu'!AW6="I&amp;ERT", 'Full menu'!AW6="ER&amp;M&amp;IT"),"MixedTs",IF('Full menu'!AW6="UD","UD",IF('Full menu'!AW6="LSD","LSD",IF('Full menu'!AW6="WSD","WSD","")))))))))</f>
        <v/>
      </c>
      <c r="AX6" s="1" t="str">
        <f>IF('Full menu'!AX6="MDC","MDC",IF(OR('Full menu'!AX6="PERF",'Full menu'!AX6="AERF",'Full menu'!AX6="PCB"),"ERfix",IF(OR('Full menu'!AX6="ACB", 'Full menu'!AX6="LCERT", 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 'Full menu'!AX6="ERwMT", 'Full menu'!AX6="M&amp;ERT", 'Full menu'!AX6="MwIT", 'Full menu'!AX6="IwMT", 'Full menu'!AX6="M&amp;IT", 'Full menu'!AX6="IwERT", 'Full menu'!AX6="ERwIT", 'Full menu'!AX6="I&amp;ERT", 'Full menu'!AX6="ER&amp;M&amp;IT"),"MixedTs",IF('Full menu'!AX6="UD","UD",IF('Full menu'!AX6="LSD","LSD",IF('Full menu'!AX6="WSD","WSD","")))))))))</f>
        <v/>
      </c>
      <c r="AY6" s="1" t="str">
        <f>IF('Full menu'!AY6="MDC","MDC",IF(OR('Full menu'!AY6="PERF",'Full menu'!AY6="AERF",'Full menu'!AY6="PCB"),"ERfix",IF(OR('Full menu'!AY6="ACB", 'Full menu'!AY6="LCERT", 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 'Full menu'!AY6="ERwMT", 'Full menu'!AY6="M&amp;ERT", 'Full menu'!AY6="MwIT", 'Full menu'!AY6="IwMT", 'Full menu'!AY6="M&amp;IT", 'Full menu'!AY6="IwERT", 'Full menu'!AY6="ERwIT", 'Full menu'!AY6="I&amp;ERT", 'Full menu'!AY6="ER&amp;M&amp;IT"),"MixedTs",IF('Full menu'!AY6="UD","UD",IF('Full menu'!AY6="LSD","LSD",IF('Full menu'!AY6="WSD","WSD","")))))))))</f>
        <v/>
      </c>
      <c r="AZ6" s="1" t="str">
        <f>IF('Full menu'!AZ6="MDC","MDC",IF(OR('Full menu'!AZ6="PERF",'Full menu'!AZ6="AERF",'Full menu'!AZ6="PCB"),"ERfix",IF(OR('Full menu'!AZ6="ACB", 'Full menu'!AZ6="LCERT", 'Full menu'!AZ6="LERT",'Full menu'!AZ6="FCERT",'Full menu'!AZ6="FERT"),"ERT",IF(OR('Full menu'!AZ6="FCMT",'Full menu'!AZ6="FMT",'Full menu'!AZ6="LMT",'Full menu'!AZ6="LCMT"),"MT",IF(OR('Full menu'!AZ6="LCIT",'Full menu'!AZ6="FCIT",'Full menu'!AZ6="LMT",'Full menu'!AZ6="FMT"),"IT",IF(OR('Full menu'!AZ6="MwERT", 'Full menu'!AZ6="ERwMT", 'Full menu'!AZ6="M&amp;ERT", 'Full menu'!AZ6="MwIT", 'Full menu'!AZ6="IwMT", 'Full menu'!AZ6="M&amp;IT", 'Full menu'!AZ6="IwERT", 'Full menu'!AZ6="ERwIT", 'Full menu'!AZ6="I&amp;ERT", 'Full menu'!AZ6="ER&amp;M&amp;IT"),"MixedT",IF('Full menu'!AZ6="UD","UD",IF('Full menu'!AZ6="LSD","LSD",IF('Full menu'!AZ6="WSD","WSD","")))))))))</f>
        <v/>
      </c>
      <c r="BA6" s="1" t="str">
        <f>IF('Full menu'!BA6="MDC","MDC",IF(OR('Full menu'!BA6="PERF",'Full menu'!BA6="AERF",'Full menu'!BA6="PCB"),"ERfix",IF(OR('Full menu'!BA6="ACB", 'Full menu'!BA6="LCERT", 'Full menu'!BA6="LERT",'Full menu'!BA6="FCERT",'Full menu'!BA6="FERT"),"ERT",IF(OR('Full menu'!BA6="FCMT",'Full menu'!BA6="FMT",'Full menu'!BA6="LMT",'Full menu'!BA6="LCMT"),"MT",IF(OR('Full menu'!BA6="LCIT",'Full menu'!BA6="FCIT",'Full menu'!BA6="LMT",'Full menu'!BA6="FMT"),"IT",IF(OR('Full menu'!BA6="MwERT", 'Full menu'!BA6="ERwMT", 'Full menu'!BA6="M&amp;ERT", 'Full menu'!BA6="MwIT", 'Full menu'!BA6="IwMT", 'Full menu'!BA6="M&amp;IT", 'Full menu'!BA6="IwERT", 'Full menu'!BA6="ERwIT", 'Full menu'!BA6="I&amp;ERT", 'Full menu'!BA6="ER&amp;M&amp;IT"),"MixedT",IF('Full menu'!BA6="UD","UD",IF('Full menu'!BA6="LSD","LSD",IF('Full menu'!BA6="WSD","WSD","")))))))))</f>
        <v/>
      </c>
      <c r="BB6" s="1" t="str">
        <f>IF('Full menu'!BB6="MDC","MDC",IF(OR('Full menu'!BB6="PERF",'Full menu'!BB6="AERF",'Full menu'!BB6="PCB"),"ERfix",IF(OR('Full menu'!BB6="ACB", 'Full menu'!BB6="LCERT", 'Full menu'!BB6="LERT",'Full menu'!BB6="FCERT",'Full menu'!BB6="FERT"),"ERT",IF(OR('Full menu'!BB6="FCMT",'Full menu'!BB6="FMT",'Full menu'!BB6="LMT",'Full menu'!BB6="LCMT"),"MT",IF(OR('Full menu'!BB6="LCIT",'Full menu'!BB6="FCIT",'Full menu'!BB6="LMT",'Full menu'!BB6="FMT"),"IT",IF(OR('Full menu'!BB6="MwERT", 'Full menu'!BB6="ERwMT", 'Full menu'!BB6="M&amp;ERT", 'Full menu'!BB6="MwIT", 'Full menu'!BB6="IwMT", 'Full menu'!BB6="M&amp;IT", 'Full menu'!BB6="IwERT", 'Full menu'!BB6="ERwIT", 'Full menu'!BB6="I&amp;ERT", 'Full menu'!BB6="ER&amp;M&amp;IT"),"MixedT",IF('Full menu'!BB6="UD","UD",IF('Full menu'!BB6="LSD","LSD",IF('Full menu'!BB6="WSD","WSD","")))))))))</f>
        <v/>
      </c>
      <c r="BC6" s="1" t="str">
        <f>IF('Full menu'!BC6="MDC","MDC",IF(OR('Full menu'!BC6="PERF",'Full menu'!BC6="AERF",'Full menu'!BC6="PCB"),"ERfix",IF(OR('Full menu'!BC6="ACB", 'Full menu'!BC6="LCERT", 'Full menu'!BC6="LERT",'Full menu'!BC6="FCERT",'Full menu'!BC6="FERT"),"ERT",IF(OR('Full menu'!BC6="FCMT",'Full menu'!BC6="FMT",'Full menu'!BC6="LMT",'Full menu'!BC6="LCMT"),"MT",IF(OR('Full menu'!BC6="LCIT",'Full menu'!BC6="FCIT",'Full menu'!BC6="LMT",'Full menu'!BC6="FMT"),"IT",IF(OR('Full menu'!BC6="MwERT", 'Full menu'!BC6="ERwMT", 'Full menu'!BC6="M&amp;ERT", 'Full menu'!BC6="MwIT", 'Full menu'!BC6="IwMT", 'Full menu'!BC6="M&amp;IT", 'Full menu'!BC6="IwERT", 'Full menu'!BC6="ERwIT", 'Full menu'!BC6="I&amp;ERT", 'Full menu'!BC6="ER&amp;M&amp;IT"),"MixedT",IF('Full menu'!BC6="UD","UD",IF('Full menu'!BC6="LSD","LSD",IF('Full menu'!BC6="WSD","WSD","")))))))))</f>
        <v/>
      </c>
    </row>
    <row r="7" spans="1:55" ht="15.6" x14ac:dyDescent="0.3">
      <c r="A7" t="s">
        <v>16</v>
      </c>
      <c r="B7" s="1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menu'!B7="WSD","WSD","")))))))))</f>
        <v>LSD</v>
      </c>
      <c r="C7" s="1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menu'!C7="WSD","WSD","")))))))))</f>
        <v>MixedTs</v>
      </c>
      <c r="D7" s="1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menu'!D7="WSD","WSD","")))))))))</f>
        <v>MixedTs</v>
      </c>
      <c r="E7" s="1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menu'!E7="WSD","WSD","")))))))))</f>
        <v>MixedTs</v>
      </c>
      <c r="F7" s="1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menu'!F7="WSD","WSD","")))))))))</f>
        <v>MixedTs</v>
      </c>
      <c r="G7" s="1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menu'!G7="WSD","WSD","")))))))))</f>
        <v>MixedTs</v>
      </c>
      <c r="H7" s="1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menu'!H7="WSD","WSD","")))))))))</f>
        <v>MixedTs</v>
      </c>
      <c r="I7" s="1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menu'!I7="WSD","WSD","")))))))))</f>
        <v>MixedTs</v>
      </c>
      <c r="J7" s="1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menu'!J7="WSD","WSD","")))))))))</f>
        <v>MixedTs</v>
      </c>
      <c r="K7" s="1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menu'!K7="WSD","WSD","")))))))))</f>
        <v>MixedTs</v>
      </c>
      <c r="L7" s="1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menu'!L7="WSD","WSD","")))))))))</f>
        <v>MixedTs</v>
      </c>
      <c r="M7" s="1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menu'!M7="WSD","WSD","")))))))))</f>
        <v>MixedTs</v>
      </c>
      <c r="N7" s="1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menu'!N7="WSD","WSD","")))))))))</f>
        <v>MixedTs</v>
      </c>
      <c r="O7" s="1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menu'!O7="WSD","WSD","")))))))))</f>
        <v>MixedTs</v>
      </c>
      <c r="P7" s="1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menu'!P7="WSD","WSD","")))))))))</f>
        <v>MixedTs</v>
      </c>
      <c r="Q7" s="1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menu'!Q7="WSD","WSD","")))))))))</f>
        <v>MixedTs</v>
      </c>
      <c r="R7" s="1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menu'!R7="WSD","WSD","")))))))))</f>
        <v>MixedTs</v>
      </c>
      <c r="S7" s="1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menu'!S7="WSD","WSD","")))))))))</f>
        <v>MixedTs</v>
      </c>
      <c r="T7" s="1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menu'!T7="WSD","WSD","")))))))))</f>
        <v>MixedTs</v>
      </c>
      <c r="U7" s="1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menu'!U7="WSD","WSD","")))))))))</f>
        <v>MixedTs</v>
      </c>
      <c r="V7" s="1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menu'!V7="WSD","WSD","")))))))))</f>
        <v>MixedTs</v>
      </c>
      <c r="W7" s="1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menu'!W7="WSD","WSD","")))))))))</f>
        <v>MixedTs</v>
      </c>
      <c r="X7" s="1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menu'!X7="WSD","WSD","")))))))))</f>
        <v>MixedTs</v>
      </c>
      <c r="Y7" s="1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menu'!Y7="WSD","WSD","")))))))))</f>
        <v>MixedTs</v>
      </c>
      <c r="Z7" s="1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menu'!Z7="WSD","WSD","")))))))))</f>
        <v>MixedTs</v>
      </c>
      <c r="AA7" s="1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menu'!AA7="WSD","WSD","")))))))))</f>
        <v/>
      </c>
      <c r="AB7" s="1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menu'!AB7="WSD","WSD","")))))))))</f>
        <v/>
      </c>
      <c r="AC7" s="1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menu'!AC7="WSD","WSD","")))))))))</f>
        <v/>
      </c>
      <c r="AD7" s="1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menu'!AD7="WSD","WSD","")))))))))</f>
        <v/>
      </c>
      <c r="AE7" s="1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menu'!AE7="WSD","WSD","")))))))))</f>
        <v/>
      </c>
      <c r="AF7" s="1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menu'!AF7="WSD","WSD","")))))))))</f>
        <v/>
      </c>
      <c r="AG7" s="1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menu'!AG7="WSD","WSD","")))))))))</f>
        <v/>
      </c>
      <c r="AH7" s="1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menu'!AH7="WSD","WSD","")))))))))</f>
        <v/>
      </c>
      <c r="AI7" s="1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menu'!AI7="WSD","WSD","")))))))))</f>
        <v/>
      </c>
      <c r="AJ7" s="1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menu'!AJ7="WSD","WSD","")))))))))</f>
        <v/>
      </c>
      <c r="AK7" s="1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menu'!AK7="WSD","WSD","")))))))))</f>
        <v/>
      </c>
      <c r="AL7" s="1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menu'!AL7="WSD","WSD","")))))))))</f>
        <v/>
      </c>
      <c r="AM7" s="1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menu'!AM7="WSD","WSD","")))))))))</f>
        <v/>
      </c>
      <c r="AN7" s="1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menu'!AN7="WSD","WSD","")))))))))</f>
        <v/>
      </c>
      <c r="AO7" s="1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menu'!AO7="WSD","WSD","")))))))))</f>
        <v/>
      </c>
      <c r="AP7" s="1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menu'!AP7="WSD","WSD","")))))))))</f>
        <v/>
      </c>
      <c r="AQ7" s="1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menu'!AQ7="WSD","WSD","")))))))))</f>
        <v/>
      </c>
      <c r="AR7" s="1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menu'!AR7="WSD","WSD","")))))))))</f>
        <v/>
      </c>
      <c r="AS7" s="1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menu'!AS7="WSD","WSD","")))))))))</f>
        <v/>
      </c>
      <c r="AT7" s="1" t="str">
        <f>IF('Full menu'!AT7="MDC","MDC",IF(OR('Full menu'!AT7="PERF",'Full menu'!AT7="AERF",'Full menu'!AT7="PCB"),"ERfix",IF(OR('Full menu'!AT7="ACB", 'Full menu'!AT7="LCERT", 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 'Full menu'!AT7="ERwMT", 'Full menu'!AT7="M&amp;ERT", 'Full menu'!AT7="MwIT", 'Full menu'!AT7="IwMT", 'Full menu'!AT7="M&amp;IT", 'Full menu'!AT7="IwERT", 'Full menu'!AT7="ERwIT", 'Full menu'!AT7="I&amp;ERT", 'Full menu'!AT7="ER&amp;M&amp;IT"),"MixedTs",IF('Full menu'!AT7="UD","UD",IF('Full menu'!AT7="LSD","LSD",IF('Full menu'!AT7="WSD","WSD","")))))))))</f>
        <v/>
      </c>
      <c r="AU7" s="1" t="str">
        <f>IF('Full menu'!AU7="MDC","MDC",IF(OR('Full menu'!AU7="PERF",'Full menu'!AU7="AERF",'Full menu'!AU7="PCB"),"ERfix",IF(OR('Full menu'!AU7="ACB", 'Full menu'!AU7="LCERT", 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 'Full menu'!AU7="ERwMT", 'Full menu'!AU7="M&amp;ERT", 'Full menu'!AU7="MwIT", 'Full menu'!AU7="IwMT", 'Full menu'!AU7="M&amp;IT", 'Full menu'!AU7="IwERT", 'Full menu'!AU7="ERwIT", 'Full menu'!AU7="I&amp;ERT", 'Full menu'!AU7="ER&amp;M&amp;IT"),"MixedTs",IF('Full menu'!AU7="UD","UD",IF('Full menu'!AU7="LSD","LSD",IF('Full menu'!AU7="WSD","WSD","")))))))))</f>
        <v/>
      </c>
      <c r="AV7" s="1" t="str">
        <f>IF('Full menu'!AV7="MDC","MDC",IF(OR('Full menu'!AV7="PERF",'Full menu'!AV7="AERF",'Full menu'!AV7="PCB"),"ERfix",IF(OR('Full menu'!AV7="ACB", 'Full menu'!AV7="LCERT", 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 'Full menu'!AV7="ERwMT", 'Full menu'!AV7="M&amp;ERT", 'Full menu'!AV7="MwIT", 'Full menu'!AV7="IwMT", 'Full menu'!AV7="M&amp;IT", 'Full menu'!AV7="IwERT", 'Full menu'!AV7="ERwIT", 'Full menu'!AV7="I&amp;ERT", 'Full menu'!AV7="ER&amp;M&amp;IT"),"MixedTs",IF('Full menu'!AV7="UD","UD",IF('Full menu'!AV7="LSD","LSD",IF('Full menu'!AV7="WSD","WSD","")))))))))</f>
        <v/>
      </c>
      <c r="AW7" s="1" t="str">
        <f>IF('Full menu'!AW7="MDC","MDC",IF(OR('Full menu'!AW7="PERF",'Full menu'!AW7="AERF",'Full menu'!AW7="PCB"),"ERfix",IF(OR('Full menu'!AW7="ACB", 'Full menu'!AW7="LCERT", 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 'Full menu'!AW7="ERwMT", 'Full menu'!AW7="M&amp;ERT", 'Full menu'!AW7="MwIT", 'Full menu'!AW7="IwMT", 'Full menu'!AW7="M&amp;IT", 'Full menu'!AW7="IwERT", 'Full menu'!AW7="ERwIT", 'Full menu'!AW7="I&amp;ERT", 'Full menu'!AW7="ER&amp;M&amp;IT"),"MixedTs",IF('Full menu'!AW7="UD","UD",IF('Full menu'!AW7="LSD","LSD",IF('Full menu'!AW7="WSD","WSD","")))))))))</f>
        <v/>
      </c>
      <c r="AX7" s="1" t="str">
        <f>IF('Full menu'!AX7="MDC","MDC",IF(OR('Full menu'!AX7="PERF",'Full menu'!AX7="AERF",'Full menu'!AX7="PCB"),"ERfix",IF(OR('Full menu'!AX7="ACB", 'Full menu'!AX7="LCERT", 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 'Full menu'!AX7="ERwMT", 'Full menu'!AX7="M&amp;ERT", 'Full menu'!AX7="MwIT", 'Full menu'!AX7="IwMT", 'Full menu'!AX7="M&amp;IT", 'Full menu'!AX7="IwERT", 'Full menu'!AX7="ERwIT", 'Full menu'!AX7="I&amp;ERT", 'Full menu'!AX7="ER&amp;M&amp;IT"),"MixedTs",IF('Full menu'!AX7="UD","UD",IF('Full menu'!AX7="LSD","LSD",IF('Full menu'!AX7="WSD","WSD","")))))))))</f>
        <v/>
      </c>
      <c r="AY7" s="1" t="str">
        <f>IF('Full menu'!AY7="MDC","MDC",IF(OR('Full menu'!AY7="PERF",'Full menu'!AY7="AERF",'Full menu'!AY7="PCB"),"ERfix",IF(OR('Full menu'!AY7="ACB", 'Full menu'!AY7="LCERT", 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 'Full menu'!AY7="ERwMT", 'Full menu'!AY7="M&amp;ERT", 'Full menu'!AY7="MwIT", 'Full menu'!AY7="IwMT", 'Full menu'!AY7="M&amp;IT", 'Full menu'!AY7="IwERT", 'Full menu'!AY7="ERwIT", 'Full menu'!AY7="I&amp;ERT", 'Full menu'!AY7="ER&amp;M&amp;IT"),"MixedTs",IF('Full menu'!AY7="UD","UD",IF('Full menu'!AY7="LSD","LSD",IF('Full menu'!AY7="WSD","WSD","")))))))))</f>
        <v/>
      </c>
      <c r="AZ7" s="1" t="str">
        <f>IF('Full menu'!AZ7="MDC","MDC",IF(OR('Full menu'!AZ7="PERF",'Full menu'!AZ7="AERF",'Full menu'!AZ7="PCB"),"ERfix",IF(OR('Full menu'!AZ7="ACB", 'Full menu'!AZ7="LCERT", 'Full menu'!AZ7="LERT",'Full menu'!AZ7="FCERT",'Full menu'!AZ7="FERT"),"ERT",IF(OR('Full menu'!AZ7="FCMT",'Full menu'!AZ7="FMT",'Full menu'!AZ7="LMT",'Full menu'!AZ7="LCMT"),"MT",IF(OR('Full menu'!AZ7="LCIT",'Full menu'!AZ7="FCIT",'Full menu'!AZ7="LMT",'Full menu'!AZ7="FMT"),"IT",IF(OR('Full menu'!AZ7="MwERT", 'Full menu'!AZ7="ERwMT", 'Full menu'!AZ7="M&amp;ERT", 'Full menu'!AZ7="MwIT", 'Full menu'!AZ7="IwMT", 'Full menu'!AZ7="M&amp;IT", 'Full menu'!AZ7="IwERT", 'Full menu'!AZ7="ERwIT", 'Full menu'!AZ7="I&amp;ERT", 'Full menu'!AZ7="ER&amp;M&amp;IT"),"MixedT",IF('Full menu'!AZ7="UD","UD",IF('Full menu'!AZ7="LSD","LSD",IF('Full menu'!AZ7="WSD","WSD","")))))))))</f>
        <v/>
      </c>
      <c r="BA7" s="1" t="str">
        <f>IF('Full menu'!BA7="MDC","MDC",IF(OR('Full menu'!BA7="PERF",'Full menu'!BA7="AERF",'Full menu'!BA7="PCB"),"ERfix",IF(OR('Full menu'!BA7="ACB", 'Full menu'!BA7="LCERT", 'Full menu'!BA7="LERT",'Full menu'!BA7="FCERT",'Full menu'!BA7="FERT"),"ERT",IF(OR('Full menu'!BA7="FCMT",'Full menu'!BA7="FMT",'Full menu'!BA7="LMT",'Full menu'!BA7="LCMT"),"MT",IF(OR('Full menu'!BA7="LCIT",'Full menu'!BA7="FCIT",'Full menu'!BA7="LMT",'Full menu'!BA7="FMT"),"IT",IF(OR('Full menu'!BA7="MwERT", 'Full menu'!BA7="ERwMT", 'Full menu'!BA7="M&amp;ERT", 'Full menu'!BA7="MwIT", 'Full menu'!BA7="IwMT", 'Full menu'!BA7="M&amp;IT", 'Full menu'!BA7="IwERT", 'Full menu'!BA7="ERwIT", 'Full menu'!BA7="I&amp;ERT", 'Full menu'!BA7="ER&amp;M&amp;IT"),"MixedT",IF('Full menu'!BA7="UD","UD",IF('Full menu'!BA7="LSD","LSD",IF('Full menu'!BA7="WSD","WSD","")))))))))</f>
        <v/>
      </c>
      <c r="BB7" s="1" t="str">
        <f>IF('Full menu'!BB7="MDC","MDC",IF(OR('Full menu'!BB7="PERF",'Full menu'!BB7="AERF",'Full menu'!BB7="PCB"),"ERfix",IF(OR('Full menu'!BB7="ACB", 'Full menu'!BB7="LCERT", 'Full menu'!BB7="LERT",'Full menu'!BB7="FCERT",'Full menu'!BB7="FERT"),"ERT",IF(OR('Full menu'!BB7="FCMT",'Full menu'!BB7="FMT",'Full menu'!BB7="LMT",'Full menu'!BB7="LCMT"),"MT",IF(OR('Full menu'!BB7="LCIT",'Full menu'!BB7="FCIT",'Full menu'!BB7="LMT",'Full menu'!BB7="FMT"),"IT",IF(OR('Full menu'!BB7="MwERT", 'Full menu'!BB7="ERwMT", 'Full menu'!BB7="M&amp;ERT", 'Full menu'!BB7="MwIT", 'Full menu'!BB7="IwMT", 'Full menu'!BB7="M&amp;IT", 'Full menu'!BB7="IwERT", 'Full menu'!BB7="ERwIT", 'Full menu'!BB7="I&amp;ERT", 'Full menu'!BB7="ER&amp;M&amp;IT"),"MixedT",IF('Full menu'!BB7="UD","UD",IF('Full menu'!BB7="LSD","LSD",IF('Full menu'!BB7="WSD","WSD","")))))))))</f>
        <v/>
      </c>
      <c r="BC7" s="1" t="str">
        <f>IF('Full menu'!BC7="MDC","MDC",IF(OR('Full menu'!BC7="PERF",'Full menu'!BC7="AERF",'Full menu'!BC7="PCB"),"ERfix",IF(OR('Full menu'!BC7="ACB", 'Full menu'!BC7="LCERT", 'Full menu'!BC7="LERT",'Full menu'!BC7="FCERT",'Full menu'!BC7="FERT"),"ERT",IF(OR('Full menu'!BC7="FCMT",'Full menu'!BC7="FMT",'Full menu'!BC7="LMT",'Full menu'!BC7="LCMT"),"MT",IF(OR('Full menu'!BC7="LCIT",'Full menu'!BC7="FCIT",'Full menu'!BC7="LMT",'Full menu'!BC7="FMT"),"IT",IF(OR('Full menu'!BC7="MwERT", 'Full menu'!BC7="ERwMT", 'Full menu'!BC7="M&amp;ERT", 'Full menu'!BC7="MwIT", 'Full menu'!BC7="IwMT", 'Full menu'!BC7="M&amp;IT", 'Full menu'!BC7="IwERT", 'Full menu'!BC7="ERwIT", 'Full menu'!BC7="I&amp;ERT", 'Full menu'!BC7="ER&amp;M&amp;IT"),"MixedT",IF('Full menu'!BC7="UD","UD",IF('Full menu'!BC7="LSD","LSD",IF('Full menu'!BC7="WSD","WSD","")))))))))</f>
        <v/>
      </c>
    </row>
    <row r="8" spans="1:55" ht="15.6" x14ac:dyDescent="0.3">
      <c r="A8" t="s">
        <v>17</v>
      </c>
      <c r="B8" s="1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menu'!B8="WSD","WSD","")))))))))</f>
        <v>UD</v>
      </c>
      <c r="C8" s="1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menu'!C8="WSD","WSD","")))))))))</f>
        <v>UD</v>
      </c>
      <c r="D8" s="1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menu'!D8="WSD","WSD","")))))))))</f>
        <v>UD</v>
      </c>
      <c r="E8" s="1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menu'!E8="WSD","WSD","")))))))))</f>
        <v>UD</v>
      </c>
      <c r="F8" s="1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menu'!F8="WSD","WSD","")))))))))</f>
        <v>UD</v>
      </c>
      <c r="G8" s="1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menu'!G8="WSD","WSD","")))))))))</f>
        <v>UD</v>
      </c>
      <c r="H8" s="1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menu'!H8="WSD","WSD","")))))))))</f>
        <v>UD</v>
      </c>
      <c r="I8" s="1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menu'!I8="WSD","WSD","")))))))))</f>
        <v>UD</v>
      </c>
      <c r="J8" s="1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menu'!J8="WSD","WSD","")))))))))</f>
        <v>UD</v>
      </c>
      <c r="K8" s="1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menu'!K8="WSD","WSD","")))))))))</f>
        <v>UD</v>
      </c>
      <c r="L8" s="1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menu'!L8="WSD","WSD","")))))))))</f>
        <v>UD</v>
      </c>
      <c r="M8" s="1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menu'!M8="WSD","WSD","")))))))))</f>
        <v>UD</v>
      </c>
      <c r="N8" s="1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menu'!N8="WSD","WSD","")))))))))</f>
        <v>UD</v>
      </c>
      <c r="O8" s="1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menu'!O8="WSD","WSD","")))))))))</f>
        <v>UD</v>
      </c>
      <c r="P8" s="1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menu'!P8="WSD","WSD","")))))))))</f>
        <v>UD</v>
      </c>
      <c r="Q8" s="1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menu'!Q8="WSD","WSD","")))))))))</f>
        <v>UD</v>
      </c>
      <c r="R8" s="1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menu'!R8="WSD","WSD","")))))))))</f>
        <v>UD</v>
      </c>
      <c r="S8" s="1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menu'!S8="WSD","WSD","")))))))))</f>
        <v>LSD</v>
      </c>
      <c r="T8" s="1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menu'!T8="WSD","WSD","")))))))))</f>
        <v>LSD</v>
      </c>
      <c r="U8" s="1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menu'!U8="WSD","WSD","")))))))))</f>
        <v>LSD</v>
      </c>
      <c r="V8" s="1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menu'!V8="WSD","WSD","")))))))))</f>
        <v>LSD</v>
      </c>
      <c r="W8" s="1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menu'!W8="WSD","WSD","")))))))))</f>
        <v>MixedTs</v>
      </c>
      <c r="X8" s="1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menu'!X8="WSD","WSD","")))))))))</f>
        <v>MixedTs</v>
      </c>
      <c r="Y8" s="1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menu'!Y8="WSD","WSD","")))))))))</f>
        <v>MixedTs</v>
      </c>
      <c r="Z8" s="1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menu'!Z8="WSD","WSD","")))))))))</f>
        <v>MixedTs</v>
      </c>
      <c r="AA8" s="1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menu'!AA8="WSD","WSD","")))))))))</f>
        <v>MixedTs</v>
      </c>
      <c r="AB8" s="1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menu'!AB8="WSD","WSD","")))))))))</f>
        <v>MixedTs</v>
      </c>
      <c r="AC8" s="1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menu'!AC8="WSD","WSD","")))))))))</f>
        <v/>
      </c>
      <c r="AD8" s="1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menu'!AD8="WSD","WSD","")))))))))</f>
        <v/>
      </c>
      <c r="AE8" s="1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menu'!AE8="WSD","WSD","")))))))))</f>
        <v/>
      </c>
      <c r="AF8" s="1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menu'!AF8="WSD","WSD","")))))))))</f>
        <v/>
      </c>
      <c r="AG8" s="1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menu'!AG8="WSD","WSD","")))))))))</f>
        <v/>
      </c>
      <c r="AH8" s="1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menu'!AH8="WSD","WSD","")))))))))</f>
        <v/>
      </c>
      <c r="AI8" s="1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menu'!AI8="WSD","WSD","")))))))))</f>
        <v/>
      </c>
      <c r="AJ8" s="1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menu'!AJ8="WSD","WSD","")))))))))</f>
        <v/>
      </c>
      <c r="AK8" s="1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menu'!AK8="WSD","WSD","")))))))))</f>
        <v/>
      </c>
      <c r="AL8" s="1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menu'!AL8="WSD","WSD","")))))))))</f>
        <v/>
      </c>
      <c r="AM8" s="1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menu'!AM8="WSD","WSD","")))))))))</f>
        <v/>
      </c>
      <c r="AN8" s="1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menu'!AN8="WSD","WSD","")))))))))</f>
        <v/>
      </c>
      <c r="AO8" s="1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menu'!AO8="WSD","WSD","")))))))))</f>
        <v/>
      </c>
      <c r="AP8" s="1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menu'!AP8="WSD","WSD","")))))))))</f>
        <v/>
      </c>
      <c r="AQ8" s="1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menu'!AQ8="WSD","WSD","")))))))))</f>
        <v/>
      </c>
      <c r="AR8" s="1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menu'!AR8="WSD","WSD","")))))))))</f>
        <v/>
      </c>
      <c r="AS8" s="1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menu'!AS8="WSD","WSD","")))))))))</f>
        <v/>
      </c>
      <c r="AT8" s="1" t="str">
        <f>IF('Full menu'!AT8="MDC","MDC",IF(OR('Full menu'!AT8="PERF",'Full menu'!AT8="AERF",'Full menu'!AT8="PCB"),"ERfix",IF(OR('Full menu'!AT8="ACB", 'Full menu'!AT8="LCERT", 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 'Full menu'!AT8="ERwMT", 'Full menu'!AT8="M&amp;ERT", 'Full menu'!AT8="MwIT", 'Full menu'!AT8="IwMT", 'Full menu'!AT8="M&amp;IT", 'Full menu'!AT8="IwERT", 'Full menu'!AT8="ERwIT", 'Full menu'!AT8="I&amp;ERT", 'Full menu'!AT8="ER&amp;M&amp;IT"),"MixedTs",IF('Full menu'!AT8="UD","UD",IF('Full menu'!AT8="LSD","LSD",IF('Full menu'!AT8="WSD","WSD","")))))))))</f>
        <v/>
      </c>
      <c r="AU8" s="1" t="str">
        <f>IF('Full menu'!AU8="MDC","MDC",IF(OR('Full menu'!AU8="PERF",'Full menu'!AU8="AERF",'Full menu'!AU8="PCB"),"ERfix",IF(OR('Full menu'!AU8="ACB", 'Full menu'!AU8="LCERT", 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 'Full menu'!AU8="ERwMT", 'Full menu'!AU8="M&amp;ERT", 'Full menu'!AU8="MwIT", 'Full menu'!AU8="IwMT", 'Full menu'!AU8="M&amp;IT", 'Full menu'!AU8="IwERT", 'Full menu'!AU8="ERwIT", 'Full menu'!AU8="I&amp;ERT", 'Full menu'!AU8="ER&amp;M&amp;IT"),"MixedTs",IF('Full menu'!AU8="UD","UD",IF('Full menu'!AU8="LSD","LSD",IF('Full menu'!AU8="WSD","WSD","")))))))))</f>
        <v/>
      </c>
      <c r="AV8" s="1" t="str">
        <f>IF('Full menu'!AV8="MDC","MDC",IF(OR('Full menu'!AV8="PERF",'Full menu'!AV8="AERF",'Full menu'!AV8="PCB"),"ERfix",IF(OR('Full menu'!AV8="ACB", 'Full menu'!AV8="LCERT", 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 'Full menu'!AV8="ERwMT", 'Full menu'!AV8="M&amp;ERT", 'Full menu'!AV8="MwIT", 'Full menu'!AV8="IwMT", 'Full menu'!AV8="M&amp;IT", 'Full menu'!AV8="IwERT", 'Full menu'!AV8="ERwIT", 'Full menu'!AV8="I&amp;ERT", 'Full menu'!AV8="ER&amp;M&amp;IT"),"MixedTs",IF('Full menu'!AV8="UD","UD",IF('Full menu'!AV8="LSD","LSD",IF('Full menu'!AV8="WSD","WSD","")))))))))</f>
        <v/>
      </c>
      <c r="AW8" s="1" t="str">
        <f>IF('Full menu'!AW8="MDC","MDC",IF(OR('Full menu'!AW8="PERF",'Full menu'!AW8="AERF",'Full menu'!AW8="PCB"),"ERfix",IF(OR('Full menu'!AW8="ACB", 'Full menu'!AW8="LCERT", 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 'Full menu'!AW8="ERwMT", 'Full menu'!AW8="M&amp;ERT", 'Full menu'!AW8="MwIT", 'Full menu'!AW8="IwMT", 'Full menu'!AW8="M&amp;IT", 'Full menu'!AW8="IwERT", 'Full menu'!AW8="ERwIT", 'Full menu'!AW8="I&amp;ERT", 'Full menu'!AW8="ER&amp;M&amp;IT"),"MixedTs",IF('Full menu'!AW8="UD","UD",IF('Full menu'!AW8="LSD","LSD",IF('Full menu'!AW8="WSD","WSD","")))))))))</f>
        <v/>
      </c>
      <c r="AX8" s="1" t="str">
        <f>IF('Full menu'!AX8="MDC","MDC",IF(OR('Full menu'!AX8="PERF",'Full menu'!AX8="AERF",'Full menu'!AX8="PCB"),"ERfix",IF(OR('Full menu'!AX8="ACB", 'Full menu'!AX8="LCERT", 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 'Full menu'!AX8="ERwMT", 'Full menu'!AX8="M&amp;ERT", 'Full menu'!AX8="MwIT", 'Full menu'!AX8="IwMT", 'Full menu'!AX8="M&amp;IT", 'Full menu'!AX8="IwERT", 'Full menu'!AX8="ERwIT", 'Full menu'!AX8="I&amp;ERT", 'Full menu'!AX8="ER&amp;M&amp;IT"),"MixedTs",IF('Full menu'!AX8="UD","UD",IF('Full menu'!AX8="LSD","LSD",IF('Full menu'!AX8="WSD","WSD","")))))))))</f>
        <v/>
      </c>
      <c r="AY8" s="1" t="str">
        <f>IF('Full menu'!AY8="MDC","MDC",IF(OR('Full menu'!AY8="PERF",'Full menu'!AY8="AERF",'Full menu'!AY8="PCB"),"ERfix",IF(OR('Full menu'!AY8="ACB", 'Full menu'!AY8="LCERT", 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 'Full menu'!AY8="ERwMT", 'Full menu'!AY8="M&amp;ERT", 'Full menu'!AY8="MwIT", 'Full menu'!AY8="IwMT", 'Full menu'!AY8="M&amp;IT", 'Full menu'!AY8="IwERT", 'Full menu'!AY8="ERwIT", 'Full menu'!AY8="I&amp;ERT", 'Full menu'!AY8="ER&amp;M&amp;IT"),"MixedTs",IF('Full menu'!AY8="UD","UD",IF('Full menu'!AY8="LSD","LSD",IF('Full menu'!AY8="WSD","WSD","")))))))))</f>
        <v/>
      </c>
      <c r="AZ8" s="1" t="str">
        <f>IF('Full menu'!AZ8="MDC","MDC",IF(OR('Full menu'!AZ8="PERF",'Full menu'!AZ8="AERF",'Full menu'!AZ8="PCB"),"ERfix",IF(OR('Full menu'!AZ8="ACB", 'Full menu'!AZ8="LCERT", 'Full menu'!AZ8="LERT",'Full menu'!AZ8="FCERT",'Full menu'!AZ8="FERT"),"ERT",IF(OR('Full menu'!AZ8="FCMT",'Full menu'!AZ8="FMT",'Full menu'!AZ8="LMT",'Full menu'!AZ8="LCMT"),"MT",IF(OR('Full menu'!AZ8="LCIT",'Full menu'!AZ8="FCIT",'Full menu'!AZ8="LMT",'Full menu'!AZ8="FMT"),"IT",IF(OR('Full menu'!AZ8="MwERT", 'Full menu'!AZ8="ERwMT", 'Full menu'!AZ8="M&amp;ERT", 'Full menu'!AZ8="MwIT", 'Full menu'!AZ8="IwMT", 'Full menu'!AZ8="M&amp;IT", 'Full menu'!AZ8="IwERT", 'Full menu'!AZ8="ERwIT", 'Full menu'!AZ8="I&amp;ERT", 'Full menu'!AZ8="ER&amp;M&amp;IT"),"MixedT",IF('Full menu'!AZ8="UD","UD",IF('Full menu'!AZ8="LSD","LSD",IF('Full menu'!AZ8="WSD","WSD","")))))))))</f>
        <v/>
      </c>
      <c r="BA8" s="1" t="str">
        <f>IF('Full menu'!BA8="MDC","MDC",IF(OR('Full menu'!BA8="PERF",'Full menu'!BA8="AERF",'Full menu'!BA8="PCB"),"ERfix",IF(OR('Full menu'!BA8="ACB", 'Full menu'!BA8="LCERT", 'Full menu'!BA8="LERT",'Full menu'!BA8="FCERT",'Full menu'!BA8="FERT"),"ERT",IF(OR('Full menu'!BA8="FCMT",'Full menu'!BA8="FMT",'Full menu'!BA8="LMT",'Full menu'!BA8="LCMT"),"MT",IF(OR('Full menu'!BA8="LCIT",'Full menu'!BA8="FCIT",'Full menu'!BA8="LMT",'Full menu'!BA8="FMT"),"IT",IF(OR('Full menu'!BA8="MwERT", 'Full menu'!BA8="ERwMT", 'Full menu'!BA8="M&amp;ERT", 'Full menu'!BA8="MwIT", 'Full menu'!BA8="IwMT", 'Full menu'!BA8="M&amp;IT", 'Full menu'!BA8="IwERT", 'Full menu'!BA8="ERwIT", 'Full menu'!BA8="I&amp;ERT", 'Full menu'!BA8="ER&amp;M&amp;IT"),"MixedT",IF('Full menu'!BA8="UD","UD",IF('Full menu'!BA8="LSD","LSD",IF('Full menu'!BA8="WSD","WSD","")))))))))</f>
        <v/>
      </c>
      <c r="BB8" s="1" t="str">
        <f>IF('Full menu'!BB8="MDC","MDC",IF(OR('Full menu'!BB8="PERF",'Full menu'!BB8="AERF",'Full menu'!BB8="PCB"),"ERfix",IF(OR('Full menu'!BB8="ACB", 'Full menu'!BB8="LCERT", 'Full menu'!BB8="LERT",'Full menu'!BB8="FCERT",'Full menu'!BB8="FERT"),"ERT",IF(OR('Full menu'!BB8="FCMT",'Full menu'!BB8="FMT",'Full menu'!BB8="LMT",'Full menu'!BB8="LCMT"),"MT",IF(OR('Full menu'!BB8="LCIT",'Full menu'!BB8="FCIT",'Full menu'!BB8="LMT",'Full menu'!BB8="FMT"),"IT",IF(OR('Full menu'!BB8="MwERT", 'Full menu'!BB8="ERwMT", 'Full menu'!BB8="M&amp;ERT", 'Full menu'!BB8="MwIT", 'Full menu'!BB8="IwMT", 'Full menu'!BB8="M&amp;IT", 'Full menu'!BB8="IwERT", 'Full menu'!BB8="ERwIT", 'Full menu'!BB8="I&amp;ERT", 'Full menu'!BB8="ER&amp;M&amp;IT"),"MixedT",IF('Full menu'!BB8="UD","UD",IF('Full menu'!BB8="LSD","LSD",IF('Full menu'!BB8="WSD","WSD","")))))))))</f>
        <v/>
      </c>
      <c r="BC8" s="1" t="str">
        <f>IF('Full menu'!BC8="MDC","MDC",IF(OR('Full menu'!BC8="PERF",'Full menu'!BC8="AERF",'Full menu'!BC8="PCB"),"ERfix",IF(OR('Full menu'!BC8="ACB", 'Full menu'!BC8="LCERT", 'Full menu'!BC8="LERT",'Full menu'!BC8="FCERT",'Full menu'!BC8="FERT"),"ERT",IF(OR('Full menu'!BC8="FCMT",'Full menu'!BC8="FMT",'Full menu'!BC8="LMT",'Full menu'!BC8="LCMT"),"MT",IF(OR('Full menu'!BC8="LCIT",'Full menu'!BC8="FCIT",'Full menu'!BC8="LMT",'Full menu'!BC8="FMT"),"IT",IF(OR('Full menu'!BC8="MwERT", 'Full menu'!BC8="ERwMT", 'Full menu'!BC8="M&amp;ERT", 'Full menu'!BC8="MwIT", 'Full menu'!BC8="IwMT", 'Full menu'!BC8="M&amp;IT", 'Full menu'!BC8="IwERT", 'Full menu'!BC8="ERwIT", 'Full menu'!BC8="I&amp;ERT", 'Full menu'!BC8="ER&amp;M&amp;IT"),"MixedT",IF('Full menu'!BC8="UD","UD",IF('Full menu'!BC8="LSD","LSD",IF('Full menu'!BC8="WSD","WSD","")))))))))</f>
        <v/>
      </c>
    </row>
    <row r="9" spans="1:55" ht="15.6" x14ac:dyDescent="0.3">
      <c r="A9" t="s">
        <v>19</v>
      </c>
      <c r="B9" s="1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menu'!B9="WSD","WSD","")))))))))</f>
        <v>ERTs</v>
      </c>
      <c r="C9" s="1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menu'!C9="WSD","WSD","")))))))))</f>
        <v>ERTs</v>
      </c>
      <c r="D9" s="1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menu'!D9="WSD","WSD","")))))))))</f>
        <v>ERTs</v>
      </c>
      <c r="E9" s="1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menu'!E9="WSD","WSD","")))))))))</f>
        <v>ERTs</v>
      </c>
      <c r="F9" s="1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menu'!F9="WSD","WSD","")))))))))</f>
        <v>ERTs</v>
      </c>
      <c r="G9" s="1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menu'!G9="WSD","WSD","")))))))))</f>
        <v>ERTs</v>
      </c>
      <c r="H9" s="1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menu'!H9="WSD","WSD","")))))))))</f>
        <v>ERTs</v>
      </c>
      <c r="I9" s="1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menu'!I9="WSD","WSD","")))))))))</f>
        <v>ERTs</v>
      </c>
      <c r="J9" s="1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menu'!J9="WSD","WSD","")))))))))</f>
        <v>ERTs</v>
      </c>
      <c r="K9" s="1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menu'!K9="WSD","WSD","")))))))))</f>
        <v>ERTs</v>
      </c>
      <c r="L9" s="1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menu'!L9="WSD","WSD","")))))))))</f>
        <v>ERTs</v>
      </c>
      <c r="M9" s="1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menu'!M9="WSD","WSD","")))))))))</f>
        <v>ERTs</v>
      </c>
      <c r="N9" s="1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menu'!N9="WSD","WSD","")))))))))</f>
        <v>ERTs</v>
      </c>
      <c r="O9" s="1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menu'!O9="WSD","WSD","")))))))))</f>
        <v>ERTs</v>
      </c>
      <c r="P9" s="1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menu'!P9="WSD","WSD","")))))))))</f>
        <v>ERTs</v>
      </c>
      <c r="Q9" s="1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menu'!Q9="WSD","WSD","")))))))))</f>
        <v>ERTs</v>
      </c>
      <c r="R9" s="1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menu'!R9="WSD","WSD","")))))))))</f>
        <v>ERTs</v>
      </c>
      <c r="S9" s="1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menu'!S9="WSD","WSD","")))))))))</f>
        <v>ERTs</v>
      </c>
      <c r="T9" s="1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menu'!T9="WSD","WSD","")))))))))</f>
        <v>ERTs</v>
      </c>
      <c r="U9" s="1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menu'!U9="WSD","WSD","")))))))))</f>
        <v>ERTs</v>
      </c>
      <c r="V9" s="1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menu'!V9="WSD","WSD","")))))))))</f>
        <v>ERTs</v>
      </c>
      <c r="W9" s="1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menu'!W9="WSD","WSD","")))))))))</f>
        <v>ERTs</v>
      </c>
      <c r="X9" s="1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menu'!X9="WSD","WSD","")))))))))</f>
        <v>ERTs</v>
      </c>
      <c r="Y9" s="1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menu'!Y9="WSD","WSD","")))))))))</f>
        <v>ERTs</v>
      </c>
      <c r="Z9" s="1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menu'!Z9="WSD","WSD","")))))))))</f>
        <v>ERTs</v>
      </c>
      <c r="AA9" s="1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menu'!AA9="WSD","WSD","")))))))))</f>
        <v/>
      </c>
      <c r="AB9" s="1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menu'!AB9="WSD","WSD","")))))))))</f>
        <v/>
      </c>
      <c r="AC9" s="1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menu'!AC9="WSD","WSD","")))))))))</f>
        <v/>
      </c>
      <c r="AD9" s="1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menu'!AD9="WSD","WSD","")))))))))</f>
        <v/>
      </c>
      <c r="AE9" s="1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menu'!AE9="WSD","WSD","")))))))))</f>
        <v/>
      </c>
      <c r="AF9" s="1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menu'!AF9="WSD","WSD","")))))))))</f>
        <v/>
      </c>
      <c r="AG9" s="1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menu'!AG9="WSD","WSD","")))))))))</f>
        <v/>
      </c>
      <c r="AH9" s="1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menu'!AH9="WSD","WSD","")))))))))</f>
        <v/>
      </c>
      <c r="AI9" s="1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menu'!AI9="WSD","WSD","")))))))))</f>
        <v/>
      </c>
      <c r="AJ9" s="1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menu'!AJ9="WSD","WSD","")))))))))</f>
        <v/>
      </c>
      <c r="AK9" s="1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menu'!AK9="WSD","WSD","")))))))))</f>
        <v/>
      </c>
      <c r="AL9" s="1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menu'!AL9="WSD","WSD","")))))))))</f>
        <v/>
      </c>
      <c r="AM9" s="1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menu'!AM9="WSD","WSD","")))))))))</f>
        <v/>
      </c>
      <c r="AN9" s="1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menu'!AN9="WSD","WSD","")))))))))</f>
        <v/>
      </c>
      <c r="AO9" s="1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menu'!AO9="WSD","WSD","")))))))))</f>
        <v/>
      </c>
      <c r="AP9" s="1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menu'!AP9="WSD","WSD","")))))))))</f>
        <v/>
      </c>
      <c r="AQ9" s="1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menu'!AQ9="WSD","WSD","")))))))))</f>
        <v/>
      </c>
      <c r="AR9" s="1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menu'!AR9="WSD","WSD","")))))))))</f>
        <v/>
      </c>
      <c r="AS9" s="1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menu'!AS9="WSD","WSD","")))))))))</f>
        <v/>
      </c>
      <c r="AT9" s="1" t="str">
        <f>IF('Full menu'!AT9="MDC","MDC",IF(OR('Full menu'!AT9="PERF",'Full menu'!AT9="AERF",'Full menu'!AT9="PCB"),"ERfix",IF(OR('Full menu'!AT9="ACB", 'Full menu'!AT9="LCERT", 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 'Full menu'!AT9="ERwMT", 'Full menu'!AT9="M&amp;ERT", 'Full menu'!AT9="MwIT", 'Full menu'!AT9="IwMT", 'Full menu'!AT9="M&amp;IT", 'Full menu'!AT9="IwERT", 'Full menu'!AT9="ERwIT", 'Full menu'!AT9="I&amp;ERT", 'Full menu'!AT9="ER&amp;M&amp;IT"),"MixedTs",IF('Full menu'!AT9="UD","UD",IF('Full menu'!AT9="LSD","LSD",IF('Full menu'!AT9="WSD","WSD","")))))))))</f>
        <v/>
      </c>
      <c r="AU9" s="1" t="str">
        <f>IF('Full menu'!AU9="MDC","MDC",IF(OR('Full menu'!AU9="PERF",'Full menu'!AU9="AERF",'Full menu'!AU9="PCB"),"ERfix",IF(OR('Full menu'!AU9="ACB", 'Full menu'!AU9="LCERT", 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 'Full menu'!AU9="ERwMT", 'Full menu'!AU9="M&amp;ERT", 'Full menu'!AU9="MwIT", 'Full menu'!AU9="IwMT", 'Full menu'!AU9="M&amp;IT", 'Full menu'!AU9="IwERT", 'Full menu'!AU9="ERwIT", 'Full menu'!AU9="I&amp;ERT", 'Full menu'!AU9="ER&amp;M&amp;IT"),"MixedTs",IF('Full menu'!AU9="UD","UD",IF('Full menu'!AU9="LSD","LSD",IF('Full menu'!AU9="WSD","WSD","")))))))))</f>
        <v/>
      </c>
      <c r="AV9" s="1" t="str">
        <f>IF('Full menu'!AV9="MDC","MDC",IF(OR('Full menu'!AV9="PERF",'Full menu'!AV9="AERF",'Full menu'!AV9="PCB"),"ERfix",IF(OR('Full menu'!AV9="ACB", 'Full menu'!AV9="LCERT", 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 'Full menu'!AV9="ERwMT", 'Full menu'!AV9="M&amp;ERT", 'Full menu'!AV9="MwIT", 'Full menu'!AV9="IwMT", 'Full menu'!AV9="M&amp;IT", 'Full menu'!AV9="IwERT", 'Full menu'!AV9="ERwIT", 'Full menu'!AV9="I&amp;ERT", 'Full menu'!AV9="ER&amp;M&amp;IT"),"MixedTs",IF('Full menu'!AV9="UD","UD",IF('Full menu'!AV9="LSD","LSD",IF('Full menu'!AV9="WSD","WSD","")))))))))</f>
        <v/>
      </c>
      <c r="AW9" s="1" t="str">
        <f>IF('Full menu'!AW9="MDC","MDC",IF(OR('Full menu'!AW9="PERF",'Full menu'!AW9="AERF",'Full menu'!AW9="PCB"),"ERfix",IF(OR('Full menu'!AW9="ACB", 'Full menu'!AW9="LCERT", 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 'Full menu'!AW9="ERwMT", 'Full menu'!AW9="M&amp;ERT", 'Full menu'!AW9="MwIT", 'Full menu'!AW9="IwMT", 'Full menu'!AW9="M&amp;IT", 'Full menu'!AW9="IwERT", 'Full menu'!AW9="ERwIT", 'Full menu'!AW9="I&amp;ERT", 'Full menu'!AW9="ER&amp;M&amp;IT"),"MixedTs",IF('Full menu'!AW9="UD","UD",IF('Full menu'!AW9="LSD","LSD",IF('Full menu'!AW9="WSD","WSD","")))))))))</f>
        <v/>
      </c>
      <c r="AX9" s="1" t="str">
        <f>IF('Full menu'!AX9="MDC","MDC",IF(OR('Full menu'!AX9="PERF",'Full menu'!AX9="AERF",'Full menu'!AX9="PCB"),"ERfix",IF(OR('Full menu'!AX9="ACB", 'Full menu'!AX9="LCERT", 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 'Full menu'!AX9="ERwMT", 'Full menu'!AX9="M&amp;ERT", 'Full menu'!AX9="MwIT", 'Full menu'!AX9="IwMT", 'Full menu'!AX9="M&amp;IT", 'Full menu'!AX9="IwERT", 'Full menu'!AX9="ERwIT", 'Full menu'!AX9="I&amp;ERT", 'Full menu'!AX9="ER&amp;M&amp;IT"),"MixedTs",IF('Full menu'!AX9="UD","UD",IF('Full menu'!AX9="LSD","LSD",IF('Full menu'!AX9="WSD","WSD","")))))))))</f>
        <v/>
      </c>
      <c r="AY9" s="1" t="str">
        <f>IF('Full menu'!AY9="MDC","MDC",IF(OR('Full menu'!AY9="PERF",'Full menu'!AY9="AERF",'Full menu'!AY9="PCB"),"ERfix",IF(OR('Full menu'!AY9="ACB", 'Full menu'!AY9="LCERT", 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 'Full menu'!AY9="ERwMT", 'Full menu'!AY9="M&amp;ERT", 'Full menu'!AY9="MwIT", 'Full menu'!AY9="IwMT", 'Full menu'!AY9="M&amp;IT", 'Full menu'!AY9="IwERT", 'Full menu'!AY9="ERwIT", 'Full menu'!AY9="I&amp;ERT", 'Full menu'!AY9="ER&amp;M&amp;IT"),"MixedTs",IF('Full menu'!AY9="UD","UD",IF('Full menu'!AY9="LSD","LSD",IF('Full menu'!AY9="WSD","WSD","")))))))))</f>
        <v/>
      </c>
      <c r="AZ9" s="1" t="str">
        <f>IF('Full menu'!AZ9="MDC","MDC",IF(OR('Full menu'!AZ9="PERF",'Full menu'!AZ9="AERF",'Full menu'!AZ9="PCB"),"ERfix",IF(OR('Full menu'!AZ9="ACB", 'Full menu'!AZ9="LCERT", 'Full menu'!AZ9="LERT",'Full menu'!AZ9="FCERT",'Full menu'!AZ9="FERT"),"ERT",IF(OR('Full menu'!AZ9="FCMT",'Full menu'!AZ9="FMT",'Full menu'!AZ9="LMT",'Full menu'!AZ9="LCMT"),"MT",IF(OR('Full menu'!AZ9="LCIT",'Full menu'!AZ9="FCIT",'Full menu'!AZ9="LMT",'Full menu'!AZ9="FMT"),"IT",IF(OR('Full menu'!AZ9="MwERT", 'Full menu'!AZ9="ERwMT", 'Full menu'!AZ9="M&amp;ERT", 'Full menu'!AZ9="MwIT", 'Full menu'!AZ9="IwMT", 'Full menu'!AZ9="M&amp;IT", 'Full menu'!AZ9="IwERT", 'Full menu'!AZ9="ERwIT", 'Full menu'!AZ9="I&amp;ERT", 'Full menu'!AZ9="ER&amp;M&amp;IT"),"MixedT",IF('Full menu'!AZ9="UD","UD",IF('Full menu'!AZ9="LSD","LSD",IF('Full menu'!AZ9="WSD","WSD","")))))))))</f>
        <v/>
      </c>
      <c r="BA9" s="1" t="str">
        <f>IF('Full menu'!BA9="MDC","MDC",IF(OR('Full menu'!BA9="PERF",'Full menu'!BA9="AERF",'Full menu'!BA9="PCB"),"ERfix",IF(OR('Full menu'!BA9="ACB", 'Full menu'!BA9="LCERT", 'Full menu'!BA9="LERT",'Full menu'!BA9="FCERT",'Full menu'!BA9="FERT"),"ERT",IF(OR('Full menu'!BA9="FCMT",'Full menu'!BA9="FMT",'Full menu'!BA9="LMT",'Full menu'!BA9="LCMT"),"MT",IF(OR('Full menu'!BA9="LCIT",'Full menu'!BA9="FCIT",'Full menu'!BA9="LMT",'Full menu'!BA9="FMT"),"IT",IF(OR('Full menu'!BA9="MwERT", 'Full menu'!BA9="ERwMT", 'Full menu'!BA9="M&amp;ERT", 'Full menu'!BA9="MwIT", 'Full menu'!BA9="IwMT", 'Full menu'!BA9="M&amp;IT", 'Full menu'!BA9="IwERT", 'Full menu'!BA9="ERwIT", 'Full menu'!BA9="I&amp;ERT", 'Full menu'!BA9="ER&amp;M&amp;IT"),"MixedT",IF('Full menu'!BA9="UD","UD",IF('Full menu'!BA9="LSD","LSD",IF('Full menu'!BA9="WSD","WSD","")))))))))</f>
        <v/>
      </c>
      <c r="BB9" s="1" t="str">
        <f>IF('Full menu'!BB9="MDC","MDC",IF(OR('Full menu'!BB9="PERF",'Full menu'!BB9="AERF",'Full menu'!BB9="PCB"),"ERfix",IF(OR('Full menu'!BB9="ACB", 'Full menu'!BB9="LCERT", 'Full menu'!BB9="LERT",'Full menu'!BB9="FCERT",'Full menu'!BB9="FERT"),"ERT",IF(OR('Full menu'!BB9="FCMT",'Full menu'!BB9="FMT",'Full menu'!BB9="LMT",'Full menu'!BB9="LCMT"),"MT",IF(OR('Full menu'!BB9="LCIT",'Full menu'!BB9="FCIT",'Full menu'!BB9="LMT",'Full menu'!BB9="FMT"),"IT",IF(OR('Full menu'!BB9="MwERT", 'Full menu'!BB9="ERwMT", 'Full menu'!BB9="M&amp;ERT", 'Full menu'!BB9="MwIT", 'Full menu'!BB9="IwMT", 'Full menu'!BB9="M&amp;IT", 'Full menu'!BB9="IwERT", 'Full menu'!BB9="ERwIT", 'Full menu'!BB9="I&amp;ERT", 'Full menu'!BB9="ER&amp;M&amp;IT"),"MixedT",IF('Full menu'!BB9="UD","UD",IF('Full menu'!BB9="LSD","LSD",IF('Full menu'!BB9="WSD","WSD","")))))))))</f>
        <v/>
      </c>
      <c r="BC9" s="1" t="str">
        <f>IF('Full menu'!BC9="MDC","MDC",IF(OR('Full menu'!BC9="PERF",'Full menu'!BC9="AERF",'Full menu'!BC9="PCB"),"ERfix",IF(OR('Full menu'!BC9="ACB", 'Full menu'!BC9="LCERT", 'Full menu'!BC9="LERT",'Full menu'!BC9="FCERT",'Full menu'!BC9="FERT"),"ERT",IF(OR('Full menu'!BC9="FCMT",'Full menu'!BC9="FMT",'Full menu'!BC9="LMT",'Full menu'!BC9="LCMT"),"MT",IF(OR('Full menu'!BC9="LCIT",'Full menu'!BC9="FCIT",'Full menu'!BC9="LMT",'Full menu'!BC9="FMT"),"IT",IF(OR('Full menu'!BC9="MwERT", 'Full menu'!BC9="ERwMT", 'Full menu'!BC9="M&amp;ERT", 'Full menu'!BC9="MwIT", 'Full menu'!BC9="IwMT", 'Full menu'!BC9="M&amp;IT", 'Full menu'!BC9="IwERT", 'Full menu'!BC9="ERwIT", 'Full menu'!BC9="I&amp;ERT", 'Full menu'!BC9="ER&amp;M&amp;IT"),"MixedT",IF('Full menu'!BC9="UD","UD",IF('Full menu'!BC9="LSD","LSD",IF('Full menu'!BC9="WSD","WSD","")))))))))</f>
        <v/>
      </c>
    </row>
    <row r="10" spans="1:55" ht="15.6" x14ac:dyDescent="0.3">
      <c r="A10" t="s">
        <v>21</v>
      </c>
      <c r="B10" s="1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menu'!B10="WSD","WSD","")))))))))</f>
        <v>UD</v>
      </c>
      <c r="C10" s="1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menu'!C10="WSD","WSD","")))))))))</f>
        <v>UD</v>
      </c>
      <c r="D10" s="1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menu'!D10="WSD","WSD","")))))))))</f>
        <v>UD</v>
      </c>
      <c r="E10" s="1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menu'!E10="WSD","WSD","")))))))))</f>
        <v>UD</v>
      </c>
      <c r="F10" s="1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menu'!F10="WSD","WSD","")))))))))</f>
        <v>UD</v>
      </c>
      <c r="G10" s="1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menu'!G10="WSD","WSD","")))))))))</f>
        <v>MixedTs</v>
      </c>
      <c r="H10" s="1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menu'!H10="WSD","WSD","")))))))))</f>
        <v>MixedTs</v>
      </c>
      <c r="I10" s="1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menu'!I10="WSD","WSD","")))))))))</f>
        <v>MixedTs</v>
      </c>
      <c r="J10" s="1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menu'!J10="WSD","WSD","")))))))))</f>
        <v>MixedTs</v>
      </c>
      <c r="K10" s="1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menu'!K10="WSD","WSD","")))))))))</f>
        <v>MixedTs</v>
      </c>
      <c r="L10" s="1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menu'!L10="WSD","WSD","")))))))))</f>
        <v>MixedTs</v>
      </c>
      <c r="M10" s="1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menu'!M10="WSD","WSD","")))))))))</f>
        <v>MixedTs</v>
      </c>
      <c r="N10" s="1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menu'!N10="WSD","WSD","")))))))))</f>
        <v>MixedTs</v>
      </c>
      <c r="O10" s="1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menu'!O10="WSD","WSD","")))))))))</f>
        <v>MixedTs</v>
      </c>
      <c r="P10" s="1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menu'!P10="WSD","WSD","")))))))))</f>
        <v>MixedTs</v>
      </c>
      <c r="Q10" s="1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menu'!Q10="WSD","WSD","")))))))))</f>
        <v>MixedTs</v>
      </c>
      <c r="R10" s="1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menu'!R10="WSD","WSD","")))))))))</f>
        <v>MixedTs</v>
      </c>
      <c r="S10" s="1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menu'!S10="WSD","WSD","")))))))))</f>
        <v>MixedTs</v>
      </c>
      <c r="T10" s="1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menu'!T10="WSD","WSD","")))))))))</f>
        <v>MixedTs</v>
      </c>
      <c r="U10" s="1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menu'!U10="WSD","WSD","")))))))))</f>
        <v>MTs</v>
      </c>
      <c r="V10" s="1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menu'!V10="WSD","WSD","")))))))))</f>
        <v>MTs</v>
      </c>
      <c r="W10" s="1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menu'!W10="WSD","WSD","")))))))))</f>
        <v>MixedTs</v>
      </c>
      <c r="X10" s="1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menu'!X10="WSD","WSD","")))))))))</f>
        <v>MixedTs</v>
      </c>
      <c r="Y10" s="1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menu'!Y10="WSD","WSD","")))))))))</f>
        <v>MixedTs</v>
      </c>
      <c r="Z10" s="1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menu'!Z10="WSD","WSD","")))))))))</f>
        <v>MixedTs</v>
      </c>
      <c r="AA10" s="1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menu'!AA10="WSD","WSD","")))))))))</f>
        <v/>
      </c>
      <c r="AB10" s="1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menu'!AB10="WSD","WSD","")))))))))</f>
        <v/>
      </c>
      <c r="AC10" s="1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menu'!AC10="WSD","WSD","")))))))))</f>
        <v/>
      </c>
      <c r="AD10" s="1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menu'!AD10="WSD","WSD","")))))))))</f>
        <v/>
      </c>
      <c r="AE10" s="1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menu'!AE10="WSD","WSD","")))))))))</f>
        <v/>
      </c>
      <c r="AF10" s="1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menu'!AF10="WSD","WSD","")))))))))</f>
        <v/>
      </c>
      <c r="AG10" s="1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menu'!AG10="WSD","WSD","")))))))))</f>
        <v/>
      </c>
      <c r="AH10" s="1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menu'!AH10="WSD","WSD","")))))))))</f>
        <v/>
      </c>
      <c r="AI10" s="1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menu'!AI10="WSD","WSD","")))))))))</f>
        <v/>
      </c>
      <c r="AJ10" s="1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menu'!AJ10="WSD","WSD","")))))))))</f>
        <v/>
      </c>
      <c r="AK10" s="1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menu'!AK10="WSD","WSD","")))))))))</f>
        <v/>
      </c>
      <c r="AL10" s="1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menu'!AL10="WSD","WSD","")))))))))</f>
        <v/>
      </c>
      <c r="AM10" s="1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menu'!AM10="WSD","WSD","")))))))))</f>
        <v/>
      </c>
      <c r="AN10" s="1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menu'!AN10="WSD","WSD","")))))))))</f>
        <v/>
      </c>
      <c r="AO10" s="1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menu'!AO10="WSD","WSD","")))))))))</f>
        <v/>
      </c>
      <c r="AP10" s="1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menu'!AP10="WSD","WSD","")))))))))</f>
        <v/>
      </c>
      <c r="AQ10" s="1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menu'!AQ10="WSD","WSD","")))))))))</f>
        <v/>
      </c>
      <c r="AR10" s="1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menu'!AR10="WSD","WSD","")))))))))</f>
        <v/>
      </c>
      <c r="AS10" s="1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menu'!AS10="WSD","WSD","")))))))))</f>
        <v/>
      </c>
      <c r="AT10" s="1" t="str">
        <f>IF('Full menu'!AT10="MDC","MDC",IF(OR('Full menu'!AT10="PERF",'Full menu'!AT10="AERF",'Full menu'!AT10="PCB"),"ERfix",IF(OR('Full menu'!AT10="ACB", 'Full menu'!AT10="LCERT", 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 'Full menu'!AT10="ERwMT", 'Full menu'!AT10="M&amp;ERT", 'Full menu'!AT10="MwIT", 'Full menu'!AT10="IwMT", 'Full menu'!AT10="M&amp;IT", 'Full menu'!AT10="IwERT", 'Full menu'!AT10="ERwIT", 'Full menu'!AT10="I&amp;ERT", 'Full menu'!AT10="ER&amp;M&amp;IT"),"MixedTs",IF('Full menu'!AT10="UD","UD",IF('Full menu'!AT10="LSD","LSD",IF('Full menu'!AT10="WSD","WSD","")))))))))</f>
        <v/>
      </c>
      <c r="AU10" s="1" t="str">
        <f>IF('Full menu'!AU10="MDC","MDC",IF(OR('Full menu'!AU10="PERF",'Full menu'!AU10="AERF",'Full menu'!AU10="PCB"),"ERfix",IF(OR('Full menu'!AU10="ACB", 'Full menu'!AU10="LCERT", 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 'Full menu'!AU10="ERwMT", 'Full menu'!AU10="M&amp;ERT", 'Full menu'!AU10="MwIT", 'Full menu'!AU10="IwMT", 'Full menu'!AU10="M&amp;IT", 'Full menu'!AU10="IwERT", 'Full menu'!AU10="ERwIT", 'Full menu'!AU10="I&amp;ERT", 'Full menu'!AU10="ER&amp;M&amp;IT"),"MixedTs",IF('Full menu'!AU10="UD","UD",IF('Full menu'!AU10="LSD","LSD",IF('Full menu'!AU10="WSD","WSD","")))))))))</f>
        <v/>
      </c>
      <c r="AV10" s="1" t="str">
        <f>IF('Full menu'!AV10="MDC","MDC",IF(OR('Full menu'!AV10="PERF",'Full menu'!AV10="AERF",'Full menu'!AV10="PCB"),"ERfix",IF(OR('Full menu'!AV10="ACB", 'Full menu'!AV10="LCERT", 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 'Full menu'!AV10="ERwMT", 'Full menu'!AV10="M&amp;ERT", 'Full menu'!AV10="MwIT", 'Full menu'!AV10="IwMT", 'Full menu'!AV10="M&amp;IT", 'Full menu'!AV10="IwERT", 'Full menu'!AV10="ERwIT", 'Full menu'!AV10="I&amp;ERT", 'Full menu'!AV10="ER&amp;M&amp;IT"),"MixedTs",IF('Full menu'!AV10="UD","UD",IF('Full menu'!AV10="LSD","LSD",IF('Full menu'!AV10="WSD","WSD","")))))))))</f>
        <v/>
      </c>
      <c r="AW10" s="1" t="str">
        <f>IF('Full menu'!AW10="MDC","MDC",IF(OR('Full menu'!AW10="PERF",'Full menu'!AW10="AERF",'Full menu'!AW10="PCB"),"ERfix",IF(OR('Full menu'!AW10="ACB", 'Full menu'!AW10="LCERT", 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 'Full menu'!AW10="ERwMT", 'Full menu'!AW10="M&amp;ERT", 'Full menu'!AW10="MwIT", 'Full menu'!AW10="IwMT", 'Full menu'!AW10="M&amp;IT", 'Full menu'!AW10="IwERT", 'Full menu'!AW10="ERwIT", 'Full menu'!AW10="I&amp;ERT", 'Full menu'!AW10="ER&amp;M&amp;IT"),"MixedTs",IF('Full menu'!AW10="UD","UD",IF('Full menu'!AW10="LSD","LSD",IF('Full menu'!AW10="WSD","WSD","")))))))))</f>
        <v/>
      </c>
      <c r="AX10" s="1" t="str">
        <f>IF('Full menu'!AX10="MDC","MDC",IF(OR('Full menu'!AX10="PERF",'Full menu'!AX10="AERF",'Full menu'!AX10="PCB"),"ERfix",IF(OR('Full menu'!AX10="ACB", 'Full menu'!AX10="LCERT", 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 'Full menu'!AX10="ERwMT", 'Full menu'!AX10="M&amp;ERT", 'Full menu'!AX10="MwIT", 'Full menu'!AX10="IwMT", 'Full menu'!AX10="M&amp;IT", 'Full menu'!AX10="IwERT", 'Full menu'!AX10="ERwIT", 'Full menu'!AX10="I&amp;ERT", 'Full menu'!AX10="ER&amp;M&amp;IT"),"MixedTs",IF('Full menu'!AX10="UD","UD",IF('Full menu'!AX10="LSD","LSD",IF('Full menu'!AX10="WSD","WSD","")))))))))</f>
        <v/>
      </c>
      <c r="AY10" s="1" t="str">
        <f>IF('Full menu'!AY10="MDC","MDC",IF(OR('Full menu'!AY10="PERF",'Full menu'!AY10="AERF",'Full menu'!AY10="PCB"),"ERfix",IF(OR('Full menu'!AY10="ACB", 'Full menu'!AY10="LCERT", 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 'Full menu'!AY10="ERwMT", 'Full menu'!AY10="M&amp;ERT", 'Full menu'!AY10="MwIT", 'Full menu'!AY10="IwMT", 'Full menu'!AY10="M&amp;IT", 'Full menu'!AY10="IwERT", 'Full menu'!AY10="ERwIT", 'Full menu'!AY10="I&amp;ERT", 'Full menu'!AY10="ER&amp;M&amp;IT"),"MixedTs",IF('Full menu'!AY10="UD","UD",IF('Full menu'!AY10="LSD","LSD",IF('Full menu'!AY10="WSD","WSD","")))))))))</f>
        <v/>
      </c>
      <c r="AZ10" s="1" t="str">
        <f>IF('Full menu'!AZ10="MDC","MDC",IF(OR('Full menu'!AZ10="PERF",'Full menu'!AZ10="AERF",'Full menu'!AZ10="PCB"),"ERfix",IF(OR('Full menu'!AZ10="ACB", 'Full menu'!AZ10="LCERT", 'Full menu'!AZ10="LERT",'Full menu'!AZ10="FCERT",'Full menu'!AZ10="FERT"),"ERT",IF(OR('Full menu'!AZ10="FCMT",'Full menu'!AZ10="FMT",'Full menu'!AZ10="LMT",'Full menu'!AZ10="LCMT"),"MT",IF(OR('Full menu'!AZ10="LCIT",'Full menu'!AZ10="FCIT",'Full menu'!AZ10="LMT",'Full menu'!AZ10="FMT"),"IT",IF(OR('Full menu'!AZ10="MwERT", 'Full menu'!AZ10="ERwMT", 'Full menu'!AZ10="M&amp;ERT", 'Full menu'!AZ10="MwIT", 'Full menu'!AZ10="IwMT", 'Full menu'!AZ10="M&amp;IT", 'Full menu'!AZ10="IwERT", 'Full menu'!AZ10="ERwIT", 'Full menu'!AZ10="I&amp;ERT", 'Full menu'!AZ10="ER&amp;M&amp;IT"),"MixedT",IF('Full menu'!AZ10="UD","UD",IF('Full menu'!AZ10="LSD","LSD",IF('Full menu'!AZ10="WSD","WSD","")))))))))</f>
        <v/>
      </c>
      <c r="BA10" s="1" t="str">
        <f>IF('Full menu'!BA10="MDC","MDC",IF(OR('Full menu'!BA10="PERF",'Full menu'!BA10="AERF",'Full menu'!BA10="PCB"),"ERfix",IF(OR('Full menu'!BA10="ACB", 'Full menu'!BA10="LCERT", 'Full menu'!BA10="LERT",'Full menu'!BA10="FCERT",'Full menu'!BA10="FERT"),"ERT",IF(OR('Full menu'!BA10="FCMT",'Full menu'!BA10="FMT",'Full menu'!BA10="LMT",'Full menu'!BA10="LCMT"),"MT",IF(OR('Full menu'!BA10="LCIT",'Full menu'!BA10="FCIT",'Full menu'!BA10="LMT",'Full menu'!BA10="FMT"),"IT",IF(OR('Full menu'!BA10="MwERT", 'Full menu'!BA10="ERwMT", 'Full menu'!BA10="M&amp;ERT", 'Full menu'!BA10="MwIT", 'Full menu'!BA10="IwMT", 'Full menu'!BA10="M&amp;IT", 'Full menu'!BA10="IwERT", 'Full menu'!BA10="ERwIT", 'Full menu'!BA10="I&amp;ERT", 'Full menu'!BA10="ER&amp;M&amp;IT"),"MixedT",IF('Full menu'!BA10="UD","UD",IF('Full menu'!BA10="LSD","LSD",IF('Full menu'!BA10="WSD","WSD","")))))))))</f>
        <v/>
      </c>
      <c r="BB10" s="1" t="str">
        <f>IF('Full menu'!BB10="MDC","MDC",IF(OR('Full menu'!BB10="PERF",'Full menu'!BB10="AERF",'Full menu'!BB10="PCB"),"ERfix",IF(OR('Full menu'!BB10="ACB", 'Full menu'!BB10="LCERT", 'Full menu'!BB10="LERT",'Full menu'!BB10="FCERT",'Full menu'!BB10="FERT"),"ERT",IF(OR('Full menu'!BB10="FCMT",'Full menu'!BB10="FMT",'Full menu'!BB10="LMT",'Full menu'!BB10="LCMT"),"MT",IF(OR('Full menu'!BB10="LCIT",'Full menu'!BB10="FCIT",'Full menu'!BB10="LMT",'Full menu'!BB10="FMT"),"IT",IF(OR('Full menu'!BB10="MwERT", 'Full menu'!BB10="ERwMT", 'Full menu'!BB10="M&amp;ERT", 'Full menu'!BB10="MwIT", 'Full menu'!BB10="IwMT", 'Full menu'!BB10="M&amp;IT", 'Full menu'!BB10="IwERT", 'Full menu'!BB10="ERwIT", 'Full menu'!BB10="I&amp;ERT", 'Full menu'!BB10="ER&amp;M&amp;IT"),"MixedT",IF('Full menu'!BB10="UD","UD",IF('Full menu'!BB10="LSD","LSD",IF('Full menu'!BB10="WSD","WSD","")))))))))</f>
        <v/>
      </c>
      <c r="BC10" s="1" t="str">
        <f>IF('Full menu'!BC10="MDC","MDC",IF(OR('Full menu'!BC10="PERF",'Full menu'!BC10="AERF",'Full menu'!BC10="PCB"),"ERfix",IF(OR('Full menu'!BC10="ACB", 'Full menu'!BC10="LCERT", 'Full menu'!BC10="LERT",'Full menu'!BC10="FCERT",'Full menu'!BC10="FERT"),"ERT",IF(OR('Full menu'!BC10="FCMT",'Full menu'!BC10="FMT",'Full menu'!BC10="LMT",'Full menu'!BC10="LCMT"),"MT",IF(OR('Full menu'!BC10="LCIT",'Full menu'!BC10="FCIT",'Full menu'!BC10="LMT",'Full menu'!BC10="FMT"),"IT",IF(OR('Full menu'!BC10="MwERT", 'Full menu'!BC10="ERwMT", 'Full menu'!BC10="M&amp;ERT", 'Full menu'!BC10="MwIT", 'Full menu'!BC10="IwMT", 'Full menu'!BC10="M&amp;IT", 'Full menu'!BC10="IwERT", 'Full menu'!BC10="ERwIT", 'Full menu'!BC10="I&amp;ERT", 'Full menu'!BC10="ER&amp;M&amp;IT"),"MixedT",IF('Full menu'!BC10="UD","UD",IF('Full menu'!BC10="LSD","LSD",IF('Full menu'!BC10="WSD","WSD","")))))))))</f>
        <v/>
      </c>
    </row>
    <row r="11" spans="1:55" ht="15.6" x14ac:dyDescent="0.3">
      <c r="A11" t="s">
        <v>25</v>
      </c>
      <c r="B11" s="1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menu'!B11="WSD","WSD","")))))))))</f>
        <v/>
      </c>
      <c r="C11" s="1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menu'!C11="WSD","WSD","")))))))))</f>
        <v/>
      </c>
      <c r="D11" s="1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menu'!D11="WSD","WSD","")))))))))</f>
        <v/>
      </c>
      <c r="E11" s="1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menu'!E11="WSD","WSD","")))))))))</f>
        <v/>
      </c>
      <c r="F11" s="1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menu'!F11="WSD","WSD","")))))))))</f>
        <v/>
      </c>
      <c r="G11" s="1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menu'!G11="WSD","WSD","")))))))))</f>
        <v/>
      </c>
      <c r="H11" s="1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menu'!H11="WSD","WSD","")))))))))</f>
        <v/>
      </c>
      <c r="I11" s="1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menu'!I11="WSD","WSD","")))))))))</f>
        <v/>
      </c>
      <c r="J11" s="1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menu'!J11="WSD","WSD","")))))))))</f>
        <v/>
      </c>
      <c r="K11" s="1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menu'!K11="WSD","WSD","")))))))))</f>
        <v/>
      </c>
      <c r="L11" s="1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menu'!L11="WSD","WSD","")))))))))</f>
        <v/>
      </c>
      <c r="M11" s="1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menu'!M11="WSD","WSD","")))))))))</f>
        <v/>
      </c>
      <c r="N11" s="1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menu'!N11="WSD","WSD","")))))))))</f>
        <v/>
      </c>
      <c r="O11" s="1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menu'!O11="WSD","WSD","")))))))))</f>
        <v/>
      </c>
      <c r="P11" s="1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menu'!P11="WSD","WSD","")))))))))</f>
        <v/>
      </c>
      <c r="Q11" s="1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menu'!Q11="WSD","WSD","")))))))))</f>
        <v/>
      </c>
      <c r="R11" s="1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menu'!R11="WSD","WSD","")))))))))</f>
        <v/>
      </c>
      <c r="S11" s="1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menu'!S11="WSD","WSD","")))))))))</f>
        <v/>
      </c>
      <c r="T11" s="1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menu'!T11="WSD","WSD","")))))))))</f>
        <v/>
      </c>
      <c r="U11" s="1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menu'!U11="WSD","WSD","")))))))))</f>
        <v/>
      </c>
      <c r="V11" s="1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menu'!V11="WSD","WSD","")))))))))</f>
        <v/>
      </c>
      <c r="W11" s="1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menu'!W11="WSD","WSD","")))))))))</f>
        <v/>
      </c>
      <c r="X11" s="1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menu'!X11="WSD","WSD","")))))))))</f>
        <v/>
      </c>
      <c r="Y11" s="1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menu'!Y11="WSD","WSD","")))))))))</f>
        <v/>
      </c>
      <c r="Z11" s="1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menu'!Z11="WSD","WSD","")))))))))</f>
        <v/>
      </c>
      <c r="AA11" s="1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menu'!AA11="WSD","WSD","")))))))))</f>
        <v/>
      </c>
      <c r="AB11" s="1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menu'!AB11="WSD","WSD","")))))))))</f>
        <v/>
      </c>
      <c r="AC11" s="1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menu'!AC11="WSD","WSD","")))))))))</f>
        <v/>
      </c>
      <c r="AD11" s="1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menu'!AD11="WSD","WSD","")))))))))</f>
        <v/>
      </c>
      <c r="AE11" s="1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menu'!AE11="WSD","WSD","")))))))))</f>
        <v/>
      </c>
      <c r="AF11" s="1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menu'!AF11="WSD","WSD","")))))))))</f>
        <v/>
      </c>
      <c r="AG11" s="1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menu'!AG11="WSD","WSD","")))))))))</f>
        <v/>
      </c>
      <c r="AH11" s="1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menu'!AH11="WSD","WSD","")))))))))</f>
        <v/>
      </c>
      <c r="AI11" s="1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menu'!AI11="WSD","WSD","")))))))))</f>
        <v/>
      </c>
      <c r="AJ11" s="1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menu'!AJ11="WSD","WSD","")))))))))</f>
        <v/>
      </c>
      <c r="AK11" s="1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menu'!AK11="WSD","WSD","")))))))))</f>
        <v/>
      </c>
      <c r="AL11" s="1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menu'!AL11="WSD","WSD","")))))))))</f>
        <v/>
      </c>
      <c r="AM11" s="1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menu'!AM11="WSD","WSD","")))))))))</f>
        <v/>
      </c>
      <c r="AN11" s="1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menu'!AN11="WSD","WSD","")))))))))</f>
        <v/>
      </c>
      <c r="AO11" s="1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menu'!AO11="WSD","WSD","")))))))))</f>
        <v/>
      </c>
      <c r="AP11" s="1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menu'!AP11="WSD","WSD","")))))))))</f>
        <v/>
      </c>
      <c r="AQ11" s="1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menu'!AQ11="WSD","WSD","")))))))))</f>
        <v/>
      </c>
      <c r="AR11" s="1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menu'!AR11="WSD","WSD","")))))))))</f>
        <v/>
      </c>
      <c r="AS11" s="1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menu'!AS11="WSD","WSD","")))))))))</f>
        <v/>
      </c>
      <c r="AT11" s="1" t="str">
        <f>IF('Full menu'!AT11="MDC","MDC",IF(OR('Full menu'!AT11="PERF",'Full menu'!AT11="AERF",'Full menu'!AT11="PCB"),"ERfix",IF(OR('Full menu'!AT11="ACB", 'Full menu'!AT11="LCERT", 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 'Full menu'!AT11="ERwMT", 'Full menu'!AT11="M&amp;ERT", 'Full menu'!AT11="MwIT", 'Full menu'!AT11="IwMT", 'Full menu'!AT11="M&amp;IT", 'Full menu'!AT11="IwERT", 'Full menu'!AT11="ERwIT", 'Full menu'!AT11="I&amp;ERT", 'Full menu'!AT11="ER&amp;M&amp;IT"),"MixedTs",IF('Full menu'!AT11="UD","UD",IF('Full menu'!AT11="LSD","LSD",IF('Full menu'!AT11="WSD","WSD","")))))))))</f>
        <v/>
      </c>
      <c r="AU11" s="1" t="str">
        <f>IF('Full menu'!AU11="MDC","MDC",IF(OR('Full menu'!AU11="PERF",'Full menu'!AU11="AERF",'Full menu'!AU11="PCB"),"ERfix",IF(OR('Full menu'!AU11="ACB", 'Full menu'!AU11="LCERT", 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 'Full menu'!AU11="ERwMT", 'Full menu'!AU11="M&amp;ERT", 'Full menu'!AU11="MwIT", 'Full menu'!AU11="IwMT", 'Full menu'!AU11="M&amp;IT", 'Full menu'!AU11="IwERT", 'Full menu'!AU11="ERwIT", 'Full menu'!AU11="I&amp;ERT", 'Full menu'!AU11="ER&amp;M&amp;IT"),"MixedTs",IF('Full menu'!AU11="UD","UD",IF('Full menu'!AU11="LSD","LSD",IF('Full menu'!AU11="WSD","WSD","")))))))))</f>
        <v/>
      </c>
      <c r="AV11" s="1" t="str">
        <f>IF('Full menu'!AV11="MDC","MDC",IF(OR('Full menu'!AV11="PERF",'Full menu'!AV11="AERF",'Full menu'!AV11="PCB"),"ERfix",IF(OR('Full menu'!AV11="ACB", 'Full menu'!AV11="LCERT", 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 'Full menu'!AV11="ERwMT", 'Full menu'!AV11="M&amp;ERT", 'Full menu'!AV11="MwIT", 'Full menu'!AV11="IwMT", 'Full menu'!AV11="M&amp;IT", 'Full menu'!AV11="IwERT", 'Full menu'!AV11="ERwIT", 'Full menu'!AV11="I&amp;ERT", 'Full menu'!AV11="ER&amp;M&amp;IT"),"MixedTs",IF('Full menu'!AV11="UD","UD",IF('Full menu'!AV11="LSD","LSD",IF('Full menu'!AV11="WSD","WSD","")))))))))</f>
        <v/>
      </c>
      <c r="AW11" s="1" t="str">
        <f>IF('Full menu'!AW11="MDC","MDC",IF(OR('Full menu'!AW11="PERF",'Full menu'!AW11="AERF",'Full menu'!AW11="PCB"),"ERfix",IF(OR('Full menu'!AW11="ACB", 'Full menu'!AW11="LCERT", 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 'Full menu'!AW11="ERwMT", 'Full menu'!AW11="M&amp;ERT", 'Full menu'!AW11="MwIT", 'Full menu'!AW11="IwMT", 'Full menu'!AW11="M&amp;IT", 'Full menu'!AW11="IwERT", 'Full menu'!AW11="ERwIT", 'Full menu'!AW11="I&amp;ERT", 'Full menu'!AW11="ER&amp;M&amp;IT"),"MixedTs",IF('Full menu'!AW11="UD","UD",IF('Full menu'!AW11="LSD","LSD",IF('Full menu'!AW11="WSD","WSD","")))))))))</f>
        <v/>
      </c>
      <c r="AX11" s="1" t="str">
        <f>IF('Full menu'!AX11="MDC","MDC",IF(OR('Full menu'!AX11="PERF",'Full menu'!AX11="AERF",'Full menu'!AX11="PCB"),"ERfix",IF(OR('Full menu'!AX11="ACB", 'Full menu'!AX11="LCERT", 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 'Full menu'!AX11="ERwMT", 'Full menu'!AX11="M&amp;ERT", 'Full menu'!AX11="MwIT", 'Full menu'!AX11="IwMT", 'Full menu'!AX11="M&amp;IT", 'Full menu'!AX11="IwERT", 'Full menu'!AX11="ERwIT", 'Full menu'!AX11="I&amp;ERT", 'Full menu'!AX11="ER&amp;M&amp;IT"),"MixedTs",IF('Full menu'!AX11="UD","UD",IF('Full menu'!AX11="LSD","LSD",IF('Full menu'!AX11="WSD","WSD","")))))))))</f>
        <v/>
      </c>
      <c r="AY11" s="1" t="str">
        <f>IF('Full menu'!AY11="MDC","MDC",IF(OR('Full menu'!AY11="PERF",'Full menu'!AY11="AERF",'Full menu'!AY11="PCB"),"ERfix",IF(OR('Full menu'!AY11="ACB", 'Full menu'!AY11="LCERT", 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 'Full menu'!AY11="ERwMT", 'Full menu'!AY11="M&amp;ERT", 'Full menu'!AY11="MwIT", 'Full menu'!AY11="IwMT", 'Full menu'!AY11="M&amp;IT", 'Full menu'!AY11="IwERT", 'Full menu'!AY11="ERwIT", 'Full menu'!AY11="I&amp;ERT", 'Full menu'!AY11="ER&amp;M&amp;IT"),"MixedTs",IF('Full menu'!AY11="UD","UD",IF('Full menu'!AY11="LSD","LSD",IF('Full menu'!AY11="WSD","WSD","")))))))))</f>
        <v/>
      </c>
      <c r="AZ11" s="1" t="str">
        <f>IF('Full menu'!AZ11="MDC","MDC",IF(OR('Full menu'!AZ11="PERF",'Full menu'!AZ11="AERF",'Full menu'!AZ11="PCB"),"ERfix",IF(OR('Full menu'!AZ11="ACB", 'Full menu'!AZ11="LCERT", 'Full menu'!AZ11="LERT",'Full menu'!AZ11="FCERT",'Full menu'!AZ11="FERT"),"ERT",IF(OR('Full menu'!AZ11="FCMT",'Full menu'!AZ11="FMT",'Full menu'!AZ11="LMT",'Full menu'!AZ11="LCMT"),"MT",IF(OR('Full menu'!AZ11="LCIT",'Full menu'!AZ11="FCIT",'Full menu'!AZ11="LMT",'Full menu'!AZ11="FMT"),"IT",IF(OR('Full menu'!AZ11="MwERT", 'Full menu'!AZ11="ERwMT", 'Full menu'!AZ11="M&amp;ERT", 'Full menu'!AZ11="MwIT", 'Full menu'!AZ11="IwMT", 'Full menu'!AZ11="M&amp;IT", 'Full menu'!AZ11="IwERT", 'Full menu'!AZ11="ERwIT", 'Full menu'!AZ11="I&amp;ERT", 'Full menu'!AZ11="ER&amp;M&amp;IT"),"MixedT",IF('Full menu'!AZ11="UD","UD",IF('Full menu'!AZ11="LSD","LSD",IF('Full menu'!AZ11="WSD","WSD","")))))))))</f>
        <v/>
      </c>
      <c r="BA11" s="1" t="str">
        <f>IF('Full menu'!BA11="MDC","MDC",IF(OR('Full menu'!BA11="PERF",'Full menu'!BA11="AERF",'Full menu'!BA11="PCB"),"ERfix",IF(OR('Full menu'!BA11="ACB", 'Full menu'!BA11="LCERT", 'Full menu'!BA11="LERT",'Full menu'!BA11="FCERT",'Full menu'!BA11="FERT"),"ERT",IF(OR('Full menu'!BA11="FCMT",'Full menu'!BA11="FMT",'Full menu'!BA11="LMT",'Full menu'!BA11="LCMT"),"MT",IF(OR('Full menu'!BA11="LCIT",'Full menu'!BA11="FCIT",'Full menu'!BA11="LMT",'Full menu'!BA11="FMT"),"IT",IF(OR('Full menu'!BA11="MwERT", 'Full menu'!BA11="ERwMT", 'Full menu'!BA11="M&amp;ERT", 'Full menu'!BA11="MwIT", 'Full menu'!BA11="IwMT", 'Full menu'!BA11="M&amp;IT", 'Full menu'!BA11="IwERT", 'Full menu'!BA11="ERwIT", 'Full menu'!BA11="I&amp;ERT", 'Full menu'!BA11="ER&amp;M&amp;IT"),"MixedT",IF('Full menu'!BA11="UD","UD",IF('Full menu'!BA11="LSD","LSD",IF('Full menu'!BA11="WSD","WSD","")))))))))</f>
        <v/>
      </c>
      <c r="BB11" s="1" t="str">
        <f>IF('Full menu'!BB11="MDC","MDC",IF(OR('Full menu'!BB11="PERF",'Full menu'!BB11="AERF",'Full menu'!BB11="PCB"),"ERfix",IF(OR('Full menu'!BB11="ACB", 'Full menu'!BB11="LCERT", 'Full menu'!BB11="LERT",'Full menu'!BB11="FCERT",'Full menu'!BB11="FERT"),"ERT",IF(OR('Full menu'!BB11="FCMT",'Full menu'!BB11="FMT",'Full menu'!BB11="LMT",'Full menu'!BB11="LCMT"),"MT",IF(OR('Full menu'!BB11="LCIT",'Full menu'!BB11="FCIT",'Full menu'!BB11="LMT",'Full menu'!BB11="FMT"),"IT",IF(OR('Full menu'!BB11="MwERT", 'Full menu'!BB11="ERwMT", 'Full menu'!BB11="M&amp;ERT", 'Full menu'!BB11="MwIT", 'Full menu'!BB11="IwMT", 'Full menu'!BB11="M&amp;IT", 'Full menu'!BB11="IwERT", 'Full menu'!BB11="ERwIT", 'Full menu'!BB11="I&amp;ERT", 'Full menu'!BB11="ER&amp;M&amp;IT"),"MixedT",IF('Full menu'!BB11="UD","UD",IF('Full menu'!BB11="LSD","LSD",IF('Full menu'!BB11="WSD","WSD","")))))))))</f>
        <v/>
      </c>
      <c r="BC11" s="1" t="str">
        <f>IF('Full menu'!BC11="MDC","MDC",IF(OR('Full menu'!BC11="PERF",'Full menu'!BC11="AERF",'Full menu'!BC11="PCB"),"ERfix",IF(OR('Full menu'!BC11="ACB", 'Full menu'!BC11="LCERT", 'Full menu'!BC11="LERT",'Full menu'!BC11="FCERT",'Full menu'!BC11="FERT"),"ERT",IF(OR('Full menu'!BC11="FCMT",'Full menu'!BC11="FMT",'Full menu'!BC11="LMT",'Full menu'!BC11="LCMT"),"MT",IF(OR('Full menu'!BC11="LCIT",'Full menu'!BC11="FCIT",'Full menu'!BC11="LMT",'Full menu'!BC11="FMT"),"IT",IF(OR('Full menu'!BC11="MwERT", 'Full menu'!BC11="ERwMT", 'Full menu'!BC11="M&amp;ERT", 'Full menu'!BC11="MwIT", 'Full menu'!BC11="IwMT", 'Full menu'!BC11="M&amp;IT", 'Full menu'!BC11="IwERT", 'Full menu'!BC11="ERwIT", 'Full menu'!BC11="I&amp;ERT", 'Full menu'!BC11="ER&amp;M&amp;IT"),"MixedT",IF('Full menu'!BC11="UD","UD",IF('Full menu'!BC11="LSD","LSD",IF('Full menu'!BC11="WSD","WSD","")))))))))</f>
        <v/>
      </c>
    </row>
    <row r="12" spans="1:55" ht="15.6" x14ac:dyDescent="0.3">
      <c r="A12" t="s">
        <v>26</v>
      </c>
      <c r="B12" s="1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menu'!B12="WSD","WSD","")))))))))</f>
        <v>ERTs</v>
      </c>
      <c r="C12" s="1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menu'!C12="WSD","WSD","")))))))))</f>
        <v>ERTs</v>
      </c>
      <c r="D12" s="1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menu'!D12="WSD","WSD","")))))))))</f>
        <v>ERTs</v>
      </c>
      <c r="E12" s="1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menu'!E12="WSD","WSD","")))))))))</f>
        <v>ERTs</v>
      </c>
      <c r="F12" s="1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menu'!F12="WSD","WSD","")))))))))</f>
        <v>ERTs</v>
      </c>
      <c r="G12" s="1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menu'!G12="WSD","WSD","")))))))))</f>
        <v>ERTs</v>
      </c>
      <c r="H12" s="1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menu'!H12="WSD","WSD","")))))))))</f>
        <v>ERTs</v>
      </c>
      <c r="I12" s="1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menu'!I12="WSD","WSD","")))))))))</f>
        <v>ERTs</v>
      </c>
      <c r="J12" s="1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menu'!J12="WSD","WSD","")))))))))</f>
        <v>ERTs</v>
      </c>
      <c r="K12" s="1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menu'!K12="WSD","WSD","")))))))))</f>
        <v>ERTs</v>
      </c>
      <c r="L12" s="1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menu'!L12="WSD","WSD","")))))))))</f>
        <v>ERTs</v>
      </c>
      <c r="M12" s="1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menu'!M12="WSD","WSD","")))))))))</f>
        <v>ERTs</v>
      </c>
      <c r="N12" s="1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menu'!N12="WSD","WSD","")))))))))</f>
        <v>ERTs</v>
      </c>
      <c r="O12" s="1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menu'!O12="WSD","WSD","")))))))))</f>
        <v>ERTs</v>
      </c>
      <c r="P12" s="1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menu'!P12="WSD","WSD","")))))))))</f>
        <v>ERTs</v>
      </c>
      <c r="Q12" s="1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menu'!Q12="WSD","WSD","")))))))))</f>
        <v>ERTs</v>
      </c>
      <c r="R12" s="1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menu'!R12="WSD","WSD","")))))))))</f>
        <v>ERTs</v>
      </c>
      <c r="S12" s="1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menu'!S12="WSD","WSD","")))))))))</f>
        <v>ERTs</v>
      </c>
      <c r="T12" s="1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menu'!T12="WSD","WSD","")))))))))</f>
        <v>ERTs</v>
      </c>
      <c r="U12" s="1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menu'!U12="WSD","WSD","")))))))))</f>
        <v>ERTs</v>
      </c>
      <c r="V12" s="1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menu'!V12="WSD","WSD","")))))))))</f>
        <v>ERTs</v>
      </c>
      <c r="W12" s="1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menu'!W12="WSD","WSD","")))))))))</f>
        <v>ERTs</v>
      </c>
      <c r="X12" s="1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menu'!X12="WSD","WSD","")))))))))</f>
        <v>ERTs</v>
      </c>
      <c r="Y12" s="1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menu'!Y12="WSD","WSD","")))))))))</f>
        <v>ERTs</v>
      </c>
      <c r="Z12" s="1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menu'!Z12="WSD","WSD","")))))))))</f>
        <v>ERTs</v>
      </c>
      <c r="AA12" s="1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menu'!AA12="WSD","WSD","")))))))))</f>
        <v/>
      </c>
      <c r="AB12" s="1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menu'!AB12="WSD","WSD","")))))))))</f>
        <v/>
      </c>
      <c r="AC12" s="1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menu'!AC12="WSD","WSD","")))))))))</f>
        <v/>
      </c>
      <c r="AD12" s="1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menu'!AD12="WSD","WSD","")))))))))</f>
        <v/>
      </c>
      <c r="AE12" s="1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menu'!AE12="WSD","WSD","")))))))))</f>
        <v/>
      </c>
      <c r="AF12" s="1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menu'!AF12="WSD","WSD","")))))))))</f>
        <v/>
      </c>
      <c r="AG12" s="1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menu'!AG12="WSD","WSD","")))))))))</f>
        <v/>
      </c>
      <c r="AH12" s="1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menu'!AH12="WSD","WSD","")))))))))</f>
        <v/>
      </c>
      <c r="AI12" s="1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menu'!AI12="WSD","WSD","")))))))))</f>
        <v/>
      </c>
      <c r="AJ12" s="1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menu'!AJ12="WSD","WSD","")))))))))</f>
        <v/>
      </c>
      <c r="AK12" s="1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menu'!AK12="WSD","WSD","")))))))))</f>
        <v/>
      </c>
      <c r="AL12" s="1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menu'!AL12="WSD","WSD","")))))))))</f>
        <v/>
      </c>
      <c r="AM12" s="1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menu'!AM12="WSD","WSD","")))))))))</f>
        <v/>
      </c>
      <c r="AN12" s="1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menu'!AN12="WSD","WSD","")))))))))</f>
        <v/>
      </c>
      <c r="AO12" s="1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menu'!AO12="WSD","WSD","")))))))))</f>
        <v/>
      </c>
      <c r="AP12" s="1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menu'!AP12="WSD","WSD","")))))))))</f>
        <v/>
      </c>
      <c r="AQ12" s="1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menu'!AQ12="WSD","WSD","")))))))))</f>
        <v/>
      </c>
      <c r="AR12" s="1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menu'!AR12="WSD","WSD","")))))))))</f>
        <v/>
      </c>
      <c r="AS12" s="1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menu'!AS12="WSD","WSD","")))))))))</f>
        <v/>
      </c>
      <c r="AT12" s="1" t="str">
        <f>IF('Full menu'!AT12="MDC","MDC",IF(OR('Full menu'!AT12="PERF",'Full menu'!AT12="AERF",'Full menu'!AT12="PCB"),"ERfix",IF(OR('Full menu'!AT12="ACB", 'Full menu'!AT12="LCERT", 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 'Full menu'!AT12="ERwMT", 'Full menu'!AT12="M&amp;ERT", 'Full menu'!AT12="MwIT", 'Full menu'!AT12="IwMT", 'Full menu'!AT12="M&amp;IT", 'Full menu'!AT12="IwERT", 'Full menu'!AT12="ERwIT", 'Full menu'!AT12="I&amp;ERT", 'Full menu'!AT12="ER&amp;M&amp;IT"),"MixedTs",IF('Full menu'!AT12="UD","UD",IF('Full menu'!AT12="LSD","LSD",IF('Full menu'!AT12="WSD","WSD","")))))))))</f>
        <v/>
      </c>
      <c r="AU12" s="1" t="str">
        <f>IF('Full menu'!AU12="MDC","MDC",IF(OR('Full menu'!AU12="PERF",'Full menu'!AU12="AERF",'Full menu'!AU12="PCB"),"ERfix",IF(OR('Full menu'!AU12="ACB", 'Full menu'!AU12="LCERT", 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 'Full menu'!AU12="ERwMT", 'Full menu'!AU12="M&amp;ERT", 'Full menu'!AU12="MwIT", 'Full menu'!AU12="IwMT", 'Full menu'!AU12="M&amp;IT", 'Full menu'!AU12="IwERT", 'Full menu'!AU12="ERwIT", 'Full menu'!AU12="I&amp;ERT", 'Full menu'!AU12="ER&amp;M&amp;IT"),"MixedTs",IF('Full menu'!AU12="UD","UD",IF('Full menu'!AU12="LSD","LSD",IF('Full menu'!AU12="WSD","WSD","")))))))))</f>
        <v/>
      </c>
      <c r="AV12" s="1" t="str">
        <f>IF('Full menu'!AV12="MDC","MDC",IF(OR('Full menu'!AV12="PERF",'Full menu'!AV12="AERF",'Full menu'!AV12="PCB"),"ERfix",IF(OR('Full menu'!AV12="ACB", 'Full menu'!AV12="LCERT", 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 'Full menu'!AV12="ERwMT", 'Full menu'!AV12="M&amp;ERT", 'Full menu'!AV12="MwIT", 'Full menu'!AV12="IwMT", 'Full menu'!AV12="M&amp;IT", 'Full menu'!AV12="IwERT", 'Full menu'!AV12="ERwIT", 'Full menu'!AV12="I&amp;ERT", 'Full menu'!AV12="ER&amp;M&amp;IT"),"MixedTs",IF('Full menu'!AV12="UD","UD",IF('Full menu'!AV12="LSD","LSD",IF('Full menu'!AV12="WSD","WSD","")))))))))</f>
        <v/>
      </c>
      <c r="AW12" s="1" t="str">
        <f>IF('Full menu'!AW12="MDC","MDC",IF(OR('Full menu'!AW12="PERF",'Full menu'!AW12="AERF",'Full menu'!AW12="PCB"),"ERfix",IF(OR('Full menu'!AW12="ACB", 'Full menu'!AW12="LCERT", 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 'Full menu'!AW12="ERwMT", 'Full menu'!AW12="M&amp;ERT", 'Full menu'!AW12="MwIT", 'Full menu'!AW12="IwMT", 'Full menu'!AW12="M&amp;IT", 'Full menu'!AW12="IwERT", 'Full menu'!AW12="ERwIT", 'Full menu'!AW12="I&amp;ERT", 'Full menu'!AW12="ER&amp;M&amp;IT"),"MixedTs",IF('Full menu'!AW12="UD","UD",IF('Full menu'!AW12="LSD","LSD",IF('Full menu'!AW12="WSD","WSD","")))))))))</f>
        <v/>
      </c>
      <c r="AX12" s="1" t="str">
        <f>IF('Full menu'!AX12="MDC","MDC",IF(OR('Full menu'!AX12="PERF",'Full menu'!AX12="AERF",'Full menu'!AX12="PCB"),"ERfix",IF(OR('Full menu'!AX12="ACB", 'Full menu'!AX12="LCERT", 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 'Full menu'!AX12="ERwMT", 'Full menu'!AX12="M&amp;ERT", 'Full menu'!AX12="MwIT", 'Full menu'!AX12="IwMT", 'Full menu'!AX12="M&amp;IT", 'Full menu'!AX12="IwERT", 'Full menu'!AX12="ERwIT", 'Full menu'!AX12="I&amp;ERT", 'Full menu'!AX12="ER&amp;M&amp;IT"),"MixedTs",IF('Full menu'!AX12="UD","UD",IF('Full menu'!AX12="LSD","LSD",IF('Full menu'!AX12="WSD","WSD","")))))))))</f>
        <v/>
      </c>
      <c r="AY12" s="1" t="str">
        <f>IF('Full menu'!AY12="MDC","MDC",IF(OR('Full menu'!AY12="PERF",'Full menu'!AY12="AERF",'Full menu'!AY12="PCB"),"ERfix",IF(OR('Full menu'!AY12="ACB", 'Full menu'!AY12="LCERT", 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 'Full menu'!AY12="ERwMT", 'Full menu'!AY12="M&amp;ERT", 'Full menu'!AY12="MwIT", 'Full menu'!AY12="IwMT", 'Full menu'!AY12="M&amp;IT", 'Full menu'!AY12="IwERT", 'Full menu'!AY12="ERwIT", 'Full menu'!AY12="I&amp;ERT", 'Full menu'!AY12="ER&amp;M&amp;IT"),"MixedTs",IF('Full menu'!AY12="UD","UD",IF('Full menu'!AY12="LSD","LSD",IF('Full menu'!AY12="WSD","WSD","")))))))))</f>
        <v/>
      </c>
      <c r="AZ12" s="1" t="str">
        <f>IF('Full menu'!AZ12="MDC","MDC",IF(OR('Full menu'!AZ12="PERF",'Full menu'!AZ12="AERF",'Full menu'!AZ12="PCB"),"ERfix",IF(OR('Full menu'!AZ12="ACB", 'Full menu'!AZ12="LCERT", 'Full menu'!AZ12="LERT",'Full menu'!AZ12="FCERT",'Full menu'!AZ12="FERT"),"ERT",IF(OR('Full menu'!AZ12="FCMT",'Full menu'!AZ12="FMT",'Full menu'!AZ12="LMT",'Full menu'!AZ12="LCMT"),"MT",IF(OR('Full menu'!AZ12="LCIT",'Full menu'!AZ12="FCIT",'Full menu'!AZ12="LMT",'Full menu'!AZ12="FMT"),"IT",IF(OR('Full menu'!AZ12="MwERT", 'Full menu'!AZ12="ERwMT", 'Full menu'!AZ12="M&amp;ERT", 'Full menu'!AZ12="MwIT", 'Full menu'!AZ12="IwMT", 'Full menu'!AZ12="M&amp;IT", 'Full menu'!AZ12="IwERT", 'Full menu'!AZ12="ERwIT", 'Full menu'!AZ12="I&amp;ERT", 'Full menu'!AZ12="ER&amp;M&amp;IT"),"MixedT",IF('Full menu'!AZ12="UD","UD",IF('Full menu'!AZ12="LSD","LSD",IF('Full menu'!AZ12="WSD","WSD","")))))))))</f>
        <v/>
      </c>
      <c r="BA12" s="1" t="str">
        <f>IF('Full menu'!BA12="MDC","MDC",IF(OR('Full menu'!BA12="PERF",'Full menu'!BA12="AERF",'Full menu'!BA12="PCB"),"ERfix",IF(OR('Full menu'!BA12="ACB", 'Full menu'!BA12="LCERT", 'Full menu'!BA12="LERT",'Full menu'!BA12="FCERT",'Full menu'!BA12="FERT"),"ERT",IF(OR('Full menu'!BA12="FCMT",'Full menu'!BA12="FMT",'Full menu'!BA12="LMT",'Full menu'!BA12="LCMT"),"MT",IF(OR('Full menu'!BA12="LCIT",'Full menu'!BA12="FCIT",'Full menu'!BA12="LMT",'Full menu'!BA12="FMT"),"IT",IF(OR('Full menu'!BA12="MwERT", 'Full menu'!BA12="ERwMT", 'Full menu'!BA12="M&amp;ERT", 'Full menu'!BA12="MwIT", 'Full menu'!BA12="IwMT", 'Full menu'!BA12="M&amp;IT", 'Full menu'!BA12="IwERT", 'Full menu'!BA12="ERwIT", 'Full menu'!BA12="I&amp;ERT", 'Full menu'!BA12="ER&amp;M&amp;IT"),"MixedT",IF('Full menu'!BA12="UD","UD",IF('Full menu'!BA12="LSD","LSD",IF('Full menu'!BA12="WSD","WSD","")))))))))</f>
        <v/>
      </c>
      <c r="BB12" s="1" t="str">
        <f>IF('Full menu'!BB12="MDC","MDC",IF(OR('Full menu'!BB12="PERF",'Full menu'!BB12="AERF",'Full menu'!BB12="PCB"),"ERfix",IF(OR('Full menu'!BB12="ACB", 'Full menu'!BB12="LCERT", 'Full menu'!BB12="LERT",'Full menu'!BB12="FCERT",'Full menu'!BB12="FERT"),"ERT",IF(OR('Full menu'!BB12="FCMT",'Full menu'!BB12="FMT",'Full menu'!BB12="LMT",'Full menu'!BB12="LCMT"),"MT",IF(OR('Full menu'!BB12="LCIT",'Full menu'!BB12="FCIT",'Full menu'!BB12="LMT",'Full menu'!BB12="FMT"),"IT",IF(OR('Full menu'!BB12="MwERT", 'Full menu'!BB12="ERwMT", 'Full menu'!BB12="M&amp;ERT", 'Full menu'!BB12="MwIT", 'Full menu'!BB12="IwMT", 'Full menu'!BB12="M&amp;IT", 'Full menu'!BB12="IwERT", 'Full menu'!BB12="ERwIT", 'Full menu'!BB12="I&amp;ERT", 'Full menu'!BB12="ER&amp;M&amp;IT"),"MixedT",IF('Full menu'!BB12="UD","UD",IF('Full menu'!BB12="LSD","LSD",IF('Full menu'!BB12="WSD","WSD","")))))))))</f>
        <v/>
      </c>
      <c r="BC12" s="1" t="str">
        <f>IF('Full menu'!BC12="MDC","MDC",IF(OR('Full menu'!BC12="PERF",'Full menu'!BC12="AERF",'Full menu'!BC12="PCB"),"ERfix",IF(OR('Full menu'!BC12="ACB", 'Full menu'!BC12="LCERT", 'Full menu'!BC12="LERT",'Full menu'!BC12="FCERT",'Full menu'!BC12="FERT"),"ERT",IF(OR('Full menu'!BC12="FCMT",'Full menu'!BC12="FMT",'Full menu'!BC12="LMT",'Full menu'!BC12="LCMT"),"MT",IF(OR('Full menu'!BC12="LCIT",'Full menu'!BC12="FCIT",'Full menu'!BC12="LMT",'Full menu'!BC12="FMT"),"IT",IF(OR('Full menu'!BC12="MwERT", 'Full menu'!BC12="ERwMT", 'Full menu'!BC12="M&amp;ERT", 'Full menu'!BC12="MwIT", 'Full menu'!BC12="IwMT", 'Full menu'!BC12="M&amp;IT", 'Full menu'!BC12="IwERT", 'Full menu'!BC12="ERwIT", 'Full menu'!BC12="I&amp;ERT", 'Full menu'!BC12="ER&amp;M&amp;IT"),"MixedT",IF('Full menu'!BC12="UD","UD",IF('Full menu'!BC12="LSD","LSD",IF('Full menu'!BC12="WSD","WSD","")))))))))</f>
        <v/>
      </c>
    </row>
    <row r="13" spans="1:55" ht="15.6" x14ac:dyDescent="0.3">
      <c r="A13" t="s">
        <v>27</v>
      </c>
      <c r="B13" s="1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menu'!B13="WSD","WSD","")))))))))</f>
        <v>UD</v>
      </c>
      <c r="C13" s="1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menu'!C13="WSD","WSD","")))))))))</f>
        <v>UD</v>
      </c>
      <c r="D13" s="1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menu'!D13="WSD","WSD","")))))))))</f>
        <v>UD</v>
      </c>
      <c r="E13" s="1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menu'!E13="WSD","WSD","")))))))))</f>
        <v>UD</v>
      </c>
      <c r="F13" s="1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menu'!F13="WSD","WSD","")))))))))</f>
        <v>ERTs</v>
      </c>
      <c r="G13" s="1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menu'!G13="WSD","WSD","")))))))))</f>
        <v>ERTs</v>
      </c>
      <c r="H13" s="1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menu'!H13="WSD","WSD","")))))))))</f>
        <v>ERTs</v>
      </c>
      <c r="I13" s="1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menu'!I13="WSD","WSD","")))))))))</f>
        <v>ERTs</v>
      </c>
      <c r="J13" s="1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menu'!J13="WSD","WSD","")))))))))</f>
        <v>ERTs</v>
      </c>
      <c r="K13" s="1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menu'!K13="WSD","WSD","")))))))))</f>
        <v>ERTs</v>
      </c>
      <c r="L13" s="1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menu'!L13="WSD","WSD","")))))))))</f>
        <v>ERTs</v>
      </c>
      <c r="M13" s="1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menu'!M13="WSD","WSD","")))))))))</f>
        <v>ERTs</v>
      </c>
      <c r="N13" s="1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menu'!N13="WSD","WSD","")))))))))</f>
        <v>ERTs</v>
      </c>
      <c r="O13" s="1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menu'!O13="WSD","WSD","")))))))))</f>
        <v>ERTs</v>
      </c>
      <c r="P13" s="1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menu'!P13="WSD","WSD","")))))))))</f>
        <v>ERTs</v>
      </c>
      <c r="Q13" s="1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menu'!Q13="WSD","WSD","")))))))))</f>
        <v>ERTs</v>
      </c>
      <c r="R13" s="1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menu'!R13="WSD","WSD","")))))))))</f>
        <v>ERTs</v>
      </c>
      <c r="S13" s="1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menu'!S13="WSD","WSD","")))))))))</f>
        <v>ERTs</v>
      </c>
      <c r="T13" s="1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menu'!T13="WSD","WSD","")))))))))</f>
        <v>ERTs</v>
      </c>
      <c r="U13" s="1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menu'!U13="WSD","WSD","")))))))))</f>
        <v>ERTs</v>
      </c>
      <c r="V13" s="1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menu'!V13="WSD","WSD","")))))))))</f>
        <v>ERTs</v>
      </c>
      <c r="W13" s="1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menu'!W13="WSD","WSD","")))))))))</f>
        <v>ERTs</v>
      </c>
      <c r="X13" s="1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menu'!X13="WSD","WSD","")))))))))</f>
        <v>ERTs</v>
      </c>
      <c r="Y13" s="1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menu'!Y13="WSD","WSD","")))))))))</f>
        <v>ERTs</v>
      </c>
      <c r="Z13" s="1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menu'!Z13="WSD","WSD","")))))))))</f>
        <v>ERTs</v>
      </c>
      <c r="AA13" s="1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menu'!AA13="WSD","WSD","")))))))))</f>
        <v/>
      </c>
      <c r="AB13" s="1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menu'!AB13="WSD","WSD","")))))))))</f>
        <v/>
      </c>
      <c r="AC13" s="1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menu'!AC13="WSD","WSD","")))))))))</f>
        <v/>
      </c>
      <c r="AD13" s="1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menu'!AD13="WSD","WSD","")))))))))</f>
        <v/>
      </c>
      <c r="AE13" s="1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menu'!AE13="WSD","WSD","")))))))))</f>
        <v/>
      </c>
      <c r="AF13" s="1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menu'!AF13="WSD","WSD","")))))))))</f>
        <v/>
      </c>
      <c r="AG13" s="1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menu'!AG13="WSD","WSD","")))))))))</f>
        <v/>
      </c>
      <c r="AH13" s="1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menu'!AH13="WSD","WSD","")))))))))</f>
        <v/>
      </c>
      <c r="AI13" s="1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menu'!AI13="WSD","WSD","")))))))))</f>
        <v/>
      </c>
      <c r="AJ13" s="1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menu'!AJ13="WSD","WSD","")))))))))</f>
        <v/>
      </c>
      <c r="AK13" s="1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menu'!AK13="WSD","WSD","")))))))))</f>
        <v/>
      </c>
      <c r="AL13" s="1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menu'!AL13="WSD","WSD","")))))))))</f>
        <v/>
      </c>
      <c r="AM13" s="1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menu'!AM13="WSD","WSD","")))))))))</f>
        <v/>
      </c>
      <c r="AN13" s="1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menu'!AN13="WSD","WSD","")))))))))</f>
        <v/>
      </c>
      <c r="AO13" s="1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menu'!AO13="WSD","WSD","")))))))))</f>
        <v/>
      </c>
      <c r="AP13" s="1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menu'!AP13="WSD","WSD","")))))))))</f>
        <v/>
      </c>
      <c r="AQ13" s="1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menu'!AQ13="WSD","WSD","")))))))))</f>
        <v/>
      </c>
      <c r="AR13" s="1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menu'!AR13="WSD","WSD","")))))))))</f>
        <v/>
      </c>
      <c r="AS13" s="1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menu'!AS13="WSD","WSD","")))))))))</f>
        <v/>
      </c>
      <c r="AT13" s="1" t="str">
        <f>IF('Full menu'!AT13="MDC","MDC",IF(OR('Full menu'!AT13="PERF",'Full menu'!AT13="AERF",'Full menu'!AT13="PCB"),"ERfix",IF(OR('Full menu'!AT13="ACB", 'Full menu'!AT13="LCERT", 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 'Full menu'!AT13="ERwMT", 'Full menu'!AT13="M&amp;ERT", 'Full menu'!AT13="MwIT", 'Full menu'!AT13="IwMT", 'Full menu'!AT13="M&amp;IT", 'Full menu'!AT13="IwERT", 'Full menu'!AT13="ERwIT", 'Full menu'!AT13="I&amp;ERT", 'Full menu'!AT13="ER&amp;M&amp;IT"),"MixedTs",IF('Full menu'!AT13="UD","UD",IF('Full menu'!AT13="LSD","LSD",IF('Full menu'!AT13="WSD","WSD","")))))))))</f>
        <v/>
      </c>
      <c r="AU13" s="1" t="str">
        <f>IF('Full menu'!AU13="MDC","MDC",IF(OR('Full menu'!AU13="PERF",'Full menu'!AU13="AERF",'Full menu'!AU13="PCB"),"ERfix",IF(OR('Full menu'!AU13="ACB", 'Full menu'!AU13="LCERT", 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 'Full menu'!AU13="ERwMT", 'Full menu'!AU13="M&amp;ERT", 'Full menu'!AU13="MwIT", 'Full menu'!AU13="IwMT", 'Full menu'!AU13="M&amp;IT", 'Full menu'!AU13="IwERT", 'Full menu'!AU13="ERwIT", 'Full menu'!AU13="I&amp;ERT", 'Full menu'!AU13="ER&amp;M&amp;IT"),"MixedTs",IF('Full menu'!AU13="UD","UD",IF('Full menu'!AU13="LSD","LSD",IF('Full menu'!AU13="WSD","WSD","")))))))))</f>
        <v/>
      </c>
      <c r="AV13" s="1" t="str">
        <f>IF('Full menu'!AV13="MDC","MDC",IF(OR('Full menu'!AV13="PERF",'Full menu'!AV13="AERF",'Full menu'!AV13="PCB"),"ERfix",IF(OR('Full menu'!AV13="ACB", 'Full menu'!AV13="LCERT", 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 'Full menu'!AV13="ERwMT", 'Full menu'!AV13="M&amp;ERT", 'Full menu'!AV13="MwIT", 'Full menu'!AV13="IwMT", 'Full menu'!AV13="M&amp;IT", 'Full menu'!AV13="IwERT", 'Full menu'!AV13="ERwIT", 'Full menu'!AV13="I&amp;ERT", 'Full menu'!AV13="ER&amp;M&amp;IT"),"MixedTs",IF('Full menu'!AV13="UD","UD",IF('Full menu'!AV13="LSD","LSD",IF('Full menu'!AV13="WSD","WSD","")))))))))</f>
        <v/>
      </c>
      <c r="AW13" s="1" t="str">
        <f>IF('Full menu'!AW13="MDC","MDC",IF(OR('Full menu'!AW13="PERF",'Full menu'!AW13="AERF",'Full menu'!AW13="PCB"),"ERfix",IF(OR('Full menu'!AW13="ACB", 'Full menu'!AW13="LCERT", 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 'Full menu'!AW13="ERwMT", 'Full menu'!AW13="M&amp;ERT", 'Full menu'!AW13="MwIT", 'Full menu'!AW13="IwMT", 'Full menu'!AW13="M&amp;IT", 'Full menu'!AW13="IwERT", 'Full menu'!AW13="ERwIT", 'Full menu'!AW13="I&amp;ERT", 'Full menu'!AW13="ER&amp;M&amp;IT"),"MixedTs",IF('Full menu'!AW13="UD","UD",IF('Full menu'!AW13="LSD","LSD",IF('Full menu'!AW13="WSD","WSD","")))))))))</f>
        <v/>
      </c>
      <c r="AX13" s="1" t="str">
        <f>IF('Full menu'!AX13="MDC","MDC",IF(OR('Full menu'!AX13="PERF",'Full menu'!AX13="AERF",'Full menu'!AX13="PCB"),"ERfix",IF(OR('Full menu'!AX13="ACB", 'Full menu'!AX13="LCERT", 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 'Full menu'!AX13="ERwMT", 'Full menu'!AX13="M&amp;ERT", 'Full menu'!AX13="MwIT", 'Full menu'!AX13="IwMT", 'Full menu'!AX13="M&amp;IT", 'Full menu'!AX13="IwERT", 'Full menu'!AX13="ERwIT", 'Full menu'!AX13="I&amp;ERT", 'Full menu'!AX13="ER&amp;M&amp;IT"),"MixedTs",IF('Full menu'!AX13="UD","UD",IF('Full menu'!AX13="LSD","LSD",IF('Full menu'!AX13="WSD","WSD","")))))))))</f>
        <v/>
      </c>
      <c r="AY13" s="1" t="str">
        <f>IF('Full menu'!AY13="MDC","MDC",IF(OR('Full menu'!AY13="PERF",'Full menu'!AY13="AERF",'Full menu'!AY13="PCB"),"ERfix",IF(OR('Full menu'!AY13="ACB", 'Full menu'!AY13="LCERT", 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 'Full menu'!AY13="ERwMT", 'Full menu'!AY13="M&amp;ERT", 'Full menu'!AY13="MwIT", 'Full menu'!AY13="IwMT", 'Full menu'!AY13="M&amp;IT", 'Full menu'!AY13="IwERT", 'Full menu'!AY13="ERwIT", 'Full menu'!AY13="I&amp;ERT", 'Full menu'!AY13="ER&amp;M&amp;IT"),"MixedTs",IF('Full menu'!AY13="UD","UD",IF('Full menu'!AY13="LSD","LSD",IF('Full menu'!AY13="WSD","WSD","")))))))))</f>
        <v/>
      </c>
      <c r="AZ13" s="1" t="str">
        <f>IF('Full menu'!AZ13="MDC","MDC",IF(OR('Full menu'!AZ13="PERF",'Full menu'!AZ13="AERF",'Full menu'!AZ13="PCB"),"ERfix",IF(OR('Full menu'!AZ13="ACB", 'Full menu'!AZ13="LCERT", 'Full menu'!AZ13="LERT",'Full menu'!AZ13="FCERT",'Full menu'!AZ13="FERT"),"ERT",IF(OR('Full menu'!AZ13="FCMT",'Full menu'!AZ13="FMT",'Full menu'!AZ13="LMT",'Full menu'!AZ13="LCMT"),"MT",IF(OR('Full menu'!AZ13="LCIT",'Full menu'!AZ13="FCIT",'Full menu'!AZ13="LMT",'Full menu'!AZ13="FMT"),"IT",IF(OR('Full menu'!AZ13="MwERT", 'Full menu'!AZ13="ERwMT", 'Full menu'!AZ13="M&amp;ERT", 'Full menu'!AZ13="MwIT", 'Full menu'!AZ13="IwMT", 'Full menu'!AZ13="M&amp;IT", 'Full menu'!AZ13="IwERT", 'Full menu'!AZ13="ERwIT", 'Full menu'!AZ13="I&amp;ERT", 'Full menu'!AZ13="ER&amp;M&amp;IT"),"MixedT",IF('Full menu'!AZ13="UD","UD",IF('Full menu'!AZ13="LSD","LSD",IF('Full menu'!AZ13="WSD","WSD","")))))))))</f>
        <v/>
      </c>
      <c r="BA13" s="1" t="str">
        <f>IF('Full menu'!BA13="MDC","MDC",IF(OR('Full menu'!BA13="PERF",'Full menu'!BA13="AERF",'Full menu'!BA13="PCB"),"ERfix",IF(OR('Full menu'!BA13="ACB", 'Full menu'!BA13="LCERT", 'Full menu'!BA13="LERT",'Full menu'!BA13="FCERT",'Full menu'!BA13="FERT"),"ERT",IF(OR('Full menu'!BA13="FCMT",'Full menu'!BA13="FMT",'Full menu'!BA13="LMT",'Full menu'!BA13="LCMT"),"MT",IF(OR('Full menu'!BA13="LCIT",'Full menu'!BA13="FCIT",'Full menu'!BA13="LMT",'Full menu'!BA13="FMT"),"IT",IF(OR('Full menu'!BA13="MwERT", 'Full menu'!BA13="ERwMT", 'Full menu'!BA13="M&amp;ERT", 'Full menu'!BA13="MwIT", 'Full menu'!BA13="IwMT", 'Full menu'!BA13="M&amp;IT", 'Full menu'!BA13="IwERT", 'Full menu'!BA13="ERwIT", 'Full menu'!BA13="I&amp;ERT", 'Full menu'!BA13="ER&amp;M&amp;IT"),"MixedT",IF('Full menu'!BA13="UD","UD",IF('Full menu'!BA13="LSD","LSD",IF('Full menu'!BA13="WSD","WSD","")))))))))</f>
        <v/>
      </c>
      <c r="BB13" s="1" t="str">
        <f>IF('Full menu'!BB13="MDC","MDC",IF(OR('Full menu'!BB13="PERF",'Full menu'!BB13="AERF",'Full menu'!BB13="PCB"),"ERfix",IF(OR('Full menu'!BB13="ACB", 'Full menu'!BB13="LCERT", 'Full menu'!BB13="LERT",'Full menu'!BB13="FCERT",'Full menu'!BB13="FERT"),"ERT",IF(OR('Full menu'!BB13="FCMT",'Full menu'!BB13="FMT",'Full menu'!BB13="LMT",'Full menu'!BB13="LCMT"),"MT",IF(OR('Full menu'!BB13="LCIT",'Full menu'!BB13="FCIT",'Full menu'!BB13="LMT",'Full menu'!BB13="FMT"),"IT",IF(OR('Full menu'!BB13="MwERT", 'Full menu'!BB13="ERwMT", 'Full menu'!BB13="M&amp;ERT", 'Full menu'!BB13="MwIT", 'Full menu'!BB13="IwMT", 'Full menu'!BB13="M&amp;IT", 'Full menu'!BB13="IwERT", 'Full menu'!BB13="ERwIT", 'Full menu'!BB13="I&amp;ERT", 'Full menu'!BB13="ER&amp;M&amp;IT"),"MixedT",IF('Full menu'!BB13="UD","UD",IF('Full menu'!BB13="LSD","LSD",IF('Full menu'!BB13="WSD","WSD","")))))))))</f>
        <v/>
      </c>
      <c r="BC13" s="1" t="str">
        <f>IF('Full menu'!BC13="MDC","MDC",IF(OR('Full menu'!BC13="PERF",'Full menu'!BC13="AERF",'Full menu'!BC13="PCB"),"ERfix",IF(OR('Full menu'!BC13="ACB", 'Full menu'!BC13="LCERT", 'Full menu'!BC13="LERT",'Full menu'!BC13="FCERT",'Full menu'!BC13="FERT"),"ERT",IF(OR('Full menu'!BC13="FCMT",'Full menu'!BC13="FMT",'Full menu'!BC13="LMT",'Full menu'!BC13="LCMT"),"MT",IF(OR('Full menu'!BC13="LCIT",'Full menu'!BC13="FCIT",'Full menu'!BC13="LMT",'Full menu'!BC13="FMT"),"IT",IF(OR('Full menu'!BC13="MwERT", 'Full menu'!BC13="ERwMT", 'Full menu'!BC13="M&amp;ERT", 'Full menu'!BC13="MwIT", 'Full menu'!BC13="IwMT", 'Full menu'!BC13="M&amp;IT", 'Full menu'!BC13="IwERT", 'Full menu'!BC13="ERwIT", 'Full menu'!BC13="I&amp;ERT", 'Full menu'!BC13="ER&amp;M&amp;IT"),"MixedT",IF('Full menu'!BC13="UD","UD",IF('Full menu'!BC13="LSD","LSD",IF('Full menu'!BC13="WSD","WSD","")))))))))</f>
        <v/>
      </c>
    </row>
    <row r="14" spans="1:55" ht="15.6" x14ac:dyDescent="0.3">
      <c r="A14" t="s">
        <v>29</v>
      </c>
      <c r="B14" s="1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menu'!B14="WSD","WSD","")))))))))</f>
        <v>MTs</v>
      </c>
      <c r="C14" s="1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menu'!C14="WSD","WSD","")))))))))</f>
        <v>MTs</v>
      </c>
      <c r="D14" s="1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menu'!D14="WSD","WSD","")))))))))</f>
        <v>MTs</v>
      </c>
      <c r="E14" s="1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menu'!E14="WSD","WSD","")))))))))</f>
        <v>MTs</v>
      </c>
      <c r="F14" s="1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menu'!F14="WSD","WSD","")))))))))</f>
        <v>MTs</v>
      </c>
      <c r="G14" s="1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menu'!G14="WSD","WSD","")))))))))</f>
        <v>MTs</v>
      </c>
      <c r="H14" s="1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menu'!H14="WSD","WSD","")))))))))</f>
        <v>MTs</v>
      </c>
      <c r="I14" s="1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menu'!I14="WSD","WSD","")))))))))</f>
        <v>MTs</v>
      </c>
      <c r="J14" s="1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menu'!J14="WSD","WSD","")))))))))</f>
        <v>MTs</v>
      </c>
      <c r="K14" s="1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menu'!K14="WSD","WSD","")))))))))</f>
        <v>MTs</v>
      </c>
      <c r="L14" s="1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menu'!L14="WSD","WSD","")))))))))</f>
        <v>MTs</v>
      </c>
      <c r="M14" s="1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menu'!M14="WSD","WSD","")))))))))</f>
        <v>MTs</v>
      </c>
      <c r="N14" s="1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menu'!N14="WSD","WSD","")))))))))</f>
        <v>MTs</v>
      </c>
      <c r="O14" s="1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menu'!O14="WSD","WSD","")))))))))</f>
        <v>MTs</v>
      </c>
      <c r="P14" s="1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menu'!P14="WSD","WSD","")))))))))</f>
        <v>MTs</v>
      </c>
      <c r="Q14" s="1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menu'!Q14="WSD","WSD","")))))))))</f>
        <v>MixedTs</v>
      </c>
      <c r="R14" s="1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menu'!R14="WSD","WSD","")))))))))</f>
        <v>MixedTs</v>
      </c>
      <c r="S14" s="1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menu'!S14="WSD","WSD","")))))))))</f>
        <v>MixedTs</v>
      </c>
      <c r="T14" s="1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menu'!T14="WSD","WSD","")))))))))</f>
        <v>MixedTs</v>
      </c>
      <c r="U14" s="1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menu'!U14="WSD","WSD","")))))))))</f>
        <v>MixedTs</v>
      </c>
      <c r="V14" s="1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menu'!V14="WSD","WSD","")))))))))</f>
        <v>MixedTs</v>
      </c>
      <c r="W14" s="1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menu'!W14="WSD","WSD","")))))))))</f>
        <v>MixedTs</v>
      </c>
      <c r="X14" s="1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menu'!X14="WSD","WSD","")))))))))</f>
        <v>MixedTs</v>
      </c>
      <c r="Y14" s="1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menu'!Y14="WSD","WSD","")))))))))</f>
        <v>MixedTs</v>
      </c>
      <c r="Z14" s="1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menu'!Z14="WSD","WSD","")))))))))</f>
        <v>MixedTs</v>
      </c>
      <c r="AA14" s="1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menu'!AA14="WSD","WSD","")))))))))</f>
        <v/>
      </c>
      <c r="AB14" s="1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menu'!AB14="WSD","WSD","")))))))))</f>
        <v/>
      </c>
      <c r="AC14" s="1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menu'!AC14="WSD","WSD","")))))))))</f>
        <v/>
      </c>
      <c r="AD14" s="1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menu'!AD14="WSD","WSD","")))))))))</f>
        <v/>
      </c>
      <c r="AE14" s="1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menu'!AE14="WSD","WSD","")))))))))</f>
        <v/>
      </c>
      <c r="AF14" s="1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menu'!AF14="WSD","WSD","")))))))))</f>
        <v/>
      </c>
      <c r="AG14" s="1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menu'!AG14="WSD","WSD","")))))))))</f>
        <v/>
      </c>
      <c r="AH14" s="1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menu'!AH14="WSD","WSD","")))))))))</f>
        <v/>
      </c>
      <c r="AI14" s="1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menu'!AI14="WSD","WSD","")))))))))</f>
        <v/>
      </c>
      <c r="AJ14" s="1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menu'!AJ14="WSD","WSD","")))))))))</f>
        <v/>
      </c>
      <c r="AK14" s="1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menu'!AK14="WSD","WSD","")))))))))</f>
        <v/>
      </c>
      <c r="AL14" s="1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menu'!AL14="WSD","WSD","")))))))))</f>
        <v/>
      </c>
      <c r="AM14" s="1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menu'!AM14="WSD","WSD","")))))))))</f>
        <v/>
      </c>
      <c r="AN14" s="1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menu'!AN14="WSD","WSD","")))))))))</f>
        <v/>
      </c>
      <c r="AO14" s="1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menu'!AO14="WSD","WSD","")))))))))</f>
        <v/>
      </c>
      <c r="AP14" s="1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menu'!AP14="WSD","WSD","")))))))))</f>
        <v/>
      </c>
      <c r="AQ14" s="1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menu'!AQ14="WSD","WSD","")))))))))</f>
        <v/>
      </c>
      <c r="AR14" s="1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menu'!AR14="WSD","WSD","")))))))))</f>
        <v/>
      </c>
      <c r="AS14" s="1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menu'!AS14="WSD","WSD","")))))))))</f>
        <v/>
      </c>
      <c r="AT14" s="1" t="str">
        <f>IF('Full menu'!AT14="MDC","MDC",IF(OR('Full menu'!AT14="PERF",'Full menu'!AT14="AERF",'Full menu'!AT14="PCB"),"ERfix",IF(OR('Full menu'!AT14="ACB", 'Full menu'!AT14="LCERT", 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 'Full menu'!AT14="ERwMT", 'Full menu'!AT14="M&amp;ERT", 'Full menu'!AT14="MwIT", 'Full menu'!AT14="IwMT", 'Full menu'!AT14="M&amp;IT", 'Full menu'!AT14="IwERT", 'Full menu'!AT14="ERwIT", 'Full menu'!AT14="I&amp;ERT", 'Full menu'!AT14="ER&amp;M&amp;IT"),"MixedTs",IF('Full menu'!AT14="UD","UD",IF('Full menu'!AT14="LSD","LSD",IF('Full menu'!AT14="WSD","WSD","")))))))))</f>
        <v/>
      </c>
      <c r="AU14" s="1" t="str">
        <f>IF('Full menu'!AU14="MDC","MDC",IF(OR('Full menu'!AU14="PERF",'Full menu'!AU14="AERF",'Full menu'!AU14="PCB"),"ERfix",IF(OR('Full menu'!AU14="ACB", 'Full menu'!AU14="LCERT", 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 'Full menu'!AU14="ERwMT", 'Full menu'!AU14="M&amp;ERT", 'Full menu'!AU14="MwIT", 'Full menu'!AU14="IwMT", 'Full menu'!AU14="M&amp;IT", 'Full menu'!AU14="IwERT", 'Full menu'!AU14="ERwIT", 'Full menu'!AU14="I&amp;ERT", 'Full menu'!AU14="ER&amp;M&amp;IT"),"MixedTs",IF('Full menu'!AU14="UD","UD",IF('Full menu'!AU14="LSD","LSD",IF('Full menu'!AU14="WSD","WSD","")))))))))</f>
        <v/>
      </c>
      <c r="AV14" s="1" t="str">
        <f>IF('Full menu'!AV14="MDC","MDC",IF(OR('Full menu'!AV14="PERF",'Full menu'!AV14="AERF",'Full menu'!AV14="PCB"),"ERfix",IF(OR('Full menu'!AV14="ACB", 'Full menu'!AV14="LCERT", 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 'Full menu'!AV14="ERwMT", 'Full menu'!AV14="M&amp;ERT", 'Full menu'!AV14="MwIT", 'Full menu'!AV14="IwMT", 'Full menu'!AV14="M&amp;IT", 'Full menu'!AV14="IwERT", 'Full menu'!AV14="ERwIT", 'Full menu'!AV14="I&amp;ERT", 'Full menu'!AV14="ER&amp;M&amp;IT"),"MixedTs",IF('Full menu'!AV14="UD","UD",IF('Full menu'!AV14="LSD","LSD",IF('Full menu'!AV14="WSD","WSD","")))))))))</f>
        <v/>
      </c>
      <c r="AW14" s="1" t="str">
        <f>IF('Full menu'!AW14="MDC","MDC",IF(OR('Full menu'!AW14="PERF",'Full menu'!AW14="AERF",'Full menu'!AW14="PCB"),"ERfix",IF(OR('Full menu'!AW14="ACB", 'Full menu'!AW14="LCERT", 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 'Full menu'!AW14="ERwMT", 'Full menu'!AW14="M&amp;ERT", 'Full menu'!AW14="MwIT", 'Full menu'!AW14="IwMT", 'Full menu'!AW14="M&amp;IT", 'Full menu'!AW14="IwERT", 'Full menu'!AW14="ERwIT", 'Full menu'!AW14="I&amp;ERT", 'Full menu'!AW14="ER&amp;M&amp;IT"),"MixedTs",IF('Full menu'!AW14="UD","UD",IF('Full menu'!AW14="LSD","LSD",IF('Full menu'!AW14="WSD","WSD","")))))))))</f>
        <v/>
      </c>
      <c r="AX14" s="1" t="str">
        <f>IF('Full menu'!AX14="MDC","MDC",IF(OR('Full menu'!AX14="PERF",'Full menu'!AX14="AERF",'Full menu'!AX14="PCB"),"ERfix",IF(OR('Full menu'!AX14="ACB", 'Full menu'!AX14="LCERT", 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 'Full menu'!AX14="ERwMT", 'Full menu'!AX14="M&amp;ERT", 'Full menu'!AX14="MwIT", 'Full menu'!AX14="IwMT", 'Full menu'!AX14="M&amp;IT", 'Full menu'!AX14="IwERT", 'Full menu'!AX14="ERwIT", 'Full menu'!AX14="I&amp;ERT", 'Full menu'!AX14="ER&amp;M&amp;IT"),"MixedTs",IF('Full menu'!AX14="UD","UD",IF('Full menu'!AX14="LSD","LSD",IF('Full menu'!AX14="WSD","WSD","")))))))))</f>
        <v/>
      </c>
      <c r="AY14" s="1" t="str">
        <f>IF('Full menu'!AY14="MDC","MDC",IF(OR('Full menu'!AY14="PERF",'Full menu'!AY14="AERF",'Full menu'!AY14="PCB"),"ERfix",IF(OR('Full menu'!AY14="ACB", 'Full menu'!AY14="LCERT", 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 'Full menu'!AY14="ERwMT", 'Full menu'!AY14="M&amp;ERT", 'Full menu'!AY14="MwIT", 'Full menu'!AY14="IwMT", 'Full menu'!AY14="M&amp;IT", 'Full menu'!AY14="IwERT", 'Full menu'!AY14="ERwIT", 'Full menu'!AY14="I&amp;ERT", 'Full menu'!AY14="ER&amp;M&amp;IT"),"MixedTs",IF('Full menu'!AY14="UD","UD",IF('Full menu'!AY14="LSD","LSD",IF('Full menu'!AY14="WSD","WSD","")))))))))</f>
        <v/>
      </c>
      <c r="AZ14" s="1" t="str">
        <f>IF('Full menu'!AZ14="MDC","MDC",IF(OR('Full menu'!AZ14="PERF",'Full menu'!AZ14="AERF",'Full menu'!AZ14="PCB"),"ERfix",IF(OR('Full menu'!AZ14="ACB", 'Full menu'!AZ14="LCERT", 'Full menu'!AZ14="LERT",'Full menu'!AZ14="FCERT",'Full menu'!AZ14="FERT"),"ERT",IF(OR('Full menu'!AZ14="FCMT",'Full menu'!AZ14="FMT",'Full menu'!AZ14="LMT",'Full menu'!AZ14="LCMT"),"MT",IF(OR('Full menu'!AZ14="LCIT",'Full menu'!AZ14="FCIT",'Full menu'!AZ14="LMT",'Full menu'!AZ14="FMT"),"IT",IF(OR('Full menu'!AZ14="MwERT", 'Full menu'!AZ14="ERwMT", 'Full menu'!AZ14="M&amp;ERT", 'Full menu'!AZ14="MwIT", 'Full menu'!AZ14="IwMT", 'Full menu'!AZ14="M&amp;IT", 'Full menu'!AZ14="IwERT", 'Full menu'!AZ14="ERwIT", 'Full menu'!AZ14="I&amp;ERT", 'Full menu'!AZ14="ER&amp;M&amp;IT"),"MixedT",IF('Full menu'!AZ14="UD","UD",IF('Full menu'!AZ14="LSD","LSD",IF('Full menu'!AZ14="WSD","WSD","")))))))))</f>
        <v/>
      </c>
      <c r="BA14" s="1" t="str">
        <f>IF('Full menu'!BA14="MDC","MDC",IF(OR('Full menu'!BA14="PERF",'Full menu'!BA14="AERF",'Full menu'!BA14="PCB"),"ERfix",IF(OR('Full menu'!BA14="ACB", 'Full menu'!BA14="LCERT", 'Full menu'!BA14="LERT",'Full menu'!BA14="FCERT",'Full menu'!BA14="FERT"),"ERT",IF(OR('Full menu'!BA14="FCMT",'Full menu'!BA14="FMT",'Full menu'!BA14="LMT",'Full menu'!BA14="LCMT"),"MT",IF(OR('Full menu'!BA14="LCIT",'Full menu'!BA14="FCIT",'Full menu'!BA14="LMT",'Full menu'!BA14="FMT"),"IT",IF(OR('Full menu'!BA14="MwERT", 'Full menu'!BA14="ERwMT", 'Full menu'!BA14="M&amp;ERT", 'Full menu'!BA14="MwIT", 'Full menu'!BA14="IwMT", 'Full menu'!BA14="M&amp;IT", 'Full menu'!BA14="IwERT", 'Full menu'!BA14="ERwIT", 'Full menu'!BA14="I&amp;ERT", 'Full menu'!BA14="ER&amp;M&amp;IT"),"MixedT",IF('Full menu'!BA14="UD","UD",IF('Full menu'!BA14="LSD","LSD",IF('Full menu'!BA14="WSD","WSD","")))))))))</f>
        <v/>
      </c>
      <c r="BB14" s="1" t="str">
        <f>IF('Full menu'!BB14="MDC","MDC",IF(OR('Full menu'!BB14="PERF",'Full menu'!BB14="AERF",'Full menu'!BB14="PCB"),"ERfix",IF(OR('Full menu'!BB14="ACB", 'Full menu'!BB14="LCERT", 'Full menu'!BB14="LERT",'Full menu'!BB14="FCERT",'Full menu'!BB14="FERT"),"ERT",IF(OR('Full menu'!BB14="FCMT",'Full menu'!BB14="FMT",'Full menu'!BB14="LMT",'Full menu'!BB14="LCMT"),"MT",IF(OR('Full menu'!BB14="LCIT",'Full menu'!BB14="FCIT",'Full menu'!BB14="LMT",'Full menu'!BB14="FMT"),"IT",IF(OR('Full menu'!BB14="MwERT", 'Full menu'!BB14="ERwMT", 'Full menu'!BB14="M&amp;ERT", 'Full menu'!BB14="MwIT", 'Full menu'!BB14="IwMT", 'Full menu'!BB14="M&amp;IT", 'Full menu'!BB14="IwERT", 'Full menu'!BB14="ERwIT", 'Full menu'!BB14="I&amp;ERT", 'Full menu'!BB14="ER&amp;M&amp;IT"),"MixedT",IF('Full menu'!BB14="UD","UD",IF('Full menu'!BB14="LSD","LSD",IF('Full menu'!BB14="WSD","WSD","")))))))))</f>
        <v/>
      </c>
      <c r="BC14" s="1" t="str">
        <f>IF('Full menu'!BC14="MDC","MDC",IF(OR('Full menu'!BC14="PERF",'Full menu'!BC14="AERF",'Full menu'!BC14="PCB"),"ERfix",IF(OR('Full menu'!BC14="ACB", 'Full menu'!BC14="LCERT", 'Full menu'!BC14="LERT",'Full menu'!BC14="FCERT",'Full menu'!BC14="FERT"),"ERT",IF(OR('Full menu'!BC14="FCMT",'Full menu'!BC14="FMT",'Full menu'!BC14="LMT",'Full menu'!BC14="LCMT"),"MT",IF(OR('Full menu'!BC14="LCIT",'Full menu'!BC14="FCIT",'Full menu'!BC14="LMT",'Full menu'!BC14="FMT"),"IT",IF(OR('Full menu'!BC14="MwERT", 'Full menu'!BC14="ERwMT", 'Full menu'!BC14="M&amp;ERT", 'Full menu'!BC14="MwIT", 'Full menu'!BC14="IwMT", 'Full menu'!BC14="M&amp;IT", 'Full menu'!BC14="IwERT", 'Full menu'!BC14="ERwIT", 'Full menu'!BC14="I&amp;ERT", 'Full menu'!BC14="ER&amp;M&amp;IT"),"MixedT",IF('Full menu'!BC14="UD","UD",IF('Full menu'!BC14="LSD","LSD",IF('Full menu'!BC14="WSD","WSD","")))))))))</f>
        <v/>
      </c>
    </row>
    <row r="15" spans="1:55" ht="15.6" x14ac:dyDescent="0.3">
      <c r="A15" t="s">
        <v>33</v>
      </c>
      <c r="B15" s="1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menu'!B15="WSD","WSD","")))))))))</f>
        <v>ERfix</v>
      </c>
      <c r="C15" s="1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menu'!C15="WSD","WSD","")))))))))</f>
        <v>ERfix</v>
      </c>
      <c r="D15" s="1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menu'!D15="WSD","WSD","")))))))))</f>
        <v>ERfix</v>
      </c>
      <c r="E15" s="1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menu'!E15="WSD","WSD","")))))))))</f>
        <v>MTs</v>
      </c>
      <c r="F15" s="1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menu'!F15="WSD","WSD","")))))))))</f>
        <v>MTs</v>
      </c>
      <c r="G15" s="1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menu'!G15="WSD","WSD","")))))))))</f>
        <v>MTs</v>
      </c>
      <c r="H15" s="1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menu'!H15="WSD","WSD","")))))))))</f>
        <v>MTs</v>
      </c>
      <c r="I15" s="1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menu'!I15="WSD","WSD","")))))))))</f>
        <v>MTs</v>
      </c>
      <c r="J15" s="1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menu'!J15="WSD","WSD","")))))))))</f>
        <v>MTs</v>
      </c>
      <c r="K15" s="1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menu'!K15="WSD","WSD","")))))))))</f>
        <v>MTs</v>
      </c>
      <c r="L15" s="1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menu'!L15="WSD","WSD","")))))))))</f>
        <v>LSD</v>
      </c>
      <c r="M15" s="1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menu'!M15="WSD","WSD","")))))))))</f>
        <v>LSD</v>
      </c>
      <c r="N15" s="1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menu'!N15="WSD","WSD","")))))))))</f>
        <v>LSD</v>
      </c>
      <c r="O15" s="1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menu'!O15="WSD","WSD","")))))))))</f>
        <v>LSD</v>
      </c>
      <c r="P15" s="1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menu'!P15="WSD","WSD","")))))))))</f>
        <v>LSD</v>
      </c>
      <c r="Q15" s="1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menu'!Q15="WSD","WSD","")))))))))</f>
        <v>LSD</v>
      </c>
      <c r="R15" s="1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menu'!R15="WSD","WSD","")))))))))</f>
        <v>LSD</v>
      </c>
      <c r="S15" s="1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menu'!S15="WSD","WSD","")))))))))</f>
        <v>LSD</v>
      </c>
      <c r="T15" s="1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menu'!T15="WSD","WSD","")))))))))</f>
        <v>LSD</v>
      </c>
      <c r="U15" s="1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menu'!U15="WSD","WSD","")))))))))</f>
        <v>ITs</v>
      </c>
      <c r="V15" s="1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menu'!V15="WSD","WSD","")))))))))</f>
        <v>ITs</v>
      </c>
      <c r="W15" s="1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menu'!W15="WSD","WSD","")))))))))</f>
        <v>ITs</v>
      </c>
      <c r="X15" s="1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menu'!X15="WSD","WSD","")))))))))</f>
        <v>ITs</v>
      </c>
      <c r="Y15" s="1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menu'!Y15="WSD","WSD","")))))))))</f>
        <v>ITs</v>
      </c>
      <c r="Z15" s="1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menu'!Z15="WSD","WSD","")))))))))</f>
        <v>ITs</v>
      </c>
      <c r="AA15" s="1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menu'!AA15="WSD","WSD","")))))))))</f>
        <v>ITs</v>
      </c>
      <c r="AB15" s="1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menu'!AB15="WSD","WSD","")))))))))</f>
        <v>ITs</v>
      </c>
      <c r="AC15" s="1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menu'!AC15="WSD","WSD","")))))))))</f>
        <v>ITs</v>
      </c>
      <c r="AD15" s="1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menu'!AD15="WSD","WSD","")))))))))</f>
        <v>ITs</v>
      </c>
      <c r="AE15" s="1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menu'!AE15="WSD","WSD","")))))))))</f>
        <v>ITs</v>
      </c>
      <c r="AF15" s="1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menu'!AF15="WSD","WSD","")))))))))</f>
        <v>ITs</v>
      </c>
      <c r="AG15" s="1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menu'!AG15="WSD","WSD","")))))))))</f>
        <v>ITs</v>
      </c>
      <c r="AH15" s="1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menu'!AH15="WSD","WSD","")))))))))</f>
        <v>ITs</v>
      </c>
      <c r="AI15" s="1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menu'!AI15="WSD","WSD","")))))))))</f>
        <v>ITs</v>
      </c>
      <c r="AJ15" s="1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menu'!AJ15="WSD","WSD","")))))))))</f>
        <v>ITs</v>
      </c>
      <c r="AK15" s="1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menu'!AK15="WSD","WSD","")))))))))</f>
        <v>ITs</v>
      </c>
      <c r="AL15" s="1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menu'!AL15="WSD","WSD","")))))))))</f>
        <v>ITs</v>
      </c>
      <c r="AM15" s="1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menu'!AM15="WSD","WSD","")))))))))</f>
        <v>ITs</v>
      </c>
      <c r="AN15" s="1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menu'!AN15="WSD","WSD","")))))))))</f>
        <v>ITs</v>
      </c>
      <c r="AO15" s="1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menu'!AO15="WSD","WSD","")))))))))</f>
        <v>ITs</v>
      </c>
      <c r="AP15" s="1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menu'!AP15="WSD","WSD","")))))))))</f>
        <v>ITs</v>
      </c>
      <c r="AQ15" s="1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menu'!AQ15="WSD","WSD","")))))))))</f>
        <v>ITs</v>
      </c>
      <c r="AR15" s="1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menu'!AR15="WSD","WSD","")))))))))</f>
        <v>ITs</v>
      </c>
      <c r="AS15" s="1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menu'!AS15="WSD","WSD","")))))))))</f>
        <v>ITs</v>
      </c>
      <c r="AT15" s="1" t="str">
        <f>IF('Full menu'!AT15="MDC","MDC",IF(OR('Full menu'!AT15="PERF",'Full menu'!AT15="AERF",'Full menu'!AT15="PCB"),"ERfix",IF(OR('Full menu'!AT15="ACB", 'Full menu'!AT15="LCERT", 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 'Full menu'!AT15="ERwMT", 'Full menu'!AT15="M&amp;ERT", 'Full menu'!AT15="MwIT", 'Full menu'!AT15="IwMT", 'Full menu'!AT15="M&amp;IT", 'Full menu'!AT15="IwERT", 'Full menu'!AT15="ERwIT", 'Full menu'!AT15="I&amp;ERT", 'Full menu'!AT15="ER&amp;M&amp;IT"),"MixedTs",IF('Full menu'!AT15="UD","UD",IF('Full menu'!AT15="LSD","LSD",IF('Full menu'!AT15="WSD","WSD","")))))))))</f>
        <v>ITs</v>
      </c>
      <c r="AU15" s="1" t="str">
        <f>IF('Full menu'!AU15="MDC","MDC",IF(OR('Full menu'!AU15="PERF",'Full menu'!AU15="AERF",'Full menu'!AU15="PCB"),"ERfix",IF(OR('Full menu'!AU15="ACB", 'Full menu'!AU15="LCERT", 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 'Full menu'!AU15="ERwMT", 'Full menu'!AU15="M&amp;ERT", 'Full menu'!AU15="MwIT", 'Full menu'!AU15="IwMT", 'Full menu'!AU15="M&amp;IT", 'Full menu'!AU15="IwERT", 'Full menu'!AU15="ERwIT", 'Full menu'!AU15="I&amp;ERT", 'Full menu'!AU15="ER&amp;M&amp;IT"),"MixedTs",IF('Full menu'!AU15="UD","UD",IF('Full menu'!AU15="LSD","LSD",IF('Full menu'!AU15="WSD","WSD","")))))))))</f>
        <v>ITs</v>
      </c>
      <c r="AV15" s="1" t="str">
        <f>IF('Full menu'!AV15="MDC","MDC",IF(OR('Full menu'!AV15="PERF",'Full menu'!AV15="AERF",'Full menu'!AV15="PCB"),"ERfix",IF(OR('Full menu'!AV15="ACB", 'Full menu'!AV15="LCERT", 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 'Full menu'!AV15="ERwMT", 'Full menu'!AV15="M&amp;ERT", 'Full menu'!AV15="MwIT", 'Full menu'!AV15="IwMT", 'Full menu'!AV15="M&amp;IT", 'Full menu'!AV15="IwERT", 'Full menu'!AV15="ERwIT", 'Full menu'!AV15="I&amp;ERT", 'Full menu'!AV15="ER&amp;M&amp;IT"),"MixedTs",IF('Full menu'!AV15="UD","UD",IF('Full menu'!AV15="LSD","LSD",IF('Full menu'!AV15="WSD","WSD","")))))))))</f>
        <v>ITs</v>
      </c>
      <c r="AW15" s="1" t="str">
        <f>IF('Full menu'!AW15="MDC","MDC",IF(OR('Full menu'!AW15="PERF",'Full menu'!AW15="AERF",'Full menu'!AW15="PCB"),"ERfix",IF(OR('Full menu'!AW15="ACB", 'Full menu'!AW15="LCERT", 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 'Full menu'!AW15="ERwMT", 'Full menu'!AW15="M&amp;ERT", 'Full menu'!AW15="MwIT", 'Full menu'!AW15="IwMT", 'Full menu'!AW15="M&amp;IT", 'Full menu'!AW15="IwERT", 'Full menu'!AW15="ERwIT", 'Full menu'!AW15="I&amp;ERT", 'Full menu'!AW15="ER&amp;M&amp;IT"),"MixedTs",IF('Full menu'!AW15="UD","UD",IF('Full menu'!AW15="LSD","LSD",IF('Full menu'!AW15="WSD","WSD","")))))))))</f>
        <v>ITs</v>
      </c>
      <c r="AX15" s="1" t="str">
        <f>IF('Full menu'!AX15="MDC","MDC",IF(OR('Full menu'!AX15="PERF",'Full menu'!AX15="AERF",'Full menu'!AX15="PCB"),"ERfix",IF(OR('Full menu'!AX15="ACB", 'Full menu'!AX15="LCERT", 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 'Full menu'!AX15="ERwMT", 'Full menu'!AX15="M&amp;ERT", 'Full menu'!AX15="MwIT", 'Full menu'!AX15="IwMT", 'Full menu'!AX15="M&amp;IT", 'Full menu'!AX15="IwERT", 'Full menu'!AX15="ERwIT", 'Full menu'!AX15="I&amp;ERT", 'Full menu'!AX15="ER&amp;M&amp;IT"),"MixedTs",IF('Full menu'!AX15="UD","UD",IF('Full menu'!AX15="LSD","LSD",IF('Full menu'!AX15="WSD","WSD","")))))))))</f>
        <v>ITs</v>
      </c>
      <c r="AY15" s="1" t="str">
        <f>IF('Full menu'!AY15="MDC","MDC",IF(OR('Full menu'!AY15="PERF",'Full menu'!AY15="AERF",'Full menu'!AY15="PCB"),"ERfix",IF(OR('Full menu'!AY15="ACB", 'Full menu'!AY15="LCERT", 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 'Full menu'!AY15="ERwMT", 'Full menu'!AY15="M&amp;ERT", 'Full menu'!AY15="MwIT", 'Full menu'!AY15="IwMT", 'Full menu'!AY15="M&amp;IT", 'Full menu'!AY15="IwERT", 'Full menu'!AY15="ERwIT", 'Full menu'!AY15="I&amp;ERT", 'Full menu'!AY15="ER&amp;M&amp;IT"),"MixedTs",IF('Full menu'!AY15="UD","UD",IF('Full menu'!AY15="LSD","LSD",IF('Full menu'!AY15="WSD","WSD","")))))))))</f>
        <v>ITs</v>
      </c>
      <c r="AZ15" s="1" t="str">
        <f>IF('Full menu'!AZ15="MDC","MDC",IF(OR('Full menu'!AZ15="PERF",'Full menu'!AZ15="AERF",'Full menu'!AZ15="PCB"),"ERfix",IF(OR('Full menu'!AZ15="ACB", 'Full menu'!AZ15="LCERT", 'Full menu'!AZ15="LERT",'Full menu'!AZ15="FCERT",'Full menu'!AZ15="FERT"),"ERT",IF(OR('Full menu'!AZ15="FCMT",'Full menu'!AZ15="FMT",'Full menu'!AZ15="LMT",'Full menu'!AZ15="LCMT"),"MT",IF(OR('Full menu'!AZ15="LCIT",'Full menu'!AZ15="FCIT",'Full menu'!AZ15="LMT",'Full menu'!AZ15="FMT"),"IT",IF(OR('Full menu'!AZ15="MwERT", 'Full menu'!AZ15="ERwMT", 'Full menu'!AZ15="M&amp;ERT", 'Full menu'!AZ15="MwIT", 'Full menu'!AZ15="IwMT", 'Full menu'!AZ15="M&amp;IT", 'Full menu'!AZ15="IwERT", 'Full menu'!AZ15="ERwIT", 'Full menu'!AZ15="I&amp;ERT", 'Full menu'!AZ15="ER&amp;M&amp;IT"),"MixedT",IF('Full menu'!AZ15="UD","UD",IF('Full menu'!AZ15="LSD","LSD",IF('Full menu'!AZ15="WSD","WSD","")))))))))</f>
        <v/>
      </c>
      <c r="BA15" s="1" t="str">
        <f>IF('Full menu'!BA15="MDC","MDC",IF(OR('Full menu'!BA15="PERF",'Full menu'!BA15="AERF",'Full menu'!BA15="PCB"),"ERfix",IF(OR('Full menu'!BA15="ACB", 'Full menu'!BA15="LCERT", 'Full menu'!BA15="LERT",'Full menu'!BA15="FCERT",'Full menu'!BA15="FERT"),"ERT",IF(OR('Full menu'!BA15="FCMT",'Full menu'!BA15="FMT",'Full menu'!BA15="LMT",'Full menu'!BA15="LCMT"),"MT",IF(OR('Full menu'!BA15="LCIT",'Full menu'!BA15="FCIT",'Full menu'!BA15="LMT",'Full menu'!BA15="FMT"),"IT",IF(OR('Full menu'!BA15="MwERT", 'Full menu'!BA15="ERwMT", 'Full menu'!BA15="M&amp;ERT", 'Full menu'!BA15="MwIT", 'Full menu'!BA15="IwMT", 'Full menu'!BA15="M&amp;IT", 'Full menu'!BA15="IwERT", 'Full menu'!BA15="ERwIT", 'Full menu'!BA15="I&amp;ERT", 'Full menu'!BA15="ER&amp;M&amp;IT"),"MixedT",IF('Full menu'!BA15="UD","UD",IF('Full menu'!BA15="LSD","LSD",IF('Full menu'!BA15="WSD","WSD","")))))))))</f>
        <v/>
      </c>
      <c r="BB15" s="1" t="str">
        <f>IF('Full menu'!BB15="MDC","MDC",IF(OR('Full menu'!BB15="PERF",'Full menu'!BB15="AERF",'Full menu'!BB15="PCB"),"ERfix",IF(OR('Full menu'!BB15="ACB", 'Full menu'!BB15="LCERT", 'Full menu'!BB15="LERT",'Full menu'!BB15="FCERT",'Full menu'!BB15="FERT"),"ERT",IF(OR('Full menu'!BB15="FCMT",'Full menu'!BB15="FMT",'Full menu'!BB15="LMT",'Full menu'!BB15="LCMT"),"MT",IF(OR('Full menu'!BB15="LCIT",'Full menu'!BB15="FCIT",'Full menu'!BB15="LMT",'Full menu'!BB15="FMT"),"IT",IF(OR('Full menu'!BB15="MwERT", 'Full menu'!BB15="ERwMT", 'Full menu'!BB15="M&amp;ERT", 'Full menu'!BB15="MwIT", 'Full menu'!BB15="IwMT", 'Full menu'!BB15="M&amp;IT", 'Full menu'!BB15="IwERT", 'Full menu'!BB15="ERwIT", 'Full menu'!BB15="I&amp;ERT", 'Full menu'!BB15="ER&amp;M&amp;IT"),"MixedT",IF('Full menu'!BB15="UD","UD",IF('Full menu'!BB15="LSD","LSD",IF('Full menu'!BB15="WSD","WSD","")))))))))</f>
        <v/>
      </c>
      <c r="BC15" s="1" t="str">
        <f>IF('Full menu'!BC15="MDC","MDC",IF(OR('Full menu'!BC15="PERF",'Full menu'!BC15="AERF",'Full menu'!BC15="PCB"),"ERfix",IF(OR('Full menu'!BC15="ACB", 'Full menu'!BC15="LCERT", 'Full menu'!BC15="LERT",'Full menu'!BC15="FCERT",'Full menu'!BC15="FERT"),"ERT",IF(OR('Full menu'!BC15="FCMT",'Full menu'!BC15="FMT",'Full menu'!BC15="LMT",'Full menu'!BC15="LCMT"),"MT",IF(OR('Full menu'!BC15="LCIT",'Full menu'!BC15="FCIT",'Full menu'!BC15="LMT",'Full menu'!BC15="FMT"),"IT",IF(OR('Full menu'!BC15="MwERT", 'Full menu'!BC15="ERwMT", 'Full menu'!BC15="M&amp;ERT", 'Full menu'!BC15="MwIT", 'Full menu'!BC15="IwMT", 'Full menu'!BC15="M&amp;IT", 'Full menu'!BC15="IwERT", 'Full menu'!BC15="ERwIT", 'Full menu'!BC15="I&amp;ERT", 'Full menu'!BC15="ER&amp;M&amp;IT"),"MixedT",IF('Full menu'!BC15="UD","UD",IF('Full menu'!BC15="LSD","LSD",IF('Full menu'!BC15="WSD","WSD","")))))))))</f>
        <v/>
      </c>
    </row>
    <row r="16" spans="1:55" ht="15.6" x14ac:dyDescent="0.3">
      <c r="A16" t="s">
        <v>34</v>
      </c>
      <c r="B16" s="1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menu'!B16="WSD","WSD","")))))))))</f>
        <v>LSD</v>
      </c>
      <c r="C16" s="1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menu'!C16="WSD","WSD","")))))))))</f>
        <v>LSD</v>
      </c>
      <c r="D16" s="1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menu'!D16="WSD","WSD","")))))))))</f>
        <v>MTs</v>
      </c>
      <c r="E16" s="1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menu'!E16="WSD","WSD","")))))))))</f>
        <v>MTs</v>
      </c>
      <c r="F16" s="1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menu'!F16="WSD","WSD","")))))))))</f>
        <v>MTs</v>
      </c>
      <c r="G16" s="1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menu'!G16="WSD","WSD","")))))))))</f>
        <v>MTs</v>
      </c>
      <c r="H16" s="1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menu'!H16="WSD","WSD","")))))))))</f>
        <v>MTs</v>
      </c>
      <c r="I16" s="1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menu'!I16="WSD","WSD","")))))))))</f>
        <v>LSD</v>
      </c>
      <c r="J16" s="1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menu'!J16="WSD","WSD","")))))))))</f>
        <v>LSD</v>
      </c>
      <c r="K16" s="1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menu'!K16="WSD","WSD","")))))))))</f>
        <v>LSD</v>
      </c>
      <c r="L16" s="1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menu'!L16="WSD","WSD","")))))))))</f>
        <v>LSD</v>
      </c>
      <c r="M16" s="1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menu'!M16="WSD","WSD","")))))))))</f>
        <v>LSD</v>
      </c>
      <c r="N16" s="1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menu'!N16="WSD","WSD","")))))))))</f>
        <v>LSD</v>
      </c>
      <c r="O16" s="1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menu'!O16="WSD","WSD","")))))))))</f>
        <v>LSD</v>
      </c>
      <c r="P16" s="1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menu'!P16="WSD","WSD","")))))))))</f>
        <v>LSD</v>
      </c>
      <c r="Q16" s="1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menu'!Q16="WSD","WSD","")))))))))</f>
        <v>LSD</v>
      </c>
      <c r="R16" s="1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menu'!R16="WSD","WSD","")))))))))</f>
        <v>LSD</v>
      </c>
      <c r="S16" s="1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menu'!S16="WSD","WSD","")))))))))</f>
        <v>LSD</v>
      </c>
      <c r="T16" s="1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menu'!T16="WSD","WSD","")))))))))</f>
        <v>ITs</v>
      </c>
      <c r="U16" s="1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menu'!U16="WSD","WSD","")))))))))</f>
        <v>ITs</v>
      </c>
      <c r="V16" s="1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menu'!V16="WSD","WSD","")))))))))</f>
        <v>ITs</v>
      </c>
      <c r="W16" s="1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menu'!W16="WSD","WSD","")))))))))</f>
        <v>ITs</v>
      </c>
      <c r="X16" s="1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menu'!X16="WSD","WSD","")))))))))</f>
        <v>ITs</v>
      </c>
      <c r="Y16" s="1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menu'!Y16="WSD","WSD","")))))))))</f>
        <v>ITs</v>
      </c>
      <c r="Z16" s="1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menu'!Z16="WSD","WSD","")))))))))</f>
        <v>ITs</v>
      </c>
      <c r="AA16" s="1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menu'!AA16="WSD","WSD","")))))))))</f>
        <v>ITs</v>
      </c>
      <c r="AB16" s="1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menu'!AB16="WSD","WSD","")))))))))</f>
        <v>ITs</v>
      </c>
      <c r="AC16" s="1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menu'!AC16="WSD","WSD","")))))))))</f>
        <v>ITs</v>
      </c>
      <c r="AD16" s="1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menu'!AD16="WSD","WSD","")))))))))</f>
        <v>ITs</v>
      </c>
      <c r="AE16" s="1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menu'!AE16="WSD","WSD","")))))))))</f>
        <v>ITs</v>
      </c>
      <c r="AF16" s="1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menu'!AF16="WSD","WSD","")))))))))</f>
        <v>ITs</v>
      </c>
      <c r="AG16" s="1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menu'!AG16="WSD","WSD","")))))))))</f>
        <v>ITs</v>
      </c>
      <c r="AH16" s="1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menu'!AH16="WSD","WSD","")))))))))</f>
        <v>ITs</v>
      </c>
      <c r="AI16" s="1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menu'!AI16="WSD","WSD","")))))))))</f>
        <v>ITs</v>
      </c>
      <c r="AJ16" s="1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menu'!AJ16="WSD","WSD","")))))))))</f>
        <v>ITs</v>
      </c>
      <c r="AK16" s="1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menu'!AK16="WSD","WSD","")))))))))</f>
        <v>ITs</v>
      </c>
      <c r="AL16" s="1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menu'!AL16="WSD","WSD","")))))))))</f>
        <v>ITs</v>
      </c>
      <c r="AM16" s="1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menu'!AM16="WSD","WSD","")))))))))</f>
        <v>ITs</v>
      </c>
      <c r="AN16" s="1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menu'!AN16="WSD","WSD","")))))))))</f>
        <v>ITs</v>
      </c>
      <c r="AO16" s="1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menu'!AO16="WSD","WSD","")))))))))</f>
        <v>ITs</v>
      </c>
      <c r="AP16" s="1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menu'!AP16="WSD","WSD","")))))))))</f>
        <v>ITs</v>
      </c>
      <c r="AQ16" s="1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menu'!AQ16="WSD","WSD","")))))))))</f>
        <v>ITs</v>
      </c>
      <c r="AR16" s="1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menu'!AR16="WSD","WSD","")))))))))</f>
        <v>ITs</v>
      </c>
      <c r="AS16" s="1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menu'!AS16="WSD","WSD","")))))))))</f>
        <v>ITs</v>
      </c>
      <c r="AT16" s="1" t="str">
        <f>IF('Full menu'!AT16="MDC","MDC",IF(OR('Full menu'!AT16="PERF",'Full menu'!AT16="AERF",'Full menu'!AT16="PCB"),"ERfix",IF(OR('Full menu'!AT16="ACB", 'Full menu'!AT16="LCERT", 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 'Full menu'!AT16="ERwMT", 'Full menu'!AT16="M&amp;ERT", 'Full menu'!AT16="MwIT", 'Full menu'!AT16="IwMT", 'Full menu'!AT16="M&amp;IT", 'Full menu'!AT16="IwERT", 'Full menu'!AT16="ERwIT", 'Full menu'!AT16="I&amp;ERT", 'Full menu'!AT16="ER&amp;M&amp;IT"),"MixedTs",IF('Full menu'!AT16="UD","UD",IF('Full menu'!AT16="LSD","LSD",IF('Full menu'!AT16="WSD","WSD","")))))))))</f>
        <v>ITs</v>
      </c>
      <c r="AU16" s="1" t="str">
        <f>IF('Full menu'!AU16="MDC","MDC",IF(OR('Full menu'!AU16="PERF",'Full menu'!AU16="AERF",'Full menu'!AU16="PCB"),"ERfix",IF(OR('Full menu'!AU16="ACB", 'Full menu'!AU16="LCERT", 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 'Full menu'!AU16="ERwMT", 'Full menu'!AU16="M&amp;ERT", 'Full menu'!AU16="MwIT", 'Full menu'!AU16="IwMT", 'Full menu'!AU16="M&amp;IT", 'Full menu'!AU16="IwERT", 'Full menu'!AU16="ERwIT", 'Full menu'!AU16="I&amp;ERT", 'Full menu'!AU16="ER&amp;M&amp;IT"),"MixedTs",IF('Full menu'!AU16="UD","UD",IF('Full menu'!AU16="LSD","LSD",IF('Full menu'!AU16="WSD","WSD","")))))))))</f>
        <v>ITs</v>
      </c>
      <c r="AV16" s="1" t="str">
        <f>IF('Full menu'!AV16="MDC","MDC",IF(OR('Full menu'!AV16="PERF",'Full menu'!AV16="AERF",'Full menu'!AV16="PCB"),"ERfix",IF(OR('Full menu'!AV16="ACB", 'Full menu'!AV16="LCERT", 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 'Full menu'!AV16="ERwMT", 'Full menu'!AV16="M&amp;ERT", 'Full menu'!AV16="MwIT", 'Full menu'!AV16="IwMT", 'Full menu'!AV16="M&amp;IT", 'Full menu'!AV16="IwERT", 'Full menu'!AV16="ERwIT", 'Full menu'!AV16="I&amp;ERT", 'Full menu'!AV16="ER&amp;M&amp;IT"),"MixedTs",IF('Full menu'!AV16="UD","UD",IF('Full menu'!AV16="LSD","LSD",IF('Full menu'!AV16="WSD","WSD","")))))))))</f>
        <v>ITs</v>
      </c>
      <c r="AW16" s="1" t="str">
        <f>IF('Full menu'!AW16="MDC","MDC",IF(OR('Full menu'!AW16="PERF",'Full menu'!AW16="AERF",'Full menu'!AW16="PCB"),"ERfix",IF(OR('Full menu'!AW16="ACB", 'Full menu'!AW16="LCERT", 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 'Full menu'!AW16="ERwMT", 'Full menu'!AW16="M&amp;ERT", 'Full menu'!AW16="MwIT", 'Full menu'!AW16="IwMT", 'Full menu'!AW16="M&amp;IT", 'Full menu'!AW16="IwERT", 'Full menu'!AW16="ERwIT", 'Full menu'!AW16="I&amp;ERT", 'Full menu'!AW16="ER&amp;M&amp;IT"),"MixedTs",IF('Full menu'!AW16="UD","UD",IF('Full menu'!AW16="LSD","LSD",IF('Full menu'!AW16="WSD","WSD","")))))))))</f>
        <v>ITs</v>
      </c>
      <c r="AX16" s="1" t="str">
        <f>IF('Full menu'!AX16="MDC","MDC",IF(OR('Full menu'!AX16="PERF",'Full menu'!AX16="AERF",'Full menu'!AX16="PCB"),"ERfix",IF(OR('Full menu'!AX16="ACB", 'Full menu'!AX16="LCERT", 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 'Full menu'!AX16="ERwMT", 'Full menu'!AX16="M&amp;ERT", 'Full menu'!AX16="MwIT", 'Full menu'!AX16="IwMT", 'Full menu'!AX16="M&amp;IT", 'Full menu'!AX16="IwERT", 'Full menu'!AX16="ERwIT", 'Full menu'!AX16="I&amp;ERT", 'Full menu'!AX16="ER&amp;M&amp;IT"),"MixedTs",IF('Full menu'!AX16="UD","UD",IF('Full menu'!AX16="LSD","LSD",IF('Full menu'!AX16="WSD","WSD","")))))))))</f>
        <v>ITs</v>
      </c>
      <c r="AY16" s="1" t="str">
        <f>IF('Full menu'!AY16="MDC","MDC",IF(OR('Full menu'!AY16="PERF",'Full menu'!AY16="AERF",'Full menu'!AY16="PCB"),"ERfix",IF(OR('Full menu'!AY16="ACB", 'Full menu'!AY16="LCERT", 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 'Full menu'!AY16="ERwMT", 'Full menu'!AY16="M&amp;ERT", 'Full menu'!AY16="MwIT", 'Full menu'!AY16="IwMT", 'Full menu'!AY16="M&amp;IT", 'Full menu'!AY16="IwERT", 'Full menu'!AY16="ERwIT", 'Full menu'!AY16="I&amp;ERT", 'Full menu'!AY16="ER&amp;M&amp;IT"),"MixedTs",IF('Full menu'!AY16="UD","UD",IF('Full menu'!AY16="LSD","LSD",IF('Full menu'!AY16="WSD","WSD","")))))))))</f>
        <v>ITs</v>
      </c>
      <c r="AZ16" s="1" t="str">
        <f>IF('Full menu'!AZ16="MDC","MDC",IF(OR('Full menu'!AZ16="PERF",'Full menu'!AZ16="AERF",'Full menu'!AZ16="PCB"),"ERfix",IF(OR('Full menu'!AZ16="ACB", 'Full menu'!AZ16="LCERT", 'Full menu'!AZ16="LERT",'Full menu'!AZ16="FCERT",'Full menu'!AZ16="FERT"),"ERT",IF(OR('Full menu'!AZ16="FCMT",'Full menu'!AZ16="FMT",'Full menu'!AZ16="LMT",'Full menu'!AZ16="LCMT"),"MT",IF(OR('Full menu'!AZ16="LCIT",'Full menu'!AZ16="FCIT",'Full menu'!AZ16="LMT",'Full menu'!AZ16="FMT"),"IT",IF(OR('Full menu'!AZ16="MwERT", 'Full menu'!AZ16="ERwMT", 'Full menu'!AZ16="M&amp;ERT", 'Full menu'!AZ16="MwIT", 'Full menu'!AZ16="IwMT", 'Full menu'!AZ16="M&amp;IT", 'Full menu'!AZ16="IwERT", 'Full menu'!AZ16="ERwIT", 'Full menu'!AZ16="I&amp;ERT", 'Full menu'!AZ16="ER&amp;M&amp;IT"),"MixedT",IF('Full menu'!AZ16="UD","UD",IF('Full menu'!AZ16="LSD","LSD",IF('Full menu'!AZ16="WSD","WSD","")))))))))</f>
        <v/>
      </c>
      <c r="BA16" s="1" t="str">
        <f>IF('Full menu'!BA16="MDC","MDC",IF(OR('Full menu'!BA16="PERF",'Full menu'!BA16="AERF",'Full menu'!BA16="PCB"),"ERfix",IF(OR('Full menu'!BA16="ACB", 'Full menu'!BA16="LCERT", 'Full menu'!BA16="LERT",'Full menu'!BA16="FCERT",'Full menu'!BA16="FERT"),"ERT",IF(OR('Full menu'!BA16="FCMT",'Full menu'!BA16="FMT",'Full menu'!BA16="LMT",'Full menu'!BA16="LCMT"),"MT",IF(OR('Full menu'!BA16="LCIT",'Full menu'!BA16="FCIT",'Full menu'!BA16="LMT",'Full menu'!BA16="FMT"),"IT",IF(OR('Full menu'!BA16="MwERT", 'Full menu'!BA16="ERwMT", 'Full menu'!BA16="M&amp;ERT", 'Full menu'!BA16="MwIT", 'Full menu'!BA16="IwMT", 'Full menu'!BA16="M&amp;IT", 'Full menu'!BA16="IwERT", 'Full menu'!BA16="ERwIT", 'Full menu'!BA16="I&amp;ERT", 'Full menu'!BA16="ER&amp;M&amp;IT"),"MixedT",IF('Full menu'!BA16="UD","UD",IF('Full menu'!BA16="LSD","LSD",IF('Full menu'!BA16="WSD","WSD","")))))))))</f>
        <v/>
      </c>
      <c r="BB16" s="1" t="str">
        <f>IF('Full menu'!BB16="MDC","MDC",IF(OR('Full menu'!BB16="PERF",'Full menu'!BB16="AERF",'Full menu'!BB16="PCB"),"ERfix",IF(OR('Full menu'!BB16="ACB", 'Full menu'!BB16="LCERT", 'Full menu'!BB16="LERT",'Full menu'!BB16="FCERT",'Full menu'!BB16="FERT"),"ERT",IF(OR('Full menu'!BB16="FCMT",'Full menu'!BB16="FMT",'Full menu'!BB16="LMT",'Full menu'!BB16="LCMT"),"MT",IF(OR('Full menu'!BB16="LCIT",'Full menu'!BB16="FCIT",'Full menu'!BB16="LMT",'Full menu'!BB16="FMT"),"IT",IF(OR('Full menu'!BB16="MwERT", 'Full menu'!BB16="ERwMT", 'Full menu'!BB16="M&amp;ERT", 'Full menu'!BB16="MwIT", 'Full menu'!BB16="IwMT", 'Full menu'!BB16="M&amp;IT", 'Full menu'!BB16="IwERT", 'Full menu'!BB16="ERwIT", 'Full menu'!BB16="I&amp;ERT", 'Full menu'!BB16="ER&amp;M&amp;IT"),"MixedT",IF('Full menu'!BB16="UD","UD",IF('Full menu'!BB16="LSD","LSD",IF('Full menu'!BB16="WSD","WSD","")))))))))</f>
        <v/>
      </c>
      <c r="BC16" s="1" t="str">
        <f>IF('Full menu'!BC16="MDC","MDC",IF(OR('Full menu'!BC16="PERF",'Full menu'!BC16="AERF",'Full menu'!BC16="PCB"),"ERfix",IF(OR('Full menu'!BC16="ACB", 'Full menu'!BC16="LCERT", 'Full menu'!BC16="LERT",'Full menu'!BC16="FCERT",'Full menu'!BC16="FERT"),"ERT",IF(OR('Full menu'!BC16="FCMT",'Full menu'!BC16="FMT",'Full menu'!BC16="LMT",'Full menu'!BC16="LCMT"),"MT",IF(OR('Full menu'!BC16="LCIT",'Full menu'!BC16="FCIT",'Full menu'!BC16="LMT",'Full menu'!BC16="FMT"),"IT",IF(OR('Full menu'!BC16="MwERT", 'Full menu'!BC16="ERwMT", 'Full menu'!BC16="M&amp;ERT", 'Full menu'!BC16="MwIT", 'Full menu'!BC16="IwMT", 'Full menu'!BC16="M&amp;IT", 'Full menu'!BC16="IwERT", 'Full menu'!BC16="ERwIT", 'Full menu'!BC16="I&amp;ERT", 'Full menu'!BC16="ER&amp;M&amp;IT"),"MixedT",IF('Full menu'!BC16="UD","UD",IF('Full menu'!BC16="LSD","LSD",IF('Full menu'!BC16="WSD","WSD","")))))))))</f>
        <v/>
      </c>
    </row>
    <row r="17" spans="1:66" ht="15.6" x14ac:dyDescent="0.3">
      <c r="A17" t="s">
        <v>36</v>
      </c>
      <c r="B17" s="1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menu'!B17="WSD","WSD","")))))))))</f>
        <v>ERTs</v>
      </c>
      <c r="C17" s="1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menu'!C17="WSD","WSD","")))))))))</f>
        <v>ERTs</v>
      </c>
      <c r="D17" s="1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menu'!D17="WSD","WSD","")))))))))</f>
        <v>ERTs</v>
      </c>
      <c r="E17" s="1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menu'!E17="WSD","WSD","")))))))))</f>
        <v>ERTs</v>
      </c>
      <c r="F17" s="1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menu'!F17="WSD","WSD","")))))))))</f>
        <v>ERTs</v>
      </c>
      <c r="G17" s="1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menu'!G17="WSD","WSD","")))))))))</f>
        <v>ERTs</v>
      </c>
      <c r="H17" s="1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menu'!H17="WSD","WSD","")))))))))</f>
        <v>ERTs</v>
      </c>
      <c r="I17" s="1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menu'!I17="WSD","WSD","")))))))))</f>
        <v>ERTs</v>
      </c>
      <c r="J17" s="1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menu'!J17="WSD","WSD","")))))))))</f>
        <v>ERTs</v>
      </c>
      <c r="K17" s="1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menu'!K17="WSD","WSD","")))))))))</f>
        <v>ERTs</v>
      </c>
      <c r="L17" s="1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menu'!L17="WSD","WSD","")))))))))</f>
        <v>ERTs</v>
      </c>
      <c r="M17" s="1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menu'!M17="WSD","WSD","")))))))))</f>
        <v>ERTs</v>
      </c>
      <c r="N17" s="1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menu'!N17="WSD","WSD","")))))))))</f>
        <v>ERTs</v>
      </c>
      <c r="O17" s="1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menu'!O17="WSD","WSD","")))))))))</f>
        <v>ERTs</v>
      </c>
      <c r="P17" s="1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menu'!P17="WSD","WSD","")))))))))</f>
        <v>ERTs</v>
      </c>
      <c r="Q17" s="1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menu'!Q17="WSD","WSD","")))))))))</f>
        <v>ERTs</v>
      </c>
      <c r="R17" s="1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menu'!R17="WSD","WSD","")))))))))</f>
        <v>ERTs</v>
      </c>
      <c r="S17" s="1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menu'!S17="WSD","WSD","")))))))))</f>
        <v>ERTs</v>
      </c>
      <c r="T17" s="1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menu'!T17="WSD","WSD","")))))))))</f>
        <v>ERTs</v>
      </c>
      <c r="U17" s="1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menu'!U17="WSD","WSD","")))))))))</f>
        <v>ERTs</v>
      </c>
      <c r="V17" s="1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menu'!V17="WSD","WSD","")))))))))</f>
        <v>ERTs</v>
      </c>
      <c r="W17" s="1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menu'!W17="WSD","WSD","")))))))))</f>
        <v>ERTs</v>
      </c>
      <c r="X17" s="1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menu'!X17="WSD","WSD","")))))))))</f>
        <v>ERTs</v>
      </c>
      <c r="Y17" s="1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menu'!Y17="WSD","WSD","")))))))))</f>
        <v>ERTs</v>
      </c>
      <c r="Z17" s="1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menu'!Z17="WSD","WSD","")))))))))</f>
        <v>ERTs</v>
      </c>
      <c r="AA17" s="1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menu'!AA17="WSD","WSD","")))))))))</f>
        <v>ERTs</v>
      </c>
      <c r="AB17" s="1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menu'!AB17="WSD","WSD","")))))))))</f>
        <v>ERTs</v>
      </c>
      <c r="AC17" s="1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menu'!AC17="WSD","WSD","")))))))))</f>
        <v>ERTs</v>
      </c>
      <c r="AD17" s="1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menu'!AD17="WSD","WSD","")))))))))</f>
        <v>ERTs</v>
      </c>
      <c r="AE17" s="1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menu'!AE17="WSD","WSD","")))))))))</f>
        <v>ERTs</v>
      </c>
      <c r="AF17" s="1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menu'!AF17="WSD","WSD","")))))))))</f>
        <v>ERTs</v>
      </c>
      <c r="AG17" s="1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menu'!AG17="WSD","WSD","")))))))))</f>
        <v>ERTs</v>
      </c>
      <c r="AH17" s="1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menu'!AH17="WSD","WSD","")))))))))</f>
        <v>ERTs</v>
      </c>
      <c r="AI17" s="1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menu'!AI17="WSD","WSD","")))))))))</f>
        <v>ERTs</v>
      </c>
      <c r="AJ17" s="1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menu'!AJ17="WSD","WSD","")))))))))</f>
        <v>ERTs</v>
      </c>
      <c r="AK17" s="1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menu'!AK17="WSD","WSD","")))))))))</f>
        <v>ERTs</v>
      </c>
      <c r="AL17" s="1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menu'!AL17="WSD","WSD","")))))))))</f>
        <v>ERTs</v>
      </c>
      <c r="AM17" s="1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menu'!AM17="WSD","WSD","")))))))))</f>
        <v>ERTs</v>
      </c>
      <c r="AN17" s="1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menu'!AN17="WSD","WSD","")))))))))</f>
        <v>ERTs</v>
      </c>
      <c r="AO17" s="1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menu'!AO17="WSD","WSD","")))))))))</f>
        <v>ERTs</v>
      </c>
      <c r="AP17" s="1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menu'!AP17="WSD","WSD","")))))))))</f>
        <v>ERTs</v>
      </c>
      <c r="AQ17" s="1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menu'!AQ17="WSD","WSD","")))))))))</f>
        <v>ERTs</v>
      </c>
      <c r="AR17" s="1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menu'!AR17="WSD","WSD","")))))))))</f>
        <v>ERTs</v>
      </c>
      <c r="AS17" s="1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menu'!AS17="WSD","WSD","")))))))))</f>
        <v>ERTs</v>
      </c>
      <c r="AT17" s="1" t="str">
        <f>IF('Full menu'!AT17="MDC","MDC",IF(OR('Full menu'!AT17="PERF",'Full menu'!AT17="AERF",'Full menu'!AT17="PCB"),"ERfix",IF(OR('Full menu'!AT17="ACB", 'Full menu'!AT17="LCERT", 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 'Full menu'!AT17="ERwMT", 'Full menu'!AT17="M&amp;ERT", 'Full menu'!AT17="MwIT", 'Full menu'!AT17="IwMT", 'Full menu'!AT17="M&amp;IT", 'Full menu'!AT17="IwERT", 'Full menu'!AT17="ERwIT", 'Full menu'!AT17="I&amp;ERT", 'Full menu'!AT17="ER&amp;M&amp;IT"),"MixedTs",IF('Full menu'!AT17="UD","UD",IF('Full menu'!AT17="LSD","LSD",IF('Full menu'!AT17="WSD","WSD","")))))))))</f>
        <v>ERTs</v>
      </c>
      <c r="AU17" s="1" t="str">
        <f>IF('Full menu'!AU17="MDC","MDC",IF(OR('Full menu'!AU17="PERF",'Full menu'!AU17="AERF",'Full menu'!AU17="PCB"),"ERfix",IF(OR('Full menu'!AU17="ACB", 'Full menu'!AU17="LCERT", 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 'Full menu'!AU17="ERwMT", 'Full menu'!AU17="M&amp;ERT", 'Full menu'!AU17="MwIT", 'Full menu'!AU17="IwMT", 'Full menu'!AU17="M&amp;IT", 'Full menu'!AU17="IwERT", 'Full menu'!AU17="ERwIT", 'Full menu'!AU17="I&amp;ERT", 'Full menu'!AU17="ER&amp;M&amp;IT"),"MixedTs",IF('Full menu'!AU17="UD","UD",IF('Full menu'!AU17="LSD","LSD",IF('Full menu'!AU17="WSD","WSD","")))))))))</f>
        <v>ERTs</v>
      </c>
      <c r="AV17" s="1" t="str">
        <f>IF('Full menu'!AV17="MDC","MDC",IF(OR('Full menu'!AV17="PERF",'Full menu'!AV17="AERF",'Full menu'!AV17="PCB"),"ERfix",IF(OR('Full menu'!AV17="ACB", 'Full menu'!AV17="LCERT", 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 'Full menu'!AV17="ERwMT", 'Full menu'!AV17="M&amp;ERT", 'Full menu'!AV17="MwIT", 'Full menu'!AV17="IwMT", 'Full menu'!AV17="M&amp;IT", 'Full menu'!AV17="IwERT", 'Full menu'!AV17="ERwIT", 'Full menu'!AV17="I&amp;ERT", 'Full menu'!AV17="ER&amp;M&amp;IT"),"MixedTs",IF('Full menu'!AV17="UD","UD",IF('Full menu'!AV17="LSD","LSD",IF('Full menu'!AV17="WSD","WSD","")))))))))</f>
        <v>ERTs</v>
      </c>
      <c r="AW17" s="1" t="str">
        <f>IF('Full menu'!AW17="MDC","MDC",IF(OR('Full menu'!AW17="PERF",'Full menu'!AW17="AERF",'Full menu'!AW17="PCB"),"ERfix",IF(OR('Full menu'!AW17="ACB", 'Full menu'!AW17="LCERT", 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 'Full menu'!AW17="ERwMT", 'Full menu'!AW17="M&amp;ERT", 'Full menu'!AW17="MwIT", 'Full menu'!AW17="IwMT", 'Full menu'!AW17="M&amp;IT", 'Full menu'!AW17="IwERT", 'Full menu'!AW17="ERwIT", 'Full menu'!AW17="I&amp;ERT", 'Full menu'!AW17="ER&amp;M&amp;IT"),"MixedTs",IF('Full menu'!AW17="UD","UD",IF('Full menu'!AW17="LSD","LSD",IF('Full menu'!AW17="WSD","WSD","")))))))))</f>
        <v>ERTs</v>
      </c>
      <c r="AX17" s="1" t="str">
        <f>IF('Full menu'!AX17="MDC","MDC",IF(OR('Full menu'!AX17="PERF",'Full menu'!AX17="AERF",'Full menu'!AX17="PCB"),"ERfix",IF(OR('Full menu'!AX17="ACB", 'Full menu'!AX17="LCERT", 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 'Full menu'!AX17="ERwMT", 'Full menu'!AX17="M&amp;ERT", 'Full menu'!AX17="MwIT", 'Full menu'!AX17="IwMT", 'Full menu'!AX17="M&amp;IT", 'Full menu'!AX17="IwERT", 'Full menu'!AX17="ERwIT", 'Full menu'!AX17="I&amp;ERT", 'Full menu'!AX17="ER&amp;M&amp;IT"),"MixedTs",IF('Full menu'!AX17="UD","UD",IF('Full menu'!AX17="LSD","LSD",IF('Full menu'!AX17="WSD","WSD","")))))))))</f>
        <v>ERTs</v>
      </c>
      <c r="AY17" s="1" t="str">
        <f>IF('Full menu'!AY17="MDC","MDC",IF(OR('Full menu'!AY17="PERF",'Full menu'!AY17="AERF",'Full menu'!AY17="PCB"),"ERfix",IF(OR('Full menu'!AY17="ACB", 'Full menu'!AY17="LCERT", 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 'Full menu'!AY17="ERwMT", 'Full menu'!AY17="M&amp;ERT", 'Full menu'!AY17="MwIT", 'Full menu'!AY17="IwMT", 'Full menu'!AY17="M&amp;IT", 'Full menu'!AY17="IwERT", 'Full menu'!AY17="ERwIT", 'Full menu'!AY17="I&amp;ERT", 'Full menu'!AY17="ER&amp;M&amp;IT"),"MixedTs",IF('Full menu'!AY17="UD","UD",IF('Full menu'!AY17="LSD","LSD",IF('Full menu'!AY17="WSD","WSD","")))))))))</f>
        <v>ERTs</v>
      </c>
      <c r="AZ17" s="1" t="str">
        <f>IF('Full menu'!AZ17="MDC","MDC",IF(OR('Full menu'!AZ17="PERF",'Full menu'!AZ17="AERF",'Full menu'!AZ17="PCB"),"ERfix",IF(OR('Full menu'!AZ17="ACB", 'Full menu'!AZ17="LCERT", 'Full menu'!AZ17="LERT",'Full menu'!AZ17="FCERT",'Full menu'!AZ17="FERT"),"ERT",IF(OR('Full menu'!AZ17="FCMT",'Full menu'!AZ17="FMT",'Full menu'!AZ17="LMT",'Full menu'!AZ17="LCMT"),"MT",IF(OR('Full menu'!AZ17="LCIT",'Full menu'!AZ17="FCIT",'Full menu'!AZ17="LMT",'Full menu'!AZ17="FMT"),"IT",IF(OR('Full menu'!AZ17="MwERT", 'Full menu'!AZ17="ERwMT", 'Full menu'!AZ17="M&amp;ERT", 'Full menu'!AZ17="MwIT", 'Full menu'!AZ17="IwMT", 'Full menu'!AZ17="M&amp;IT", 'Full menu'!AZ17="IwERT", 'Full menu'!AZ17="ERwIT", 'Full menu'!AZ17="I&amp;ERT", 'Full menu'!AZ17="ER&amp;M&amp;IT"),"MixedT",IF('Full menu'!AZ17="UD","UD",IF('Full menu'!AZ17="LSD","LSD",IF('Full menu'!AZ17="WSD","WSD","")))))))))</f>
        <v/>
      </c>
      <c r="BA17" s="1" t="str">
        <f>IF('Full menu'!BA17="MDC","MDC",IF(OR('Full menu'!BA17="PERF",'Full menu'!BA17="AERF",'Full menu'!BA17="PCB"),"ERfix",IF(OR('Full menu'!BA17="ACB", 'Full menu'!BA17="LCERT", 'Full menu'!BA17="LERT",'Full menu'!BA17="FCERT",'Full menu'!BA17="FERT"),"ERT",IF(OR('Full menu'!BA17="FCMT",'Full menu'!BA17="FMT",'Full menu'!BA17="LMT",'Full menu'!BA17="LCMT"),"MT",IF(OR('Full menu'!BA17="LCIT",'Full menu'!BA17="FCIT",'Full menu'!BA17="LMT",'Full menu'!BA17="FMT"),"IT",IF(OR('Full menu'!BA17="MwERT", 'Full menu'!BA17="ERwMT", 'Full menu'!BA17="M&amp;ERT", 'Full menu'!BA17="MwIT", 'Full menu'!BA17="IwMT", 'Full menu'!BA17="M&amp;IT", 'Full menu'!BA17="IwERT", 'Full menu'!BA17="ERwIT", 'Full menu'!BA17="I&amp;ERT", 'Full menu'!BA17="ER&amp;M&amp;IT"),"MixedT",IF('Full menu'!BA17="UD","UD",IF('Full menu'!BA17="LSD","LSD",IF('Full menu'!BA17="WSD","WSD","")))))))))</f>
        <v/>
      </c>
      <c r="BB17" s="1" t="str">
        <f>IF('Full menu'!BB17="MDC","MDC",IF(OR('Full menu'!BB17="PERF",'Full menu'!BB17="AERF",'Full menu'!BB17="PCB"),"ERfix",IF(OR('Full menu'!BB17="ACB", 'Full menu'!BB17="LCERT", 'Full menu'!BB17="LERT",'Full menu'!BB17="FCERT",'Full menu'!BB17="FERT"),"ERT",IF(OR('Full menu'!BB17="FCMT",'Full menu'!BB17="FMT",'Full menu'!BB17="LMT",'Full menu'!BB17="LCMT"),"MT",IF(OR('Full menu'!BB17="LCIT",'Full menu'!BB17="FCIT",'Full menu'!BB17="LMT",'Full menu'!BB17="FMT"),"IT",IF(OR('Full menu'!BB17="MwERT", 'Full menu'!BB17="ERwMT", 'Full menu'!BB17="M&amp;ERT", 'Full menu'!BB17="MwIT", 'Full menu'!BB17="IwMT", 'Full menu'!BB17="M&amp;IT", 'Full menu'!BB17="IwERT", 'Full menu'!BB17="ERwIT", 'Full menu'!BB17="I&amp;ERT", 'Full menu'!BB17="ER&amp;M&amp;IT"),"MixedT",IF('Full menu'!BB17="UD","UD",IF('Full menu'!BB17="LSD","LSD",IF('Full menu'!BB17="WSD","WSD","")))))))))</f>
        <v/>
      </c>
      <c r="BC17" s="1" t="str">
        <f>IF('Full menu'!BC17="MDC","MDC",IF(OR('Full menu'!BC17="PERF",'Full menu'!BC17="AERF",'Full menu'!BC17="PCB"),"ERfix",IF(OR('Full menu'!BC17="ACB", 'Full menu'!BC17="LCERT", 'Full menu'!BC17="LERT",'Full menu'!BC17="FCERT",'Full menu'!BC17="FERT"),"ERT",IF(OR('Full menu'!BC17="FCMT",'Full menu'!BC17="FMT",'Full menu'!BC17="LMT",'Full menu'!BC17="LCMT"),"MT",IF(OR('Full menu'!BC17="LCIT",'Full menu'!BC17="FCIT",'Full menu'!BC17="LMT",'Full menu'!BC17="FMT"),"IT",IF(OR('Full menu'!BC17="MwERT", 'Full menu'!BC17="ERwMT", 'Full menu'!BC17="M&amp;ERT", 'Full menu'!BC17="MwIT", 'Full menu'!BC17="IwMT", 'Full menu'!BC17="M&amp;IT", 'Full menu'!BC17="IwERT", 'Full menu'!BC17="ERwIT", 'Full menu'!BC17="I&amp;ERT", 'Full menu'!BC17="ER&amp;M&amp;IT"),"MixedT",IF('Full menu'!BC17="UD","UD",IF('Full menu'!BC17="LSD","LSD",IF('Full menu'!BC17="WSD","WSD","")))))))))</f>
        <v/>
      </c>
    </row>
    <row r="18" spans="1:66" ht="15.6" x14ac:dyDescent="0.3">
      <c r="A18" t="s">
        <v>37</v>
      </c>
      <c r="B18" s="1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menu'!B18="WSD","WSD","")))))))))</f>
        <v>ERTs</v>
      </c>
      <c r="C18" s="1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menu'!C18="WSD","WSD","")))))))))</f>
        <v>UD</v>
      </c>
      <c r="D18" s="1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menu'!D18="WSD","WSD","")))))))))</f>
        <v>UD</v>
      </c>
      <c r="E18" s="1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menu'!E18="WSD","WSD","")))))))))</f>
        <v>UD</v>
      </c>
      <c r="F18" s="1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menu'!F18="WSD","WSD","")))))))))</f>
        <v>UD</v>
      </c>
      <c r="G18" s="1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menu'!G18="WSD","WSD","")))))))))</f>
        <v>UD</v>
      </c>
      <c r="H18" s="1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menu'!H18="WSD","WSD","")))))))))</f>
        <v>UD</v>
      </c>
      <c r="I18" s="1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menu'!I18="WSD","WSD","")))))))))</f>
        <v>UD</v>
      </c>
      <c r="J18" s="1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menu'!J18="WSD","WSD","")))))))))</f>
        <v>UD</v>
      </c>
      <c r="K18" s="1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menu'!K18="WSD","WSD","")))))))))</f>
        <v>UD</v>
      </c>
      <c r="L18" s="1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menu'!L18="WSD","WSD","")))))))))</f>
        <v>ERTs</v>
      </c>
      <c r="M18" s="1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menu'!M18="WSD","WSD","")))))))))</f>
        <v>ERTs</v>
      </c>
      <c r="N18" s="1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menu'!N18="WSD","WSD","")))))))))</f>
        <v>ERTs</v>
      </c>
      <c r="O18" s="1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menu'!O18="WSD","WSD","")))))))))</f>
        <v>ERTs</v>
      </c>
      <c r="P18" s="1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menu'!P18="WSD","WSD","")))))))))</f>
        <v>ERTs</v>
      </c>
      <c r="Q18" s="1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menu'!Q18="WSD","WSD","")))))))))</f>
        <v>ERTs</v>
      </c>
      <c r="R18" s="1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menu'!R18="WSD","WSD","")))))))))</f>
        <v>ERTs</v>
      </c>
      <c r="S18" s="1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menu'!S18="WSD","WSD","")))))))))</f>
        <v>ERTs</v>
      </c>
      <c r="T18" s="1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menu'!T18="WSD","WSD","")))))))))</f>
        <v>ERTs</v>
      </c>
      <c r="U18" s="1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menu'!U18="WSD","WSD","")))))))))</f>
        <v>ERTs</v>
      </c>
      <c r="V18" s="1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menu'!V18="WSD","WSD","")))))))))</f>
        <v>ERTs</v>
      </c>
      <c r="W18" s="1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menu'!W18="WSD","WSD","")))))))))</f>
        <v>ERTs</v>
      </c>
      <c r="X18" s="1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menu'!X18="WSD","WSD","")))))))))</f>
        <v>ERTs</v>
      </c>
      <c r="Y18" s="1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menu'!Y18="WSD","WSD","")))))))))</f>
        <v>ERTs</v>
      </c>
      <c r="Z18" s="1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menu'!Z18="WSD","WSD","")))))))))</f>
        <v>ERTs</v>
      </c>
      <c r="AA18" s="1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menu'!AA18="WSD","WSD","")))))))))</f>
        <v>ERTs</v>
      </c>
      <c r="AB18" s="1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menu'!AB18="WSD","WSD","")))))))))</f>
        <v>ERTs</v>
      </c>
      <c r="AC18" s="1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menu'!AC18="WSD","WSD","")))))))))</f>
        <v>ERTs</v>
      </c>
      <c r="AD18" s="1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menu'!AD18="WSD","WSD","")))))))))</f>
        <v>ERTs</v>
      </c>
      <c r="AE18" s="1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menu'!AE18="WSD","WSD","")))))))))</f>
        <v>ERTs</v>
      </c>
      <c r="AF18" s="1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menu'!AF18="WSD","WSD","")))))))))</f>
        <v>ERTs</v>
      </c>
      <c r="AG18" s="1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menu'!AG18="WSD","WSD","")))))))))</f>
        <v>ERTs</v>
      </c>
      <c r="AH18" s="1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menu'!AH18="WSD","WSD","")))))))))</f>
        <v>ERTs</v>
      </c>
      <c r="AI18" s="1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menu'!AI18="WSD","WSD","")))))))))</f>
        <v>ERTs</v>
      </c>
      <c r="AJ18" s="1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menu'!AJ18="WSD","WSD","")))))))))</f>
        <v>ERTs</v>
      </c>
      <c r="AK18" s="1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menu'!AK18="WSD","WSD","")))))))))</f>
        <v>ERTs</v>
      </c>
      <c r="AL18" s="1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menu'!AL18="WSD","WSD","")))))))))</f>
        <v>ERTs</v>
      </c>
      <c r="AM18" s="1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menu'!AM18="WSD","WSD","")))))))))</f>
        <v>ERTs</v>
      </c>
      <c r="AN18" s="1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menu'!AN18="WSD","WSD","")))))))))</f>
        <v>ERTs</v>
      </c>
      <c r="AO18" s="1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menu'!AO18="WSD","WSD","")))))))))</f>
        <v>ERTs</v>
      </c>
      <c r="AP18" s="1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menu'!AP18="WSD","WSD","")))))))))</f>
        <v>ERTs</v>
      </c>
      <c r="AQ18" s="1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menu'!AQ18="WSD","WSD","")))))))))</f>
        <v>ERTs</v>
      </c>
      <c r="AR18" s="1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menu'!AR18="WSD","WSD","")))))))))</f>
        <v>ERTs</v>
      </c>
      <c r="AS18" s="1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menu'!AS18="WSD","WSD","")))))))))</f>
        <v>ERTs</v>
      </c>
      <c r="AT18" s="1" t="str">
        <f>IF('Full menu'!AT18="MDC","MDC",IF(OR('Full menu'!AT18="PERF",'Full menu'!AT18="AERF",'Full menu'!AT18="PCB"),"ERfix",IF(OR('Full menu'!AT18="ACB", 'Full menu'!AT18="LCERT", 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 'Full menu'!AT18="ERwMT", 'Full menu'!AT18="M&amp;ERT", 'Full menu'!AT18="MwIT", 'Full menu'!AT18="IwMT", 'Full menu'!AT18="M&amp;IT", 'Full menu'!AT18="IwERT", 'Full menu'!AT18="ERwIT", 'Full menu'!AT18="I&amp;ERT", 'Full menu'!AT18="ER&amp;M&amp;IT"),"MixedTs",IF('Full menu'!AT18="UD","UD",IF('Full menu'!AT18="LSD","LSD",IF('Full menu'!AT18="WSD","WSD","")))))))))</f>
        <v>ERTs</v>
      </c>
      <c r="AU18" s="1" t="str">
        <f>IF('Full menu'!AU18="MDC","MDC",IF(OR('Full menu'!AU18="PERF",'Full menu'!AU18="AERF",'Full menu'!AU18="PCB"),"ERfix",IF(OR('Full menu'!AU18="ACB", 'Full menu'!AU18="LCERT", 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 'Full menu'!AU18="ERwMT", 'Full menu'!AU18="M&amp;ERT", 'Full menu'!AU18="MwIT", 'Full menu'!AU18="IwMT", 'Full menu'!AU18="M&amp;IT", 'Full menu'!AU18="IwERT", 'Full menu'!AU18="ERwIT", 'Full menu'!AU18="I&amp;ERT", 'Full menu'!AU18="ER&amp;M&amp;IT"),"MixedTs",IF('Full menu'!AU18="UD","UD",IF('Full menu'!AU18="LSD","LSD",IF('Full menu'!AU18="WSD","WSD","")))))))))</f>
        <v>ERTs</v>
      </c>
      <c r="AV18" s="1" t="str">
        <f>IF('Full menu'!AV18="MDC","MDC",IF(OR('Full menu'!AV18="PERF",'Full menu'!AV18="AERF",'Full menu'!AV18="PCB"),"ERfix",IF(OR('Full menu'!AV18="ACB", 'Full menu'!AV18="LCERT", 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 'Full menu'!AV18="ERwMT", 'Full menu'!AV18="M&amp;ERT", 'Full menu'!AV18="MwIT", 'Full menu'!AV18="IwMT", 'Full menu'!AV18="M&amp;IT", 'Full menu'!AV18="IwERT", 'Full menu'!AV18="ERwIT", 'Full menu'!AV18="I&amp;ERT", 'Full menu'!AV18="ER&amp;M&amp;IT"),"MixedTs",IF('Full menu'!AV18="UD","UD",IF('Full menu'!AV18="LSD","LSD",IF('Full menu'!AV18="WSD","WSD","")))))))))</f>
        <v>ERTs</v>
      </c>
      <c r="AW18" s="1" t="str">
        <f>IF('Full menu'!AW18="MDC","MDC",IF(OR('Full menu'!AW18="PERF",'Full menu'!AW18="AERF",'Full menu'!AW18="PCB"),"ERfix",IF(OR('Full menu'!AW18="ACB", 'Full menu'!AW18="LCERT", 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 'Full menu'!AW18="ERwMT", 'Full menu'!AW18="M&amp;ERT", 'Full menu'!AW18="MwIT", 'Full menu'!AW18="IwMT", 'Full menu'!AW18="M&amp;IT", 'Full menu'!AW18="IwERT", 'Full menu'!AW18="ERwIT", 'Full menu'!AW18="I&amp;ERT", 'Full menu'!AW18="ER&amp;M&amp;IT"),"MixedTs",IF('Full menu'!AW18="UD","UD",IF('Full menu'!AW18="LSD","LSD",IF('Full menu'!AW18="WSD","WSD","")))))))))</f>
        <v>ERTs</v>
      </c>
      <c r="AX18" s="1" t="str">
        <f>IF('Full menu'!AX18="MDC","MDC",IF(OR('Full menu'!AX18="PERF",'Full menu'!AX18="AERF",'Full menu'!AX18="PCB"),"ERfix",IF(OR('Full menu'!AX18="ACB", 'Full menu'!AX18="LCERT", 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 'Full menu'!AX18="ERwMT", 'Full menu'!AX18="M&amp;ERT", 'Full menu'!AX18="MwIT", 'Full menu'!AX18="IwMT", 'Full menu'!AX18="M&amp;IT", 'Full menu'!AX18="IwERT", 'Full menu'!AX18="ERwIT", 'Full menu'!AX18="I&amp;ERT", 'Full menu'!AX18="ER&amp;M&amp;IT"),"MixedTs",IF('Full menu'!AX18="UD","UD",IF('Full menu'!AX18="LSD","LSD",IF('Full menu'!AX18="WSD","WSD","")))))))))</f>
        <v>ERTs</v>
      </c>
      <c r="AY18" s="1" t="str">
        <f>IF('Full menu'!AY18="MDC","MDC",IF(OR('Full menu'!AY18="PERF",'Full menu'!AY18="AERF",'Full menu'!AY18="PCB"),"ERfix",IF(OR('Full menu'!AY18="ACB", 'Full menu'!AY18="LCERT", 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 'Full menu'!AY18="ERwMT", 'Full menu'!AY18="M&amp;ERT", 'Full menu'!AY18="MwIT", 'Full menu'!AY18="IwMT", 'Full menu'!AY18="M&amp;IT", 'Full menu'!AY18="IwERT", 'Full menu'!AY18="ERwIT", 'Full menu'!AY18="I&amp;ERT", 'Full menu'!AY18="ER&amp;M&amp;IT"),"MixedTs",IF('Full menu'!AY18="UD","UD",IF('Full menu'!AY18="LSD","LSD",IF('Full menu'!AY18="WSD","WSD","")))))))))</f>
        <v>ERTs</v>
      </c>
      <c r="AZ18" s="1" t="str">
        <f>IF('Full menu'!AZ18="MDC","MDC",IF(OR('Full menu'!AZ18="PERF",'Full menu'!AZ18="AERF",'Full menu'!AZ18="PCB"),"ERfix",IF(OR('Full menu'!AZ18="ACB", 'Full menu'!AZ18="LCERT", 'Full menu'!AZ18="LERT",'Full menu'!AZ18="FCERT",'Full menu'!AZ18="FERT"),"ERT",IF(OR('Full menu'!AZ18="FCMT",'Full menu'!AZ18="FMT",'Full menu'!AZ18="LMT",'Full menu'!AZ18="LCMT"),"MT",IF(OR('Full menu'!AZ18="LCIT",'Full menu'!AZ18="FCIT",'Full menu'!AZ18="LMT",'Full menu'!AZ18="FMT"),"IT",IF(OR('Full menu'!AZ18="MwERT", 'Full menu'!AZ18="ERwMT", 'Full menu'!AZ18="M&amp;ERT", 'Full menu'!AZ18="MwIT", 'Full menu'!AZ18="IwMT", 'Full menu'!AZ18="M&amp;IT", 'Full menu'!AZ18="IwERT", 'Full menu'!AZ18="ERwIT", 'Full menu'!AZ18="I&amp;ERT", 'Full menu'!AZ18="ER&amp;M&amp;IT"),"MixedT",IF('Full menu'!AZ18="UD","UD",IF('Full menu'!AZ18="LSD","LSD",IF('Full menu'!AZ18="WSD","WSD","")))))))))</f>
        <v/>
      </c>
      <c r="BA18" s="1" t="str">
        <f>IF('Full menu'!BA18="MDC","MDC",IF(OR('Full menu'!BA18="PERF",'Full menu'!BA18="AERF",'Full menu'!BA18="PCB"),"ERfix",IF(OR('Full menu'!BA18="ACB", 'Full menu'!BA18="LCERT", 'Full menu'!BA18="LERT",'Full menu'!BA18="FCERT",'Full menu'!BA18="FERT"),"ERT",IF(OR('Full menu'!BA18="FCMT",'Full menu'!BA18="FMT",'Full menu'!BA18="LMT",'Full menu'!BA18="LCMT"),"MT",IF(OR('Full menu'!BA18="LCIT",'Full menu'!BA18="FCIT",'Full menu'!BA18="LMT",'Full menu'!BA18="FMT"),"IT",IF(OR('Full menu'!BA18="MwERT", 'Full menu'!BA18="ERwMT", 'Full menu'!BA18="M&amp;ERT", 'Full menu'!BA18="MwIT", 'Full menu'!BA18="IwMT", 'Full menu'!BA18="M&amp;IT", 'Full menu'!BA18="IwERT", 'Full menu'!BA18="ERwIT", 'Full menu'!BA18="I&amp;ERT", 'Full menu'!BA18="ER&amp;M&amp;IT"),"MixedT",IF('Full menu'!BA18="UD","UD",IF('Full menu'!BA18="LSD","LSD",IF('Full menu'!BA18="WSD","WSD","")))))))))</f>
        <v/>
      </c>
      <c r="BB18" s="1" t="str">
        <f>IF('Full menu'!BB18="MDC","MDC",IF(OR('Full menu'!BB18="PERF",'Full menu'!BB18="AERF",'Full menu'!BB18="PCB"),"ERfix",IF(OR('Full menu'!BB18="ACB", 'Full menu'!BB18="LCERT", 'Full menu'!BB18="LERT",'Full menu'!BB18="FCERT",'Full menu'!BB18="FERT"),"ERT",IF(OR('Full menu'!BB18="FCMT",'Full menu'!BB18="FMT",'Full menu'!BB18="LMT",'Full menu'!BB18="LCMT"),"MT",IF(OR('Full menu'!BB18="LCIT",'Full menu'!BB18="FCIT",'Full menu'!BB18="LMT",'Full menu'!BB18="FMT"),"IT",IF(OR('Full menu'!BB18="MwERT", 'Full menu'!BB18="ERwMT", 'Full menu'!BB18="M&amp;ERT", 'Full menu'!BB18="MwIT", 'Full menu'!BB18="IwMT", 'Full menu'!BB18="M&amp;IT", 'Full menu'!BB18="IwERT", 'Full menu'!BB18="ERwIT", 'Full menu'!BB18="I&amp;ERT", 'Full menu'!BB18="ER&amp;M&amp;IT"),"MixedT",IF('Full menu'!BB18="UD","UD",IF('Full menu'!BB18="LSD","LSD",IF('Full menu'!BB18="WSD","WSD","")))))))))</f>
        <v/>
      </c>
      <c r="BC18" s="1" t="str">
        <f>IF('Full menu'!BC18="MDC","MDC",IF(OR('Full menu'!BC18="PERF",'Full menu'!BC18="AERF",'Full menu'!BC18="PCB"),"ERfix",IF(OR('Full menu'!BC18="ACB", 'Full menu'!BC18="LCERT", 'Full menu'!BC18="LERT",'Full menu'!BC18="FCERT",'Full menu'!BC18="FERT"),"ERT",IF(OR('Full menu'!BC18="FCMT",'Full menu'!BC18="FMT",'Full menu'!BC18="LMT",'Full menu'!BC18="LCMT"),"MT",IF(OR('Full menu'!BC18="LCIT",'Full menu'!BC18="FCIT",'Full menu'!BC18="LMT",'Full menu'!BC18="FMT"),"IT",IF(OR('Full menu'!BC18="MwERT", 'Full menu'!BC18="ERwMT", 'Full menu'!BC18="M&amp;ERT", 'Full menu'!BC18="MwIT", 'Full menu'!BC18="IwMT", 'Full menu'!BC18="M&amp;IT", 'Full menu'!BC18="IwERT", 'Full menu'!BC18="ERwIT", 'Full menu'!BC18="I&amp;ERT", 'Full menu'!BC18="ER&amp;M&amp;IT"),"MixedT",IF('Full menu'!BC18="UD","UD",IF('Full menu'!BC18="LSD","LSD",IF('Full menu'!BC18="WSD","WSD","")))))))))</f>
        <v/>
      </c>
    </row>
    <row r="19" spans="1:66" ht="15.6" x14ac:dyDescent="0.3">
      <c r="A19" t="s">
        <v>38</v>
      </c>
      <c r="B19" s="1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menu'!B19="WSD","WSD","")))))))))</f>
        <v>UD</v>
      </c>
      <c r="C19" s="1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menu'!C19="WSD","WSD","")))))))))</f>
        <v>UD</v>
      </c>
      <c r="D19" s="1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menu'!D19="WSD","WSD","")))))))))</f>
        <v>UD</v>
      </c>
      <c r="E19" s="1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menu'!E19="WSD","WSD","")))))))))</f>
        <v>UD</v>
      </c>
      <c r="F19" s="1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menu'!F19="WSD","WSD","")))))))))</f>
        <v>UD</v>
      </c>
      <c r="G19" s="1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menu'!G19="WSD","WSD","")))))))))</f>
        <v>UD</v>
      </c>
      <c r="H19" s="1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menu'!H19="WSD","WSD","")))))))))</f>
        <v>UD</v>
      </c>
      <c r="I19" s="1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menu'!I19="WSD","WSD","")))))))))</f>
        <v>UD</v>
      </c>
      <c r="J19" s="1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menu'!J19="WSD","WSD","")))))))))</f>
        <v>UD</v>
      </c>
      <c r="K19" s="1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menu'!K19="WSD","WSD","")))))))))</f>
        <v>UD</v>
      </c>
      <c r="L19" s="1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menu'!L19="WSD","WSD","")))))))))</f>
        <v>UD</v>
      </c>
      <c r="M19" s="1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menu'!M19="WSD","WSD","")))))))))</f>
        <v>LSD</v>
      </c>
      <c r="N19" s="1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menu'!N19="WSD","WSD","")))))))))</f>
        <v>LSD</v>
      </c>
      <c r="O19" s="1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menu'!O19="WSD","WSD","")))))))))</f>
        <v>LSD</v>
      </c>
      <c r="P19" s="1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menu'!P19="WSD","WSD","")))))))))</f>
        <v>LSD</v>
      </c>
      <c r="Q19" s="1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menu'!Q19="WSD","WSD","")))))))))</f>
        <v>LSD</v>
      </c>
      <c r="R19" s="1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menu'!R19="WSD","WSD","")))))))))</f>
        <v>LSD</v>
      </c>
      <c r="S19" s="1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menu'!S19="WSD","WSD","")))))))))</f>
        <v>LSD</v>
      </c>
      <c r="T19" s="1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menu'!T19="WSD","WSD","")))))))))</f>
        <v>LSD</v>
      </c>
      <c r="U19" s="1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menu'!U19="WSD","WSD","")))))))))</f>
        <v>ERTs</v>
      </c>
      <c r="V19" s="1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menu'!V19="WSD","WSD","")))))))))</f>
        <v>ERTs</v>
      </c>
      <c r="W19" s="1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menu'!W19="WSD","WSD","")))))))))</f>
        <v>ERTs</v>
      </c>
      <c r="X19" s="1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menu'!X19="WSD","WSD","")))))))))</f>
        <v>ERTs</v>
      </c>
      <c r="Y19" s="1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menu'!Y19="WSD","WSD","")))))))))</f>
        <v>ERTs</v>
      </c>
      <c r="Z19" s="1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menu'!Z19="WSD","WSD","")))))))))</f>
        <v>ERTs</v>
      </c>
      <c r="AA19" s="1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menu'!AA19="WSD","WSD","")))))))))</f>
        <v>ERTs</v>
      </c>
      <c r="AB19" s="1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menu'!AB19="WSD","WSD","")))))))))</f>
        <v>ERTs</v>
      </c>
      <c r="AC19" s="1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menu'!AC19="WSD","WSD","")))))))))</f>
        <v>ITs</v>
      </c>
      <c r="AD19" s="1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menu'!AD19="WSD","WSD","")))))))))</f>
        <v>ITs</v>
      </c>
      <c r="AE19" s="1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menu'!AE19="WSD","WSD","")))))))))</f>
        <v>ITs</v>
      </c>
      <c r="AF19" s="1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menu'!AF19="WSD","WSD","")))))))))</f>
        <v>ITs</v>
      </c>
      <c r="AG19" s="1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menu'!AG19="WSD","WSD","")))))))))</f>
        <v>ITs</v>
      </c>
      <c r="AH19" s="1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menu'!AH19="WSD","WSD","")))))))))</f>
        <v>LSD</v>
      </c>
      <c r="AI19" s="1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menu'!AI19="WSD","WSD","")))))))))</f>
        <v>LSD</v>
      </c>
      <c r="AJ19" s="1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menu'!AJ19="WSD","WSD","")))))))))</f>
        <v>LSD</v>
      </c>
      <c r="AK19" s="1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menu'!AK19="WSD","WSD","")))))))))</f>
        <v>LSD</v>
      </c>
      <c r="AL19" s="1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menu'!AL19="WSD","WSD","")))))))))</f>
        <v>LSD</v>
      </c>
      <c r="AM19" s="1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menu'!AM19="WSD","WSD","")))))))))</f>
        <v>LSD</v>
      </c>
      <c r="AN19" s="1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menu'!AN19="WSD","WSD","")))))))))</f>
        <v>LSD</v>
      </c>
      <c r="AO19" s="1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menu'!AO19="WSD","WSD","")))))))))</f>
        <v>ITs</v>
      </c>
      <c r="AP19" s="1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menu'!AP19="WSD","WSD","")))))))))</f>
        <v>ITs</v>
      </c>
      <c r="AQ19" s="1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menu'!AQ19="WSD","WSD","")))))))))</f>
        <v>ITs</v>
      </c>
      <c r="AR19" s="1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menu'!AR19="WSD","WSD","")))))))))</f>
        <v>ITs</v>
      </c>
      <c r="AS19" s="1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menu'!AS19="WSD","WSD","")))))))))</f>
        <v>ITs</v>
      </c>
      <c r="AT19" s="1" t="str">
        <f>IF('Full menu'!AT19="MDC","MDC",IF(OR('Full menu'!AT19="PERF",'Full menu'!AT19="AERF",'Full menu'!AT19="PCB"),"ERfix",IF(OR('Full menu'!AT19="ACB", 'Full menu'!AT19="LCERT", 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 'Full menu'!AT19="ERwMT", 'Full menu'!AT19="M&amp;ERT", 'Full menu'!AT19="MwIT", 'Full menu'!AT19="IwMT", 'Full menu'!AT19="M&amp;IT", 'Full menu'!AT19="IwERT", 'Full menu'!AT19="ERwIT", 'Full menu'!AT19="I&amp;ERT", 'Full menu'!AT19="ER&amp;M&amp;IT"),"MixedTs",IF('Full menu'!AT19="UD","UD",IF('Full menu'!AT19="LSD","LSD",IF('Full menu'!AT19="WSD","WSD","")))))))))</f>
        <v>ITs</v>
      </c>
      <c r="AU19" s="1" t="str">
        <f>IF('Full menu'!AU19="MDC","MDC",IF(OR('Full menu'!AU19="PERF",'Full menu'!AU19="AERF",'Full menu'!AU19="PCB"),"ERfix",IF(OR('Full menu'!AU19="ACB", 'Full menu'!AU19="LCERT", 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 'Full menu'!AU19="ERwMT", 'Full menu'!AU19="M&amp;ERT", 'Full menu'!AU19="MwIT", 'Full menu'!AU19="IwMT", 'Full menu'!AU19="M&amp;IT", 'Full menu'!AU19="IwERT", 'Full menu'!AU19="ERwIT", 'Full menu'!AU19="I&amp;ERT", 'Full menu'!AU19="ER&amp;M&amp;IT"),"MixedTs",IF('Full menu'!AU19="UD","UD",IF('Full menu'!AU19="LSD","LSD",IF('Full menu'!AU19="WSD","WSD","")))))))))</f>
        <v>ITs</v>
      </c>
      <c r="AV19" s="1" t="str">
        <f>IF('Full menu'!AV19="MDC","MDC",IF(OR('Full menu'!AV19="PERF",'Full menu'!AV19="AERF",'Full menu'!AV19="PCB"),"ERfix",IF(OR('Full menu'!AV19="ACB", 'Full menu'!AV19="LCERT", 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 'Full menu'!AV19="ERwMT", 'Full menu'!AV19="M&amp;ERT", 'Full menu'!AV19="MwIT", 'Full menu'!AV19="IwMT", 'Full menu'!AV19="M&amp;IT", 'Full menu'!AV19="IwERT", 'Full menu'!AV19="ERwIT", 'Full menu'!AV19="I&amp;ERT", 'Full menu'!AV19="ER&amp;M&amp;IT"),"MixedTs",IF('Full menu'!AV19="UD","UD",IF('Full menu'!AV19="LSD","LSD",IF('Full menu'!AV19="WSD","WSD","")))))))))</f>
        <v>ITs</v>
      </c>
      <c r="AW19" s="1" t="str">
        <f>IF('Full menu'!AW19="MDC","MDC",IF(OR('Full menu'!AW19="PERF",'Full menu'!AW19="AERF",'Full menu'!AW19="PCB"),"ERfix",IF(OR('Full menu'!AW19="ACB", 'Full menu'!AW19="LCERT", 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 'Full menu'!AW19="ERwMT", 'Full menu'!AW19="M&amp;ERT", 'Full menu'!AW19="MwIT", 'Full menu'!AW19="IwMT", 'Full menu'!AW19="M&amp;IT", 'Full menu'!AW19="IwERT", 'Full menu'!AW19="ERwIT", 'Full menu'!AW19="I&amp;ERT", 'Full menu'!AW19="ER&amp;M&amp;IT"),"MixedTs",IF('Full menu'!AW19="UD","UD",IF('Full menu'!AW19="LSD","LSD",IF('Full menu'!AW19="WSD","WSD","")))))))))</f>
        <v>ITs</v>
      </c>
      <c r="AX19" s="1" t="str">
        <f>IF('Full menu'!AX19="MDC","MDC",IF(OR('Full menu'!AX19="PERF",'Full menu'!AX19="AERF",'Full menu'!AX19="PCB"),"ERfix",IF(OR('Full menu'!AX19="ACB", 'Full menu'!AX19="LCERT", 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 'Full menu'!AX19="ERwMT", 'Full menu'!AX19="M&amp;ERT", 'Full menu'!AX19="MwIT", 'Full menu'!AX19="IwMT", 'Full menu'!AX19="M&amp;IT", 'Full menu'!AX19="IwERT", 'Full menu'!AX19="ERwIT", 'Full menu'!AX19="I&amp;ERT", 'Full menu'!AX19="ER&amp;M&amp;IT"),"MixedTs",IF('Full menu'!AX19="UD","UD",IF('Full menu'!AX19="LSD","LSD",IF('Full menu'!AX19="WSD","WSD","")))))))))</f>
        <v>LSD</v>
      </c>
      <c r="AY19" s="1" t="str">
        <f>IF('Full menu'!AY19="MDC","MDC",IF(OR('Full menu'!AY19="PERF",'Full menu'!AY19="AERF",'Full menu'!AY19="PCB"),"ERfix",IF(OR('Full menu'!AY19="ACB", 'Full menu'!AY19="LCERT", 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 'Full menu'!AY19="ERwMT", 'Full menu'!AY19="M&amp;ERT", 'Full menu'!AY19="MwIT", 'Full menu'!AY19="IwMT", 'Full menu'!AY19="M&amp;IT", 'Full menu'!AY19="IwERT", 'Full menu'!AY19="ERwIT", 'Full menu'!AY19="I&amp;ERT", 'Full menu'!AY19="ER&amp;M&amp;IT"),"MixedTs",IF('Full menu'!AY19="UD","UD",IF('Full menu'!AY19="LSD","LSD",IF('Full menu'!AY19="WSD","WSD","")))))))))</f>
        <v>LSD</v>
      </c>
      <c r="AZ19" s="1" t="str">
        <f>IF('Full menu'!AZ19="MDC","MDC",IF(OR('Full menu'!AZ19="PERF",'Full menu'!AZ19="AERF",'Full menu'!AZ19="PCB"),"ERfix",IF(OR('Full menu'!AZ19="ACB", 'Full menu'!AZ19="LCERT", 'Full menu'!AZ19="LERT",'Full menu'!AZ19="FCERT",'Full menu'!AZ19="FERT"),"ERT",IF(OR('Full menu'!AZ19="FCMT",'Full menu'!AZ19="FMT",'Full menu'!AZ19="LMT",'Full menu'!AZ19="LCMT"),"MT",IF(OR('Full menu'!AZ19="LCIT",'Full menu'!AZ19="FCIT",'Full menu'!AZ19="LMT",'Full menu'!AZ19="FMT"),"IT",IF(OR('Full menu'!AZ19="MwERT", 'Full menu'!AZ19="ERwMT", 'Full menu'!AZ19="M&amp;ERT", 'Full menu'!AZ19="MwIT", 'Full menu'!AZ19="IwMT", 'Full menu'!AZ19="M&amp;IT", 'Full menu'!AZ19="IwERT", 'Full menu'!AZ19="ERwIT", 'Full menu'!AZ19="I&amp;ERT", 'Full menu'!AZ19="ER&amp;M&amp;IT"),"MixedT",IF('Full menu'!AZ19="UD","UD",IF('Full menu'!AZ19="LSD","LSD",IF('Full menu'!AZ19="WSD","WSD","")))))))))</f>
        <v/>
      </c>
      <c r="BA19" s="1" t="str">
        <f>IF('Full menu'!BA19="MDC","MDC",IF(OR('Full menu'!BA19="PERF",'Full menu'!BA19="AERF",'Full menu'!BA19="PCB"),"ERfix",IF(OR('Full menu'!BA19="ACB", 'Full menu'!BA19="LCERT", 'Full menu'!BA19="LERT",'Full menu'!BA19="FCERT",'Full menu'!BA19="FERT"),"ERT",IF(OR('Full menu'!BA19="FCMT",'Full menu'!BA19="FMT",'Full menu'!BA19="LMT",'Full menu'!BA19="LCMT"),"MT",IF(OR('Full menu'!BA19="LCIT",'Full menu'!BA19="FCIT",'Full menu'!BA19="LMT",'Full menu'!BA19="FMT"),"IT",IF(OR('Full menu'!BA19="MwERT", 'Full menu'!BA19="ERwMT", 'Full menu'!BA19="M&amp;ERT", 'Full menu'!BA19="MwIT", 'Full menu'!BA19="IwMT", 'Full menu'!BA19="M&amp;IT", 'Full menu'!BA19="IwERT", 'Full menu'!BA19="ERwIT", 'Full menu'!BA19="I&amp;ERT", 'Full menu'!BA19="ER&amp;M&amp;IT"),"MixedT",IF('Full menu'!BA19="UD","UD",IF('Full menu'!BA19="LSD","LSD",IF('Full menu'!BA19="WSD","WSD","")))))))))</f>
        <v/>
      </c>
      <c r="BB19" s="1" t="str">
        <f>IF('Full menu'!BB19="MDC","MDC",IF(OR('Full menu'!BB19="PERF",'Full menu'!BB19="AERF",'Full menu'!BB19="PCB"),"ERfix",IF(OR('Full menu'!BB19="ACB", 'Full menu'!BB19="LCERT", 'Full menu'!BB19="LERT",'Full menu'!BB19="FCERT",'Full menu'!BB19="FERT"),"ERT",IF(OR('Full menu'!BB19="FCMT",'Full menu'!BB19="FMT",'Full menu'!BB19="LMT",'Full menu'!BB19="LCMT"),"MT",IF(OR('Full menu'!BB19="LCIT",'Full menu'!BB19="FCIT",'Full menu'!BB19="LMT",'Full menu'!BB19="FMT"),"IT",IF(OR('Full menu'!BB19="MwERT", 'Full menu'!BB19="ERwMT", 'Full menu'!BB19="M&amp;ERT", 'Full menu'!BB19="MwIT", 'Full menu'!BB19="IwMT", 'Full menu'!BB19="M&amp;IT", 'Full menu'!BB19="IwERT", 'Full menu'!BB19="ERwIT", 'Full menu'!BB19="I&amp;ERT", 'Full menu'!BB19="ER&amp;M&amp;IT"),"MixedT",IF('Full menu'!BB19="UD","UD",IF('Full menu'!BB19="LSD","LSD",IF('Full menu'!BB19="WSD","WSD","")))))))))</f>
        <v/>
      </c>
      <c r="BC19" s="1" t="str">
        <f>IF('Full menu'!BC19="MDC","MDC",IF(OR('Full menu'!BC19="PERF",'Full menu'!BC19="AERF",'Full menu'!BC19="PCB"),"ERfix",IF(OR('Full menu'!BC19="ACB", 'Full menu'!BC19="LCERT", 'Full menu'!BC19="LERT",'Full menu'!BC19="FCERT",'Full menu'!BC19="FERT"),"ERT",IF(OR('Full menu'!BC19="FCMT",'Full menu'!BC19="FMT",'Full menu'!BC19="LMT",'Full menu'!BC19="LCMT"),"MT",IF(OR('Full menu'!BC19="LCIT",'Full menu'!BC19="FCIT",'Full menu'!BC19="LMT",'Full menu'!BC19="FMT"),"IT",IF(OR('Full menu'!BC19="MwERT", 'Full menu'!BC19="ERwMT", 'Full menu'!BC19="M&amp;ERT", 'Full menu'!BC19="MwIT", 'Full menu'!BC19="IwMT", 'Full menu'!BC19="M&amp;IT", 'Full menu'!BC19="IwERT", 'Full menu'!BC19="ERwIT", 'Full menu'!BC19="I&amp;ERT", 'Full menu'!BC19="ER&amp;M&amp;IT"),"MixedT",IF('Full menu'!BC19="UD","UD",IF('Full menu'!BC19="LSD","LSD",IF('Full menu'!BC19="WSD","WSD","")))))))))</f>
        <v/>
      </c>
    </row>
    <row r="20" spans="1:66" ht="15.6" x14ac:dyDescent="0.3">
      <c r="A20" t="s">
        <v>39</v>
      </c>
      <c r="B20" s="1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menu'!B20="WSD","WSD","")))))))))</f>
        <v>LSD</v>
      </c>
      <c r="C20" s="1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menu'!C20="WSD","WSD","")))))))))</f>
        <v>LSD</v>
      </c>
      <c r="D20" s="1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menu'!D20="WSD","WSD","")))))))))</f>
        <v>LSD</v>
      </c>
      <c r="E20" s="1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menu'!E20="WSD","WSD","")))))))))</f>
        <v>LSD</v>
      </c>
      <c r="F20" s="1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menu'!F20="WSD","WSD","")))))))))</f>
        <v>LSD</v>
      </c>
      <c r="G20" s="1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menu'!G20="WSD","WSD","")))))))))</f>
        <v>LSD</v>
      </c>
      <c r="H20" s="1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menu'!H20="WSD","WSD","")))))))))</f>
        <v>LSD</v>
      </c>
      <c r="I20" s="1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menu'!I20="WSD","WSD","")))))))))</f>
        <v>LSD</v>
      </c>
      <c r="J20" s="1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menu'!J20="WSD","WSD","")))))))))</f>
        <v>LSD</v>
      </c>
      <c r="K20" s="1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menu'!K20="WSD","WSD","")))))))))</f>
        <v>LSD</v>
      </c>
      <c r="L20" s="1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menu'!L20="WSD","WSD","")))))))))</f>
        <v>LSD</v>
      </c>
      <c r="M20" s="1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menu'!M20="WSD","WSD","")))))))))</f>
        <v>LSD</v>
      </c>
      <c r="N20" s="1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menu'!N20="WSD","WSD","")))))))))</f>
        <v>LSD</v>
      </c>
      <c r="O20" s="1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menu'!O20="WSD","WSD","")))))))))</f>
        <v>LSD</v>
      </c>
      <c r="P20" s="1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menu'!P20="WSD","WSD","")))))))))</f>
        <v>LSD</v>
      </c>
      <c r="Q20" s="1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menu'!Q20="WSD","WSD","")))))))))</f>
        <v>LSD</v>
      </c>
      <c r="R20" s="1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menu'!R20="WSD","WSD","")))))))))</f>
        <v>LSD</v>
      </c>
      <c r="S20" s="1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menu'!S20="WSD","WSD","")))))))))</f>
        <v>LSD</v>
      </c>
      <c r="T20" s="1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menu'!T20="WSD","WSD","")))))))))</f>
        <v>LSD</v>
      </c>
      <c r="U20" s="1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menu'!U20="WSD","WSD","")))))))))</f>
        <v>LSD</v>
      </c>
      <c r="V20" s="1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menu'!V20="WSD","WSD","")))))))))</f>
        <v>LSD</v>
      </c>
      <c r="W20" s="1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menu'!W20="WSD","WSD","")))))))))</f>
        <v>LSD</v>
      </c>
      <c r="X20" s="1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menu'!X20="WSD","WSD","")))))))))</f>
        <v>LSD</v>
      </c>
      <c r="Y20" s="1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menu'!Y20="WSD","WSD","")))))))))</f>
        <v>LSD</v>
      </c>
      <c r="Z20" s="1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menu'!Z20="WSD","WSD","")))))))))</f>
        <v>LSD</v>
      </c>
      <c r="AA20" s="1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menu'!AA20="WSD","WSD","")))))))))</f>
        <v>LSD</v>
      </c>
      <c r="AB20" s="1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menu'!AB20="WSD","WSD","")))))))))</f>
        <v>LSD</v>
      </c>
      <c r="AC20" s="1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menu'!AC20="WSD","WSD","")))))))))</f>
        <v>LSD</v>
      </c>
      <c r="AD20" s="1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menu'!AD20="WSD","WSD","")))))))))</f>
        <v>LSD</v>
      </c>
      <c r="AE20" s="1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menu'!AE20="WSD","WSD","")))))))))</f>
        <v>LSD</v>
      </c>
      <c r="AF20" s="1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menu'!AF20="WSD","WSD","")))))))))</f>
        <v>LSD</v>
      </c>
      <c r="AG20" s="1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menu'!AG20="WSD","WSD","")))))))))</f>
        <v>LSD</v>
      </c>
      <c r="AH20" s="1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menu'!AH20="WSD","WSD","")))))))))</f>
        <v>ITs</v>
      </c>
      <c r="AI20" s="1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menu'!AI20="WSD","WSD","")))))))))</f>
        <v>ITs</v>
      </c>
      <c r="AJ20" s="1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menu'!AJ20="WSD","WSD","")))))))))</f>
        <v>ITs</v>
      </c>
      <c r="AK20" s="1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menu'!AK20="WSD","WSD","")))))))))</f>
        <v>ITs</v>
      </c>
      <c r="AL20" s="1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menu'!AL20="WSD","WSD","")))))))))</f>
        <v>ITs</v>
      </c>
      <c r="AM20" s="1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menu'!AM20="WSD","WSD","")))))))))</f>
        <v>ITs</v>
      </c>
      <c r="AN20" s="1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menu'!AN20="WSD","WSD","")))))))))</f>
        <v>ITs</v>
      </c>
      <c r="AO20" s="1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menu'!AO20="WSD","WSD","")))))))))</f>
        <v>ITs</v>
      </c>
      <c r="AP20" s="1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menu'!AP20="WSD","WSD","")))))))))</f>
        <v>ITs</v>
      </c>
      <c r="AQ20" s="1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menu'!AQ20="WSD","WSD","")))))))))</f>
        <v>ITs</v>
      </c>
      <c r="AR20" s="1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menu'!AR20="WSD","WSD","")))))))))</f>
        <v>ITs</v>
      </c>
      <c r="AS20" s="1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menu'!AS20="WSD","WSD","")))))))))</f>
        <v>ITs</v>
      </c>
      <c r="AT20" s="1" t="str">
        <f>IF('Full menu'!AT20="MDC","MDC",IF(OR('Full menu'!AT20="PERF",'Full menu'!AT20="AERF",'Full menu'!AT20="PCB"),"ERfix",IF(OR('Full menu'!AT20="ACB", 'Full menu'!AT20="LCERT", 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 'Full menu'!AT20="ERwMT", 'Full menu'!AT20="M&amp;ERT", 'Full menu'!AT20="MwIT", 'Full menu'!AT20="IwMT", 'Full menu'!AT20="M&amp;IT", 'Full menu'!AT20="IwERT", 'Full menu'!AT20="ERwIT", 'Full menu'!AT20="I&amp;ERT", 'Full menu'!AT20="ER&amp;M&amp;IT"),"MixedTs",IF('Full menu'!AT20="UD","UD",IF('Full menu'!AT20="LSD","LSD",IF('Full menu'!AT20="WSD","WSD","")))))))))</f>
        <v>ITs</v>
      </c>
      <c r="AU20" s="1" t="str">
        <f>IF('Full menu'!AU20="MDC","MDC",IF(OR('Full menu'!AU20="PERF",'Full menu'!AU20="AERF",'Full menu'!AU20="PCB"),"ERfix",IF(OR('Full menu'!AU20="ACB", 'Full menu'!AU20="LCERT", 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 'Full menu'!AU20="ERwMT", 'Full menu'!AU20="M&amp;ERT", 'Full menu'!AU20="MwIT", 'Full menu'!AU20="IwMT", 'Full menu'!AU20="M&amp;IT", 'Full menu'!AU20="IwERT", 'Full menu'!AU20="ERwIT", 'Full menu'!AU20="I&amp;ERT", 'Full menu'!AU20="ER&amp;M&amp;IT"),"MixedTs",IF('Full menu'!AU20="UD","UD",IF('Full menu'!AU20="LSD","LSD",IF('Full menu'!AU20="WSD","WSD","")))))))))</f>
        <v>ITs</v>
      </c>
      <c r="AV20" s="1" t="str">
        <f>IF('Full menu'!AV20="MDC","MDC",IF(OR('Full menu'!AV20="PERF",'Full menu'!AV20="AERF",'Full menu'!AV20="PCB"),"ERfix",IF(OR('Full menu'!AV20="ACB", 'Full menu'!AV20="LCERT", 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 'Full menu'!AV20="ERwMT", 'Full menu'!AV20="M&amp;ERT", 'Full menu'!AV20="MwIT", 'Full menu'!AV20="IwMT", 'Full menu'!AV20="M&amp;IT", 'Full menu'!AV20="IwERT", 'Full menu'!AV20="ERwIT", 'Full menu'!AV20="I&amp;ERT", 'Full menu'!AV20="ER&amp;M&amp;IT"),"MixedTs",IF('Full menu'!AV20="UD","UD",IF('Full menu'!AV20="LSD","LSD",IF('Full menu'!AV20="WSD","WSD","")))))))))</f>
        <v>ITs</v>
      </c>
      <c r="AW20" s="1" t="str">
        <f>IF('Full menu'!AW20="MDC","MDC",IF(OR('Full menu'!AW20="PERF",'Full menu'!AW20="AERF",'Full menu'!AW20="PCB"),"ERfix",IF(OR('Full menu'!AW20="ACB", 'Full menu'!AW20="LCERT", 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 'Full menu'!AW20="ERwMT", 'Full menu'!AW20="M&amp;ERT", 'Full menu'!AW20="MwIT", 'Full menu'!AW20="IwMT", 'Full menu'!AW20="M&amp;IT", 'Full menu'!AW20="IwERT", 'Full menu'!AW20="ERwIT", 'Full menu'!AW20="I&amp;ERT", 'Full menu'!AW20="ER&amp;M&amp;IT"),"MixedTs",IF('Full menu'!AW20="UD","UD",IF('Full menu'!AW20="LSD","LSD",IF('Full menu'!AW20="WSD","WSD","")))))))))</f>
        <v>ITs</v>
      </c>
      <c r="AX20" s="1" t="str">
        <f>IF('Full menu'!AX20="MDC","MDC",IF(OR('Full menu'!AX20="PERF",'Full menu'!AX20="AERF",'Full menu'!AX20="PCB"),"ERfix",IF(OR('Full menu'!AX20="ACB", 'Full menu'!AX20="LCERT", 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 'Full menu'!AX20="ERwMT", 'Full menu'!AX20="M&amp;ERT", 'Full menu'!AX20="MwIT", 'Full menu'!AX20="IwMT", 'Full menu'!AX20="M&amp;IT", 'Full menu'!AX20="IwERT", 'Full menu'!AX20="ERwIT", 'Full menu'!AX20="I&amp;ERT", 'Full menu'!AX20="ER&amp;M&amp;IT"),"MixedTs",IF('Full menu'!AX20="UD","UD",IF('Full menu'!AX20="LSD","LSD",IF('Full menu'!AX20="WSD","WSD","")))))))))</f>
        <v>ITs</v>
      </c>
      <c r="AY20" s="1" t="str">
        <f>IF('Full menu'!AY20="MDC","MDC",IF(OR('Full menu'!AY20="PERF",'Full menu'!AY20="AERF",'Full menu'!AY20="PCB"),"ERfix",IF(OR('Full menu'!AY20="ACB", 'Full menu'!AY20="LCERT", 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 'Full menu'!AY20="ERwMT", 'Full menu'!AY20="M&amp;ERT", 'Full menu'!AY20="MwIT", 'Full menu'!AY20="IwMT", 'Full menu'!AY20="M&amp;IT", 'Full menu'!AY20="IwERT", 'Full menu'!AY20="ERwIT", 'Full menu'!AY20="I&amp;ERT", 'Full menu'!AY20="ER&amp;M&amp;IT"),"MixedTs",IF('Full menu'!AY20="UD","UD",IF('Full menu'!AY20="LSD","LSD",IF('Full menu'!AY20="WSD","WSD","")))))))))</f>
        <v>ITs</v>
      </c>
      <c r="AZ20" s="1" t="str">
        <f>IF('Full menu'!AZ20="MDC","MDC",IF(OR('Full menu'!AZ20="PERF",'Full menu'!AZ20="AERF",'Full menu'!AZ20="PCB"),"ERfix",IF(OR('Full menu'!AZ20="ACB", 'Full menu'!AZ20="LCERT", 'Full menu'!AZ20="LERT",'Full menu'!AZ20="FCERT",'Full menu'!AZ20="FERT"),"ERT",IF(OR('Full menu'!AZ20="FCMT",'Full menu'!AZ20="FMT",'Full menu'!AZ20="LMT",'Full menu'!AZ20="LCMT"),"MT",IF(OR('Full menu'!AZ20="LCIT",'Full menu'!AZ20="FCIT",'Full menu'!AZ20="LMT",'Full menu'!AZ20="FMT"),"IT",IF(OR('Full menu'!AZ20="MwERT", 'Full menu'!AZ20="ERwMT", 'Full menu'!AZ20="M&amp;ERT", 'Full menu'!AZ20="MwIT", 'Full menu'!AZ20="IwMT", 'Full menu'!AZ20="M&amp;IT", 'Full menu'!AZ20="IwERT", 'Full menu'!AZ20="ERwIT", 'Full menu'!AZ20="I&amp;ERT", 'Full menu'!AZ20="ER&amp;M&amp;IT"),"MixedT",IF('Full menu'!AZ20="UD","UD",IF('Full menu'!AZ20="LSD","LSD",IF('Full menu'!AZ20="WSD","WSD","")))))))))</f>
        <v/>
      </c>
      <c r="BA20" s="1" t="str">
        <f>IF('Full menu'!BA20="MDC","MDC",IF(OR('Full menu'!BA20="PERF",'Full menu'!BA20="AERF",'Full menu'!BA20="PCB"),"ERfix",IF(OR('Full menu'!BA20="ACB", 'Full menu'!BA20="LCERT", 'Full menu'!BA20="LERT",'Full menu'!BA20="FCERT",'Full menu'!BA20="FERT"),"ERT",IF(OR('Full menu'!BA20="FCMT",'Full menu'!BA20="FMT",'Full menu'!BA20="LMT",'Full menu'!BA20="LCMT"),"MT",IF(OR('Full menu'!BA20="LCIT",'Full menu'!BA20="FCIT",'Full menu'!BA20="LMT",'Full menu'!BA20="FMT"),"IT",IF(OR('Full menu'!BA20="MwERT", 'Full menu'!BA20="ERwMT", 'Full menu'!BA20="M&amp;ERT", 'Full menu'!BA20="MwIT", 'Full menu'!BA20="IwMT", 'Full menu'!BA20="M&amp;IT", 'Full menu'!BA20="IwERT", 'Full menu'!BA20="ERwIT", 'Full menu'!BA20="I&amp;ERT", 'Full menu'!BA20="ER&amp;M&amp;IT"),"MixedT",IF('Full menu'!BA20="UD","UD",IF('Full menu'!BA20="LSD","LSD",IF('Full menu'!BA20="WSD","WSD","")))))))))</f>
        <v/>
      </c>
      <c r="BB20" s="1" t="str">
        <f>IF('Full menu'!BB20="MDC","MDC",IF(OR('Full menu'!BB20="PERF",'Full menu'!BB20="AERF",'Full menu'!BB20="PCB"),"ERfix",IF(OR('Full menu'!BB20="ACB", 'Full menu'!BB20="LCERT", 'Full menu'!BB20="LERT",'Full menu'!BB20="FCERT",'Full menu'!BB20="FERT"),"ERT",IF(OR('Full menu'!BB20="FCMT",'Full menu'!BB20="FMT",'Full menu'!BB20="LMT",'Full menu'!BB20="LCMT"),"MT",IF(OR('Full menu'!BB20="LCIT",'Full menu'!BB20="FCIT",'Full menu'!BB20="LMT",'Full menu'!BB20="FMT"),"IT",IF(OR('Full menu'!BB20="MwERT", 'Full menu'!BB20="ERwMT", 'Full menu'!BB20="M&amp;ERT", 'Full menu'!BB20="MwIT", 'Full menu'!BB20="IwMT", 'Full menu'!BB20="M&amp;IT", 'Full menu'!BB20="IwERT", 'Full menu'!BB20="ERwIT", 'Full menu'!BB20="I&amp;ERT", 'Full menu'!BB20="ER&amp;M&amp;IT"),"MixedT",IF('Full menu'!BB20="UD","UD",IF('Full menu'!BB20="LSD","LSD",IF('Full menu'!BB20="WSD","WSD","")))))))))</f>
        <v/>
      </c>
      <c r="BC20" s="1" t="str">
        <f>IF('Full menu'!BC20="MDC","MDC",IF(OR('Full menu'!BC20="PERF",'Full menu'!BC20="AERF",'Full menu'!BC20="PCB"),"ERfix",IF(OR('Full menu'!BC20="ACB", 'Full menu'!BC20="LCERT", 'Full menu'!BC20="LERT",'Full menu'!BC20="FCERT",'Full menu'!BC20="FERT"),"ERT",IF(OR('Full menu'!BC20="FCMT",'Full menu'!BC20="FMT",'Full menu'!BC20="LMT",'Full menu'!BC20="LCMT"),"MT",IF(OR('Full menu'!BC20="LCIT",'Full menu'!BC20="FCIT",'Full menu'!BC20="LMT",'Full menu'!BC20="FMT"),"IT",IF(OR('Full menu'!BC20="MwERT", 'Full menu'!BC20="ERwMT", 'Full menu'!BC20="M&amp;ERT", 'Full menu'!BC20="MwIT", 'Full menu'!BC20="IwMT", 'Full menu'!BC20="M&amp;IT", 'Full menu'!BC20="IwERT", 'Full menu'!BC20="ERwIT", 'Full menu'!BC20="I&amp;ERT", 'Full menu'!BC20="ER&amp;M&amp;IT"),"MixedT",IF('Full menu'!BC20="UD","UD",IF('Full menu'!BC20="LSD","LSD",IF('Full menu'!BC20="WSD","WSD","")))))))))</f>
        <v/>
      </c>
    </row>
    <row r="21" spans="1:66" ht="15.6" x14ac:dyDescent="0.3">
      <c r="A21" t="s">
        <v>70</v>
      </c>
      <c r="B21" s="1" t="str">
        <f>IF('Full menu'!B21="MDC","MDC",IF(OR('Full menu'!B21="PERF",'Full menu'!B21="AERF",'Full menu'!B21="PCB"),"ERfix",IF(OR('Full menu'!B21="ACB", 'Full menu'!B21="LCERT", 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menu'!B21="WSD","WSD","")))))))))</f>
        <v>ERfix</v>
      </c>
      <c r="C21" s="1" t="str">
        <f>IF('Full menu'!C21="MDC","MDC",IF(OR('Full menu'!C21="PERF",'Full menu'!C21="AERF",'Full menu'!C21="PCB"),"ERfix",IF(OR('Full menu'!C21="ACB", 'Full menu'!C21="LCERT", 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menu'!C21="WSD","WSD","")))))))))</f>
        <v>ERfix</v>
      </c>
      <c r="D21" s="1" t="str">
        <f>IF('Full menu'!D21="MDC","MDC",IF(OR('Full menu'!D21="PERF",'Full menu'!D21="AERF",'Full menu'!D21="PCB"),"ERfix",IF(OR('Full menu'!D21="ACB", 'Full menu'!D21="LCERT", 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menu'!D21="WSD","WSD","")))))))))</f>
        <v>ERfix</v>
      </c>
      <c r="E21" s="1" t="str">
        <f>IF('Full menu'!E21="MDC","MDC",IF(OR('Full menu'!E21="PERF",'Full menu'!E21="AERF",'Full menu'!E21="PCB"),"ERfix",IF(OR('Full menu'!E21="ACB", 'Full menu'!E21="LCERT", 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menu'!E21="WSD","WSD","")))))))))</f>
        <v>ERfix</v>
      </c>
      <c r="F21" s="1" t="str">
        <f>IF('Full menu'!F21="MDC","MDC",IF(OR('Full menu'!F21="PERF",'Full menu'!F21="AERF",'Full menu'!F21="PCB"),"ERfix",IF(OR('Full menu'!F21="ACB", 'Full menu'!F21="LCERT", 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menu'!F21="WSD","WSD","")))))))))</f>
        <v>ERfix</v>
      </c>
      <c r="G21" s="1" t="str">
        <f>IF('Full menu'!G21="MDC","MDC",IF(OR('Full menu'!G21="PERF",'Full menu'!G21="AERF",'Full menu'!G21="PCB"),"ERfix",IF(OR('Full menu'!G21="ACB", 'Full menu'!G21="LCERT", 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menu'!G21="WSD","WSD","")))))))))</f>
        <v>MTs</v>
      </c>
      <c r="H21" s="1" t="str">
        <f>IF('Full menu'!H21="MDC","MDC",IF(OR('Full menu'!H21="PERF",'Full menu'!H21="AERF",'Full menu'!H21="PCB"),"ERfix",IF(OR('Full menu'!H21="ACB", 'Full menu'!H21="LCERT", 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menu'!H21="WSD","WSD","")))))))))</f>
        <v>MTs</v>
      </c>
      <c r="I21" s="1" t="str">
        <f>IF('Full menu'!I21="MDC","MDC",IF(OR('Full menu'!I21="PERF",'Full menu'!I21="AERF",'Full menu'!I21="PCB"),"ERfix",IF(OR('Full menu'!I21="ACB", 'Full menu'!I21="LCERT", 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menu'!I21="WSD","WSD","")))))))))</f>
        <v>MTs</v>
      </c>
      <c r="J21" s="1" t="str">
        <f>IF('Full menu'!J21="MDC","MDC",IF(OR('Full menu'!J21="PERF",'Full menu'!J21="AERF",'Full menu'!J21="PCB"),"ERfix",IF(OR('Full menu'!J21="ACB", 'Full menu'!J21="LCERT", 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menu'!J21="WSD","WSD","")))))))))</f>
        <v>MTs</v>
      </c>
      <c r="K21" s="1" t="str">
        <f>IF('Full menu'!K21="MDC","MDC",IF(OR('Full menu'!K21="PERF",'Full menu'!K21="AERF",'Full menu'!K21="PCB"),"ERfix",IF(OR('Full menu'!K21="ACB", 'Full menu'!K21="LCERT", 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menu'!K21="WSD","WSD","")))))))))</f>
        <v>MTs</v>
      </c>
      <c r="L21" s="1" t="str">
        <f>IF('Full menu'!L21="MDC","MDC",IF(OR('Full menu'!L21="PERF",'Full menu'!L21="AERF",'Full menu'!L21="PCB"),"ERfix",IF(OR('Full menu'!L21="ACB", 'Full menu'!L21="LCERT", 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menu'!L21="WSD","WSD","")))))))))</f>
        <v>MTs</v>
      </c>
      <c r="M21" s="1" t="str">
        <f>IF('Full menu'!M21="MDC","MDC",IF(OR('Full menu'!M21="PERF",'Full menu'!M21="AERF",'Full menu'!M21="PCB"),"ERfix",IF(OR('Full menu'!M21="ACB", 'Full menu'!M21="LCERT", 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menu'!M21="WSD","WSD","")))))))))</f>
        <v>MTs</v>
      </c>
      <c r="N21" s="1" t="str">
        <f>IF('Full menu'!N21="MDC","MDC",IF(OR('Full menu'!N21="PERF",'Full menu'!N21="AERF",'Full menu'!N21="PCB"),"ERfix",IF(OR('Full menu'!N21="ACB", 'Full menu'!N21="LCERT", 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menu'!N21="WSD","WSD","")))))))))</f>
        <v>MTs</v>
      </c>
      <c r="O21" s="1" t="str">
        <f>IF('Full menu'!O21="MDC","MDC",IF(OR('Full menu'!O21="PERF",'Full menu'!O21="AERF",'Full menu'!O21="PCB"),"ERfix",IF(OR('Full menu'!O21="ACB", 'Full menu'!O21="LCERT", 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menu'!O21="WSD","WSD","")))))))))</f>
        <v>MTs</v>
      </c>
      <c r="P21" s="1" t="str">
        <f>IF('Full menu'!P21="MDC","MDC",IF(OR('Full menu'!P21="PERF",'Full menu'!P21="AERF",'Full menu'!P21="PCB"),"ERfix",IF(OR('Full menu'!P21="ACB", 'Full menu'!P21="LCERT", 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menu'!P21="WSD","WSD","")))))))))</f>
        <v>MTs</v>
      </c>
      <c r="Q21" s="1" t="str">
        <f>IF('Full menu'!Q21="MDC","MDC",IF(OR('Full menu'!Q21="PERF",'Full menu'!Q21="AERF",'Full menu'!Q21="PCB"),"ERfix",IF(OR('Full menu'!Q21="ACB", 'Full menu'!Q21="LCERT", 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menu'!Q21="WSD","WSD","")))))))))</f>
        <v>MTs</v>
      </c>
      <c r="R21" s="1" t="str">
        <f>IF('Full menu'!R21="MDC","MDC",IF(OR('Full menu'!R21="PERF",'Full menu'!R21="AERF",'Full menu'!R21="PCB"),"ERfix",IF(OR('Full menu'!R21="ACB", 'Full menu'!R21="LCERT", 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menu'!R21="WSD","WSD","")))))))))</f>
        <v>MTs</v>
      </c>
      <c r="S21" s="1" t="str">
        <f>IF('Full menu'!S21="MDC","MDC",IF(OR('Full menu'!S21="PERF",'Full menu'!S21="AERF",'Full menu'!S21="PCB"),"ERfix",IF(OR('Full menu'!S21="ACB", 'Full menu'!S21="LCERT", 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menu'!S21="WSD","WSD","")))))))))</f>
        <v>MTs</v>
      </c>
      <c r="T21" s="1" t="str">
        <f>IF('Full menu'!T21="MDC","MDC",IF(OR('Full menu'!T21="PERF",'Full menu'!T21="AERF",'Full menu'!T21="PCB"),"ERfix",IF(OR('Full menu'!T21="ACB", 'Full menu'!T21="LCERT", 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menu'!T21="WSD","WSD","")))))))))</f>
        <v>MTs</v>
      </c>
      <c r="U21" s="1" t="str">
        <f>IF('Full menu'!U21="MDC","MDC",IF(OR('Full menu'!U21="PERF",'Full menu'!U21="AERF",'Full menu'!U21="PCB"),"ERfix",IF(OR('Full menu'!U21="ACB", 'Full menu'!U21="LCERT", 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menu'!U21="WSD","WSD","")))))))))</f>
        <v>MTs</v>
      </c>
      <c r="V21" s="1" t="str">
        <f>IF('Full menu'!V21="MDC","MDC",IF(OR('Full menu'!V21="PERF",'Full menu'!V21="AERF",'Full menu'!V21="PCB"),"ERfix",IF(OR('Full menu'!V21="ACB", 'Full menu'!V21="LCERT", 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menu'!V21="WSD","WSD","")))))))))</f>
        <v>MTs</v>
      </c>
      <c r="W21" s="1" t="str">
        <f>IF('Full menu'!W21="MDC","MDC",IF(OR('Full menu'!W21="PERF",'Full menu'!W21="AERF",'Full menu'!W21="PCB"),"ERfix",IF(OR('Full menu'!W21="ACB", 'Full menu'!W21="LCERT", 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menu'!W21="WSD","WSD","")))))))))</f>
        <v>MTs</v>
      </c>
      <c r="X21" s="1" t="str">
        <f>IF('Full menu'!X21="MDC","MDC",IF(OR('Full menu'!X21="PERF",'Full menu'!X21="AERF",'Full menu'!X21="PCB"),"ERfix",IF(OR('Full menu'!X21="ACB", 'Full menu'!X21="LCERT", 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menu'!X21="WSD","WSD","")))))))))</f>
        <v>LSD</v>
      </c>
      <c r="Y21" s="1" t="str">
        <f>IF('Full menu'!Y21="MDC","MDC",IF(OR('Full menu'!Y21="PERF",'Full menu'!Y21="AERF",'Full menu'!Y21="PCB"),"ERfix",IF(OR('Full menu'!Y21="ACB", 'Full menu'!Y21="LCERT", 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menu'!Y21="WSD","WSD","")))))))))</f>
        <v>LSD</v>
      </c>
      <c r="Z21" s="1" t="str">
        <f>IF('Full menu'!Z21="MDC","MDC",IF(OR('Full menu'!Z21="PERF",'Full menu'!Z21="AERF",'Full menu'!Z21="PCB"),"ERfix",IF(OR('Full menu'!Z21="ACB", 'Full menu'!Z21="LCERT", 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menu'!Z21="WSD","WSD","")))))))))</f>
        <v>ITs</v>
      </c>
      <c r="AA21" s="1" t="str">
        <f>IF('Full menu'!AA21="MDC","MDC",IF(OR('Full menu'!AA21="PERF",'Full menu'!AA21="AERF",'Full menu'!AA21="PCB"),"ERfix",IF(OR('Full menu'!AA21="ACB", 'Full menu'!AA21="LCERT", 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menu'!AA21="WSD","WSD","")))))))))</f>
        <v>ITs</v>
      </c>
      <c r="AB21" s="1" t="str">
        <f>IF('Full menu'!AB21="MDC","MDC",IF(OR('Full menu'!AB21="PERF",'Full menu'!AB21="AERF",'Full menu'!AB21="PCB"),"ERfix",IF(OR('Full menu'!AB21="ACB", 'Full menu'!AB21="LCERT", 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menu'!AB21="WSD","WSD","")))))))))</f>
        <v>ITs</v>
      </c>
      <c r="AC21" s="1" t="str">
        <f>IF('Full menu'!AC21="MDC","MDC",IF(OR('Full menu'!AC21="PERF",'Full menu'!AC21="AERF",'Full menu'!AC21="PCB"),"ERfix",IF(OR('Full menu'!AC21="ACB", 'Full menu'!AC21="LCERT", 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menu'!AC21="WSD","WSD","")))))))))</f>
        <v>ITs</v>
      </c>
      <c r="AD21" s="1" t="str">
        <f>IF('Full menu'!AD21="MDC","MDC",IF(OR('Full menu'!AD21="PERF",'Full menu'!AD21="AERF",'Full menu'!AD21="PCB"),"ERfix",IF(OR('Full menu'!AD21="ACB", 'Full menu'!AD21="LCERT", 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menu'!AD21="WSD","WSD","")))))))))</f>
        <v>ITs</v>
      </c>
      <c r="AE21" s="1" t="str">
        <f>IF('Full menu'!AE21="MDC","MDC",IF(OR('Full menu'!AE21="PERF",'Full menu'!AE21="AERF",'Full menu'!AE21="PCB"),"ERfix",IF(OR('Full menu'!AE21="ACB", 'Full menu'!AE21="LCERT", 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menu'!AE21="WSD","WSD","")))))))))</f>
        <v>ITs</v>
      </c>
      <c r="AF21" s="1" t="str">
        <f>IF('Full menu'!AF21="MDC","MDC",IF(OR('Full menu'!AF21="PERF",'Full menu'!AF21="AERF",'Full menu'!AF21="PCB"),"ERfix",IF(OR('Full menu'!AF21="ACB", 'Full menu'!AF21="LCERT", 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menu'!AF21="WSD","WSD","")))))))))</f>
        <v>ITs</v>
      </c>
      <c r="AG21" s="1" t="str">
        <f>IF('Full menu'!AG21="MDC","MDC",IF(OR('Full menu'!AG21="PERF",'Full menu'!AG21="AERF",'Full menu'!AG21="PCB"),"ERfix",IF(OR('Full menu'!AG21="ACB", 'Full menu'!AG21="LCERT", 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menu'!AG21="WSD","WSD","")))))))))</f>
        <v>ITs</v>
      </c>
      <c r="AH21" s="1" t="str">
        <f>IF('Full menu'!AH21="MDC","MDC",IF(OR('Full menu'!AH21="PERF",'Full menu'!AH21="AERF",'Full menu'!AH21="PCB"),"ERfix",IF(OR('Full menu'!AH21="ACB", 'Full menu'!AH21="LCERT", 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menu'!AH21="WSD","WSD","")))))))))</f>
        <v>ITs</v>
      </c>
      <c r="AI21" s="1" t="str">
        <f>IF('Full menu'!AI21="MDC","MDC",IF(OR('Full menu'!AI21="PERF",'Full menu'!AI21="AERF",'Full menu'!AI21="PCB"),"ERfix",IF(OR('Full menu'!AI21="ACB", 'Full menu'!AI21="LCERT", 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menu'!AI21="WSD","WSD","")))))))))</f>
        <v>ITs</v>
      </c>
      <c r="AJ21" s="1" t="str">
        <f>IF('Full menu'!AJ21="MDC","MDC",IF(OR('Full menu'!AJ21="PERF",'Full menu'!AJ21="AERF",'Full menu'!AJ21="PCB"),"ERfix",IF(OR('Full menu'!AJ21="ACB", 'Full menu'!AJ21="LCERT", 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menu'!AJ21="WSD","WSD","")))))))))</f>
        <v>ITs</v>
      </c>
      <c r="AK21" s="1" t="str">
        <f>IF('Full menu'!AK21="MDC","MDC",IF(OR('Full menu'!AK21="PERF",'Full menu'!AK21="AERF",'Full menu'!AK21="PCB"),"ERfix",IF(OR('Full menu'!AK21="ACB", 'Full menu'!AK21="LCERT", 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menu'!AK21="WSD","WSD","")))))))))</f>
        <v>ITs</v>
      </c>
      <c r="AL21" s="1" t="str">
        <f>IF('Full menu'!AL21="MDC","MDC",IF(OR('Full menu'!AL21="PERF",'Full menu'!AL21="AERF",'Full menu'!AL21="PCB"),"ERfix",IF(OR('Full menu'!AL21="ACB", 'Full menu'!AL21="LCERT", 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menu'!AL21="WSD","WSD","")))))))))</f>
        <v>ITs</v>
      </c>
      <c r="AM21" s="1" t="str">
        <f>IF('Full menu'!AM21="MDC","MDC",IF(OR('Full menu'!AM21="PERF",'Full menu'!AM21="AERF",'Full menu'!AM21="PCB"),"ERfix",IF(OR('Full menu'!AM21="ACB", 'Full menu'!AM21="LCERT", 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menu'!AM21="WSD","WSD","")))))))))</f>
        <v>ITs</v>
      </c>
      <c r="AN21" s="1" t="str">
        <f>IF('Full menu'!AN21="MDC","MDC",IF(OR('Full menu'!AN21="PERF",'Full menu'!AN21="AERF",'Full menu'!AN21="PCB"),"ERfix",IF(OR('Full menu'!AN21="ACB", 'Full menu'!AN21="LCERT", 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menu'!AN21="WSD","WSD","")))))))))</f>
        <v>ITs</v>
      </c>
      <c r="AO21" s="1" t="str">
        <f>IF('Full menu'!AO21="MDC","MDC",IF(OR('Full menu'!AO21="PERF",'Full menu'!AO21="AERF",'Full menu'!AO21="PCB"),"ERfix",IF(OR('Full menu'!AO21="ACB", 'Full menu'!AO21="LCERT", 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menu'!AO21="WSD","WSD","")))))))))</f>
        <v>ITs</v>
      </c>
      <c r="AP21" s="1" t="str">
        <f>IF('Full menu'!AP21="MDC","MDC",IF(OR('Full menu'!AP21="PERF",'Full menu'!AP21="AERF",'Full menu'!AP21="PCB"),"ERfix",IF(OR('Full menu'!AP21="ACB", 'Full menu'!AP21="LCERT", 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menu'!AP21="WSD","WSD","")))))))))</f>
        <v>ITs</v>
      </c>
      <c r="AQ21" s="1" t="str">
        <f>IF('Full menu'!AQ21="MDC","MDC",IF(OR('Full menu'!AQ21="PERF",'Full menu'!AQ21="AERF",'Full menu'!AQ21="PCB"),"ERfix",IF(OR('Full menu'!AQ21="ACB", 'Full menu'!AQ21="LCERT", 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menu'!AQ21="WSD","WSD","")))))))))</f>
        <v>ITs</v>
      </c>
      <c r="AR21" s="1" t="str">
        <f>IF('Full menu'!AR21="MDC","MDC",IF(OR('Full menu'!AR21="PERF",'Full menu'!AR21="AERF",'Full menu'!AR21="PCB"),"ERfix",IF(OR('Full menu'!AR21="ACB", 'Full menu'!AR21="LCERT", 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menu'!AR21="WSD","WSD","")))))))))</f>
        <v>ITs</v>
      </c>
      <c r="AS21" s="1" t="str">
        <f>IF('Full menu'!AS21="MDC","MDC",IF(OR('Full menu'!AS21="PERF",'Full menu'!AS21="AERF",'Full menu'!AS21="PCB"),"ERfix",IF(OR('Full menu'!AS21="ACB", 'Full menu'!AS21="LCERT", 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menu'!AS21="WSD","WSD","")))))))))</f>
        <v>ITs</v>
      </c>
      <c r="AT21" s="1" t="str">
        <f>IF('Full menu'!AT21="MDC","MDC",IF(OR('Full menu'!AT21="PERF",'Full menu'!AT21="AERF",'Full menu'!AT21="PCB"),"ERfix",IF(OR('Full menu'!AT21="ACB", 'Full menu'!AT21="LCERT", 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 'Full menu'!AT21="ERwMT", 'Full menu'!AT21="M&amp;ERT", 'Full menu'!AT21="MwIT", 'Full menu'!AT21="IwMT", 'Full menu'!AT21="M&amp;IT", 'Full menu'!AT21="IwERT", 'Full menu'!AT21="ERwIT", 'Full menu'!AT21="I&amp;ERT", 'Full menu'!AT21="ER&amp;M&amp;IT"),"MixedTs",IF('Full menu'!AT21="UD","UD",IF('Full menu'!AT21="LSD","LSD",IF('Full menu'!AT21="WSD","WSD","")))))))))</f>
        <v>ITs</v>
      </c>
      <c r="AU21" s="1" t="str">
        <f>IF('Full menu'!AU21="MDC","MDC",IF(OR('Full menu'!AU21="PERF",'Full menu'!AU21="AERF",'Full menu'!AU21="PCB"),"ERfix",IF(OR('Full menu'!AU21="ACB", 'Full menu'!AU21="LCERT", 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 'Full menu'!AU21="ERwMT", 'Full menu'!AU21="M&amp;ERT", 'Full menu'!AU21="MwIT", 'Full menu'!AU21="IwMT", 'Full menu'!AU21="M&amp;IT", 'Full menu'!AU21="IwERT", 'Full menu'!AU21="ERwIT", 'Full menu'!AU21="I&amp;ERT", 'Full menu'!AU21="ER&amp;M&amp;IT"),"MixedTs",IF('Full menu'!AU21="UD","UD",IF('Full menu'!AU21="LSD","LSD",IF('Full menu'!AU21="WSD","WSD","")))))))))</f>
        <v>ITs</v>
      </c>
      <c r="AV21" s="1" t="str">
        <f>IF('Full menu'!AV21="MDC","MDC",IF(OR('Full menu'!AV21="PERF",'Full menu'!AV21="AERF",'Full menu'!AV21="PCB"),"ERfix",IF(OR('Full menu'!AV21="ACB", 'Full menu'!AV21="LCERT", 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 'Full menu'!AV21="ERwMT", 'Full menu'!AV21="M&amp;ERT", 'Full menu'!AV21="MwIT", 'Full menu'!AV21="IwMT", 'Full menu'!AV21="M&amp;IT", 'Full menu'!AV21="IwERT", 'Full menu'!AV21="ERwIT", 'Full menu'!AV21="I&amp;ERT", 'Full menu'!AV21="ER&amp;M&amp;IT"),"MixedTs",IF('Full menu'!AV21="UD","UD",IF('Full menu'!AV21="LSD","LSD",IF('Full menu'!AV21="WSD","WSD","")))))))))</f>
        <v>ITs</v>
      </c>
      <c r="AW21" s="1" t="str">
        <f>IF('Full menu'!AW21="MDC","MDC",IF(OR('Full menu'!AW21="PERF",'Full menu'!AW21="AERF",'Full menu'!AW21="PCB"),"ERfix",IF(OR('Full menu'!AW21="ACB", 'Full menu'!AW21="LCERT", 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 'Full menu'!AW21="ERwMT", 'Full menu'!AW21="M&amp;ERT", 'Full menu'!AW21="MwIT", 'Full menu'!AW21="IwMT", 'Full menu'!AW21="M&amp;IT", 'Full menu'!AW21="IwERT", 'Full menu'!AW21="ERwIT", 'Full menu'!AW21="I&amp;ERT", 'Full menu'!AW21="ER&amp;M&amp;IT"),"MixedTs",IF('Full menu'!AW21="UD","UD",IF('Full menu'!AW21="LSD","LSD",IF('Full menu'!AW21="WSD","WSD","")))))))))</f>
        <v>ITs</v>
      </c>
      <c r="AX21" s="1" t="str">
        <f>IF('Full menu'!AX21="MDC","MDC",IF(OR('Full menu'!AX21="PERF",'Full menu'!AX21="AERF",'Full menu'!AX21="PCB"),"ERfix",IF(OR('Full menu'!AX21="ACB", 'Full menu'!AX21="LCERT", 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 'Full menu'!AX21="ERwMT", 'Full menu'!AX21="M&amp;ERT", 'Full menu'!AX21="MwIT", 'Full menu'!AX21="IwMT", 'Full menu'!AX21="M&amp;IT", 'Full menu'!AX21="IwERT", 'Full menu'!AX21="ERwIT", 'Full menu'!AX21="I&amp;ERT", 'Full menu'!AX21="ER&amp;M&amp;IT"),"MixedTs",IF('Full menu'!AX21="UD","UD",IF('Full menu'!AX21="LSD","LSD",IF('Full menu'!AX21="WSD","WSD","")))))))))</f>
        <v>ITs</v>
      </c>
      <c r="AY21" s="1" t="str">
        <f>IF('Full menu'!AY21="MDC","MDC",IF(OR('Full menu'!AY21="PERF",'Full menu'!AY21="AERF",'Full menu'!AY21="PCB"),"ERfix",IF(OR('Full menu'!AY21="ACB", 'Full menu'!AY21="LCERT", 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 'Full menu'!AY21="ERwMT", 'Full menu'!AY21="M&amp;ERT", 'Full menu'!AY21="MwIT", 'Full menu'!AY21="IwMT", 'Full menu'!AY21="M&amp;IT", 'Full menu'!AY21="IwERT", 'Full menu'!AY21="ERwIT", 'Full menu'!AY21="I&amp;ERT", 'Full menu'!AY21="ER&amp;M&amp;IT"),"MixedTs",IF('Full menu'!AY21="UD","UD",IF('Full menu'!AY21="LSD","LSD",IF('Full menu'!AY21="WSD","WSD","")))))))))</f>
        <v>ITs</v>
      </c>
      <c r="AZ21" s="1" t="str">
        <f>IF('Full menu'!AZ21="MDC","MDC",IF(OR('Full menu'!AZ21="PERF",'Full menu'!AZ21="AERF",'Full menu'!AZ21="PCB"),"ERfix",IF(OR('Full menu'!AZ21="ACB", 'Full menu'!AZ21="LCERT", 'Full menu'!AZ21="LERT",'Full menu'!AZ21="FCERT",'Full menu'!AZ21="FERT"),"ERT",IF(OR('Full menu'!AZ21="FCMT",'Full menu'!AZ21="FMT",'Full menu'!AZ21="LMT",'Full menu'!AZ21="LCMT"),"MT",IF(OR('Full menu'!AZ21="LCIT",'Full menu'!AZ21="FCIT",'Full menu'!AZ21="LMT",'Full menu'!AZ21="FMT"),"IT",IF(OR('Full menu'!AZ21="MwERT", 'Full menu'!AZ21="ERwMT", 'Full menu'!AZ21="M&amp;ERT", 'Full menu'!AZ21="MwIT", 'Full menu'!AZ21="IwMT", 'Full menu'!AZ21="M&amp;IT", 'Full menu'!AZ21="IwERT", 'Full menu'!AZ21="ERwIT", 'Full menu'!AZ21="I&amp;ERT", 'Full menu'!AZ21="ER&amp;M&amp;IT"),"MixedT",IF('Full menu'!AZ21="UD","UD",IF('Full menu'!AZ21="LSD","LSD",IF('Full menu'!AZ21="WSD","WSD","")))))))))</f>
        <v/>
      </c>
      <c r="BA21" s="1" t="str">
        <f>IF('Full menu'!BA21="MDC","MDC",IF(OR('Full menu'!BA21="PERF",'Full menu'!BA21="AERF",'Full menu'!BA21="PCB"),"ERfix",IF(OR('Full menu'!BA21="ACB", 'Full menu'!BA21="LCERT", 'Full menu'!BA21="LERT",'Full menu'!BA21="FCERT",'Full menu'!BA21="FERT"),"ERT",IF(OR('Full menu'!BA21="FCMT",'Full menu'!BA21="FMT",'Full menu'!BA21="LMT",'Full menu'!BA21="LCMT"),"MT",IF(OR('Full menu'!BA21="LCIT",'Full menu'!BA21="FCIT",'Full menu'!BA21="LMT",'Full menu'!BA21="FMT"),"IT",IF(OR('Full menu'!BA21="MwERT", 'Full menu'!BA21="ERwMT", 'Full menu'!BA21="M&amp;ERT", 'Full menu'!BA21="MwIT", 'Full menu'!BA21="IwMT", 'Full menu'!BA21="M&amp;IT", 'Full menu'!BA21="IwERT", 'Full menu'!BA21="ERwIT", 'Full menu'!BA21="I&amp;ERT", 'Full menu'!BA21="ER&amp;M&amp;IT"),"MixedT",IF('Full menu'!BA21="UD","UD",IF('Full menu'!BA21="LSD","LSD",IF('Full menu'!BA21="WSD","WSD","")))))))))</f>
        <v/>
      </c>
      <c r="BB21" s="1" t="str">
        <f>IF('Full menu'!BB21="MDC","MDC",IF(OR('Full menu'!BB21="PERF",'Full menu'!BB21="AERF",'Full menu'!BB21="PCB"),"ERfix",IF(OR('Full menu'!BB21="ACB", 'Full menu'!BB21="LCERT", 'Full menu'!BB21="LERT",'Full menu'!BB21="FCERT",'Full menu'!BB21="FERT"),"ERT",IF(OR('Full menu'!BB21="FCMT",'Full menu'!BB21="FMT",'Full menu'!BB21="LMT",'Full menu'!BB21="LCMT"),"MT",IF(OR('Full menu'!BB21="LCIT",'Full menu'!BB21="FCIT",'Full menu'!BB21="LMT",'Full menu'!BB21="FMT"),"IT",IF(OR('Full menu'!BB21="MwERT", 'Full menu'!BB21="ERwMT", 'Full menu'!BB21="M&amp;ERT", 'Full menu'!BB21="MwIT", 'Full menu'!BB21="IwMT", 'Full menu'!BB21="M&amp;IT", 'Full menu'!BB21="IwERT", 'Full menu'!BB21="ERwIT", 'Full menu'!BB21="I&amp;ERT", 'Full menu'!BB21="ER&amp;M&amp;IT"),"MixedT",IF('Full menu'!BB21="UD","UD",IF('Full menu'!BB21="LSD","LSD",IF('Full menu'!BB21="WSD","WSD","")))))))))</f>
        <v/>
      </c>
      <c r="BC21" s="1" t="str">
        <f>IF('Full menu'!BC21="MDC","MDC",IF(OR('Full menu'!BC21="PERF",'Full menu'!BC21="AERF",'Full menu'!BC21="PCB"),"ERfix",IF(OR('Full menu'!BC21="ACB", 'Full menu'!BC21="LCERT", 'Full menu'!BC21="LERT",'Full menu'!BC21="FCERT",'Full menu'!BC21="FERT"),"ERT",IF(OR('Full menu'!BC21="FCMT",'Full menu'!BC21="FMT",'Full menu'!BC21="LMT",'Full menu'!BC21="LCMT"),"MT",IF(OR('Full menu'!BC21="LCIT",'Full menu'!BC21="FCIT",'Full menu'!BC21="LMT",'Full menu'!BC21="FMT"),"IT",IF(OR('Full menu'!BC21="MwERT", 'Full menu'!BC21="ERwMT", 'Full menu'!BC21="M&amp;ERT", 'Full menu'!BC21="MwIT", 'Full menu'!BC21="IwMT", 'Full menu'!BC21="M&amp;IT", 'Full menu'!BC21="IwERT", 'Full menu'!BC21="ERwIT", 'Full menu'!BC21="I&amp;ERT", 'Full menu'!BC21="ER&amp;M&amp;IT"),"MixedT",IF('Full menu'!BC21="UD","UD",IF('Full menu'!BC21="LSD","LSD",IF('Full menu'!BC21="WSD","WSD","")))))))))</f>
        <v/>
      </c>
    </row>
    <row r="22" spans="1:66" ht="15.6" x14ac:dyDescent="0.3">
      <c r="A22" t="s">
        <v>41</v>
      </c>
      <c r="B22" s="1" t="str">
        <f>IF('Full menu'!B22="MDC","MDC",IF(OR('Full menu'!B22="PERF",'Full menu'!B22="AERF",'Full menu'!B22="PCB"),"ERfix",IF(OR('Full menu'!B22="ACB", 'Full menu'!B22="LCERT", 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menu'!B22="WSD","WSD","")))))))))</f>
        <v>UD</v>
      </c>
      <c r="C22" s="1" t="str">
        <f>IF('Full menu'!C22="MDC","MDC",IF(OR('Full menu'!C22="PERF",'Full menu'!C22="AERF",'Full menu'!C22="PCB"),"ERfix",IF(OR('Full menu'!C22="ACB", 'Full menu'!C22="LCERT", 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menu'!C22="WSD","WSD","")))))))))</f>
        <v>UD</v>
      </c>
      <c r="D22" s="1" t="str">
        <f>IF('Full menu'!D22="MDC","MDC",IF(OR('Full menu'!D22="PERF",'Full menu'!D22="AERF",'Full menu'!D22="PCB"),"ERfix",IF(OR('Full menu'!D22="ACB", 'Full menu'!D22="LCERT", 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menu'!D22="WSD","WSD","")))))))))</f>
        <v>UD</v>
      </c>
      <c r="E22" s="1" t="str">
        <f>IF('Full menu'!E22="MDC","MDC",IF(OR('Full menu'!E22="PERF",'Full menu'!E22="AERF",'Full menu'!E22="PCB"),"ERfix",IF(OR('Full menu'!E22="ACB", 'Full menu'!E22="LCERT", 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menu'!E22="WSD","WSD","")))))))))</f>
        <v>UD</v>
      </c>
      <c r="F22" s="1" t="str">
        <f>IF('Full menu'!F22="MDC","MDC",IF(OR('Full menu'!F22="PERF",'Full menu'!F22="AERF",'Full menu'!F22="PCB"),"ERfix",IF(OR('Full menu'!F22="ACB", 'Full menu'!F22="LCERT", 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menu'!F22="WSD","WSD","")))))))))</f>
        <v>UD</v>
      </c>
      <c r="G22" s="1" t="str">
        <f>IF('Full menu'!G22="MDC","MDC",IF(OR('Full menu'!G22="PERF",'Full menu'!G22="AERF",'Full menu'!G22="PCB"),"ERfix",IF(OR('Full menu'!G22="ACB", 'Full menu'!G22="LCERT", 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menu'!G22="WSD","WSD","")))))))))</f>
        <v>UD</v>
      </c>
      <c r="H22" s="1" t="str">
        <f>IF('Full menu'!H22="MDC","MDC",IF(OR('Full menu'!H22="PERF",'Full menu'!H22="AERF",'Full menu'!H22="PCB"),"ERfix",IF(OR('Full menu'!H22="ACB", 'Full menu'!H22="LCERT", 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menu'!H22="WSD","WSD","")))))))))</f>
        <v>UD</v>
      </c>
      <c r="I22" s="1" t="str">
        <f>IF('Full menu'!I22="MDC","MDC",IF(OR('Full menu'!I22="PERF",'Full menu'!I22="AERF",'Full menu'!I22="PCB"),"ERfix",IF(OR('Full menu'!I22="ACB", 'Full menu'!I22="LCERT", 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menu'!I22="WSD","WSD","")))))))))</f>
        <v>UD</v>
      </c>
      <c r="J22" s="1" t="str">
        <f>IF('Full menu'!J22="MDC","MDC",IF(OR('Full menu'!J22="PERF",'Full menu'!J22="AERF",'Full menu'!J22="PCB"),"ERfix",IF(OR('Full menu'!J22="ACB", 'Full menu'!J22="LCERT", 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menu'!J22="WSD","WSD","")))))))))</f>
        <v>UD</v>
      </c>
      <c r="K22" s="1" t="str">
        <f>IF('Full menu'!K22="MDC","MDC",IF(OR('Full menu'!K22="PERF",'Full menu'!K22="AERF",'Full menu'!K22="PCB"),"ERfix",IF(OR('Full menu'!K22="ACB", 'Full menu'!K22="LCERT", 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menu'!K22="WSD","WSD","")))))))))</f>
        <v>UD</v>
      </c>
      <c r="L22" s="1" t="str">
        <f>IF('Full menu'!L22="MDC","MDC",IF(OR('Full menu'!L22="PERF",'Full menu'!L22="AERF",'Full menu'!L22="PCB"),"ERfix",IF(OR('Full menu'!L22="ACB", 'Full menu'!L22="LCERT", 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menu'!L22="WSD","WSD","")))))))))</f>
        <v>UD</v>
      </c>
      <c r="M22" s="1" t="str">
        <f>IF('Full menu'!M22="MDC","MDC",IF(OR('Full menu'!M22="PERF",'Full menu'!M22="AERF",'Full menu'!M22="PCB"),"ERfix",IF(OR('Full menu'!M22="ACB", 'Full menu'!M22="LCERT", 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menu'!M22="WSD","WSD","")))))))))</f>
        <v>LSD</v>
      </c>
      <c r="N22" s="1" t="str">
        <f>IF('Full menu'!N22="MDC","MDC",IF(OR('Full menu'!N22="PERF",'Full menu'!N22="AERF",'Full menu'!N22="PCB"),"ERfix",IF(OR('Full menu'!N22="ACB", 'Full menu'!N22="LCERT", 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menu'!N22="WSD","WSD","")))))))))</f>
        <v>LSD</v>
      </c>
      <c r="O22" s="1" t="str">
        <f>IF('Full menu'!O22="MDC","MDC",IF(OR('Full menu'!O22="PERF",'Full menu'!O22="AERF",'Full menu'!O22="PCB"),"ERfix",IF(OR('Full menu'!O22="ACB", 'Full menu'!O22="LCERT", 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menu'!O22="WSD","WSD","")))))))))</f>
        <v>LSD</v>
      </c>
      <c r="P22" s="1" t="str">
        <f>IF('Full menu'!P22="MDC","MDC",IF(OR('Full menu'!P22="PERF",'Full menu'!P22="AERF",'Full menu'!P22="PCB"),"ERfix",IF(OR('Full menu'!P22="ACB", 'Full menu'!P22="LCERT", 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menu'!P22="WSD","WSD","")))))))))</f>
        <v>LSD</v>
      </c>
      <c r="Q22" s="1" t="str">
        <f>IF('Full menu'!Q22="MDC","MDC",IF(OR('Full menu'!Q22="PERF",'Full menu'!Q22="AERF",'Full menu'!Q22="PCB"),"ERfix",IF(OR('Full menu'!Q22="ACB", 'Full menu'!Q22="LCERT", 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menu'!Q22="WSD","WSD","")))))))))</f>
        <v>LSD</v>
      </c>
      <c r="R22" s="1" t="str">
        <f>IF('Full menu'!R22="MDC","MDC",IF(OR('Full menu'!R22="PERF",'Full menu'!R22="AERF",'Full menu'!R22="PCB"),"ERfix",IF(OR('Full menu'!R22="ACB", 'Full menu'!R22="LCERT", 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menu'!R22="WSD","WSD","")))))))))</f>
        <v>ITs</v>
      </c>
      <c r="S22" s="1" t="str">
        <f>IF('Full menu'!S22="MDC","MDC",IF(OR('Full menu'!S22="PERF",'Full menu'!S22="AERF",'Full menu'!S22="PCB"),"ERfix",IF(OR('Full menu'!S22="ACB", 'Full menu'!S22="LCERT", 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menu'!S22="WSD","WSD","")))))))))</f>
        <v>ITs</v>
      </c>
      <c r="T22" s="1" t="str">
        <f>IF('Full menu'!T22="MDC","MDC",IF(OR('Full menu'!T22="PERF",'Full menu'!T22="AERF",'Full menu'!T22="PCB"),"ERfix",IF(OR('Full menu'!T22="ACB", 'Full menu'!T22="LCERT", 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menu'!T22="WSD","WSD","")))))))))</f>
        <v>ITs</v>
      </c>
      <c r="U22" s="1" t="str">
        <f>IF('Full menu'!U22="MDC","MDC",IF(OR('Full menu'!U22="PERF",'Full menu'!U22="AERF",'Full menu'!U22="PCB"),"ERfix",IF(OR('Full menu'!U22="ACB", 'Full menu'!U22="LCERT", 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menu'!U22="WSD","WSD","")))))))))</f>
        <v>ITs</v>
      </c>
      <c r="V22" s="1" t="str">
        <f>IF('Full menu'!V22="MDC","MDC",IF(OR('Full menu'!V22="PERF",'Full menu'!V22="AERF",'Full menu'!V22="PCB"),"ERfix",IF(OR('Full menu'!V22="ACB", 'Full menu'!V22="LCERT", 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menu'!V22="WSD","WSD","")))))))))</f>
        <v>ITs</v>
      </c>
      <c r="W22" s="1" t="str">
        <f>IF('Full menu'!W22="MDC","MDC",IF(OR('Full menu'!W22="PERF",'Full menu'!W22="AERF",'Full menu'!W22="PCB"),"ERfix",IF(OR('Full menu'!W22="ACB", 'Full menu'!W22="LCERT", 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menu'!W22="WSD","WSD","")))))))))</f>
        <v>ITs</v>
      </c>
      <c r="X22" s="1" t="str">
        <f>IF('Full menu'!X22="MDC","MDC",IF(OR('Full menu'!X22="PERF",'Full menu'!X22="AERF",'Full menu'!X22="PCB"),"ERfix",IF(OR('Full menu'!X22="ACB", 'Full menu'!X22="LCERT", 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menu'!X22="WSD","WSD","")))))))))</f>
        <v>ITs</v>
      </c>
      <c r="Y22" s="1" t="str">
        <f>IF('Full menu'!Y22="MDC","MDC",IF(OR('Full menu'!Y22="PERF",'Full menu'!Y22="AERF",'Full menu'!Y22="PCB"),"ERfix",IF(OR('Full menu'!Y22="ACB", 'Full menu'!Y22="LCERT", 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menu'!Y22="WSD","WSD","")))))))))</f>
        <v>ITs</v>
      </c>
      <c r="Z22" s="1" t="str">
        <f>IF('Full menu'!Z22="MDC","MDC",IF(OR('Full menu'!Z22="PERF",'Full menu'!Z22="AERF",'Full menu'!Z22="PCB"),"ERfix",IF(OR('Full menu'!Z22="ACB", 'Full menu'!Z22="LCERT", 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menu'!Z22="WSD","WSD","")))))))))</f>
        <v>ITs</v>
      </c>
      <c r="AA22" s="1" t="str">
        <f>IF('Full menu'!AA22="MDC","MDC",IF(OR('Full menu'!AA22="PERF",'Full menu'!AA22="AERF",'Full menu'!AA22="PCB"),"ERfix",IF(OR('Full menu'!AA22="ACB", 'Full menu'!AA22="LCERT", 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menu'!AA22="WSD","WSD","")))))))))</f>
        <v>ITs</v>
      </c>
      <c r="AB22" s="1" t="str">
        <f>IF('Full menu'!AB22="MDC","MDC",IF(OR('Full menu'!AB22="PERF",'Full menu'!AB22="AERF",'Full menu'!AB22="PCB"),"ERfix",IF(OR('Full menu'!AB22="ACB", 'Full menu'!AB22="LCERT", 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menu'!AB22="WSD","WSD","")))))))))</f>
        <v>ITs</v>
      </c>
      <c r="AC22" s="1" t="str">
        <f>IF('Full menu'!AC22="MDC","MDC",IF(OR('Full menu'!AC22="PERF",'Full menu'!AC22="AERF",'Full menu'!AC22="PCB"),"ERfix",IF(OR('Full menu'!AC22="ACB", 'Full menu'!AC22="LCERT", 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menu'!AC22="WSD","WSD","")))))))))</f>
        <v>ITs</v>
      </c>
      <c r="AD22" s="1" t="str">
        <f>IF('Full menu'!AD22="MDC","MDC",IF(OR('Full menu'!AD22="PERF",'Full menu'!AD22="AERF",'Full menu'!AD22="PCB"),"ERfix",IF(OR('Full menu'!AD22="ACB", 'Full menu'!AD22="LCERT", 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menu'!AD22="WSD","WSD","")))))))))</f>
        <v>ITs</v>
      </c>
      <c r="AE22" s="1" t="str">
        <f>IF('Full menu'!AE22="MDC","MDC",IF(OR('Full menu'!AE22="PERF",'Full menu'!AE22="AERF",'Full menu'!AE22="PCB"),"ERfix",IF(OR('Full menu'!AE22="ACB", 'Full menu'!AE22="LCERT", 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menu'!AE22="WSD","WSD","")))))))))</f>
        <v>ITs</v>
      </c>
      <c r="AF22" s="1" t="str">
        <f>IF('Full menu'!AF22="MDC","MDC",IF(OR('Full menu'!AF22="PERF",'Full menu'!AF22="AERF",'Full menu'!AF22="PCB"),"ERfix",IF(OR('Full menu'!AF22="ACB", 'Full menu'!AF22="LCERT", 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menu'!AF22="WSD","WSD","")))))))))</f>
        <v>ITs</v>
      </c>
      <c r="AG22" s="1" t="str">
        <f>IF('Full menu'!AG22="MDC","MDC",IF(OR('Full menu'!AG22="PERF",'Full menu'!AG22="AERF",'Full menu'!AG22="PCB"),"ERfix",IF(OR('Full menu'!AG22="ACB", 'Full menu'!AG22="LCERT", 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menu'!AG22="WSD","WSD","")))))))))</f>
        <v>ITs</v>
      </c>
      <c r="AH22" s="1" t="str">
        <f>IF('Full menu'!AH22="MDC","MDC",IF(OR('Full menu'!AH22="PERF",'Full menu'!AH22="AERF",'Full menu'!AH22="PCB"),"ERfix",IF(OR('Full menu'!AH22="ACB", 'Full menu'!AH22="LCERT", 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menu'!AH22="WSD","WSD","")))))))))</f>
        <v>ITs</v>
      </c>
      <c r="AI22" s="1" t="str">
        <f>IF('Full menu'!AI22="MDC","MDC",IF(OR('Full menu'!AI22="PERF",'Full menu'!AI22="AERF",'Full menu'!AI22="PCB"),"ERfix",IF(OR('Full menu'!AI22="ACB", 'Full menu'!AI22="LCERT", 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menu'!AI22="WSD","WSD","")))))))))</f>
        <v>ITs</v>
      </c>
      <c r="AJ22" s="1" t="str">
        <f>IF('Full menu'!AJ22="MDC","MDC",IF(OR('Full menu'!AJ22="PERF",'Full menu'!AJ22="AERF",'Full menu'!AJ22="PCB"),"ERfix",IF(OR('Full menu'!AJ22="ACB", 'Full menu'!AJ22="LCERT", 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menu'!AJ22="WSD","WSD","")))))))))</f>
        <v>ITs</v>
      </c>
      <c r="AK22" s="1" t="str">
        <f>IF('Full menu'!AK22="MDC","MDC",IF(OR('Full menu'!AK22="PERF",'Full menu'!AK22="AERF",'Full menu'!AK22="PCB"),"ERfix",IF(OR('Full menu'!AK22="ACB", 'Full menu'!AK22="LCERT", 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menu'!AK22="WSD","WSD","")))))))))</f>
        <v>ITs</v>
      </c>
      <c r="AL22" s="1" t="str">
        <f>IF('Full menu'!AL22="MDC","MDC",IF(OR('Full menu'!AL22="PERF",'Full menu'!AL22="AERF",'Full menu'!AL22="PCB"),"ERfix",IF(OR('Full menu'!AL22="ACB", 'Full menu'!AL22="LCERT", 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menu'!AL22="WSD","WSD","")))))))))</f>
        <v>ITs</v>
      </c>
      <c r="AM22" s="1" t="str">
        <f>IF('Full menu'!AM22="MDC","MDC",IF(OR('Full menu'!AM22="PERF",'Full menu'!AM22="AERF",'Full menu'!AM22="PCB"),"ERfix",IF(OR('Full menu'!AM22="ACB", 'Full menu'!AM22="LCERT", 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menu'!AM22="WSD","WSD","")))))))))</f>
        <v>ITs</v>
      </c>
      <c r="AN22" s="1" t="str">
        <f>IF('Full menu'!AN22="MDC","MDC",IF(OR('Full menu'!AN22="PERF",'Full menu'!AN22="AERF",'Full menu'!AN22="PCB"),"ERfix",IF(OR('Full menu'!AN22="ACB", 'Full menu'!AN22="LCERT", 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menu'!AN22="WSD","WSD","")))))))))</f>
        <v>ITs</v>
      </c>
      <c r="AO22" s="1" t="str">
        <f>IF('Full menu'!AO22="MDC","MDC",IF(OR('Full menu'!AO22="PERF",'Full menu'!AO22="AERF",'Full menu'!AO22="PCB"),"ERfix",IF(OR('Full menu'!AO22="ACB", 'Full menu'!AO22="LCERT", 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menu'!AO22="WSD","WSD","")))))))))</f>
        <v>ITs</v>
      </c>
      <c r="AP22" s="1" t="str">
        <f>IF('Full menu'!AP22="MDC","MDC",IF(OR('Full menu'!AP22="PERF",'Full menu'!AP22="AERF",'Full menu'!AP22="PCB"),"ERfix",IF(OR('Full menu'!AP22="ACB", 'Full menu'!AP22="LCERT", 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menu'!AP22="WSD","WSD","")))))))))</f>
        <v>ITs</v>
      </c>
      <c r="AQ22" s="1" t="str">
        <f>IF('Full menu'!AQ22="MDC","MDC",IF(OR('Full menu'!AQ22="PERF",'Full menu'!AQ22="AERF",'Full menu'!AQ22="PCB"),"ERfix",IF(OR('Full menu'!AQ22="ACB", 'Full menu'!AQ22="LCERT", 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menu'!AQ22="WSD","WSD","")))))))))</f>
        <v>ITs</v>
      </c>
      <c r="AR22" s="1" t="str">
        <f>IF('Full menu'!AR22="MDC","MDC",IF(OR('Full menu'!AR22="PERF",'Full menu'!AR22="AERF",'Full menu'!AR22="PCB"),"ERfix",IF(OR('Full menu'!AR22="ACB", 'Full menu'!AR22="LCERT", 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menu'!AR22="WSD","WSD","")))))))))</f>
        <v>ITs</v>
      </c>
      <c r="AS22" s="1" t="str">
        <f>IF('Full menu'!AS22="MDC","MDC",IF(OR('Full menu'!AS22="PERF",'Full menu'!AS22="AERF",'Full menu'!AS22="PCB"),"ERfix",IF(OR('Full menu'!AS22="ACB", 'Full menu'!AS22="LCERT", 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menu'!AS22="WSD","WSD","")))))))))</f>
        <v>ITs</v>
      </c>
      <c r="AT22" s="1" t="str">
        <f>IF('Full menu'!AT22="MDC","MDC",IF(OR('Full menu'!AT22="PERF",'Full menu'!AT22="AERF",'Full menu'!AT22="PCB"),"ERfix",IF(OR('Full menu'!AT22="ACB", 'Full menu'!AT22="LCERT", 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 'Full menu'!AT22="ERwMT", 'Full menu'!AT22="M&amp;ERT", 'Full menu'!AT22="MwIT", 'Full menu'!AT22="IwMT", 'Full menu'!AT22="M&amp;IT", 'Full menu'!AT22="IwERT", 'Full menu'!AT22="ERwIT", 'Full menu'!AT22="I&amp;ERT", 'Full menu'!AT22="ER&amp;M&amp;IT"),"MixedTs",IF('Full menu'!AT22="UD","UD",IF('Full menu'!AT22="LSD","LSD",IF('Full menu'!AT22="WSD","WSD","")))))))))</f>
        <v>ITs</v>
      </c>
      <c r="AU22" s="1" t="str">
        <f>IF('Full menu'!AU22="MDC","MDC",IF(OR('Full menu'!AU22="PERF",'Full menu'!AU22="AERF",'Full menu'!AU22="PCB"),"ERfix",IF(OR('Full menu'!AU22="ACB", 'Full menu'!AU22="LCERT", 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 'Full menu'!AU22="ERwMT", 'Full menu'!AU22="M&amp;ERT", 'Full menu'!AU22="MwIT", 'Full menu'!AU22="IwMT", 'Full menu'!AU22="M&amp;IT", 'Full menu'!AU22="IwERT", 'Full menu'!AU22="ERwIT", 'Full menu'!AU22="I&amp;ERT", 'Full menu'!AU22="ER&amp;M&amp;IT"),"MixedTs",IF('Full menu'!AU22="UD","UD",IF('Full menu'!AU22="LSD","LSD",IF('Full menu'!AU22="WSD","WSD","")))))))))</f>
        <v>ITs</v>
      </c>
      <c r="AV22" s="1" t="str">
        <f>IF('Full menu'!AV22="MDC","MDC",IF(OR('Full menu'!AV22="PERF",'Full menu'!AV22="AERF",'Full menu'!AV22="PCB"),"ERfix",IF(OR('Full menu'!AV22="ACB", 'Full menu'!AV22="LCERT", 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 'Full menu'!AV22="ERwMT", 'Full menu'!AV22="M&amp;ERT", 'Full menu'!AV22="MwIT", 'Full menu'!AV22="IwMT", 'Full menu'!AV22="M&amp;IT", 'Full menu'!AV22="IwERT", 'Full menu'!AV22="ERwIT", 'Full menu'!AV22="I&amp;ERT", 'Full menu'!AV22="ER&amp;M&amp;IT"),"MixedTs",IF('Full menu'!AV22="UD","UD",IF('Full menu'!AV22="LSD","LSD",IF('Full menu'!AV22="WSD","WSD","")))))))))</f>
        <v>ITs</v>
      </c>
      <c r="AW22" s="1" t="str">
        <f>IF('Full menu'!AW22="MDC","MDC",IF(OR('Full menu'!AW22="PERF",'Full menu'!AW22="AERF",'Full menu'!AW22="PCB"),"ERfix",IF(OR('Full menu'!AW22="ACB", 'Full menu'!AW22="LCERT", 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 'Full menu'!AW22="ERwMT", 'Full menu'!AW22="M&amp;ERT", 'Full menu'!AW22="MwIT", 'Full menu'!AW22="IwMT", 'Full menu'!AW22="M&amp;IT", 'Full menu'!AW22="IwERT", 'Full menu'!AW22="ERwIT", 'Full menu'!AW22="I&amp;ERT", 'Full menu'!AW22="ER&amp;M&amp;IT"),"MixedTs",IF('Full menu'!AW22="UD","UD",IF('Full menu'!AW22="LSD","LSD",IF('Full menu'!AW22="WSD","WSD","")))))))))</f>
        <v>ITs</v>
      </c>
      <c r="AX22" s="1" t="str">
        <f>IF('Full menu'!AX22="MDC","MDC",IF(OR('Full menu'!AX22="PERF",'Full menu'!AX22="AERF",'Full menu'!AX22="PCB"),"ERfix",IF(OR('Full menu'!AX22="ACB", 'Full menu'!AX22="LCERT", 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 'Full menu'!AX22="ERwMT", 'Full menu'!AX22="M&amp;ERT", 'Full menu'!AX22="MwIT", 'Full menu'!AX22="IwMT", 'Full menu'!AX22="M&amp;IT", 'Full menu'!AX22="IwERT", 'Full menu'!AX22="ERwIT", 'Full menu'!AX22="I&amp;ERT", 'Full menu'!AX22="ER&amp;M&amp;IT"),"MixedTs",IF('Full menu'!AX22="UD","UD",IF('Full menu'!AX22="LSD","LSD",IF('Full menu'!AX22="WSD","WSD","")))))))))</f>
        <v>ITs</v>
      </c>
      <c r="AY22" s="1" t="str">
        <f>IF('Full menu'!AY22="MDC","MDC",IF(OR('Full menu'!AY22="PERF",'Full menu'!AY22="AERF",'Full menu'!AY22="PCB"),"ERfix",IF(OR('Full menu'!AY22="ACB", 'Full menu'!AY22="LCERT", 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 'Full menu'!AY22="ERwMT", 'Full menu'!AY22="M&amp;ERT", 'Full menu'!AY22="MwIT", 'Full menu'!AY22="IwMT", 'Full menu'!AY22="M&amp;IT", 'Full menu'!AY22="IwERT", 'Full menu'!AY22="ERwIT", 'Full menu'!AY22="I&amp;ERT", 'Full menu'!AY22="ER&amp;M&amp;IT"),"MixedTs",IF('Full menu'!AY22="UD","UD",IF('Full menu'!AY22="LSD","LSD",IF('Full menu'!AY22="WSD","WSD","")))))))))</f>
        <v>ITs</v>
      </c>
      <c r="AZ22" s="1" t="str">
        <f>IF('Full menu'!AZ22="MDC","MDC",IF(OR('Full menu'!AZ22="PERF",'Full menu'!AZ22="AERF",'Full menu'!AZ22="PCB"),"ERfix",IF(OR('Full menu'!AZ22="ACB", 'Full menu'!AZ22="LCERT", 'Full menu'!AZ22="LERT",'Full menu'!AZ22="FCERT",'Full menu'!AZ22="FERT"),"ERT",IF(OR('Full menu'!AZ22="FCMT",'Full menu'!AZ22="FMT",'Full menu'!AZ22="LMT",'Full menu'!AZ22="LCMT"),"MT",IF(OR('Full menu'!AZ22="LCIT",'Full menu'!AZ22="FCIT",'Full menu'!AZ22="LMT",'Full menu'!AZ22="FMT"),"IT",IF(OR('Full menu'!AZ22="MwERT", 'Full menu'!AZ22="ERwMT", 'Full menu'!AZ22="M&amp;ERT", 'Full menu'!AZ22="MwIT", 'Full menu'!AZ22="IwMT", 'Full menu'!AZ22="M&amp;IT", 'Full menu'!AZ22="IwERT", 'Full menu'!AZ22="ERwIT", 'Full menu'!AZ22="I&amp;ERT", 'Full menu'!AZ22="ER&amp;M&amp;IT"),"MixedT",IF('Full menu'!AZ22="UD","UD",IF('Full menu'!AZ22="LSD","LSD",IF('Full menu'!AZ22="WSD","WSD","")))))))))</f>
        <v/>
      </c>
      <c r="BA22" s="1" t="str">
        <f>IF('Full menu'!BA22="MDC","MDC",IF(OR('Full menu'!BA22="PERF",'Full menu'!BA22="AERF",'Full menu'!BA22="PCB"),"ERfix",IF(OR('Full menu'!BA22="ACB", 'Full menu'!BA22="LCERT", 'Full menu'!BA22="LERT",'Full menu'!BA22="FCERT",'Full menu'!BA22="FERT"),"ERT",IF(OR('Full menu'!BA22="FCMT",'Full menu'!BA22="FMT",'Full menu'!BA22="LMT",'Full menu'!BA22="LCMT"),"MT",IF(OR('Full menu'!BA22="LCIT",'Full menu'!BA22="FCIT",'Full menu'!BA22="LMT",'Full menu'!BA22="FMT"),"IT",IF(OR('Full menu'!BA22="MwERT", 'Full menu'!BA22="ERwMT", 'Full menu'!BA22="M&amp;ERT", 'Full menu'!BA22="MwIT", 'Full menu'!BA22="IwMT", 'Full menu'!BA22="M&amp;IT", 'Full menu'!BA22="IwERT", 'Full menu'!BA22="ERwIT", 'Full menu'!BA22="I&amp;ERT", 'Full menu'!BA22="ER&amp;M&amp;IT"),"MixedT",IF('Full menu'!BA22="UD","UD",IF('Full menu'!BA22="LSD","LSD",IF('Full menu'!BA22="WSD","WSD","")))))))))</f>
        <v/>
      </c>
      <c r="BB22" s="1" t="str">
        <f>IF('Full menu'!BB22="MDC","MDC",IF(OR('Full menu'!BB22="PERF",'Full menu'!BB22="AERF",'Full menu'!BB22="PCB"),"ERfix",IF(OR('Full menu'!BB22="ACB", 'Full menu'!BB22="LCERT", 'Full menu'!BB22="LERT",'Full menu'!BB22="FCERT",'Full menu'!BB22="FERT"),"ERT",IF(OR('Full menu'!BB22="FCMT",'Full menu'!BB22="FMT",'Full menu'!BB22="LMT",'Full menu'!BB22="LCMT"),"MT",IF(OR('Full menu'!BB22="LCIT",'Full menu'!BB22="FCIT",'Full menu'!BB22="LMT",'Full menu'!BB22="FMT"),"IT",IF(OR('Full menu'!BB22="MwERT", 'Full menu'!BB22="ERwMT", 'Full menu'!BB22="M&amp;ERT", 'Full menu'!BB22="MwIT", 'Full menu'!BB22="IwMT", 'Full menu'!BB22="M&amp;IT", 'Full menu'!BB22="IwERT", 'Full menu'!BB22="ERwIT", 'Full menu'!BB22="I&amp;ERT", 'Full menu'!BB22="ER&amp;M&amp;IT"),"MixedT",IF('Full menu'!BB22="UD","UD",IF('Full menu'!BB22="LSD","LSD",IF('Full menu'!BB22="WSD","WSD","")))))))))</f>
        <v/>
      </c>
      <c r="BC22" s="1" t="str">
        <f>IF('Full menu'!BC22="MDC","MDC",IF(OR('Full menu'!BC22="PERF",'Full menu'!BC22="AERF",'Full menu'!BC22="PCB"),"ERfix",IF(OR('Full menu'!BC22="ACB", 'Full menu'!BC22="LCERT", 'Full menu'!BC22="LERT",'Full menu'!BC22="FCERT",'Full menu'!BC22="FERT"),"ERT",IF(OR('Full menu'!BC22="FCMT",'Full menu'!BC22="FMT",'Full menu'!BC22="LMT",'Full menu'!BC22="LCMT"),"MT",IF(OR('Full menu'!BC22="LCIT",'Full menu'!BC22="FCIT",'Full menu'!BC22="LMT",'Full menu'!BC22="FMT"),"IT",IF(OR('Full menu'!BC22="MwERT", 'Full menu'!BC22="ERwMT", 'Full menu'!BC22="M&amp;ERT", 'Full menu'!BC22="MwIT", 'Full menu'!BC22="IwMT", 'Full menu'!BC22="M&amp;IT", 'Full menu'!BC22="IwERT", 'Full menu'!BC22="ERwIT", 'Full menu'!BC22="I&amp;ERT", 'Full menu'!BC22="ER&amp;M&amp;IT"),"MixedT",IF('Full menu'!BC22="UD","UD",IF('Full menu'!BC22="LSD","LSD",IF('Full menu'!BC22="WSD","WSD","")))))))))</f>
        <v/>
      </c>
    </row>
    <row r="23" spans="1:66" ht="15.6" x14ac:dyDescent="0.3">
      <c r="A23" t="s">
        <v>42</v>
      </c>
      <c r="B23" s="1" t="str">
        <f>IF('Full menu'!B23="MDC","MDC",IF(OR('Full menu'!B23="PERF",'Full menu'!B23="AERF",'Full menu'!B23="PCB"),"ERfix",IF(OR('Full menu'!B23="ACB", 'Full menu'!B23="LCERT", 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 'Full menu'!B23="ERwMT", 'Full menu'!B23="M&amp;ERT", 'Full menu'!B23="MwIT", 'Full menu'!B23="IwMT", 'Full menu'!B23="M&amp;IT", 'Full menu'!B23="IwERT", 'Full menu'!B23="ERwIT", 'Full menu'!B23="I&amp;ERT", 'Full menu'!B23="ER&amp;M&amp;IT"),"MixedTs",IF('Full menu'!B23="UD","UD",IF('Full menu'!B23="LSD","LSD",IF('Full menu'!B23="WSD","WSD","")))))))))</f>
        <v>ERTs</v>
      </c>
      <c r="C23" s="1" t="str">
        <f>IF('Full menu'!C23="MDC","MDC",IF(OR('Full menu'!C23="PERF",'Full menu'!C23="AERF",'Full menu'!C23="PCB"),"ERfix",IF(OR('Full menu'!C23="ACB", 'Full menu'!C23="LCERT", 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 'Full menu'!C23="ERwMT", 'Full menu'!C23="M&amp;ERT", 'Full menu'!C23="MwIT", 'Full menu'!C23="IwMT", 'Full menu'!C23="M&amp;IT", 'Full menu'!C23="IwERT", 'Full menu'!C23="ERwIT", 'Full menu'!C23="I&amp;ERT", 'Full menu'!C23="ER&amp;M&amp;IT"),"MixedTs",IF('Full menu'!C23="UD","UD",IF('Full menu'!C23="LSD","LSD",IF('Full menu'!C23="WSD","WSD","")))))))))</f>
        <v>ERTs</v>
      </c>
      <c r="D23" s="1" t="str">
        <f>IF('Full menu'!D23="MDC","MDC",IF(OR('Full menu'!D23="PERF",'Full menu'!D23="AERF",'Full menu'!D23="PCB"),"ERfix",IF(OR('Full menu'!D23="ACB", 'Full menu'!D23="LCERT", 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 'Full menu'!D23="ERwMT", 'Full menu'!D23="M&amp;ERT", 'Full menu'!D23="MwIT", 'Full menu'!D23="IwMT", 'Full menu'!D23="M&amp;IT", 'Full menu'!D23="IwERT", 'Full menu'!D23="ERwIT", 'Full menu'!D23="I&amp;ERT", 'Full menu'!D23="ER&amp;M&amp;IT"),"MixedTs",IF('Full menu'!D23="UD","UD",IF('Full menu'!D23="LSD","LSD",IF('Full menu'!D23="WSD","WSD","")))))))))</f>
        <v>ERTs</v>
      </c>
      <c r="E23" s="1" t="str">
        <f>IF('Full menu'!E23="MDC","MDC",IF(OR('Full menu'!E23="PERF",'Full menu'!E23="AERF",'Full menu'!E23="PCB"),"ERfix",IF(OR('Full menu'!E23="ACB", 'Full menu'!E23="LCERT", 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 'Full menu'!E23="ERwMT", 'Full menu'!E23="M&amp;ERT", 'Full menu'!E23="MwIT", 'Full menu'!E23="IwMT", 'Full menu'!E23="M&amp;IT", 'Full menu'!E23="IwERT", 'Full menu'!E23="ERwIT", 'Full menu'!E23="I&amp;ERT", 'Full menu'!E23="ER&amp;M&amp;IT"),"MixedTs",IF('Full menu'!E23="UD","UD",IF('Full menu'!E23="LSD","LSD",IF('Full menu'!E23="WSD","WSD","")))))))))</f>
        <v>ERTs</v>
      </c>
      <c r="F23" s="1" t="str">
        <f>IF('Full menu'!F23="MDC","MDC",IF(OR('Full menu'!F23="PERF",'Full menu'!F23="AERF",'Full menu'!F23="PCB"),"ERfix",IF(OR('Full menu'!F23="ACB", 'Full menu'!F23="LCERT", 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 'Full menu'!F23="ERwMT", 'Full menu'!F23="M&amp;ERT", 'Full menu'!F23="MwIT", 'Full menu'!F23="IwMT", 'Full menu'!F23="M&amp;IT", 'Full menu'!F23="IwERT", 'Full menu'!F23="ERwIT", 'Full menu'!F23="I&amp;ERT", 'Full menu'!F23="ER&amp;M&amp;IT"),"MixedTs",IF('Full menu'!F23="UD","UD",IF('Full menu'!F23="LSD","LSD",IF('Full menu'!F23="WSD","WSD","")))))))))</f>
        <v>ERTs</v>
      </c>
      <c r="G23" s="1" t="str">
        <f>IF('Full menu'!G23="MDC","MDC",IF(OR('Full menu'!G23="PERF",'Full menu'!G23="AERF",'Full menu'!G23="PCB"),"ERfix",IF(OR('Full menu'!G23="ACB", 'Full menu'!G23="LCERT", 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 'Full menu'!G23="ERwMT", 'Full menu'!G23="M&amp;ERT", 'Full menu'!G23="MwIT", 'Full menu'!G23="IwMT", 'Full menu'!G23="M&amp;IT", 'Full menu'!G23="IwERT", 'Full menu'!G23="ERwIT", 'Full menu'!G23="I&amp;ERT", 'Full menu'!G23="ER&amp;M&amp;IT"),"MixedTs",IF('Full menu'!G23="UD","UD",IF('Full menu'!G23="LSD","LSD",IF('Full menu'!G23="WSD","WSD","")))))))))</f>
        <v>ERTs</v>
      </c>
      <c r="H23" s="1" t="str">
        <f>IF('Full menu'!H23="MDC","MDC",IF(OR('Full menu'!H23="PERF",'Full menu'!H23="AERF",'Full menu'!H23="PCB"),"ERfix",IF(OR('Full menu'!H23="ACB", 'Full menu'!H23="LCERT", 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 'Full menu'!H23="ERwMT", 'Full menu'!H23="M&amp;ERT", 'Full menu'!H23="MwIT", 'Full menu'!H23="IwMT", 'Full menu'!H23="M&amp;IT", 'Full menu'!H23="IwERT", 'Full menu'!H23="ERwIT", 'Full menu'!H23="I&amp;ERT", 'Full menu'!H23="ER&amp;M&amp;IT"),"MixedTs",IF('Full menu'!H23="UD","UD",IF('Full menu'!H23="LSD","LSD",IF('Full menu'!H23="WSD","WSD","")))))))))</f>
        <v>ERTs</v>
      </c>
      <c r="I23" s="1" t="str">
        <f>IF('Full menu'!I23="MDC","MDC",IF(OR('Full menu'!I23="PERF",'Full menu'!I23="AERF",'Full menu'!I23="PCB"),"ERfix",IF(OR('Full menu'!I23="ACB", 'Full menu'!I23="LCERT", 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 'Full menu'!I23="ERwMT", 'Full menu'!I23="M&amp;ERT", 'Full menu'!I23="MwIT", 'Full menu'!I23="IwMT", 'Full menu'!I23="M&amp;IT", 'Full menu'!I23="IwERT", 'Full menu'!I23="ERwIT", 'Full menu'!I23="I&amp;ERT", 'Full menu'!I23="ER&amp;M&amp;IT"),"MixedTs",IF('Full menu'!I23="UD","UD",IF('Full menu'!I23="LSD","LSD",IF('Full menu'!I23="WSD","WSD","")))))))))</f>
        <v>ERTs</v>
      </c>
      <c r="J23" s="1" t="str">
        <f>IF('Full menu'!J23="MDC","MDC",IF(OR('Full menu'!J23="PERF",'Full menu'!J23="AERF",'Full menu'!J23="PCB"),"ERfix",IF(OR('Full menu'!J23="ACB", 'Full menu'!J23="LCERT", 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 'Full menu'!J23="ERwMT", 'Full menu'!J23="M&amp;ERT", 'Full menu'!J23="MwIT", 'Full menu'!J23="IwMT", 'Full menu'!J23="M&amp;IT", 'Full menu'!J23="IwERT", 'Full menu'!J23="ERwIT", 'Full menu'!J23="I&amp;ERT", 'Full menu'!J23="ER&amp;M&amp;IT"),"MixedTs",IF('Full menu'!J23="UD","UD",IF('Full menu'!J23="LSD","LSD",IF('Full menu'!J23="WSD","WSD","")))))))))</f>
        <v>ERTs</v>
      </c>
      <c r="K23" s="1" t="str">
        <f>IF('Full menu'!K23="MDC","MDC",IF(OR('Full menu'!K23="PERF",'Full menu'!K23="AERF",'Full menu'!K23="PCB"),"ERfix",IF(OR('Full menu'!K23="ACB", 'Full menu'!K23="LCERT", 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 'Full menu'!K23="ERwMT", 'Full menu'!K23="M&amp;ERT", 'Full menu'!K23="MwIT", 'Full menu'!K23="IwMT", 'Full menu'!K23="M&amp;IT", 'Full menu'!K23="IwERT", 'Full menu'!K23="ERwIT", 'Full menu'!K23="I&amp;ERT", 'Full menu'!K23="ER&amp;M&amp;IT"),"MixedTs",IF('Full menu'!K23="UD","UD",IF('Full menu'!K23="LSD","LSD",IF('Full menu'!K23="WSD","WSD","")))))))))</f>
        <v>ERTs</v>
      </c>
      <c r="L23" s="1" t="str">
        <f>IF('Full menu'!L23="MDC","MDC",IF(OR('Full menu'!L23="PERF",'Full menu'!L23="AERF",'Full menu'!L23="PCB"),"ERfix",IF(OR('Full menu'!L23="ACB", 'Full menu'!L23="LCERT", 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 'Full menu'!L23="ERwMT", 'Full menu'!L23="M&amp;ERT", 'Full menu'!L23="MwIT", 'Full menu'!L23="IwMT", 'Full menu'!L23="M&amp;IT", 'Full menu'!L23="IwERT", 'Full menu'!L23="ERwIT", 'Full menu'!L23="I&amp;ERT", 'Full menu'!L23="ER&amp;M&amp;IT"),"MixedTs",IF('Full menu'!L23="UD","UD",IF('Full menu'!L23="LSD","LSD",IF('Full menu'!L23="WSD","WSD","")))))))))</f>
        <v>ERTs</v>
      </c>
      <c r="M23" s="1" t="str">
        <f>IF('Full menu'!M23="MDC","MDC",IF(OR('Full menu'!M23="PERF",'Full menu'!M23="AERF",'Full menu'!M23="PCB"),"ERfix",IF(OR('Full menu'!M23="ACB", 'Full menu'!M23="LCERT", 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 'Full menu'!M23="ERwMT", 'Full menu'!M23="M&amp;ERT", 'Full menu'!M23="MwIT", 'Full menu'!M23="IwMT", 'Full menu'!M23="M&amp;IT", 'Full menu'!M23="IwERT", 'Full menu'!M23="ERwIT", 'Full menu'!M23="I&amp;ERT", 'Full menu'!M23="ER&amp;M&amp;IT"),"MixedTs",IF('Full menu'!M23="UD","UD",IF('Full menu'!M23="LSD","LSD",IF('Full menu'!M23="WSD","WSD","")))))))))</f>
        <v>ERTs</v>
      </c>
      <c r="N23" s="1" t="str">
        <f>IF('Full menu'!N23="MDC","MDC",IF(OR('Full menu'!N23="PERF",'Full menu'!N23="AERF",'Full menu'!N23="PCB"),"ERfix",IF(OR('Full menu'!N23="ACB", 'Full menu'!N23="LCERT", 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 'Full menu'!N23="ERwMT", 'Full menu'!N23="M&amp;ERT", 'Full menu'!N23="MwIT", 'Full menu'!N23="IwMT", 'Full menu'!N23="M&amp;IT", 'Full menu'!N23="IwERT", 'Full menu'!N23="ERwIT", 'Full menu'!N23="I&amp;ERT", 'Full menu'!N23="ER&amp;M&amp;IT"),"MixedTs",IF('Full menu'!N23="UD","UD",IF('Full menu'!N23="LSD","LSD",IF('Full menu'!N23="WSD","WSD","")))))))))</f>
        <v>ERTs</v>
      </c>
      <c r="O23" s="1" t="str">
        <f>IF('Full menu'!O23="MDC","MDC",IF(OR('Full menu'!O23="PERF",'Full menu'!O23="AERF",'Full menu'!O23="PCB"),"ERfix",IF(OR('Full menu'!O23="ACB", 'Full menu'!O23="LCERT", 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 'Full menu'!O23="ERwMT", 'Full menu'!O23="M&amp;ERT", 'Full menu'!O23="MwIT", 'Full menu'!O23="IwMT", 'Full menu'!O23="M&amp;IT", 'Full menu'!O23="IwERT", 'Full menu'!O23="ERwIT", 'Full menu'!O23="I&amp;ERT", 'Full menu'!O23="ER&amp;M&amp;IT"),"MixedTs",IF('Full menu'!O23="UD","UD",IF('Full menu'!O23="LSD","LSD",IF('Full menu'!O23="WSD","WSD","")))))))))</f>
        <v>ERTs</v>
      </c>
      <c r="P23" s="1" t="str">
        <f>IF('Full menu'!P23="MDC","MDC",IF(OR('Full menu'!P23="PERF",'Full menu'!P23="AERF",'Full menu'!P23="PCB"),"ERfix",IF(OR('Full menu'!P23="ACB", 'Full menu'!P23="LCERT", 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 'Full menu'!P23="ERwMT", 'Full menu'!P23="M&amp;ERT", 'Full menu'!P23="MwIT", 'Full menu'!P23="IwMT", 'Full menu'!P23="M&amp;IT", 'Full menu'!P23="IwERT", 'Full menu'!P23="ERwIT", 'Full menu'!P23="I&amp;ERT", 'Full menu'!P23="ER&amp;M&amp;IT"),"MixedTs",IF('Full menu'!P23="UD","UD",IF('Full menu'!P23="LSD","LSD",IF('Full menu'!P23="WSD","WSD","")))))))))</f>
        <v>ERTs</v>
      </c>
      <c r="Q23" s="1" t="str">
        <f>IF('Full menu'!Q23="MDC","MDC",IF(OR('Full menu'!Q23="PERF",'Full menu'!Q23="AERF",'Full menu'!Q23="PCB"),"ERfix",IF(OR('Full menu'!Q23="ACB", 'Full menu'!Q23="LCERT", 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 'Full menu'!Q23="ERwMT", 'Full menu'!Q23="M&amp;ERT", 'Full menu'!Q23="MwIT", 'Full menu'!Q23="IwMT", 'Full menu'!Q23="M&amp;IT", 'Full menu'!Q23="IwERT", 'Full menu'!Q23="ERwIT", 'Full menu'!Q23="I&amp;ERT", 'Full menu'!Q23="ER&amp;M&amp;IT"),"MixedTs",IF('Full menu'!Q23="UD","UD",IF('Full menu'!Q23="LSD","LSD",IF('Full menu'!Q23="WSD","WSD","")))))))))</f>
        <v>ERTs</v>
      </c>
      <c r="R23" s="1" t="str">
        <f>IF('Full menu'!R23="MDC","MDC",IF(OR('Full menu'!R23="PERF",'Full menu'!R23="AERF",'Full menu'!R23="PCB"),"ERfix",IF(OR('Full menu'!R23="ACB", 'Full menu'!R23="LCERT", 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 'Full menu'!R23="ERwMT", 'Full menu'!R23="M&amp;ERT", 'Full menu'!R23="MwIT", 'Full menu'!R23="IwMT", 'Full menu'!R23="M&amp;IT", 'Full menu'!R23="IwERT", 'Full menu'!R23="ERwIT", 'Full menu'!R23="I&amp;ERT", 'Full menu'!R23="ER&amp;M&amp;IT"),"MixedTs",IF('Full menu'!R23="UD","UD",IF('Full menu'!R23="LSD","LSD",IF('Full menu'!R23="WSD","WSD","")))))))))</f>
        <v>ERTs</v>
      </c>
      <c r="S23" s="1" t="str">
        <f>IF('Full menu'!S23="MDC","MDC",IF(OR('Full menu'!S23="PERF",'Full menu'!S23="AERF",'Full menu'!S23="PCB"),"ERfix",IF(OR('Full menu'!S23="ACB", 'Full menu'!S23="LCERT", 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 'Full menu'!S23="ERwMT", 'Full menu'!S23="M&amp;ERT", 'Full menu'!S23="MwIT", 'Full menu'!S23="IwMT", 'Full menu'!S23="M&amp;IT", 'Full menu'!S23="IwERT", 'Full menu'!S23="ERwIT", 'Full menu'!S23="I&amp;ERT", 'Full menu'!S23="ER&amp;M&amp;IT"),"MixedTs",IF('Full menu'!S23="UD","UD",IF('Full menu'!S23="LSD","LSD",IF('Full menu'!S23="WSD","WSD","")))))))))</f>
        <v>ERTs</v>
      </c>
      <c r="T23" s="1" t="str">
        <f>IF('Full menu'!T23="MDC","MDC",IF(OR('Full menu'!T23="PERF",'Full menu'!T23="AERF",'Full menu'!T23="PCB"),"ERfix",IF(OR('Full menu'!T23="ACB", 'Full menu'!T23="LCERT", 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 'Full menu'!T23="ERwMT", 'Full menu'!T23="M&amp;ERT", 'Full menu'!T23="MwIT", 'Full menu'!T23="IwMT", 'Full menu'!T23="M&amp;IT", 'Full menu'!T23="IwERT", 'Full menu'!T23="ERwIT", 'Full menu'!T23="I&amp;ERT", 'Full menu'!T23="ER&amp;M&amp;IT"),"MixedTs",IF('Full menu'!T23="UD","UD",IF('Full menu'!T23="LSD","LSD",IF('Full menu'!T23="WSD","WSD","")))))))))</f>
        <v>ERTs</v>
      </c>
      <c r="U23" s="1" t="str">
        <f>IF('Full menu'!U23="MDC","MDC",IF(OR('Full menu'!U23="PERF",'Full menu'!U23="AERF",'Full menu'!U23="PCB"),"ERfix",IF(OR('Full menu'!U23="ACB", 'Full menu'!U23="LCERT", 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 'Full menu'!U23="ERwMT", 'Full menu'!U23="M&amp;ERT", 'Full menu'!U23="MwIT", 'Full menu'!U23="IwMT", 'Full menu'!U23="M&amp;IT", 'Full menu'!U23="IwERT", 'Full menu'!U23="ERwIT", 'Full menu'!U23="I&amp;ERT", 'Full menu'!U23="ER&amp;M&amp;IT"),"MixedTs",IF('Full menu'!U23="UD","UD",IF('Full menu'!U23="LSD","LSD",IF('Full menu'!U23="WSD","WSD","")))))))))</f>
        <v>LSD</v>
      </c>
      <c r="V23" s="1" t="str">
        <f>IF('Full menu'!V23="MDC","MDC",IF(OR('Full menu'!V23="PERF",'Full menu'!V23="AERF",'Full menu'!V23="PCB"),"ERfix",IF(OR('Full menu'!V23="ACB", 'Full menu'!V23="LCERT", 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 'Full menu'!V23="ERwMT", 'Full menu'!V23="M&amp;ERT", 'Full menu'!V23="MwIT", 'Full menu'!V23="IwMT", 'Full menu'!V23="M&amp;IT", 'Full menu'!V23="IwERT", 'Full menu'!V23="ERwIT", 'Full menu'!V23="I&amp;ERT", 'Full menu'!V23="ER&amp;M&amp;IT"),"MixedTs",IF('Full menu'!V23="UD","UD",IF('Full menu'!V23="LSD","LSD",IF('Full menu'!V23="WSD","WSD","")))))))))</f>
        <v>LSD</v>
      </c>
      <c r="W23" s="1" t="str">
        <f>IF('Full menu'!W23="MDC","MDC",IF(OR('Full menu'!W23="PERF",'Full menu'!W23="AERF",'Full menu'!W23="PCB"),"ERfix",IF(OR('Full menu'!W23="ACB", 'Full menu'!W23="LCERT", 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 'Full menu'!W23="ERwMT", 'Full menu'!W23="M&amp;ERT", 'Full menu'!W23="MwIT", 'Full menu'!W23="IwMT", 'Full menu'!W23="M&amp;IT", 'Full menu'!W23="IwERT", 'Full menu'!W23="ERwIT", 'Full menu'!W23="I&amp;ERT", 'Full menu'!W23="ER&amp;M&amp;IT"),"MixedTs",IF('Full menu'!W23="UD","UD",IF('Full menu'!W23="LSD","LSD",IF('Full menu'!W23="WSD","WSD","")))))))))</f>
        <v>LSD</v>
      </c>
      <c r="X23" s="1" t="str">
        <f>IF('Full menu'!X23="MDC","MDC",IF(OR('Full menu'!X23="PERF",'Full menu'!X23="AERF",'Full menu'!X23="PCB"),"ERfix",IF(OR('Full menu'!X23="ACB", 'Full menu'!X23="LCERT", 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 'Full menu'!X23="ERwMT", 'Full menu'!X23="M&amp;ERT", 'Full menu'!X23="MwIT", 'Full menu'!X23="IwMT", 'Full menu'!X23="M&amp;IT", 'Full menu'!X23="IwERT", 'Full menu'!X23="ERwIT", 'Full menu'!X23="I&amp;ERT", 'Full menu'!X23="ER&amp;M&amp;IT"),"MixedTs",IF('Full menu'!X23="UD","UD",IF('Full menu'!X23="LSD","LSD",IF('Full menu'!X23="WSD","WSD","")))))))))</f>
        <v>LSD</v>
      </c>
      <c r="Y23" s="1" t="str">
        <f>IF('Full menu'!Y23="MDC","MDC",IF(OR('Full menu'!Y23="PERF",'Full menu'!Y23="AERF",'Full menu'!Y23="PCB"),"ERfix",IF(OR('Full menu'!Y23="ACB", 'Full menu'!Y23="LCERT", 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 'Full menu'!Y23="ERwMT", 'Full menu'!Y23="M&amp;ERT", 'Full menu'!Y23="MwIT", 'Full menu'!Y23="IwMT", 'Full menu'!Y23="M&amp;IT", 'Full menu'!Y23="IwERT", 'Full menu'!Y23="ERwIT", 'Full menu'!Y23="I&amp;ERT", 'Full menu'!Y23="ER&amp;M&amp;IT"),"MixedTs",IF('Full menu'!Y23="UD","UD",IF('Full menu'!Y23="LSD","LSD",IF('Full menu'!Y23="WSD","WSD","")))))))))</f>
        <v>LSD</v>
      </c>
      <c r="Z23" s="1" t="str">
        <f>IF('Full menu'!Z23="MDC","MDC",IF(OR('Full menu'!Z23="PERF",'Full menu'!Z23="AERF",'Full menu'!Z23="PCB"),"ERfix",IF(OR('Full menu'!Z23="ACB", 'Full menu'!Z23="LCERT", 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 'Full menu'!Z23="ERwMT", 'Full menu'!Z23="M&amp;ERT", 'Full menu'!Z23="MwIT", 'Full menu'!Z23="IwMT", 'Full menu'!Z23="M&amp;IT", 'Full menu'!Z23="IwERT", 'Full menu'!Z23="ERwIT", 'Full menu'!Z23="I&amp;ERT", 'Full menu'!Z23="ER&amp;M&amp;IT"),"MixedTs",IF('Full menu'!Z23="UD","UD",IF('Full menu'!Z23="LSD","LSD",IF('Full menu'!Z23="WSD","WSD","")))))))))</f>
        <v>LSD</v>
      </c>
      <c r="AA23" s="1" t="str">
        <f>IF('Full menu'!AA23="MDC","MDC",IF(OR('Full menu'!AA23="PERF",'Full menu'!AA23="AERF",'Full menu'!AA23="PCB"),"ERfix",IF(OR('Full menu'!AA23="ACB", 'Full menu'!AA23="LCERT", 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 'Full menu'!AA23="ERwMT", 'Full menu'!AA23="M&amp;ERT", 'Full menu'!AA23="MwIT", 'Full menu'!AA23="IwMT", 'Full menu'!AA23="M&amp;IT", 'Full menu'!AA23="IwERT", 'Full menu'!AA23="ERwIT", 'Full menu'!AA23="I&amp;ERT", 'Full menu'!AA23="ER&amp;M&amp;IT"),"MixedTs",IF('Full menu'!AA23="UD","UD",IF('Full menu'!AA23="LSD","LSD",IF('Full menu'!AA23="WSD","WSD","")))))))))</f>
        <v>LSD</v>
      </c>
      <c r="AB23" s="1" t="str">
        <f>IF('Full menu'!AB23="MDC","MDC",IF(OR('Full menu'!AB23="PERF",'Full menu'!AB23="AERF",'Full menu'!AB23="PCB"),"ERfix",IF(OR('Full menu'!AB23="ACB", 'Full menu'!AB23="LCERT", 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 'Full menu'!AB23="ERwMT", 'Full menu'!AB23="M&amp;ERT", 'Full menu'!AB23="MwIT", 'Full menu'!AB23="IwMT", 'Full menu'!AB23="M&amp;IT", 'Full menu'!AB23="IwERT", 'Full menu'!AB23="ERwIT", 'Full menu'!AB23="I&amp;ERT", 'Full menu'!AB23="ER&amp;M&amp;IT"),"MixedTs",IF('Full menu'!AB23="UD","UD",IF('Full menu'!AB23="LSD","LSD",IF('Full menu'!AB23="WSD","WSD","")))))))))</f>
        <v>LSD</v>
      </c>
      <c r="AC23" s="1" t="str">
        <f>IF('Full menu'!AC23="MDC","MDC",IF(OR('Full menu'!AC23="PERF",'Full menu'!AC23="AERF",'Full menu'!AC23="PCB"),"ERfix",IF(OR('Full menu'!AC23="ACB", 'Full menu'!AC23="LCERT", 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 'Full menu'!AC23="ERwMT", 'Full menu'!AC23="M&amp;ERT", 'Full menu'!AC23="MwIT", 'Full menu'!AC23="IwMT", 'Full menu'!AC23="M&amp;IT", 'Full menu'!AC23="IwERT", 'Full menu'!AC23="ERwIT", 'Full menu'!AC23="I&amp;ERT", 'Full menu'!AC23="ER&amp;M&amp;IT"),"MixedTs",IF('Full menu'!AC23="UD","UD",IF('Full menu'!AC23="LSD","LSD",IF('Full menu'!AC23="WSD","WSD","")))))))))</f>
        <v>ITs</v>
      </c>
      <c r="AD23" s="1" t="str">
        <f>IF('Full menu'!AD23="MDC","MDC",IF(OR('Full menu'!AD23="PERF",'Full menu'!AD23="AERF",'Full menu'!AD23="PCB"),"ERfix",IF(OR('Full menu'!AD23="ACB", 'Full menu'!AD23="LCERT", 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 'Full menu'!AD23="ERwMT", 'Full menu'!AD23="M&amp;ERT", 'Full menu'!AD23="MwIT", 'Full menu'!AD23="IwMT", 'Full menu'!AD23="M&amp;IT", 'Full menu'!AD23="IwERT", 'Full menu'!AD23="ERwIT", 'Full menu'!AD23="I&amp;ERT", 'Full menu'!AD23="ER&amp;M&amp;IT"),"MixedTs",IF('Full menu'!AD23="UD","UD",IF('Full menu'!AD23="LSD","LSD",IF('Full menu'!AD23="WSD","WSD","")))))))))</f>
        <v>ITs</v>
      </c>
      <c r="AE23" s="1" t="str">
        <f>IF('Full menu'!AE23="MDC","MDC",IF(OR('Full menu'!AE23="PERF",'Full menu'!AE23="AERF",'Full menu'!AE23="PCB"),"ERfix",IF(OR('Full menu'!AE23="ACB", 'Full menu'!AE23="LCERT", 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 'Full menu'!AE23="ERwMT", 'Full menu'!AE23="M&amp;ERT", 'Full menu'!AE23="MwIT", 'Full menu'!AE23="IwMT", 'Full menu'!AE23="M&amp;IT", 'Full menu'!AE23="IwERT", 'Full menu'!AE23="ERwIT", 'Full menu'!AE23="I&amp;ERT", 'Full menu'!AE23="ER&amp;M&amp;IT"),"MixedTs",IF('Full menu'!AE23="UD","UD",IF('Full menu'!AE23="LSD","LSD",IF('Full menu'!AE23="WSD","WSD","")))))))))</f>
        <v>ITs</v>
      </c>
      <c r="AF23" s="1" t="str">
        <f>IF('Full menu'!AF23="MDC","MDC",IF(OR('Full menu'!AF23="PERF",'Full menu'!AF23="AERF",'Full menu'!AF23="PCB"),"ERfix",IF(OR('Full menu'!AF23="ACB", 'Full menu'!AF23="LCERT", 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 'Full menu'!AF23="ERwMT", 'Full menu'!AF23="M&amp;ERT", 'Full menu'!AF23="MwIT", 'Full menu'!AF23="IwMT", 'Full menu'!AF23="M&amp;IT", 'Full menu'!AF23="IwERT", 'Full menu'!AF23="ERwIT", 'Full menu'!AF23="I&amp;ERT", 'Full menu'!AF23="ER&amp;M&amp;IT"),"MixedTs",IF('Full menu'!AF23="UD","UD",IF('Full menu'!AF23="LSD","LSD",IF('Full menu'!AF23="WSD","WSD","")))))))))</f>
        <v>ITs</v>
      </c>
      <c r="AG23" s="1" t="str">
        <f>IF('Full menu'!AG23="MDC","MDC",IF(OR('Full menu'!AG23="PERF",'Full menu'!AG23="AERF",'Full menu'!AG23="PCB"),"ERfix",IF(OR('Full menu'!AG23="ACB", 'Full menu'!AG23="LCERT", 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 'Full menu'!AG23="ERwMT", 'Full menu'!AG23="M&amp;ERT", 'Full menu'!AG23="MwIT", 'Full menu'!AG23="IwMT", 'Full menu'!AG23="M&amp;IT", 'Full menu'!AG23="IwERT", 'Full menu'!AG23="ERwIT", 'Full menu'!AG23="I&amp;ERT", 'Full menu'!AG23="ER&amp;M&amp;IT"),"MixedTs",IF('Full menu'!AG23="UD","UD",IF('Full menu'!AG23="LSD","LSD",IF('Full menu'!AG23="WSD","WSD","")))))))))</f>
        <v>ITs</v>
      </c>
      <c r="AH23" s="1" t="str">
        <f>IF('Full menu'!AH23="MDC","MDC",IF(OR('Full menu'!AH23="PERF",'Full menu'!AH23="AERF",'Full menu'!AH23="PCB"),"ERfix",IF(OR('Full menu'!AH23="ACB", 'Full menu'!AH23="LCERT", 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 'Full menu'!AH23="ERwMT", 'Full menu'!AH23="M&amp;ERT", 'Full menu'!AH23="MwIT", 'Full menu'!AH23="IwMT", 'Full menu'!AH23="M&amp;IT", 'Full menu'!AH23="IwERT", 'Full menu'!AH23="ERwIT", 'Full menu'!AH23="I&amp;ERT", 'Full menu'!AH23="ER&amp;M&amp;IT"),"MixedTs",IF('Full menu'!AH23="UD","UD",IF('Full menu'!AH23="LSD","LSD",IF('Full menu'!AH23="WSD","WSD","")))))))))</f>
        <v>ITs</v>
      </c>
      <c r="AI23" s="1" t="str">
        <f>IF('Full menu'!AI23="MDC","MDC",IF(OR('Full menu'!AI23="PERF",'Full menu'!AI23="AERF",'Full menu'!AI23="PCB"),"ERfix",IF(OR('Full menu'!AI23="ACB", 'Full menu'!AI23="LCERT", 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 'Full menu'!AI23="ERwMT", 'Full menu'!AI23="M&amp;ERT", 'Full menu'!AI23="MwIT", 'Full menu'!AI23="IwMT", 'Full menu'!AI23="M&amp;IT", 'Full menu'!AI23="IwERT", 'Full menu'!AI23="ERwIT", 'Full menu'!AI23="I&amp;ERT", 'Full menu'!AI23="ER&amp;M&amp;IT"),"MixedTs",IF('Full menu'!AI23="UD","UD",IF('Full menu'!AI23="LSD","LSD",IF('Full menu'!AI23="WSD","WSD","")))))))))</f>
        <v>ITs</v>
      </c>
      <c r="AJ23" s="1" t="str">
        <f>IF('Full menu'!AJ23="MDC","MDC",IF(OR('Full menu'!AJ23="PERF",'Full menu'!AJ23="AERF",'Full menu'!AJ23="PCB"),"ERfix",IF(OR('Full menu'!AJ23="ACB", 'Full menu'!AJ23="LCERT", 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 'Full menu'!AJ23="ERwMT", 'Full menu'!AJ23="M&amp;ERT", 'Full menu'!AJ23="MwIT", 'Full menu'!AJ23="IwMT", 'Full menu'!AJ23="M&amp;IT", 'Full menu'!AJ23="IwERT", 'Full menu'!AJ23="ERwIT", 'Full menu'!AJ23="I&amp;ERT", 'Full menu'!AJ23="ER&amp;M&amp;IT"),"MixedTs",IF('Full menu'!AJ23="UD","UD",IF('Full menu'!AJ23="LSD","LSD",IF('Full menu'!AJ23="WSD","WSD","")))))))))</f>
        <v>ITs</v>
      </c>
      <c r="AK23" s="1" t="str">
        <f>IF('Full menu'!AK23="MDC","MDC",IF(OR('Full menu'!AK23="PERF",'Full menu'!AK23="AERF",'Full menu'!AK23="PCB"),"ERfix",IF(OR('Full menu'!AK23="ACB", 'Full menu'!AK23="LCERT", 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 'Full menu'!AK23="ERwMT", 'Full menu'!AK23="M&amp;ERT", 'Full menu'!AK23="MwIT", 'Full menu'!AK23="IwMT", 'Full menu'!AK23="M&amp;IT", 'Full menu'!AK23="IwERT", 'Full menu'!AK23="ERwIT", 'Full menu'!AK23="I&amp;ERT", 'Full menu'!AK23="ER&amp;M&amp;IT"),"MixedTs",IF('Full menu'!AK23="UD","UD",IF('Full menu'!AK23="LSD","LSD",IF('Full menu'!AK23="WSD","WSD","")))))))))</f>
        <v>ITs</v>
      </c>
      <c r="AL23" s="1" t="str">
        <f>IF('Full menu'!AL23="MDC","MDC",IF(OR('Full menu'!AL23="PERF",'Full menu'!AL23="AERF",'Full menu'!AL23="PCB"),"ERfix",IF(OR('Full menu'!AL23="ACB", 'Full menu'!AL23="LCERT", 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 'Full menu'!AL23="ERwMT", 'Full menu'!AL23="M&amp;ERT", 'Full menu'!AL23="MwIT", 'Full menu'!AL23="IwMT", 'Full menu'!AL23="M&amp;IT", 'Full menu'!AL23="IwERT", 'Full menu'!AL23="ERwIT", 'Full menu'!AL23="I&amp;ERT", 'Full menu'!AL23="ER&amp;M&amp;IT"),"MixedTs",IF('Full menu'!AL23="UD","UD",IF('Full menu'!AL23="LSD","LSD",IF('Full menu'!AL23="WSD","WSD","")))))))))</f>
        <v>ITs</v>
      </c>
      <c r="AM23" s="1" t="str">
        <f>IF('Full menu'!AM23="MDC","MDC",IF(OR('Full menu'!AM23="PERF",'Full menu'!AM23="AERF",'Full menu'!AM23="PCB"),"ERfix",IF(OR('Full menu'!AM23="ACB", 'Full menu'!AM23="LCERT", 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 'Full menu'!AM23="ERwMT", 'Full menu'!AM23="M&amp;ERT", 'Full menu'!AM23="MwIT", 'Full menu'!AM23="IwMT", 'Full menu'!AM23="M&amp;IT", 'Full menu'!AM23="IwERT", 'Full menu'!AM23="ERwIT", 'Full menu'!AM23="I&amp;ERT", 'Full menu'!AM23="ER&amp;M&amp;IT"),"MixedTs",IF('Full menu'!AM23="UD","UD",IF('Full menu'!AM23="LSD","LSD",IF('Full menu'!AM23="WSD","WSD","")))))))))</f>
        <v>ITs</v>
      </c>
      <c r="AN23" s="1" t="str">
        <f>IF('Full menu'!AN23="MDC","MDC",IF(OR('Full menu'!AN23="PERF",'Full menu'!AN23="AERF",'Full menu'!AN23="PCB"),"ERfix",IF(OR('Full menu'!AN23="ACB", 'Full menu'!AN23="LCERT", 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 'Full menu'!AN23="ERwMT", 'Full menu'!AN23="M&amp;ERT", 'Full menu'!AN23="MwIT", 'Full menu'!AN23="IwMT", 'Full menu'!AN23="M&amp;IT", 'Full menu'!AN23="IwERT", 'Full menu'!AN23="ERwIT", 'Full menu'!AN23="I&amp;ERT", 'Full menu'!AN23="ER&amp;M&amp;IT"),"MixedTs",IF('Full menu'!AN23="UD","UD",IF('Full menu'!AN23="LSD","LSD",IF('Full menu'!AN23="WSD","WSD","")))))))))</f>
        <v>ITs</v>
      </c>
      <c r="AO23" s="1" t="str">
        <f>IF('Full menu'!AO23="MDC","MDC",IF(OR('Full menu'!AO23="PERF",'Full menu'!AO23="AERF",'Full menu'!AO23="PCB"),"ERfix",IF(OR('Full menu'!AO23="ACB", 'Full menu'!AO23="LCERT", 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 'Full menu'!AO23="ERwMT", 'Full menu'!AO23="M&amp;ERT", 'Full menu'!AO23="MwIT", 'Full menu'!AO23="IwMT", 'Full menu'!AO23="M&amp;IT", 'Full menu'!AO23="IwERT", 'Full menu'!AO23="ERwIT", 'Full menu'!AO23="I&amp;ERT", 'Full menu'!AO23="ER&amp;M&amp;IT"),"MixedTs",IF('Full menu'!AO23="UD","UD",IF('Full menu'!AO23="LSD","LSD",IF('Full menu'!AO23="WSD","WSD","")))))))))</f>
        <v>ITs</v>
      </c>
      <c r="AP23" s="1" t="str">
        <f>IF('Full menu'!AP23="MDC","MDC",IF(OR('Full menu'!AP23="PERF",'Full menu'!AP23="AERF",'Full menu'!AP23="PCB"),"ERfix",IF(OR('Full menu'!AP23="ACB", 'Full menu'!AP23="LCERT", 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 'Full menu'!AP23="ERwMT", 'Full menu'!AP23="M&amp;ERT", 'Full menu'!AP23="MwIT", 'Full menu'!AP23="IwMT", 'Full menu'!AP23="M&amp;IT", 'Full menu'!AP23="IwERT", 'Full menu'!AP23="ERwIT", 'Full menu'!AP23="I&amp;ERT", 'Full menu'!AP23="ER&amp;M&amp;IT"),"MixedTs",IF('Full menu'!AP23="UD","UD",IF('Full menu'!AP23="LSD","LSD",IF('Full menu'!AP23="WSD","WSD","")))))))))</f>
        <v>ITs</v>
      </c>
      <c r="AQ23" s="1" t="str">
        <f>IF('Full menu'!AQ23="MDC","MDC",IF(OR('Full menu'!AQ23="PERF",'Full menu'!AQ23="AERF",'Full menu'!AQ23="PCB"),"ERfix",IF(OR('Full menu'!AQ23="ACB", 'Full menu'!AQ23="LCERT", 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 'Full menu'!AQ23="ERwMT", 'Full menu'!AQ23="M&amp;ERT", 'Full menu'!AQ23="MwIT", 'Full menu'!AQ23="IwMT", 'Full menu'!AQ23="M&amp;IT", 'Full menu'!AQ23="IwERT", 'Full menu'!AQ23="ERwIT", 'Full menu'!AQ23="I&amp;ERT", 'Full menu'!AQ23="ER&amp;M&amp;IT"),"MixedTs",IF('Full menu'!AQ23="UD","UD",IF('Full menu'!AQ23="LSD","LSD",IF('Full menu'!AQ23="WSD","WSD","")))))))))</f>
        <v>ITs</v>
      </c>
      <c r="AR23" s="1" t="str">
        <f>IF('Full menu'!AR23="MDC","MDC",IF(OR('Full menu'!AR23="PERF",'Full menu'!AR23="AERF",'Full menu'!AR23="PCB"),"ERfix",IF(OR('Full menu'!AR23="ACB", 'Full menu'!AR23="LCERT", 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 'Full menu'!AR23="ERwMT", 'Full menu'!AR23="M&amp;ERT", 'Full menu'!AR23="MwIT", 'Full menu'!AR23="IwMT", 'Full menu'!AR23="M&amp;IT", 'Full menu'!AR23="IwERT", 'Full menu'!AR23="ERwIT", 'Full menu'!AR23="I&amp;ERT", 'Full menu'!AR23="ER&amp;M&amp;IT"),"MixedTs",IF('Full menu'!AR23="UD","UD",IF('Full menu'!AR23="LSD","LSD",IF('Full menu'!AR23="WSD","WSD","")))))))))</f>
        <v>ITs</v>
      </c>
      <c r="AS23" s="1" t="str">
        <f>IF('Full menu'!AS23="MDC","MDC",IF(OR('Full menu'!AS23="PERF",'Full menu'!AS23="AERF",'Full menu'!AS23="PCB"),"ERfix",IF(OR('Full menu'!AS23="ACB", 'Full menu'!AS23="LCERT", 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 'Full menu'!AS23="ERwMT", 'Full menu'!AS23="M&amp;ERT", 'Full menu'!AS23="MwIT", 'Full menu'!AS23="IwMT", 'Full menu'!AS23="M&amp;IT", 'Full menu'!AS23="IwERT", 'Full menu'!AS23="ERwIT", 'Full menu'!AS23="I&amp;ERT", 'Full menu'!AS23="ER&amp;M&amp;IT"),"MixedTs",IF('Full menu'!AS23="UD","UD",IF('Full menu'!AS23="LSD","LSD",IF('Full menu'!AS23="WSD","WSD","")))))))))</f>
        <v>ITs</v>
      </c>
      <c r="AT23" s="1" t="str">
        <f>IF('Full menu'!AT23="MDC","MDC",IF(OR('Full menu'!AT23="PERF",'Full menu'!AT23="AERF",'Full menu'!AT23="PCB"),"ERfix",IF(OR('Full menu'!AT23="ACB", 'Full menu'!AT23="LCERT", 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 'Full menu'!AT23="ERwMT", 'Full menu'!AT23="M&amp;ERT", 'Full menu'!AT23="MwIT", 'Full menu'!AT23="IwMT", 'Full menu'!AT23="M&amp;IT", 'Full menu'!AT23="IwERT", 'Full menu'!AT23="ERwIT", 'Full menu'!AT23="I&amp;ERT", 'Full menu'!AT23="ER&amp;M&amp;IT"),"MixedTs",IF('Full menu'!AT23="UD","UD",IF('Full menu'!AT23="LSD","LSD",IF('Full menu'!AT23="WSD","WSD","")))))))))</f>
        <v>ITs</v>
      </c>
      <c r="AU23" s="1" t="str">
        <f>IF('Full menu'!AU23="MDC","MDC",IF(OR('Full menu'!AU23="PERF",'Full menu'!AU23="AERF",'Full menu'!AU23="PCB"),"ERfix",IF(OR('Full menu'!AU23="ACB", 'Full menu'!AU23="LCERT", 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 'Full menu'!AU23="ERwMT", 'Full menu'!AU23="M&amp;ERT", 'Full menu'!AU23="MwIT", 'Full menu'!AU23="IwMT", 'Full menu'!AU23="M&amp;IT", 'Full menu'!AU23="IwERT", 'Full menu'!AU23="ERwIT", 'Full menu'!AU23="I&amp;ERT", 'Full menu'!AU23="ER&amp;M&amp;IT"),"MixedTs",IF('Full menu'!AU23="UD","UD",IF('Full menu'!AU23="LSD","LSD",IF('Full menu'!AU23="WSD","WSD","")))))))))</f>
        <v>ITs</v>
      </c>
      <c r="AV23" s="1" t="str">
        <f>IF('Full menu'!AV23="MDC","MDC",IF(OR('Full menu'!AV23="PERF",'Full menu'!AV23="AERF",'Full menu'!AV23="PCB"),"ERfix",IF(OR('Full menu'!AV23="ACB", 'Full menu'!AV23="LCERT", 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 'Full menu'!AV23="ERwMT", 'Full menu'!AV23="M&amp;ERT", 'Full menu'!AV23="MwIT", 'Full menu'!AV23="IwMT", 'Full menu'!AV23="M&amp;IT", 'Full menu'!AV23="IwERT", 'Full menu'!AV23="ERwIT", 'Full menu'!AV23="I&amp;ERT", 'Full menu'!AV23="ER&amp;M&amp;IT"),"MixedTs",IF('Full menu'!AV23="UD","UD",IF('Full menu'!AV23="LSD","LSD",IF('Full menu'!AV23="WSD","WSD","")))))))))</f>
        <v>ITs</v>
      </c>
      <c r="AW23" s="1" t="str">
        <f>IF('Full menu'!AW23="MDC","MDC",IF(OR('Full menu'!AW23="PERF",'Full menu'!AW23="AERF",'Full menu'!AW23="PCB"),"ERfix",IF(OR('Full menu'!AW23="ACB", 'Full menu'!AW23="LCERT", 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 'Full menu'!AW23="ERwMT", 'Full menu'!AW23="M&amp;ERT", 'Full menu'!AW23="MwIT", 'Full menu'!AW23="IwMT", 'Full menu'!AW23="M&amp;IT", 'Full menu'!AW23="IwERT", 'Full menu'!AW23="ERwIT", 'Full menu'!AW23="I&amp;ERT", 'Full menu'!AW23="ER&amp;M&amp;IT"),"MixedTs",IF('Full menu'!AW23="UD","UD",IF('Full menu'!AW23="LSD","LSD",IF('Full menu'!AW23="WSD","WSD","")))))))))</f>
        <v>ITs</v>
      </c>
      <c r="AX23" s="1" t="str">
        <f>IF('Full menu'!AX23="MDC","MDC",IF(OR('Full menu'!AX23="PERF",'Full menu'!AX23="AERF",'Full menu'!AX23="PCB"),"ERfix",IF(OR('Full menu'!AX23="ACB", 'Full menu'!AX23="LCERT", 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 'Full menu'!AX23="ERwMT", 'Full menu'!AX23="M&amp;ERT", 'Full menu'!AX23="MwIT", 'Full menu'!AX23="IwMT", 'Full menu'!AX23="M&amp;IT", 'Full menu'!AX23="IwERT", 'Full menu'!AX23="ERwIT", 'Full menu'!AX23="I&amp;ERT", 'Full menu'!AX23="ER&amp;M&amp;IT"),"MixedTs",IF('Full menu'!AX23="UD","UD",IF('Full menu'!AX23="LSD","LSD",IF('Full menu'!AX23="WSD","WSD","")))))))))</f>
        <v>ITs</v>
      </c>
      <c r="AY23" s="1" t="str">
        <f>IF('Full menu'!AY23="MDC","MDC",IF(OR('Full menu'!AY23="PERF",'Full menu'!AY23="AERF",'Full menu'!AY23="PCB"),"ERfix",IF(OR('Full menu'!AY23="ACB", 'Full menu'!AY23="LCERT", 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 'Full menu'!AY23="ERwMT", 'Full menu'!AY23="M&amp;ERT", 'Full menu'!AY23="MwIT", 'Full menu'!AY23="IwMT", 'Full menu'!AY23="M&amp;IT", 'Full menu'!AY23="IwERT", 'Full menu'!AY23="ERwIT", 'Full menu'!AY23="I&amp;ERT", 'Full menu'!AY23="ER&amp;M&amp;IT"),"MixedTs",IF('Full menu'!AY23="UD","UD",IF('Full menu'!AY23="LSD","LSD",IF('Full menu'!AY23="WSD","WSD","")))))))))</f>
        <v>ITs</v>
      </c>
      <c r="AZ23" s="1" t="str">
        <f>IF('Full menu'!AZ23="MDC","MDC",IF(OR('Full menu'!AZ23="PERF",'Full menu'!AZ23="AERF",'Full menu'!AZ23="PCB"),"ERfix",IF(OR('Full menu'!AZ23="ACB", 'Full menu'!AZ23="LCERT", 'Full menu'!AZ23="LERT",'Full menu'!AZ23="FCERT",'Full menu'!AZ23="FERT"),"ERT",IF(OR('Full menu'!AZ23="FCMT",'Full menu'!AZ23="FMT",'Full menu'!AZ23="LMT",'Full menu'!AZ23="LCMT"),"MT",IF(OR('Full menu'!AZ23="LCIT",'Full menu'!AZ23="FCIT",'Full menu'!AZ23="LMT",'Full menu'!AZ23="FMT"),"IT",IF(OR('Full menu'!AZ23="MwERT", 'Full menu'!AZ23="ERwMT", 'Full menu'!AZ23="M&amp;ERT", 'Full menu'!AZ23="MwIT", 'Full menu'!AZ23="IwMT", 'Full menu'!AZ23="M&amp;IT", 'Full menu'!AZ23="IwERT", 'Full menu'!AZ23="ERwIT", 'Full menu'!AZ23="I&amp;ERT", 'Full menu'!AZ23="ER&amp;M&amp;IT"),"MixedT",IF('Full menu'!AZ23="UD","UD",IF('Full menu'!AZ23="LSD","LSD",IF('Full menu'!AZ23="WSD","WSD","")))))))))</f>
        <v/>
      </c>
      <c r="BA23" s="1" t="str">
        <f>IF('Full menu'!BA23="MDC","MDC",IF(OR('Full menu'!BA23="PERF",'Full menu'!BA23="AERF",'Full menu'!BA23="PCB"),"ERfix",IF(OR('Full menu'!BA23="ACB", 'Full menu'!BA23="LCERT", 'Full menu'!BA23="LERT",'Full menu'!BA23="FCERT",'Full menu'!BA23="FERT"),"ERT",IF(OR('Full menu'!BA23="FCMT",'Full menu'!BA23="FMT",'Full menu'!BA23="LMT",'Full menu'!BA23="LCMT"),"MT",IF(OR('Full menu'!BA23="LCIT",'Full menu'!BA23="FCIT",'Full menu'!BA23="LMT",'Full menu'!BA23="FMT"),"IT",IF(OR('Full menu'!BA23="MwERT", 'Full menu'!BA23="ERwMT", 'Full menu'!BA23="M&amp;ERT", 'Full menu'!BA23="MwIT", 'Full menu'!BA23="IwMT", 'Full menu'!BA23="M&amp;IT", 'Full menu'!BA23="IwERT", 'Full menu'!BA23="ERwIT", 'Full menu'!BA23="I&amp;ERT", 'Full menu'!BA23="ER&amp;M&amp;IT"),"MixedT",IF('Full menu'!BA23="UD","UD",IF('Full menu'!BA23="LSD","LSD",IF('Full menu'!BA23="WSD","WSD","")))))))))</f>
        <v/>
      </c>
      <c r="BB23" s="1" t="str">
        <f>IF('Full menu'!BB23="MDC","MDC",IF(OR('Full menu'!BB23="PERF",'Full menu'!BB23="AERF",'Full menu'!BB23="PCB"),"ERfix",IF(OR('Full menu'!BB23="ACB", 'Full menu'!BB23="LCERT", 'Full menu'!BB23="LERT",'Full menu'!BB23="FCERT",'Full menu'!BB23="FERT"),"ERT",IF(OR('Full menu'!BB23="FCMT",'Full menu'!BB23="FMT",'Full menu'!BB23="LMT",'Full menu'!BB23="LCMT"),"MT",IF(OR('Full menu'!BB23="LCIT",'Full menu'!BB23="FCIT",'Full menu'!BB23="LMT",'Full menu'!BB23="FMT"),"IT",IF(OR('Full menu'!BB23="MwERT", 'Full menu'!BB23="ERwMT", 'Full menu'!BB23="M&amp;ERT", 'Full menu'!BB23="MwIT", 'Full menu'!BB23="IwMT", 'Full menu'!BB23="M&amp;IT", 'Full menu'!BB23="IwERT", 'Full menu'!BB23="ERwIT", 'Full menu'!BB23="I&amp;ERT", 'Full menu'!BB23="ER&amp;M&amp;IT"),"MixedT",IF('Full menu'!BB23="UD","UD",IF('Full menu'!BB23="LSD","LSD",IF('Full menu'!BB23="WSD","WSD","")))))))))</f>
        <v/>
      </c>
      <c r="BC23" s="1" t="str">
        <f>IF('Full menu'!BC23="MDC","MDC",IF(OR('Full menu'!BC23="PERF",'Full menu'!BC23="AERF",'Full menu'!BC23="PCB"),"ERfix",IF(OR('Full menu'!BC23="ACB", 'Full menu'!BC23="LCERT", 'Full menu'!BC23="LERT",'Full menu'!BC23="FCERT",'Full menu'!BC23="FERT"),"ERT",IF(OR('Full menu'!BC23="FCMT",'Full menu'!BC23="FMT",'Full menu'!BC23="LMT",'Full menu'!BC23="LCMT"),"MT",IF(OR('Full menu'!BC23="LCIT",'Full menu'!BC23="FCIT",'Full menu'!BC23="LMT",'Full menu'!BC23="FMT"),"IT",IF(OR('Full menu'!BC23="MwERT", 'Full menu'!BC23="ERwMT", 'Full menu'!BC23="M&amp;ERT", 'Full menu'!BC23="MwIT", 'Full menu'!BC23="IwMT", 'Full menu'!BC23="M&amp;IT", 'Full menu'!BC23="IwERT", 'Full menu'!BC23="ERwIT", 'Full menu'!BC23="I&amp;ERT", 'Full menu'!BC23="ER&amp;M&amp;IT"),"MixedT",IF('Full menu'!BC23="UD","UD",IF('Full menu'!BC23="LSD","LSD",IF('Full menu'!BC23="WSD","WSD","")))))))))</f>
        <v/>
      </c>
    </row>
    <row r="24" spans="1:66" ht="15.6" x14ac:dyDescent="0.3">
      <c r="A24" t="s">
        <v>43</v>
      </c>
      <c r="B24" s="1" t="str">
        <f>IF('Full menu'!B24="MDC","MDC",IF(OR('Full menu'!B24="PERF",'Full menu'!B24="AERF",'Full menu'!B24="PCB"),"ERfix",IF(OR('Full menu'!B24="ACB", 'Full menu'!B24="LCERT", 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 'Full menu'!B24="ERwMT", 'Full menu'!B24="M&amp;ERT", 'Full menu'!B24="MwIT", 'Full menu'!B24="IwMT", 'Full menu'!B24="M&amp;IT", 'Full menu'!B24="IwERT", 'Full menu'!B24="ERwIT", 'Full menu'!B24="I&amp;ERT", 'Full menu'!B24="ER&amp;M&amp;IT"),"MixedTs",IF('Full menu'!B24="UD","UD",IF('Full menu'!B24="LSD","LSD",IF('Full menu'!B24="WSD","WSD","")))))))))</f>
        <v>LSD</v>
      </c>
      <c r="C24" s="1" t="str">
        <f>IF('Full menu'!C24="MDC","MDC",IF(OR('Full menu'!C24="PERF",'Full menu'!C24="AERF",'Full menu'!C24="PCB"),"ERfix",IF(OR('Full menu'!C24="ACB", 'Full menu'!C24="LCERT", 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 'Full menu'!C24="ERwMT", 'Full menu'!C24="M&amp;ERT", 'Full menu'!C24="MwIT", 'Full menu'!C24="IwMT", 'Full menu'!C24="M&amp;IT", 'Full menu'!C24="IwERT", 'Full menu'!C24="ERwIT", 'Full menu'!C24="I&amp;ERT", 'Full menu'!C24="ER&amp;M&amp;IT"),"MixedTs",IF('Full menu'!C24="UD","UD",IF('Full menu'!C24="LSD","LSD",IF('Full menu'!C24="WSD","WSD","")))))))))</f>
        <v>LSD</v>
      </c>
      <c r="D24" s="1" t="str">
        <f>IF('Full menu'!D24="MDC","MDC",IF(OR('Full menu'!D24="PERF",'Full menu'!D24="AERF",'Full menu'!D24="PCB"),"ERfix",IF(OR('Full menu'!D24="ACB", 'Full menu'!D24="LCERT", 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 'Full menu'!D24="ERwMT", 'Full menu'!D24="M&amp;ERT", 'Full menu'!D24="MwIT", 'Full menu'!D24="IwMT", 'Full menu'!D24="M&amp;IT", 'Full menu'!D24="IwERT", 'Full menu'!D24="ERwIT", 'Full menu'!D24="I&amp;ERT", 'Full menu'!D24="ER&amp;M&amp;IT"),"MixedTs",IF('Full menu'!D24="UD","UD",IF('Full menu'!D24="LSD","LSD",IF('Full menu'!D24="WSD","WSD","")))))))))</f>
        <v>ERTs</v>
      </c>
      <c r="E24" s="1" t="str">
        <f>IF('Full menu'!E24="MDC","MDC",IF(OR('Full menu'!E24="PERF",'Full menu'!E24="AERF",'Full menu'!E24="PCB"),"ERfix",IF(OR('Full menu'!E24="ACB", 'Full menu'!E24="LCERT", 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 'Full menu'!E24="ERwMT", 'Full menu'!E24="M&amp;ERT", 'Full menu'!E24="MwIT", 'Full menu'!E24="IwMT", 'Full menu'!E24="M&amp;IT", 'Full menu'!E24="IwERT", 'Full menu'!E24="ERwIT", 'Full menu'!E24="I&amp;ERT", 'Full menu'!E24="ER&amp;M&amp;IT"),"MixedTs",IF('Full menu'!E24="UD","UD",IF('Full menu'!E24="LSD","LSD",IF('Full menu'!E24="WSD","WSD","")))))))))</f>
        <v>ERTs</v>
      </c>
      <c r="F24" s="1" t="str">
        <f>IF('Full menu'!F24="MDC","MDC",IF(OR('Full menu'!F24="PERF",'Full menu'!F24="AERF",'Full menu'!F24="PCB"),"ERfix",IF(OR('Full menu'!F24="ACB", 'Full menu'!F24="LCERT", 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 'Full menu'!F24="ERwMT", 'Full menu'!F24="M&amp;ERT", 'Full menu'!F24="MwIT", 'Full menu'!F24="IwMT", 'Full menu'!F24="M&amp;IT", 'Full menu'!F24="IwERT", 'Full menu'!F24="ERwIT", 'Full menu'!F24="I&amp;ERT", 'Full menu'!F24="ER&amp;M&amp;IT"),"MixedTs",IF('Full menu'!F24="UD","UD",IF('Full menu'!F24="LSD","LSD",IF('Full menu'!F24="WSD","WSD","")))))))))</f>
        <v>ERTs</v>
      </c>
      <c r="G24" s="1" t="str">
        <f>IF('Full menu'!G24="MDC","MDC",IF(OR('Full menu'!G24="PERF",'Full menu'!G24="AERF",'Full menu'!G24="PCB"),"ERfix",IF(OR('Full menu'!G24="ACB", 'Full menu'!G24="LCERT", 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 'Full menu'!G24="ERwMT", 'Full menu'!G24="M&amp;ERT", 'Full menu'!G24="MwIT", 'Full menu'!G24="IwMT", 'Full menu'!G24="M&amp;IT", 'Full menu'!G24="IwERT", 'Full menu'!G24="ERwIT", 'Full menu'!G24="I&amp;ERT", 'Full menu'!G24="ER&amp;M&amp;IT"),"MixedTs",IF('Full menu'!G24="UD","UD",IF('Full menu'!G24="LSD","LSD",IF('Full menu'!G24="WSD","WSD","")))))))))</f>
        <v>ERTs</v>
      </c>
      <c r="H24" s="1" t="str">
        <f>IF('Full menu'!H24="MDC","MDC",IF(OR('Full menu'!H24="PERF",'Full menu'!H24="AERF",'Full menu'!H24="PCB"),"ERfix",IF(OR('Full menu'!H24="ACB", 'Full menu'!H24="LCERT", 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 'Full menu'!H24="ERwMT", 'Full menu'!H24="M&amp;ERT", 'Full menu'!H24="MwIT", 'Full menu'!H24="IwMT", 'Full menu'!H24="M&amp;IT", 'Full menu'!H24="IwERT", 'Full menu'!H24="ERwIT", 'Full menu'!H24="I&amp;ERT", 'Full menu'!H24="ER&amp;M&amp;IT"),"MixedTs",IF('Full menu'!H24="UD","UD",IF('Full menu'!H24="LSD","LSD",IF('Full menu'!H24="WSD","WSD","")))))))))</f>
        <v>ERTs</v>
      </c>
      <c r="I24" s="1" t="str">
        <f>IF('Full menu'!I24="MDC","MDC",IF(OR('Full menu'!I24="PERF",'Full menu'!I24="AERF",'Full menu'!I24="PCB"),"ERfix",IF(OR('Full menu'!I24="ACB", 'Full menu'!I24="LCERT", 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 'Full menu'!I24="ERwMT", 'Full menu'!I24="M&amp;ERT", 'Full menu'!I24="MwIT", 'Full menu'!I24="IwMT", 'Full menu'!I24="M&amp;IT", 'Full menu'!I24="IwERT", 'Full menu'!I24="ERwIT", 'Full menu'!I24="I&amp;ERT", 'Full menu'!I24="ER&amp;M&amp;IT"),"MixedTs",IF('Full menu'!I24="UD","UD",IF('Full menu'!I24="LSD","LSD",IF('Full menu'!I24="WSD","WSD","")))))))))</f>
        <v>LSD</v>
      </c>
      <c r="J24" s="1" t="str">
        <f>IF('Full menu'!J24="MDC","MDC",IF(OR('Full menu'!J24="PERF",'Full menu'!J24="AERF",'Full menu'!J24="PCB"),"ERfix",IF(OR('Full menu'!J24="ACB", 'Full menu'!J24="LCERT", 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 'Full menu'!J24="ERwMT", 'Full menu'!J24="M&amp;ERT", 'Full menu'!J24="MwIT", 'Full menu'!J24="IwMT", 'Full menu'!J24="M&amp;IT", 'Full menu'!J24="IwERT", 'Full menu'!J24="ERwIT", 'Full menu'!J24="I&amp;ERT", 'Full menu'!J24="ER&amp;M&amp;IT"),"MixedTs",IF('Full menu'!J24="UD","UD",IF('Full menu'!J24="LSD","LSD",IF('Full menu'!J24="WSD","WSD","")))))))))</f>
        <v>LSD</v>
      </c>
      <c r="K24" s="1" t="str">
        <f>IF('Full menu'!K24="MDC","MDC",IF(OR('Full menu'!K24="PERF",'Full menu'!K24="AERF",'Full menu'!K24="PCB"),"ERfix",IF(OR('Full menu'!K24="ACB", 'Full menu'!K24="LCERT", 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 'Full menu'!K24="ERwMT", 'Full menu'!K24="M&amp;ERT", 'Full menu'!K24="MwIT", 'Full menu'!K24="IwMT", 'Full menu'!K24="M&amp;IT", 'Full menu'!K24="IwERT", 'Full menu'!K24="ERwIT", 'Full menu'!K24="I&amp;ERT", 'Full menu'!K24="ER&amp;M&amp;IT"),"MixedTs",IF('Full menu'!K24="UD","UD",IF('Full menu'!K24="LSD","LSD",IF('Full menu'!K24="WSD","WSD","")))))))))</f>
        <v>LSD</v>
      </c>
      <c r="L24" s="1" t="str">
        <f>IF('Full menu'!L24="MDC","MDC",IF(OR('Full menu'!L24="PERF",'Full menu'!L24="AERF",'Full menu'!L24="PCB"),"ERfix",IF(OR('Full menu'!L24="ACB", 'Full menu'!L24="LCERT", 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 'Full menu'!L24="ERwMT", 'Full menu'!L24="M&amp;ERT", 'Full menu'!L24="MwIT", 'Full menu'!L24="IwMT", 'Full menu'!L24="M&amp;IT", 'Full menu'!L24="IwERT", 'Full menu'!L24="ERwIT", 'Full menu'!L24="I&amp;ERT", 'Full menu'!L24="ER&amp;M&amp;IT"),"MixedTs",IF('Full menu'!L24="UD","UD",IF('Full menu'!L24="LSD","LSD",IF('Full menu'!L24="WSD","WSD","")))))))))</f>
        <v>LSD</v>
      </c>
      <c r="M24" s="1" t="str">
        <f>IF('Full menu'!M24="MDC","MDC",IF(OR('Full menu'!M24="PERF",'Full menu'!M24="AERF",'Full menu'!M24="PCB"),"ERfix",IF(OR('Full menu'!M24="ACB", 'Full menu'!M24="LCERT", 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 'Full menu'!M24="ERwMT", 'Full menu'!M24="M&amp;ERT", 'Full menu'!M24="MwIT", 'Full menu'!M24="IwMT", 'Full menu'!M24="M&amp;IT", 'Full menu'!M24="IwERT", 'Full menu'!M24="ERwIT", 'Full menu'!M24="I&amp;ERT", 'Full menu'!M24="ER&amp;M&amp;IT"),"MixedTs",IF('Full menu'!M24="UD","UD",IF('Full menu'!M24="LSD","LSD",IF('Full menu'!M24="WSD","WSD","")))))))))</f>
        <v>LSD</v>
      </c>
      <c r="N24" s="1" t="str">
        <f>IF('Full menu'!N24="MDC","MDC",IF(OR('Full menu'!N24="PERF",'Full menu'!N24="AERF",'Full menu'!N24="PCB"),"ERfix",IF(OR('Full menu'!N24="ACB", 'Full menu'!N24="LCERT", 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 'Full menu'!N24="ERwMT", 'Full menu'!N24="M&amp;ERT", 'Full menu'!N24="MwIT", 'Full menu'!N24="IwMT", 'Full menu'!N24="M&amp;IT", 'Full menu'!N24="IwERT", 'Full menu'!N24="ERwIT", 'Full menu'!N24="I&amp;ERT", 'Full menu'!N24="ER&amp;M&amp;IT"),"MixedTs",IF('Full menu'!N24="UD","UD",IF('Full menu'!N24="LSD","LSD",IF('Full menu'!N24="WSD","WSD","")))))))))</f>
        <v>ITs</v>
      </c>
      <c r="O24" s="1" t="str">
        <f>IF('Full menu'!O24="MDC","MDC",IF(OR('Full menu'!O24="PERF",'Full menu'!O24="AERF",'Full menu'!O24="PCB"),"ERfix",IF(OR('Full menu'!O24="ACB", 'Full menu'!O24="LCERT", 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 'Full menu'!O24="ERwMT", 'Full menu'!O24="M&amp;ERT", 'Full menu'!O24="MwIT", 'Full menu'!O24="IwMT", 'Full menu'!O24="M&amp;IT", 'Full menu'!O24="IwERT", 'Full menu'!O24="ERwIT", 'Full menu'!O24="I&amp;ERT", 'Full menu'!O24="ER&amp;M&amp;IT"),"MixedTs",IF('Full menu'!O24="UD","UD",IF('Full menu'!O24="LSD","LSD",IF('Full menu'!O24="WSD","WSD","")))))))))</f>
        <v>ITs</v>
      </c>
      <c r="P24" s="1" t="str">
        <f>IF('Full menu'!P24="MDC","MDC",IF(OR('Full menu'!P24="PERF",'Full menu'!P24="AERF",'Full menu'!P24="PCB"),"ERfix",IF(OR('Full menu'!P24="ACB", 'Full menu'!P24="LCERT", 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 'Full menu'!P24="ERwMT", 'Full menu'!P24="M&amp;ERT", 'Full menu'!P24="MwIT", 'Full menu'!P24="IwMT", 'Full menu'!P24="M&amp;IT", 'Full menu'!P24="IwERT", 'Full menu'!P24="ERwIT", 'Full menu'!P24="I&amp;ERT", 'Full menu'!P24="ER&amp;M&amp;IT"),"MixedTs",IF('Full menu'!P24="UD","UD",IF('Full menu'!P24="LSD","LSD",IF('Full menu'!P24="WSD","WSD","")))))))))</f>
        <v>ITs</v>
      </c>
      <c r="Q24" s="1" t="str">
        <f>IF('Full menu'!Q24="MDC","MDC",IF(OR('Full menu'!Q24="PERF",'Full menu'!Q24="AERF",'Full menu'!Q24="PCB"),"ERfix",IF(OR('Full menu'!Q24="ACB", 'Full menu'!Q24="LCERT", 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 'Full menu'!Q24="ERwMT", 'Full menu'!Q24="M&amp;ERT", 'Full menu'!Q24="MwIT", 'Full menu'!Q24="IwMT", 'Full menu'!Q24="M&amp;IT", 'Full menu'!Q24="IwERT", 'Full menu'!Q24="ERwIT", 'Full menu'!Q24="I&amp;ERT", 'Full menu'!Q24="ER&amp;M&amp;IT"),"MixedTs",IF('Full menu'!Q24="UD","UD",IF('Full menu'!Q24="LSD","LSD",IF('Full menu'!Q24="WSD","WSD","")))))))))</f>
        <v>ITs</v>
      </c>
      <c r="R24" s="1" t="str">
        <f>IF('Full menu'!R24="MDC","MDC",IF(OR('Full menu'!R24="PERF",'Full menu'!R24="AERF",'Full menu'!R24="PCB"),"ERfix",IF(OR('Full menu'!R24="ACB", 'Full menu'!R24="LCERT", 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 'Full menu'!R24="ERwMT", 'Full menu'!R24="M&amp;ERT", 'Full menu'!R24="MwIT", 'Full menu'!R24="IwMT", 'Full menu'!R24="M&amp;IT", 'Full menu'!R24="IwERT", 'Full menu'!R24="ERwIT", 'Full menu'!R24="I&amp;ERT", 'Full menu'!R24="ER&amp;M&amp;IT"),"MixedTs",IF('Full menu'!R24="UD","UD",IF('Full menu'!R24="LSD","LSD",IF('Full menu'!R24="WSD","WSD","")))))))))</f>
        <v>ITs</v>
      </c>
      <c r="S24" s="1" t="str">
        <f>IF('Full menu'!S24="MDC","MDC",IF(OR('Full menu'!S24="PERF",'Full menu'!S24="AERF",'Full menu'!S24="PCB"),"ERfix",IF(OR('Full menu'!S24="ACB", 'Full menu'!S24="LCERT", 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 'Full menu'!S24="ERwMT", 'Full menu'!S24="M&amp;ERT", 'Full menu'!S24="MwIT", 'Full menu'!S24="IwMT", 'Full menu'!S24="M&amp;IT", 'Full menu'!S24="IwERT", 'Full menu'!S24="ERwIT", 'Full menu'!S24="I&amp;ERT", 'Full menu'!S24="ER&amp;M&amp;IT"),"MixedTs",IF('Full menu'!S24="UD","UD",IF('Full menu'!S24="LSD","LSD",IF('Full menu'!S24="WSD","WSD","")))))))))</f>
        <v>ITs</v>
      </c>
      <c r="T24" s="1" t="str">
        <f>IF('Full menu'!T24="MDC","MDC",IF(OR('Full menu'!T24="PERF",'Full menu'!T24="AERF",'Full menu'!T24="PCB"),"ERfix",IF(OR('Full menu'!T24="ACB", 'Full menu'!T24="LCERT", 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 'Full menu'!T24="ERwMT", 'Full menu'!T24="M&amp;ERT", 'Full menu'!T24="MwIT", 'Full menu'!T24="IwMT", 'Full menu'!T24="M&amp;IT", 'Full menu'!T24="IwERT", 'Full menu'!T24="ERwIT", 'Full menu'!T24="I&amp;ERT", 'Full menu'!T24="ER&amp;M&amp;IT"),"MixedTs",IF('Full menu'!T24="UD","UD",IF('Full menu'!T24="LSD","LSD",IF('Full menu'!T24="WSD","WSD","")))))))))</f>
        <v>ITs</v>
      </c>
      <c r="U24" s="1" t="str">
        <f>IF('Full menu'!U24="MDC","MDC",IF(OR('Full menu'!U24="PERF",'Full menu'!U24="AERF",'Full menu'!U24="PCB"),"ERfix",IF(OR('Full menu'!U24="ACB", 'Full menu'!U24="LCERT", 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 'Full menu'!U24="ERwMT", 'Full menu'!U24="M&amp;ERT", 'Full menu'!U24="MwIT", 'Full menu'!U24="IwMT", 'Full menu'!U24="M&amp;IT", 'Full menu'!U24="IwERT", 'Full menu'!U24="ERwIT", 'Full menu'!U24="I&amp;ERT", 'Full menu'!U24="ER&amp;M&amp;IT"),"MixedTs",IF('Full menu'!U24="UD","UD",IF('Full menu'!U24="LSD","LSD",IF('Full menu'!U24="WSD","WSD","")))))))))</f>
        <v>ITs</v>
      </c>
      <c r="V24" s="1" t="str">
        <f>IF('Full menu'!V24="MDC","MDC",IF(OR('Full menu'!V24="PERF",'Full menu'!V24="AERF",'Full menu'!V24="PCB"),"ERfix",IF(OR('Full menu'!V24="ACB", 'Full menu'!V24="LCERT", 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 'Full menu'!V24="ERwMT", 'Full menu'!V24="M&amp;ERT", 'Full menu'!V24="MwIT", 'Full menu'!V24="IwMT", 'Full menu'!V24="M&amp;IT", 'Full menu'!V24="IwERT", 'Full menu'!V24="ERwIT", 'Full menu'!V24="I&amp;ERT", 'Full menu'!V24="ER&amp;M&amp;IT"),"MixedTs",IF('Full menu'!V24="UD","UD",IF('Full menu'!V24="LSD","LSD",IF('Full menu'!V24="WSD","WSD","")))))))))</f>
        <v>ITs</v>
      </c>
      <c r="W24" s="1" t="str">
        <f>IF('Full menu'!W24="MDC","MDC",IF(OR('Full menu'!W24="PERF",'Full menu'!W24="AERF",'Full menu'!W24="PCB"),"ERfix",IF(OR('Full menu'!W24="ACB", 'Full menu'!W24="LCERT", 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 'Full menu'!W24="ERwMT", 'Full menu'!W24="M&amp;ERT", 'Full menu'!W24="MwIT", 'Full menu'!W24="IwMT", 'Full menu'!W24="M&amp;IT", 'Full menu'!W24="IwERT", 'Full menu'!W24="ERwIT", 'Full menu'!W24="I&amp;ERT", 'Full menu'!W24="ER&amp;M&amp;IT"),"MixedTs",IF('Full menu'!W24="UD","UD",IF('Full menu'!W24="LSD","LSD",IF('Full menu'!W24="WSD","WSD","")))))))))</f>
        <v>ITs</v>
      </c>
      <c r="X24" s="1" t="str">
        <f>IF('Full menu'!X24="MDC","MDC",IF(OR('Full menu'!X24="PERF",'Full menu'!X24="AERF",'Full menu'!X24="PCB"),"ERfix",IF(OR('Full menu'!X24="ACB", 'Full menu'!X24="LCERT", 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 'Full menu'!X24="ERwMT", 'Full menu'!X24="M&amp;ERT", 'Full menu'!X24="MwIT", 'Full menu'!X24="IwMT", 'Full menu'!X24="M&amp;IT", 'Full menu'!X24="IwERT", 'Full menu'!X24="ERwIT", 'Full menu'!X24="I&amp;ERT", 'Full menu'!X24="ER&amp;M&amp;IT"),"MixedTs",IF('Full menu'!X24="UD","UD",IF('Full menu'!X24="LSD","LSD",IF('Full menu'!X24="WSD","WSD","")))))))))</f>
        <v>ITs</v>
      </c>
      <c r="Y24" s="1" t="str">
        <f>IF('Full menu'!Y24="MDC","MDC",IF(OR('Full menu'!Y24="PERF",'Full menu'!Y24="AERF",'Full menu'!Y24="PCB"),"ERfix",IF(OR('Full menu'!Y24="ACB", 'Full menu'!Y24="LCERT", 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 'Full menu'!Y24="ERwMT", 'Full menu'!Y24="M&amp;ERT", 'Full menu'!Y24="MwIT", 'Full menu'!Y24="IwMT", 'Full menu'!Y24="M&amp;IT", 'Full menu'!Y24="IwERT", 'Full menu'!Y24="ERwIT", 'Full menu'!Y24="I&amp;ERT", 'Full menu'!Y24="ER&amp;M&amp;IT"),"MixedTs",IF('Full menu'!Y24="UD","UD",IF('Full menu'!Y24="LSD","LSD",IF('Full menu'!Y24="WSD","WSD","")))))))))</f>
        <v>ITs</v>
      </c>
      <c r="Z24" s="1" t="str">
        <f>IF('Full menu'!Z24="MDC","MDC",IF(OR('Full menu'!Z24="PERF",'Full menu'!Z24="AERF",'Full menu'!Z24="PCB"),"ERfix",IF(OR('Full menu'!Z24="ACB", 'Full menu'!Z24="LCERT", 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 'Full menu'!Z24="ERwMT", 'Full menu'!Z24="M&amp;ERT", 'Full menu'!Z24="MwIT", 'Full menu'!Z24="IwMT", 'Full menu'!Z24="M&amp;IT", 'Full menu'!Z24="IwERT", 'Full menu'!Z24="ERwIT", 'Full menu'!Z24="I&amp;ERT", 'Full menu'!Z24="ER&amp;M&amp;IT"),"MixedTs",IF('Full menu'!Z24="UD","UD",IF('Full menu'!Z24="LSD","LSD",IF('Full menu'!Z24="WSD","WSD","")))))))))</f>
        <v>ITs</v>
      </c>
      <c r="AA24" s="1" t="str">
        <f>IF('Full menu'!AA24="MDC","MDC",IF(OR('Full menu'!AA24="PERF",'Full menu'!AA24="AERF",'Full menu'!AA24="PCB"),"ERfix",IF(OR('Full menu'!AA24="ACB", 'Full menu'!AA24="LCERT", 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 'Full menu'!AA24="ERwMT", 'Full menu'!AA24="M&amp;ERT", 'Full menu'!AA24="MwIT", 'Full menu'!AA24="IwMT", 'Full menu'!AA24="M&amp;IT", 'Full menu'!AA24="IwERT", 'Full menu'!AA24="ERwIT", 'Full menu'!AA24="I&amp;ERT", 'Full menu'!AA24="ER&amp;M&amp;IT"),"MixedTs",IF('Full menu'!AA24="UD","UD",IF('Full menu'!AA24="LSD","LSD",IF('Full menu'!AA24="WSD","WSD","")))))))))</f>
        <v>ITs</v>
      </c>
      <c r="AB24" s="1" t="str">
        <f>IF('Full menu'!AB24="MDC","MDC",IF(OR('Full menu'!AB24="PERF",'Full menu'!AB24="AERF",'Full menu'!AB24="PCB"),"ERfix",IF(OR('Full menu'!AB24="ACB", 'Full menu'!AB24="LCERT", 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 'Full menu'!AB24="ERwMT", 'Full menu'!AB24="M&amp;ERT", 'Full menu'!AB24="MwIT", 'Full menu'!AB24="IwMT", 'Full menu'!AB24="M&amp;IT", 'Full menu'!AB24="IwERT", 'Full menu'!AB24="ERwIT", 'Full menu'!AB24="I&amp;ERT", 'Full menu'!AB24="ER&amp;M&amp;IT"),"MixedTs",IF('Full menu'!AB24="UD","UD",IF('Full menu'!AB24="LSD","LSD",IF('Full menu'!AB24="WSD","WSD","")))))))))</f>
        <v>ITs</v>
      </c>
      <c r="AC24" s="1" t="str">
        <f>IF('Full menu'!AC24="MDC","MDC",IF(OR('Full menu'!AC24="PERF",'Full menu'!AC24="AERF",'Full menu'!AC24="PCB"),"ERfix",IF(OR('Full menu'!AC24="ACB", 'Full menu'!AC24="LCERT", 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 'Full menu'!AC24="ERwMT", 'Full menu'!AC24="M&amp;ERT", 'Full menu'!AC24="MwIT", 'Full menu'!AC24="IwMT", 'Full menu'!AC24="M&amp;IT", 'Full menu'!AC24="IwERT", 'Full menu'!AC24="ERwIT", 'Full menu'!AC24="I&amp;ERT", 'Full menu'!AC24="ER&amp;M&amp;IT"),"MixedTs",IF('Full menu'!AC24="UD","UD",IF('Full menu'!AC24="LSD","LSD",IF('Full menu'!AC24="WSD","WSD","")))))))))</f>
        <v>ITs</v>
      </c>
      <c r="AD24" s="1" t="str">
        <f>IF('Full menu'!AD24="MDC","MDC",IF(OR('Full menu'!AD24="PERF",'Full menu'!AD24="AERF",'Full menu'!AD24="PCB"),"ERfix",IF(OR('Full menu'!AD24="ACB", 'Full menu'!AD24="LCERT", 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 'Full menu'!AD24="ERwMT", 'Full menu'!AD24="M&amp;ERT", 'Full menu'!AD24="MwIT", 'Full menu'!AD24="IwMT", 'Full menu'!AD24="M&amp;IT", 'Full menu'!AD24="IwERT", 'Full menu'!AD24="ERwIT", 'Full menu'!AD24="I&amp;ERT", 'Full menu'!AD24="ER&amp;M&amp;IT"),"MixedTs",IF('Full menu'!AD24="UD","UD",IF('Full menu'!AD24="LSD","LSD",IF('Full menu'!AD24="WSD","WSD","")))))))))</f>
        <v>ITs</v>
      </c>
      <c r="AE24" s="1" t="str">
        <f>IF('Full menu'!AE24="MDC","MDC",IF(OR('Full menu'!AE24="PERF",'Full menu'!AE24="AERF",'Full menu'!AE24="PCB"),"ERfix",IF(OR('Full menu'!AE24="ACB", 'Full menu'!AE24="LCERT", 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 'Full menu'!AE24="ERwMT", 'Full menu'!AE24="M&amp;ERT", 'Full menu'!AE24="MwIT", 'Full menu'!AE24="IwMT", 'Full menu'!AE24="M&amp;IT", 'Full menu'!AE24="IwERT", 'Full menu'!AE24="ERwIT", 'Full menu'!AE24="I&amp;ERT", 'Full menu'!AE24="ER&amp;M&amp;IT"),"MixedTs",IF('Full menu'!AE24="UD","UD",IF('Full menu'!AE24="LSD","LSD",IF('Full menu'!AE24="WSD","WSD","")))))))))</f>
        <v>ITs</v>
      </c>
      <c r="AF24" s="1" t="str">
        <f>IF('Full menu'!AF24="MDC","MDC",IF(OR('Full menu'!AF24="PERF",'Full menu'!AF24="AERF",'Full menu'!AF24="PCB"),"ERfix",IF(OR('Full menu'!AF24="ACB", 'Full menu'!AF24="LCERT", 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 'Full menu'!AF24="ERwMT", 'Full menu'!AF24="M&amp;ERT", 'Full menu'!AF24="MwIT", 'Full menu'!AF24="IwMT", 'Full menu'!AF24="M&amp;IT", 'Full menu'!AF24="IwERT", 'Full menu'!AF24="ERwIT", 'Full menu'!AF24="I&amp;ERT", 'Full menu'!AF24="ER&amp;M&amp;IT"),"MixedTs",IF('Full menu'!AF24="UD","UD",IF('Full menu'!AF24="LSD","LSD",IF('Full menu'!AF24="WSD","WSD","")))))))))</f>
        <v>ITs</v>
      </c>
      <c r="AG24" s="1" t="str">
        <f>IF('Full menu'!AG24="MDC","MDC",IF(OR('Full menu'!AG24="PERF",'Full menu'!AG24="AERF",'Full menu'!AG24="PCB"),"ERfix",IF(OR('Full menu'!AG24="ACB", 'Full menu'!AG24="LCERT", 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 'Full menu'!AG24="ERwMT", 'Full menu'!AG24="M&amp;ERT", 'Full menu'!AG24="MwIT", 'Full menu'!AG24="IwMT", 'Full menu'!AG24="M&amp;IT", 'Full menu'!AG24="IwERT", 'Full menu'!AG24="ERwIT", 'Full menu'!AG24="I&amp;ERT", 'Full menu'!AG24="ER&amp;M&amp;IT"),"MixedTs",IF('Full menu'!AG24="UD","UD",IF('Full menu'!AG24="LSD","LSD",IF('Full menu'!AG24="WSD","WSD","")))))))))</f>
        <v>ITs</v>
      </c>
      <c r="AH24" s="1" t="str">
        <f>IF('Full menu'!AH24="MDC","MDC",IF(OR('Full menu'!AH24="PERF",'Full menu'!AH24="AERF",'Full menu'!AH24="PCB"),"ERfix",IF(OR('Full menu'!AH24="ACB", 'Full menu'!AH24="LCERT", 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 'Full menu'!AH24="ERwMT", 'Full menu'!AH24="M&amp;ERT", 'Full menu'!AH24="MwIT", 'Full menu'!AH24="IwMT", 'Full menu'!AH24="M&amp;IT", 'Full menu'!AH24="IwERT", 'Full menu'!AH24="ERwIT", 'Full menu'!AH24="I&amp;ERT", 'Full menu'!AH24="ER&amp;M&amp;IT"),"MixedTs",IF('Full menu'!AH24="UD","UD",IF('Full menu'!AH24="LSD","LSD",IF('Full menu'!AH24="WSD","WSD","")))))))))</f>
        <v>ITs</v>
      </c>
      <c r="AI24" s="1" t="str">
        <f>IF('Full menu'!AI24="MDC","MDC",IF(OR('Full menu'!AI24="PERF",'Full menu'!AI24="AERF",'Full menu'!AI24="PCB"),"ERfix",IF(OR('Full menu'!AI24="ACB", 'Full menu'!AI24="LCERT", 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 'Full menu'!AI24="ERwMT", 'Full menu'!AI24="M&amp;ERT", 'Full menu'!AI24="MwIT", 'Full menu'!AI24="IwMT", 'Full menu'!AI24="M&amp;IT", 'Full menu'!AI24="IwERT", 'Full menu'!AI24="ERwIT", 'Full menu'!AI24="I&amp;ERT", 'Full menu'!AI24="ER&amp;M&amp;IT"),"MixedTs",IF('Full menu'!AI24="UD","UD",IF('Full menu'!AI24="LSD","LSD",IF('Full menu'!AI24="WSD","WSD","")))))))))</f>
        <v>ITs</v>
      </c>
      <c r="AJ24" s="1" t="str">
        <f>IF('Full menu'!AJ24="MDC","MDC",IF(OR('Full menu'!AJ24="PERF",'Full menu'!AJ24="AERF",'Full menu'!AJ24="PCB"),"ERfix",IF(OR('Full menu'!AJ24="ACB", 'Full menu'!AJ24="LCERT", 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 'Full menu'!AJ24="ERwMT", 'Full menu'!AJ24="M&amp;ERT", 'Full menu'!AJ24="MwIT", 'Full menu'!AJ24="IwMT", 'Full menu'!AJ24="M&amp;IT", 'Full menu'!AJ24="IwERT", 'Full menu'!AJ24="ERwIT", 'Full menu'!AJ24="I&amp;ERT", 'Full menu'!AJ24="ER&amp;M&amp;IT"),"MixedTs",IF('Full menu'!AJ24="UD","UD",IF('Full menu'!AJ24="LSD","LSD",IF('Full menu'!AJ24="WSD","WSD","")))))))))</f>
        <v>ITs</v>
      </c>
      <c r="AK24" s="1" t="str">
        <f>IF('Full menu'!AK24="MDC","MDC",IF(OR('Full menu'!AK24="PERF",'Full menu'!AK24="AERF",'Full menu'!AK24="PCB"),"ERfix",IF(OR('Full menu'!AK24="ACB", 'Full menu'!AK24="LCERT", 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 'Full menu'!AK24="ERwMT", 'Full menu'!AK24="M&amp;ERT", 'Full menu'!AK24="MwIT", 'Full menu'!AK24="IwMT", 'Full menu'!AK24="M&amp;IT", 'Full menu'!AK24="IwERT", 'Full menu'!AK24="ERwIT", 'Full menu'!AK24="I&amp;ERT", 'Full menu'!AK24="ER&amp;M&amp;IT"),"MixedTs",IF('Full menu'!AK24="UD","UD",IF('Full menu'!AK24="LSD","LSD",IF('Full menu'!AK24="WSD","WSD","")))))))))</f>
        <v>ITs</v>
      </c>
      <c r="AL24" s="1" t="str">
        <f>IF('Full menu'!AL24="MDC","MDC",IF(OR('Full menu'!AL24="PERF",'Full menu'!AL24="AERF",'Full menu'!AL24="PCB"),"ERfix",IF(OR('Full menu'!AL24="ACB", 'Full menu'!AL24="LCERT", 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 'Full menu'!AL24="ERwMT", 'Full menu'!AL24="M&amp;ERT", 'Full menu'!AL24="MwIT", 'Full menu'!AL24="IwMT", 'Full menu'!AL24="M&amp;IT", 'Full menu'!AL24="IwERT", 'Full menu'!AL24="ERwIT", 'Full menu'!AL24="I&amp;ERT", 'Full menu'!AL24="ER&amp;M&amp;IT"),"MixedTs",IF('Full menu'!AL24="UD","UD",IF('Full menu'!AL24="LSD","LSD",IF('Full menu'!AL24="WSD","WSD","")))))))))</f>
        <v>ITs</v>
      </c>
      <c r="AM24" s="1" t="str">
        <f>IF('Full menu'!AM24="MDC","MDC",IF(OR('Full menu'!AM24="PERF",'Full menu'!AM24="AERF",'Full menu'!AM24="PCB"),"ERfix",IF(OR('Full menu'!AM24="ACB", 'Full menu'!AM24="LCERT", 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 'Full menu'!AM24="ERwMT", 'Full menu'!AM24="M&amp;ERT", 'Full menu'!AM24="MwIT", 'Full menu'!AM24="IwMT", 'Full menu'!AM24="M&amp;IT", 'Full menu'!AM24="IwERT", 'Full menu'!AM24="ERwIT", 'Full menu'!AM24="I&amp;ERT", 'Full menu'!AM24="ER&amp;M&amp;IT"),"MixedTs",IF('Full menu'!AM24="UD","UD",IF('Full menu'!AM24="LSD","LSD",IF('Full menu'!AM24="WSD","WSD","")))))))))</f>
        <v>ITs</v>
      </c>
      <c r="AN24" s="1" t="str">
        <f>IF('Full menu'!AN24="MDC","MDC",IF(OR('Full menu'!AN24="PERF",'Full menu'!AN24="AERF",'Full menu'!AN24="PCB"),"ERfix",IF(OR('Full menu'!AN24="ACB", 'Full menu'!AN24="LCERT", 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 'Full menu'!AN24="ERwMT", 'Full menu'!AN24="M&amp;ERT", 'Full menu'!AN24="MwIT", 'Full menu'!AN24="IwMT", 'Full menu'!AN24="M&amp;IT", 'Full menu'!AN24="IwERT", 'Full menu'!AN24="ERwIT", 'Full menu'!AN24="I&amp;ERT", 'Full menu'!AN24="ER&amp;M&amp;IT"),"MixedTs",IF('Full menu'!AN24="UD","UD",IF('Full menu'!AN24="LSD","LSD",IF('Full menu'!AN24="WSD","WSD","")))))))))</f>
        <v>ITs</v>
      </c>
      <c r="AO24" s="1" t="str">
        <f>IF('Full menu'!AO24="MDC","MDC",IF(OR('Full menu'!AO24="PERF",'Full menu'!AO24="AERF",'Full menu'!AO24="PCB"),"ERfix",IF(OR('Full menu'!AO24="ACB", 'Full menu'!AO24="LCERT", 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 'Full menu'!AO24="ERwMT", 'Full menu'!AO24="M&amp;ERT", 'Full menu'!AO24="MwIT", 'Full menu'!AO24="IwMT", 'Full menu'!AO24="M&amp;IT", 'Full menu'!AO24="IwERT", 'Full menu'!AO24="ERwIT", 'Full menu'!AO24="I&amp;ERT", 'Full menu'!AO24="ER&amp;M&amp;IT"),"MixedTs",IF('Full menu'!AO24="UD","UD",IF('Full menu'!AO24="LSD","LSD",IF('Full menu'!AO24="WSD","WSD","")))))))))</f>
        <v>ITs</v>
      </c>
      <c r="AP24" s="1" t="str">
        <f>IF('Full menu'!AP24="MDC","MDC",IF(OR('Full menu'!AP24="PERF",'Full menu'!AP24="AERF",'Full menu'!AP24="PCB"),"ERfix",IF(OR('Full menu'!AP24="ACB", 'Full menu'!AP24="LCERT", 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 'Full menu'!AP24="ERwMT", 'Full menu'!AP24="M&amp;ERT", 'Full menu'!AP24="MwIT", 'Full menu'!AP24="IwMT", 'Full menu'!AP24="M&amp;IT", 'Full menu'!AP24="IwERT", 'Full menu'!AP24="ERwIT", 'Full menu'!AP24="I&amp;ERT", 'Full menu'!AP24="ER&amp;M&amp;IT"),"MixedTs",IF('Full menu'!AP24="UD","UD",IF('Full menu'!AP24="LSD","LSD",IF('Full menu'!AP24="WSD","WSD","")))))))))</f>
        <v>ITs</v>
      </c>
      <c r="AQ24" s="1" t="str">
        <f>IF('Full menu'!AQ24="MDC","MDC",IF(OR('Full menu'!AQ24="PERF",'Full menu'!AQ24="AERF",'Full menu'!AQ24="PCB"),"ERfix",IF(OR('Full menu'!AQ24="ACB", 'Full menu'!AQ24="LCERT", 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 'Full menu'!AQ24="ERwMT", 'Full menu'!AQ24="M&amp;ERT", 'Full menu'!AQ24="MwIT", 'Full menu'!AQ24="IwMT", 'Full menu'!AQ24="M&amp;IT", 'Full menu'!AQ24="IwERT", 'Full menu'!AQ24="ERwIT", 'Full menu'!AQ24="I&amp;ERT", 'Full menu'!AQ24="ER&amp;M&amp;IT"),"MixedTs",IF('Full menu'!AQ24="UD","UD",IF('Full menu'!AQ24="LSD","LSD",IF('Full menu'!AQ24="WSD","WSD","")))))))))</f>
        <v>ITs</v>
      </c>
      <c r="AR24" s="1" t="str">
        <f>IF('Full menu'!AR24="MDC","MDC",IF(OR('Full menu'!AR24="PERF",'Full menu'!AR24="AERF",'Full menu'!AR24="PCB"),"ERfix",IF(OR('Full menu'!AR24="ACB", 'Full menu'!AR24="LCERT", 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 'Full menu'!AR24="ERwMT", 'Full menu'!AR24="M&amp;ERT", 'Full menu'!AR24="MwIT", 'Full menu'!AR24="IwMT", 'Full menu'!AR24="M&amp;IT", 'Full menu'!AR24="IwERT", 'Full menu'!AR24="ERwIT", 'Full menu'!AR24="I&amp;ERT", 'Full menu'!AR24="ER&amp;M&amp;IT"),"MixedTs",IF('Full menu'!AR24="UD","UD",IF('Full menu'!AR24="LSD","LSD",IF('Full menu'!AR24="WSD","WSD","")))))))))</f>
        <v>ITs</v>
      </c>
      <c r="AS24" s="1" t="str">
        <f>IF('Full menu'!AS24="MDC","MDC",IF(OR('Full menu'!AS24="PERF",'Full menu'!AS24="AERF",'Full menu'!AS24="PCB"),"ERfix",IF(OR('Full menu'!AS24="ACB", 'Full menu'!AS24="LCERT", 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 'Full menu'!AS24="ERwMT", 'Full menu'!AS24="M&amp;ERT", 'Full menu'!AS24="MwIT", 'Full menu'!AS24="IwMT", 'Full menu'!AS24="M&amp;IT", 'Full menu'!AS24="IwERT", 'Full menu'!AS24="ERwIT", 'Full menu'!AS24="I&amp;ERT", 'Full menu'!AS24="ER&amp;M&amp;IT"),"MixedTs",IF('Full menu'!AS24="UD","UD",IF('Full menu'!AS24="LSD","LSD",IF('Full menu'!AS24="WSD","WSD","")))))))))</f>
        <v>ITs</v>
      </c>
      <c r="AT24" s="1" t="str">
        <f>IF('Full menu'!AT24="MDC","MDC",IF(OR('Full menu'!AT24="PERF",'Full menu'!AT24="AERF",'Full menu'!AT24="PCB"),"ERfix",IF(OR('Full menu'!AT24="ACB", 'Full menu'!AT24="LCERT", 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 'Full menu'!AT24="ERwMT", 'Full menu'!AT24="M&amp;ERT", 'Full menu'!AT24="MwIT", 'Full menu'!AT24="IwMT", 'Full menu'!AT24="M&amp;IT", 'Full menu'!AT24="IwERT", 'Full menu'!AT24="ERwIT", 'Full menu'!AT24="I&amp;ERT", 'Full menu'!AT24="ER&amp;M&amp;IT"),"MixedTs",IF('Full menu'!AT24="UD","UD",IF('Full menu'!AT24="LSD","LSD",IF('Full menu'!AT24="WSD","WSD","")))))))))</f>
        <v>ITs</v>
      </c>
      <c r="AU24" s="1" t="str">
        <f>IF('Full menu'!AU24="MDC","MDC",IF(OR('Full menu'!AU24="PERF",'Full menu'!AU24="AERF",'Full menu'!AU24="PCB"),"ERfix",IF(OR('Full menu'!AU24="ACB", 'Full menu'!AU24="LCERT", 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 'Full menu'!AU24="ERwMT", 'Full menu'!AU24="M&amp;ERT", 'Full menu'!AU24="MwIT", 'Full menu'!AU24="IwMT", 'Full menu'!AU24="M&amp;IT", 'Full menu'!AU24="IwERT", 'Full menu'!AU24="ERwIT", 'Full menu'!AU24="I&amp;ERT", 'Full menu'!AU24="ER&amp;M&amp;IT"),"MixedTs",IF('Full menu'!AU24="UD","UD",IF('Full menu'!AU24="LSD","LSD",IF('Full menu'!AU24="WSD","WSD","")))))))))</f>
        <v>ITs</v>
      </c>
      <c r="AV24" s="1" t="str">
        <f>IF('Full menu'!AV24="MDC","MDC",IF(OR('Full menu'!AV24="PERF",'Full menu'!AV24="AERF",'Full menu'!AV24="PCB"),"ERfix",IF(OR('Full menu'!AV24="ACB", 'Full menu'!AV24="LCERT", 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 'Full menu'!AV24="ERwMT", 'Full menu'!AV24="M&amp;ERT", 'Full menu'!AV24="MwIT", 'Full menu'!AV24="IwMT", 'Full menu'!AV24="M&amp;IT", 'Full menu'!AV24="IwERT", 'Full menu'!AV24="ERwIT", 'Full menu'!AV24="I&amp;ERT", 'Full menu'!AV24="ER&amp;M&amp;IT"),"MixedTs",IF('Full menu'!AV24="UD","UD",IF('Full menu'!AV24="LSD","LSD",IF('Full menu'!AV24="WSD","WSD","")))))))))</f>
        <v>ITs</v>
      </c>
      <c r="AW24" s="1" t="str">
        <f>IF('Full menu'!AW24="MDC","MDC",IF(OR('Full menu'!AW24="PERF",'Full menu'!AW24="AERF",'Full menu'!AW24="PCB"),"ERfix",IF(OR('Full menu'!AW24="ACB", 'Full menu'!AW24="LCERT", 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 'Full menu'!AW24="ERwMT", 'Full menu'!AW24="M&amp;ERT", 'Full menu'!AW24="MwIT", 'Full menu'!AW24="IwMT", 'Full menu'!AW24="M&amp;IT", 'Full menu'!AW24="IwERT", 'Full menu'!AW24="ERwIT", 'Full menu'!AW24="I&amp;ERT", 'Full menu'!AW24="ER&amp;M&amp;IT"),"MixedTs",IF('Full menu'!AW24="UD","UD",IF('Full menu'!AW24="LSD","LSD",IF('Full menu'!AW24="WSD","WSD","")))))))))</f>
        <v>ITs</v>
      </c>
      <c r="AX24" s="1" t="str">
        <f>IF('Full menu'!AX24="MDC","MDC",IF(OR('Full menu'!AX24="PERF",'Full menu'!AX24="AERF",'Full menu'!AX24="PCB"),"ERfix",IF(OR('Full menu'!AX24="ACB", 'Full menu'!AX24="LCERT", 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 'Full menu'!AX24="ERwMT", 'Full menu'!AX24="M&amp;ERT", 'Full menu'!AX24="MwIT", 'Full menu'!AX24="IwMT", 'Full menu'!AX24="M&amp;IT", 'Full menu'!AX24="IwERT", 'Full menu'!AX24="ERwIT", 'Full menu'!AX24="I&amp;ERT", 'Full menu'!AX24="ER&amp;M&amp;IT"),"MixedTs",IF('Full menu'!AX24="UD","UD",IF('Full menu'!AX24="LSD","LSD",IF('Full menu'!AX24="WSD","WSD","")))))))))</f>
        <v>ITs</v>
      </c>
      <c r="AY24" s="1" t="str">
        <f>IF('Full menu'!AY24="MDC","MDC",IF(OR('Full menu'!AY24="PERF",'Full menu'!AY24="AERF",'Full menu'!AY24="PCB"),"ERfix",IF(OR('Full menu'!AY24="ACB", 'Full menu'!AY24="LCERT", 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 'Full menu'!AY24="ERwMT", 'Full menu'!AY24="M&amp;ERT", 'Full menu'!AY24="MwIT", 'Full menu'!AY24="IwMT", 'Full menu'!AY24="M&amp;IT", 'Full menu'!AY24="IwERT", 'Full menu'!AY24="ERwIT", 'Full menu'!AY24="I&amp;ERT", 'Full menu'!AY24="ER&amp;M&amp;IT"),"MixedTs",IF('Full menu'!AY24="UD","UD",IF('Full menu'!AY24="LSD","LSD",IF('Full menu'!AY24="WSD","WSD","")))))))))</f>
        <v>ITs</v>
      </c>
      <c r="AZ24" s="1" t="str">
        <f>IF('Full menu'!AZ24="MDC","MDC",IF(OR('Full menu'!AZ24="PERF",'Full menu'!AZ24="AERF",'Full menu'!AZ24="PCB"),"ERfix",IF(OR('Full menu'!AZ24="ACB", 'Full menu'!AZ24="LCERT", 'Full menu'!AZ24="LERT",'Full menu'!AZ24="FCERT",'Full menu'!AZ24="FERT"),"ERT",IF(OR('Full menu'!AZ24="FCMT",'Full menu'!AZ24="FMT",'Full menu'!AZ24="LMT",'Full menu'!AZ24="LCMT"),"MT",IF(OR('Full menu'!AZ24="LCIT",'Full menu'!AZ24="FCIT",'Full menu'!AZ24="LMT",'Full menu'!AZ24="FMT"),"IT",IF(OR('Full menu'!AZ24="MwERT", 'Full menu'!AZ24="ERwMT", 'Full menu'!AZ24="M&amp;ERT", 'Full menu'!AZ24="MwIT", 'Full menu'!AZ24="IwMT", 'Full menu'!AZ24="M&amp;IT", 'Full menu'!AZ24="IwERT", 'Full menu'!AZ24="ERwIT", 'Full menu'!AZ24="I&amp;ERT", 'Full menu'!AZ24="ER&amp;M&amp;IT"),"MixedT",IF('Full menu'!AZ24="UD","UD",IF('Full menu'!AZ24="LSD","LSD",IF('Full menu'!AZ24="WSD","WSD","")))))))))</f>
        <v/>
      </c>
      <c r="BA24" s="1" t="str">
        <f>IF('Full menu'!BA24="MDC","MDC",IF(OR('Full menu'!BA24="PERF",'Full menu'!BA24="AERF",'Full menu'!BA24="PCB"),"ERfix",IF(OR('Full menu'!BA24="ACB", 'Full menu'!BA24="LCERT", 'Full menu'!BA24="LERT",'Full menu'!BA24="FCERT",'Full menu'!BA24="FERT"),"ERT",IF(OR('Full menu'!BA24="FCMT",'Full menu'!BA24="FMT",'Full menu'!BA24="LMT",'Full menu'!BA24="LCMT"),"MT",IF(OR('Full menu'!BA24="LCIT",'Full menu'!BA24="FCIT",'Full menu'!BA24="LMT",'Full menu'!BA24="FMT"),"IT",IF(OR('Full menu'!BA24="MwERT", 'Full menu'!BA24="ERwMT", 'Full menu'!BA24="M&amp;ERT", 'Full menu'!BA24="MwIT", 'Full menu'!BA24="IwMT", 'Full menu'!BA24="M&amp;IT", 'Full menu'!BA24="IwERT", 'Full menu'!BA24="ERwIT", 'Full menu'!BA24="I&amp;ERT", 'Full menu'!BA24="ER&amp;M&amp;IT"),"MixedT",IF('Full menu'!BA24="UD","UD",IF('Full menu'!BA24="LSD","LSD",IF('Full menu'!BA24="WSD","WSD","")))))))))</f>
        <v/>
      </c>
      <c r="BB24" s="1" t="str">
        <f>IF('Full menu'!BB24="MDC","MDC",IF(OR('Full menu'!BB24="PERF",'Full menu'!BB24="AERF",'Full menu'!BB24="PCB"),"ERfix",IF(OR('Full menu'!BB24="ACB", 'Full menu'!BB24="LCERT", 'Full menu'!BB24="LERT",'Full menu'!BB24="FCERT",'Full menu'!BB24="FERT"),"ERT",IF(OR('Full menu'!BB24="FCMT",'Full menu'!BB24="FMT",'Full menu'!BB24="LMT",'Full menu'!BB24="LCMT"),"MT",IF(OR('Full menu'!BB24="LCIT",'Full menu'!BB24="FCIT",'Full menu'!BB24="LMT",'Full menu'!BB24="FMT"),"IT",IF(OR('Full menu'!BB24="MwERT", 'Full menu'!BB24="ERwMT", 'Full menu'!BB24="M&amp;ERT", 'Full menu'!BB24="MwIT", 'Full menu'!BB24="IwMT", 'Full menu'!BB24="M&amp;IT", 'Full menu'!BB24="IwERT", 'Full menu'!BB24="ERwIT", 'Full menu'!BB24="I&amp;ERT", 'Full menu'!BB24="ER&amp;M&amp;IT"),"MixedT",IF('Full menu'!BB24="UD","UD",IF('Full menu'!BB24="LSD","LSD",IF('Full menu'!BB24="WSD","WSD","")))))))))</f>
        <v/>
      </c>
      <c r="BC24" s="1" t="str">
        <f>IF('Full menu'!BC24="MDC","MDC",IF(OR('Full menu'!BC24="PERF",'Full menu'!BC24="AERF",'Full menu'!BC24="PCB"),"ERfix",IF(OR('Full menu'!BC24="ACB", 'Full menu'!BC24="LCERT", 'Full menu'!BC24="LERT",'Full menu'!BC24="FCERT",'Full menu'!BC24="FERT"),"ERT",IF(OR('Full menu'!BC24="FCMT",'Full menu'!BC24="FMT",'Full menu'!BC24="LMT",'Full menu'!BC24="LCMT"),"MT",IF(OR('Full menu'!BC24="LCIT",'Full menu'!BC24="FCIT",'Full menu'!BC24="LMT",'Full menu'!BC24="FMT"),"IT",IF(OR('Full menu'!BC24="MwERT", 'Full menu'!BC24="ERwMT", 'Full menu'!BC24="M&amp;ERT", 'Full menu'!BC24="MwIT", 'Full menu'!BC24="IwMT", 'Full menu'!BC24="M&amp;IT", 'Full menu'!BC24="IwERT", 'Full menu'!BC24="ERwIT", 'Full menu'!BC24="I&amp;ERT", 'Full menu'!BC24="ER&amp;M&amp;IT"),"MixedT",IF('Full menu'!BC24="UD","UD",IF('Full menu'!BC24="LSD","LSD",IF('Full menu'!BC24="WSD","WSD","")))))))))</f>
        <v/>
      </c>
    </row>
    <row r="25" spans="1:66" ht="15.6" x14ac:dyDescent="0.3">
      <c r="A25" t="s">
        <v>44</v>
      </c>
      <c r="B25" s="1" t="str">
        <f>IF('Full menu'!B25="MDC","MDC",IF(OR('Full menu'!B25="PERF",'Full menu'!B25="AERF",'Full menu'!B25="PCB"),"ERfix",IF(OR('Full menu'!B25="ACB", 'Full menu'!B25="LCERT", 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 'Full menu'!B25="ERwMT", 'Full menu'!B25="M&amp;ERT", 'Full menu'!B25="MwIT", 'Full menu'!B25="IwMT", 'Full menu'!B25="M&amp;IT", 'Full menu'!B25="IwERT", 'Full menu'!B25="ERwIT", 'Full menu'!B25="I&amp;ERT", 'Full menu'!B25="ER&amp;M&amp;IT"),"MixedTs",IF('Full menu'!B25="UD","UD",IF('Full menu'!B25="LSD","LSD",IF('Full menu'!B25="WSD","WSD","")))))))))</f>
        <v>ERTs</v>
      </c>
      <c r="C25" s="1" t="str">
        <f>IF('Full menu'!C25="MDC","MDC",IF(OR('Full menu'!C25="PERF",'Full menu'!C25="AERF",'Full menu'!C25="PCB"),"ERfix",IF(OR('Full menu'!C25="ACB", 'Full menu'!C25="LCERT", 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 'Full menu'!C25="ERwMT", 'Full menu'!C25="M&amp;ERT", 'Full menu'!C25="MwIT", 'Full menu'!C25="IwMT", 'Full menu'!C25="M&amp;IT", 'Full menu'!C25="IwERT", 'Full menu'!C25="ERwIT", 'Full menu'!C25="I&amp;ERT", 'Full menu'!C25="ER&amp;M&amp;IT"),"MixedTs",IF('Full menu'!C25="UD","UD",IF('Full menu'!C25="LSD","LSD",IF('Full menu'!C25="WSD","WSD","")))))))))</f>
        <v>ERTs</v>
      </c>
      <c r="D25" s="1" t="str">
        <f>IF('Full menu'!D25="MDC","MDC",IF(OR('Full menu'!D25="PERF",'Full menu'!D25="AERF",'Full menu'!D25="PCB"),"ERfix",IF(OR('Full menu'!D25="ACB", 'Full menu'!D25="LCERT", 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 'Full menu'!D25="ERwMT", 'Full menu'!D25="M&amp;ERT", 'Full menu'!D25="MwIT", 'Full menu'!D25="IwMT", 'Full menu'!D25="M&amp;IT", 'Full menu'!D25="IwERT", 'Full menu'!D25="ERwIT", 'Full menu'!D25="I&amp;ERT", 'Full menu'!D25="ER&amp;M&amp;IT"),"MixedTs",IF('Full menu'!D25="UD","UD",IF('Full menu'!D25="LSD","LSD",IF('Full menu'!D25="WSD","WSD","")))))))))</f>
        <v>ERTs</v>
      </c>
      <c r="E25" s="1" t="str">
        <f>IF('Full menu'!E25="MDC","MDC",IF(OR('Full menu'!E25="PERF",'Full menu'!E25="AERF",'Full menu'!E25="PCB"),"ERfix",IF(OR('Full menu'!E25="ACB", 'Full menu'!E25="LCERT", 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 'Full menu'!E25="ERwMT", 'Full menu'!E25="M&amp;ERT", 'Full menu'!E25="MwIT", 'Full menu'!E25="IwMT", 'Full menu'!E25="M&amp;IT", 'Full menu'!E25="IwERT", 'Full menu'!E25="ERwIT", 'Full menu'!E25="I&amp;ERT", 'Full menu'!E25="ER&amp;M&amp;IT"),"MixedTs",IF('Full menu'!E25="UD","UD",IF('Full menu'!E25="LSD","LSD",IF('Full menu'!E25="WSD","WSD","")))))))))</f>
        <v>ERTs</v>
      </c>
      <c r="F25" s="1" t="str">
        <f>IF('Full menu'!F25="MDC","MDC",IF(OR('Full menu'!F25="PERF",'Full menu'!F25="AERF",'Full menu'!F25="PCB"),"ERfix",IF(OR('Full menu'!F25="ACB", 'Full menu'!F25="LCERT", 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 'Full menu'!F25="ERwMT", 'Full menu'!F25="M&amp;ERT", 'Full menu'!F25="MwIT", 'Full menu'!F25="IwMT", 'Full menu'!F25="M&amp;IT", 'Full menu'!F25="IwERT", 'Full menu'!F25="ERwIT", 'Full menu'!F25="I&amp;ERT", 'Full menu'!F25="ER&amp;M&amp;IT"),"MixedTs",IF('Full menu'!F25="UD","UD",IF('Full menu'!F25="LSD","LSD",IF('Full menu'!F25="WSD","WSD","")))))))))</f>
        <v>ERTs</v>
      </c>
      <c r="G25" s="1" t="str">
        <f>IF('Full menu'!G25="MDC","MDC",IF(OR('Full menu'!G25="PERF",'Full menu'!G25="AERF",'Full menu'!G25="PCB"),"ERfix",IF(OR('Full menu'!G25="ACB", 'Full menu'!G25="LCERT", 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 'Full menu'!G25="ERwMT", 'Full menu'!G25="M&amp;ERT", 'Full menu'!G25="MwIT", 'Full menu'!G25="IwMT", 'Full menu'!G25="M&amp;IT", 'Full menu'!G25="IwERT", 'Full menu'!G25="ERwIT", 'Full menu'!G25="I&amp;ERT", 'Full menu'!G25="ER&amp;M&amp;IT"),"MixedTs",IF('Full menu'!G25="UD","UD",IF('Full menu'!G25="LSD","LSD",IF('Full menu'!G25="WSD","WSD","")))))))))</f>
        <v>ERTs</v>
      </c>
      <c r="H25" s="1" t="str">
        <f>IF('Full menu'!H25="MDC","MDC",IF(OR('Full menu'!H25="PERF",'Full menu'!H25="AERF",'Full menu'!H25="PCB"),"ERfix",IF(OR('Full menu'!H25="ACB", 'Full menu'!H25="LCERT", 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 'Full menu'!H25="ERwMT", 'Full menu'!H25="M&amp;ERT", 'Full menu'!H25="MwIT", 'Full menu'!H25="IwMT", 'Full menu'!H25="M&amp;IT", 'Full menu'!H25="IwERT", 'Full menu'!H25="ERwIT", 'Full menu'!H25="I&amp;ERT", 'Full menu'!H25="ER&amp;M&amp;IT"),"MixedTs",IF('Full menu'!H25="UD","UD",IF('Full menu'!H25="LSD","LSD",IF('Full menu'!H25="WSD","WSD","")))))))))</f>
        <v>ERTs</v>
      </c>
      <c r="I25" s="1" t="str">
        <f>IF('Full menu'!I25="MDC","MDC",IF(OR('Full menu'!I25="PERF",'Full menu'!I25="AERF",'Full menu'!I25="PCB"),"ERfix",IF(OR('Full menu'!I25="ACB", 'Full menu'!I25="LCERT", 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 'Full menu'!I25="ERwMT", 'Full menu'!I25="M&amp;ERT", 'Full menu'!I25="MwIT", 'Full menu'!I25="IwMT", 'Full menu'!I25="M&amp;IT", 'Full menu'!I25="IwERT", 'Full menu'!I25="ERwIT", 'Full menu'!I25="I&amp;ERT", 'Full menu'!I25="ER&amp;M&amp;IT"),"MixedTs",IF('Full menu'!I25="UD","UD",IF('Full menu'!I25="LSD","LSD",IF('Full menu'!I25="WSD","WSD","")))))))))</f>
        <v>ERTs</v>
      </c>
      <c r="J25" s="1" t="str">
        <f>IF('Full menu'!J25="MDC","MDC",IF(OR('Full menu'!J25="PERF",'Full menu'!J25="AERF",'Full menu'!J25="PCB"),"ERfix",IF(OR('Full menu'!J25="ACB", 'Full menu'!J25="LCERT", 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 'Full menu'!J25="ERwMT", 'Full menu'!J25="M&amp;ERT", 'Full menu'!J25="MwIT", 'Full menu'!J25="IwMT", 'Full menu'!J25="M&amp;IT", 'Full menu'!J25="IwERT", 'Full menu'!J25="ERwIT", 'Full menu'!J25="I&amp;ERT", 'Full menu'!J25="ER&amp;M&amp;IT"),"MixedTs",IF('Full menu'!J25="UD","UD",IF('Full menu'!J25="LSD","LSD",IF('Full menu'!J25="WSD","WSD","")))))))))</f>
        <v>ERTs</v>
      </c>
      <c r="K25" s="1" t="str">
        <f>IF('Full menu'!K25="MDC","MDC",IF(OR('Full menu'!K25="PERF",'Full menu'!K25="AERF",'Full menu'!K25="PCB"),"ERfix",IF(OR('Full menu'!K25="ACB", 'Full menu'!K25="LCERT", 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 'Full menu'!K25="ERwMT", 'Full menu'!K25="M&amp;ERT", 'Full menu'!K25="MwIT", 'Full menu'!K25="IwMT", 'Full menu'!K25="M&amp;IT", 'Full menu'!K25="IwERT", 'Full menu'!K25="ERwIT", 'Full menu'!K25="I&amp;ERT", 'Full menu'!K25="ER&amp;M&amp;IT"),"MixedTs",IF('Full menu'!K25="UD","UD",IF('Full menu'!K25="LSD","LSD",IF('Full menu'!K25="WSD","WSD","")))))))))</f>
        <v>ERTs</v>
      </c>
      <c r="L25" s="1" t="str">
        <f>IF('Full menu'!L25="MDC","MDC",IF(OR('Full menu'!L25="PERF",'Full menu'!L25="AERF",'Full menu'!L25="PCB"),"ERfix",IF(OR('Full menu'!L25="ACB", 'Full menu'!L25="LCERT", 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 'Full menu'!L25="ERwMT", 'Full menu'!L25="M&amp;ERT", 'Full menu'!L25="MwIT", 'Full menu'!L25="IwMT", 'Full menu'!L25="M&amp;IT", 'Full menu'!L25="IwERT", 'Full menu'!L25="ERwIT", 'Full menu'!L25="I&amp;ERT", 'Full menu'!L25="ER&amp;M&amp;IT"),"MixedTs",IF('Full menu'!L25="UD","UD",IF('Full menu'!L25="LSD","LSD",IF('Full menu'!L25="WSD","WSD","")))))))))</f>
        <v>ERTs</v>
      </c>
      <c r="M25" s="1" t="str">
        <f>IF('Full menu'!M25="MDC","MDC",IF(OR('Full menu'!M25="PERF",'Full menu'!M25="AERF",'Full menu'!M25="PCB"),"ERfix",IF(OR('Full menu'!M25="ACB", 'Full menu'!M25="LCERT", 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 'Full menu'!M25="ERwMT", 'Full menu'!M25="M&amp;ERT", 'Full menu'!M25="MwIT", 'Full menu'!M25="IwMT", 'Full menu'!M25="M&amp;IT", 'Full menu'!M25="IwERT", 'Full menu'!M25="ERwIT", 'Full menu'!M25="I&amp;ERT", 'Full menu'!M25="ER&amp;M&amp;IT"),"MixedTs",IF('Full menu'!M25="UD","UD",IF('Full menu'!M25="LSD","LSD",IF('Full menu'!M25="WSD","WSD","")))))))))</f>
        <v>ERTs</v>
      </c>
      <c r="N25" s="1" t="str">
        <f>IF('Full menu'!N25="MDC","MDC",IF(OR('Full menu'!N25="PERF",'Full menu'!N25="AERF",'Full menu'!N25="PCB"),"ERfix",IF(OR('Full menu'!N25="ACB", 'Full menu'!N25="LCERT", 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 'Full menu'!N25="ERwMT", 'Full menu'!N25="M&amp;ERT", 'Full menu'!N25="MwIT", 'Full menu'!N25="IwMT", 'Full menu'!N25="M&amp;IT", 'Full menu'!N25="IwERT", 'Full menu'!N25="ERwIT", 'Full menu'!N25="I&amp;ERT", 'Full menu'!N25="ER&amp;M&amp;IT"),"MixedTs",IF('Full menu'!N25="UD","UD",IF('Full menu'!N25="LSD","LSD",IF('Full menu'!N25="WSD","WSD","")))))))))</f>
        <v>ERTs</v>
      </c>
      <c r="O25" s="1" t="str">
        <f>IF('Full menu'!O25="MDC","MDC",IF(OR('Full menu'!O25="PERF",'Full menu'!O25="AERF",'Full menu'!O25="PCB"),"ERfix",IF(OR('Full menu'!O25="ACB", 'Full menu'!O25="LCERT", 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 'Full menu'!O25="ERwMT", 'Full menu'!O25="M&amp;ERT", 'Full menu'!O25="MwIT", 'Full menu'!O25="IwMT", 'Full menu'!O25="M&amp;IT", 'Full menu'!O25="IwERT", 'Full menu'!O25="ERwIT", 'Full menu'!O25="I&amp;ERT", 'Full menu'!O25="ER&amp;M&amp;IT"),"MixedTs",IF('Full menu'!O25="UD","UD",IF('Full menu'!O25="LSD","LSD",IF('Full menu'!O25="WSD","WSD","")))))))))</f>
        <v>ERTs</v>
      </c>
      <c r="P25" s="1" t="str">
        <f>IF('Full menu'!P25="MDC","MDC",IF(OR('Full menu'!P25="PERF",'Full menu'!P25="AERF",'Full menu'!P25="PCB"),"ERfix",IF(OR('Full menu'!P25="ACB", 'Full menu'!P25="LCERT", 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 'Full menu'!P25="ERwMT", 'Full menu'!P25="M&amp;ERT", 'Full menu'!P25="MwIT", 'Full menu'!P25="IwMT", 'Full menu'!P25="M&amp;IT", 'Full menu'!P25="IwERT", 'Full menu'!P25="ERwIT", 'Full menu'!P25="I&amp;ERT", 'Full menu'!P25="ER&amp;M&amp;IT"),"MixedTs",IF('Full menu'!P25="UD","UD",IF('Full menu'!P25="LSD","LSD",IF('Full menu'!P25="WSD","WSD","")))))))))</f>
        <v>ERTs</v>
      </c>
      <c r="Q25" s="1" t="str">
        <f>IF('Full menu'!Q25="MDC","MDC",IF(OR('Full menu'!Q25="PERF",'Full menu'!Q25="AERF",'Full menu'!Q25="PCB"),"ERfix",IF(OR('Full menu'!Q25="ACB", 'Full menu'!Q25="LCERT", 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 'Full menu'!Q25="ERwMT", 'Full menu'!Q25="M&amp;ERT", 'Full menu'!Q25="MwIT", 'Full menu'!Q25="IwMT", 'Full menu'!Q25="M&amp;IT", 'Full menu'!Q25="IwERT", 'Full menu'!Q25="ERwIT", 'Full menu'!Q25="I&amp;ERT", 'Full menu'!Q25="ER&amp;M&amp;IT"),"MixedTs",IF('Full menu'!Q25="UD","UD",IF('Full menu'!Q25="LSD","LSD",IF('Full menu'!Q25="WSD","WSD","")))))))))</f>
        <v>ERTs</v>
      </c>
      <c r="R25" s="1" t="str">
        <f>IF('Full menu'!R25="MDC","MDC",IF(OR('Full menu'!R25="PERF",'Full menu'!R25="AERF",'Full menu'!R25="PCB"),"ERfix",IF(OR('Full menu'!R25="ACB", 'Full menu'!R25="LCERT", 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 'Full menu'!R25="ERwMT", 'Full menu'!R25="M&amp;ERT", 'Full menu'!R25="MwIT", 'Full menu'!R25="IwMT", 'Full menu'!R25="M&amp;IT", 'Full menu'!R25="IwERT", 'Full menu'!R25="ERwIT", 'Full menu'!R25="I&amp;ERT", 'Full menu'!R25="ER&amp;M&amp;IT"),"MixedTs",IF('Full menu'!R25="UD","UD",IF('Full menu'!R25="LSD","LSD",IF('Full menu'!R25="WSD","WSD","")))))))))</f>
        <v>ERTs</v>
      </c>
      <c r="S25" s="1" t="str">
        <f>IF('Full menu'!S25="MDC","MDC",IF(OR('Full menu'!S25="PERF",'Full menu'!S25="AERF",'Full menu'!S25="PCB"),"ERfix",IF(OR('Full menu'!S25="ACB", 'Full menu'!S25="LCERT", 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 'Full menu'!S25="ERwMT", 'Full menu'!S25="M&amp;ERT", 'Full menu'!S25="MwIT", 'Full menu'!S25="IwMT", 'Full menu'!S25="M&amp;IT", 'Full menu'!S25="IwERT", 'Full menu'!S25="ERwIT", 'Full menu'!S25="I&amp;ERT", 'Full menu'!S25="ER&amp;M&amp;IT"),"MixedTs",IF('Full menu'!S25="UD","UD",IF('Full menu'!S25="LSD","LSD",IF('Full menu'!S25="WSD","WSD","")))))))))</f>
        <v>ERTs</v>
      </c>
      <c r="T25" s="1" t="str">
        <f>IF('Full menu'!T25="MDC","MDC",IF(OR('Full menu'!T25="PERF",'Full menu'!T25="AERF",'Full menu'!T25="PCB"),"ERfix",IF(OR('Full menu'!T25="ACB", 'Full menu'!T25="LCERT", 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 'Full menu'!T25="ERwMT", 'Full menu'!T25="M&amp;ERT", 'Full menu'!T25="MwIT", 'Full menu'!T25="IwMT", 'Full menu'!T25="M&amp;IT", 'Full menu'!T25="IwERT", 'Full menu'!T25="ERwIT", 'Full menu'!T25="I&amp;ERT", 'Full menu'!T25="ER&amp;M&amp;IT"),"MixedTs",IF('Full menu'!T25="UD","UD",IF('Full menu'!T25="LSD","LSD",IF('Full menu'!T25="WSD","WSD","")))))))))</f>
        <v>ERTs</v>
      </c>
      <c r="U25" s="1" t="str">
        <f>IF('Full menu'!U25="MDC","MDC",IF(OR('Full menu'!U25="PERF",'Full menu'!U25="AERF",'Full menu'!U25="PCB"),"ERfix",IF(OR('Full menu'!U25="ACB", 'Full menu'!U25="LCERT", 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 'Full menu'!U25="ERwMT", 'Full menu'!U25="M&amp;ERT", 'Full menu'!U25="MwIT", 'Full menu'!U25="IwMT", 'Full menu'!U25="M&amp;IT", 'Full menu'!U25="IwERT", 'Full menu'!U25="ERwIT", 'Full menu'!U25="I&amp;ERT", 'Full menu'!U25="ER&amp;M&amp;IT"),"MixedTs",IF('Full menu'!U25="UD","UD",IF('Full menu'!U25="LSD","LSD",IF('Full menu'!U25="WSD","WSD","")))))))))</f>
        <v>ITs</v>
      </c>
      <c r="V25" s="1" t="str">
        <f>IF('Full menu'!V25="MDC","MDC",IF(OR('Full menu'!V25="PERF",'Full menu'!V25="AERF",'Full menu'!V25="PCB"),"ERfix",IF(OR('Full menu'!V25="ACB", 'Full menu'!V25="LCERT", 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 'Full menu'!V25="ERwMT", 'Full menu'!V25="M&amp;ERT", 'Full menu'!V25="MwIT", 'Full menu'!V25="IwMT", 'Full menu'!V25="M&amp;IT", 'Full menu'!V25="IwERT", 'Full menu'!V25="ERwIT", 'Full menu'!V25="I&amp;ERT", 'Full menu'!V25="ER&amp;M&amp;IT"),"MixedTs",IF('Full menu'!V25="UD","UD",IF('Full menu'!V25="LSD","LSD",IF('Full menu'!V25="WSD","WSD","")))))))))</f>
        <v>ITs</v>
      </c>
      <c r="W25" s="1" t="str">
        <f>IF('Full menu'!W25="MDC","MDC",IF(OR('Full menu'!W25="PERF",'Full menu'!W25="AERF",'Full menu'!W25="PCB"),"ERfix",IF(OR('Full menu'!W25="ACB", 'Full menu'!W25="LCERT", 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 'Full menu'!W25="ERwMT", 'Full menu'!W25="M&amp;ERT", 'Full menu'!W25="MwIT", 'Full menu'!W25="IwMT", 'Full menu'!W25="M&amp;IT", 'Full menu'!W25="IwERT", 'Full menu'!W25="ERwIT", 'Full menu'!W25="I&amp;ERT", 'Full menu'!W25="ER&amp;M&amp;IT"),"MixedTs",IF('Full menu'!W25="UD","UD",IF('Full menu'!W25="LSD","LSD",IF('Full menu'!W25="WSD","WSD","")))))))))</f>
        <v>ITs</v>
      </c>
      <c r="X25" s="1" t="str">
        <f>IF('Full menu'!X25="MDC","MDC",IF(OR('Full menu'!X25="PERF",'Full menu'!X25="AERF",'Full menu'!X25="PCB"),"ERfix",IF(OR('Full menu'!X25="ACB", 'Full menu'!X25="LCERT", 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 'Full menu'!X25="ERwMT", 'Full menu'!X25="M&amp;ERT", 'Full menu'!X25="MwIT", 'Full menu'!X25="IwMT", 'Full menu'!X25="M&amp;IT", 'Full menu'!X25="IwERT", 'Full menu'!X25="ERwIT", 'Full menu'!X25="I&amp;ERT", 'Full menu'!X25="ER&amp;M&amp;IT"),"MixedTs",IF('Full menu'!X25="UD","UD",IF('Full menu'!X25="LSD","LSD",IF('Full menu'!X25="WSD","WSD","")))))))))</f>
        <v>ITs</v>
      </c>
      <c r="Y25" s="1" t="str">
        <f>IF('Full menu'!Y25="MDC","MDC",IF(OR('Full menu'!Y25="PERF",'Full menu'!Y25="AERF",'Full menu'!Y25="PCB"),"ERfix",IF(OR('Full menu'!Y25="ACB", 'Full menu'!Y25="LCERT", 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 'Full menu'!Y25="ERwMT", 'Full menu'!Y25="M&amp;ERT", 'Full menu'!Y25="MwIT", 'Full menu'!Y25="IwMT", 'Full menu'!Y25="M&amp;IT", 'Full menu'!Y25="IwERT", 'Full menu'!Y25="ERwIT", 'Full menu'!Y25="I&amp;ERT", 'Full menu'!Y25="ER&amp;M&amp;IT"),"MixedTs",IF('Full menu'!Y25="UD","UD",IF('Full menu'!Y25="LSD","LSD",IF('Full menu'!Y25="WSD","WSD","")))))))))</f>
        <v>ITs</v>
      </c>
      <c r="Z25" s="1" t="str">
        <f>IF('Full menu'!Z25="MDC","MDC",IF(OR('Full menu'!Z25="PERF",'Full menu'!Z25="AERF",'Full menu'!Z25="PCB"),"ERfix",IF(OR('Full menu'!Z25="ACB", 'Full menu'!Z25="LCERT", 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 'Full menu'!Z25="ERwMT", 'Full menu'!Z25="M&amp;ERT", 'Full menu'!Z25="MwIT", 'Full menu'!Z25="IwMT", 'Full menu'!Z25="M&amp;IT", 'Full menu'!Z25="IwERT", 'Full menu'!Z25="ERwIT", 'Full menu'!Z25="I&amp;ERT", 'Full menu'!Z25="ER&amp;M&amp;IT"),"MixedTs",IF('Full menu'!Z25="UD","UD",IF('Full menu'!Z25="LSD","LSD",IF('Full menu'!Z25="WSD","WSD","")))))))))</f>
        <v>ITs</v>
      </c>
      <c r="AA25" s="1" t="str">
        <f>IF('Full menu'!AA25="MDC","MDC",IF(OR('Full menu'!AA25="PERF",'Full menu'!AA25="AERF",'Full menu'!AA25="PCB"),"ERfix",IF(OR('Full menu'!AA25="ACB", 'Full menu'!AA25="LCERT", 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 'Full menu'!AA25="ERwMT", 'Full menu'!AA25="M&amp;ERT", 'Full menu'!AA25="MwIT", 'Full menu'!AA25="IwMT", 'Full menu'!AA25="M&amp;IT", 'Full menu'!AA25="IwERT", 'Full menu'!AA25="ERwIT", 'Full menu'!AA25="I&amp;ERT", 'Full menu'!AA25="ER&amp;M&amp;IT"),"MixedTs",IF('Full menu'!AA25="UD","UD",IF('Full menu'!AA25="LSD","LSD",IF('Full menu'!AA25="WSD","WSD","")))))))))</f>
        <v>ITs</v>
      </c>
      <c r="AB25" s="1" t="str">
        <f>IF('Full menu'!AB25="MDC","MDC",IF(OR('Full menu'!AB25="PERF",'Full menu'!AB25="AERF",'Full menu'!AB25="PCB"),"ERfix",IF(OR('Full menu'!AB25="ACB", 'Full menu'!AB25="LCERT", 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 'Full menu'!AB25="ERwMT", 'Full menu'!AB25="M&amp;ERT", 'Full menu'!AB25="MwIT", 'Full menu'!AB25="IwMT", 'Full menu'!AB25="M&amp;IT", 'Full menu'!AB25="IwERT", 'Full menu'!AB25="ERwIT", 'Full menu'!AB25="I&amp;ERT", 'Full menu'!AB25="ER&amp;M&amp;IT"),"MixedTs",IF('Full menu'!AB25="UD","UD",IF('Full menu'!AB25="LSD","LSD",IF('Full menu'!AB25="WSD","WSD","")))))))))</f>
        <v>ITs</v>
      </c>
      <c r="AC25" s="1" t="str">
        <f>IF('Full menu'!AC25="MDC","MDC",IF(OR('Full menu'!AC25="PERF",'Full menu'!AC25="AERF",'Full menu'!AC25="PCB"),"ERfix",IF(OR('Full menu'!AC25="ACB", 'Full menu'!AC25="LCERT", 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 'Full menu'!AC25="ERwMT", 'Full menu'!AC25="M&amp;ERT", 'Full menu'!AC25="MwIT", 'Full menu'!AC25="IwMT", 'Full menu'!AC25="M&amp;IT", 'Full menu'!AC25="IwERT", 'Full menu'!AC25="ERwIT", 'Full menu'!AC25="I&amp;ERT", 'Full menu'!AC25="ER&amp;M&amp;IT"),"MixedTs",IF('Full menu'!AC25="UD","UD",IF('Full menu'!AC25="LSD","LSD",IF('Full menu'!AC25="WSD","WSD","")))))))))</f>
        <v>ITs</v>
      </c>
      <c r="AD25" s="1" t="str">
        <f>IF('Full menu'!AD25="MDC","MDC",IF(OR('Full menu'!AD25="PERF",'Full menu'!AD25="AERF",'Full menu'!AD25="PCB"),"ERfix",IF(OR('Full menu'!AD25="ACB", 'Full menu'!AD25="LCERT", 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 'Full menu'!AD25="ERwMT", 'Full menu'!AD25="M&amp;ERT", 'Full menu'!AD25="MwIT", 'Full menu'!AD25="IwMT", 'Full menu'!AD25="M&amp;IT", 'Full menu'!AD25="IwERT", 'Full menu'!AD25="ERwIT", 'Full menu'!AD25="I&amp;ERT", 'Full menu'!AD25="ER&amp;M&amp;IT"),"MixedTs",IF('Full menu'!AD25="UD","UD",IF('Full menu'!AD25="LSD","LSD",IF('Full menu'!AD25="WSD","WSD","")))))))))</f>
        <v>ITs</v>
      </c>
      <c r="AE25" s="1" t="str">
        <f>IF('Full menu'!AE25="MDC","MDC",IF(OR('Full menu'!AE25="PERF",'Full menu'!AE25="AERF",'Full menu'!AE25="PCB"),"ERfix",IF(OR('Full menu'!AE25="ACB", 'Full menu'!AE25="LCERT", 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 'Full menu'!AE25="ERwMT", 'Full menu'!AE25="M&amp;ERT", 'Full menu'!AE25="MwIT", 'Full menu'!AE25="IwMT", 'Full menu'!AE25="M&amp;IT", 'Full menu'!AE25="IwERT", 'Full menu'!AE25="ERwIT", 'Full menu'!AE25="I&amp;ERT", 'Full menu'!AE25="ER&amp;M&amp;IT"),"MixedTs",IF('Full menu'!AE25="UD","UD",IF('Full menu'!AE25="LSD","LSD",IF('Full menu'!AE25="WSD","WSD","")))))))))</f>
        <v>ITs</v>
      </c>
      <c r="AF25" s="1" t="str">
        <f>IF('Full menu'!AF25="MDC","MDC",IF(OR('Full menu'!AF25="PERF",'Full menu'!AF25="AERF",'Full menu'!AF25="PCB"),"ERfix",IF(OR('Full menu'!AF25="ACB", 'Full menu'!AF25="LCERT", 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 'Full menu'!AF25="ERwMT", 'Full menu'!AF25="M&amp;ERT", 'Full menu'!AF25="MwIT", 'Full menu'!AF25="IwMT", 'Full menu'!AF25="M&amp;IT", 'Full menu'!AF25="IwERT", 'Full menu'!AF25="ERwIT", 'Full menu'!AF25="I&amp;ERT", 'Full menu'!AF25="ER&amp;M&amp;IT"),"MixedTs",IF('Full menu'!AF25="UD","UD",IF('Full menu'!AF25="LSD","LSD",IF('Full menu'!AF25="WSD","WSD","")))))))))</f>
        <v>ITs</v>
      </c>
      <c r="AG25" s="1" t="str">
        <f>IF('Full menu'!AG25="MDC","MDC",IF(OR('Full menu'!AG25="PERF",'Full menu'!AG25="AERF",'Full menu'!AG25="PCB"),"ERfix",IF(OR('Full menu'!AG25="ACB", 'Full menu'!AG25="LCERT", 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 'Full menu'!AG25="ERwMT", 'Full menu'!AG25="M&amp;ERT", 'Full menu'!AG25="MwIT", 'Full menu'!AG25="IwMT", 'Full menu'!AG25="M&amp;IT", 'Full menu'!AG25="IwERT", 'Full menu'!AG25="ERwIT", 'Full menu'!AG25="I&amp;ERT", 'Full menu'!AG25="ER&amp;M&amp;IT"),"MixedTs",IF('Full menu'!AG25="UD","UD",IF('Full menu'!AG25="LSD","LSD",IF('Full menu'!AG25="WSD","WSD","")))))))))</f>
        <v>ITs</v>
      </c>
      <c r="AH25" s="1" t="str">
        <f>IF('Full menu'!AH25="MDC","MDC",IF(OR('Full menu'!AH25="PERF",'Full menu'!AH25="AERF",'Full menu'!AH25="PCB"),"ERfix",IF(OR('Full menu'!AH25="ACB", 'Full menu'!AH25="LCERT", 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 'Full menu'!AH25="ERwMT", 'Full menu'!AH25="M&amp;ERT", 'Full menu'!AH25="MwIT", 'Full menu'!AH25="IwMT", 'Full menu'!AH25="M&amp;IT", 'Full menu'!AH25="IwERT", 'Full menu'!AH25="ERwIT", 'Full menu'!AH25="I&amp;ERT", 'Full menu'!AH25="ER&amp;M&amp;IT"),"MixedTs",IF('Full menu'!AH25="UD","UD",IF('Full menu'!AH25="LSD","LSD",IF('Full menu'!AH25="WSD","WSD","")))))))))</f>
        <v>ITs</v>
      </c>
      <c r="AI25" s="1" t="str">
        <f>IF('Full menu'!AI25="MDC","MDC",IF(OR('Full menu'!AI25="PERF",'Full menu'!AI25="AERF",'Full menu'!AI25="PCB"),"ERfix",IF(OR('Full menu'!AI25="ACB", 'Full menu'!AI25="LCERT", 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 'Full menu'!AI25="ERwMT", 'Full menu'!AI25="M&amp;ERT", 'Full menu'!AI25="MwIT", 'Full menu'!AI25="IwMT", 'Full menu'!AI25="M&amp;IT", 'Full menu'!AI25="IwERT", 'Full menu'!AI25="ERwIT", 'Full menu'!AI25="I&amp;ERT", 'Full menu'!AI25="ER&amp;M&amp;IT"),"MixedTs",IF('Full menu'!AI25="UD","UD",IF('Full menu'!AI25="LSD","LSD",IF('Full menu'!AI25="WSD","WSD","")))))))))</f>
        <v>ITs</v>
      </c>
      <c r="AJ25" s="1" t="str">
        <f>IF('Full menu'!AJ25="MDC","MDC",IF(OR('Full menu'!AJ25="PERF",'Full menu'!AJ25="AERF",'Full menu'!AJ25="PCB"),"ERfix",IF(OR('Full menu'!AJ25="ACB", 'Full menu'!AJ25="LCERT", 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 'Full menu'!AJ25="ERwMT", 'Full menu'!AJ25="M&amp;ERT", 'Full menu'!AJ25="MwIT", 'Full menu'!AJ25="IwMT", 'Full menu'!AJ25="M&amp;IT", 'Full menu'!AJ25="IwERT", 'Full menu'!AJ25="ERwIT", 'Full menu'!AJ25="I&amp;ERT", 'Full menu'!AJ25="ER&amp;M&amp;IT"),"MixedTs",IF('Full menu'!AJ25="UD","UD",IF('Full menu'!AJ25="LSD","LSD",IF('Full menu'!AJ25="WSD","WSD","")))))))))</f>
        <v>ITs</v>
      </c>
      <c r="AK25" s="1" t="str">
        <f>IF('Full menu'!AK25="MDC","MDC",IF(OR('Full menu'!AK25="PERF",'Full menu'!AK25="AERF",'Full menu'!AK25="PCB"),"ERfix",IF(OR('Full menu'!AK25="ACB", 'Full menu'!AK25="LCERT", 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 'Full menu'!AK25="ERwMT", 'Full menu'!AK25="M&amp;ERT", 'Full menu'!AK25="MwIT", 'Full menu'!AK25="IwMT", 'Full menu'!AK25="M&amp;IT", 'Full menu'!AK25="IwERT", 'Full menu'!AK25="ERwIT", 'Full menu'!AK25="I&amp;ERT", 'Full menu'!AK25="ER&amp;M&amp;IT"),"MixedTs",IF('Full menu'!AK25="UD","UD",IF('Full menu'!AK25="LSD","LSD",IF('Full menu'!AK25="WSD","WSD","")))))))))</f>
        <v>ITs</v>
      </c>
      <c r="AL25" s="1" t="str">
        <f>IF('Full menu'!AL25="MDC","MDC",IF(OR('Full menu'!AL25="PERF",'Full menu'!AL25="AERF",'Full menu'!AL25="PCB"),"ERfix",IF(OR('Full menu'!AL25="ACB", 'Full menu'!AL25="LCERT", 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 'Full menu'!AL25="ERwMT", 'Full menu'!AL25="M&amp;ERT", 'Full menu'!AL25="MwIT", 'Full menu'!AL25="IwMT", 'Full menu'!AL25="M&amp;IT", 'Full menu'!AL25="IwERT", 'Full menu'!AL25="ERwIT", 'Full menu'!AL25="I&amp;ERT", 'Full menu'!AL25="ER&amp;M&amp;IT"),"MixedTs",IF('Full menu'!AL25="UD","UD",IF('Full menu'!AL25="LSD","LSD",IF('Full menu'!AL25="WSD","WSD","")))))))))</f>
        <v>ITs</v>
      </c>
      <c r="AM25" s="1" t="str">
        <f>IF('Full menu'!AM25="MDC","MDC",IF(OR('Full menu'!AM25="PERF",'Full menu'!AM25="AERF",'Full menu'!AM25="PCB"),"ERfix",IF(OR('Full menu'!AM25="ACB", 'Full menu'!AM25="LCERT", 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 'Full menu'!AM25="ERwMT", 'Full menu'!AM25="M&amp;ERT", 'Full menu'!AM25="MwIT", 'Full menu'!AM25="IwMT", 'Full menu'!AM25="M&amp;IT", 'Full menu'!AM25="IwERT", 'Full menu'!AM25="ERwIT", 'Full menu'!AM25="I&amp;ERT", 'Full menu'!AM25="ER&amp;M&amp;IT"),"MixedTs",IF('Full menu'!AM25="UD","UD",IF('Full menu'!AM25="LSD","LSD",IF('Full menu'!AM25="WSD","WSD","")))))))))</f>
        <v>ITs</v>
      </c>
      <c r="AN25" s="1" t="str">
        <f>IF('Full menu'!AN25="MDC","MDC",IF(OR('Full menu'!AN25="PERF",'Full menu'!AN25="AERF",'Full menu'!AN25="PCB"),"ERfix",IF(OR('Full menu'!AN25="ACB", 'Full menu'!AN25="LCERT", 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 'Full menu'!AN25="ERwMT", 'Full menu'!AN25="M&amp;ERT", 'Full menu'!AN25="MwIT", 'Full menu'!AN25="IwMT", 'Full menu'!AN25="M&amp;IT", 'Full menu'!AN25="IwERT", 'Full menu'!AN25="ERwIT", 'Full menu'!AN25="I&amp;ERT", 'Full menu'!AN25="ER&amp;M&amp;IT"),"MixedTs",IF('Full menu'!AN25="UD","UD",IF('Full menu'!AN25="LSD","LSD",IF('Full menu'!AN25="WSD","WSD","")))))))))</f>
        <v>ITs</v>
      </c>
      <c r="AO25" s="1" t="str">
        <f>IF('Full menu'!AO25="MDC","MDC",IF(OR('Full menu'!AO25="PERF",'Full menu'!AO25="AERF",'Full menu'!AO25="PCB"),"ERfix",IF(OR('Full menu'!AO25="ACB", 'Full menu'!AO25="LCERT", 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 'Full menu'!AO25="ERwMT", 'Full menu'!AO25="M&amp;ERT", 'Full menu'!AO25="MwIT", 'Full menu'!AO25="IwMT", 'Full menu'!AO25="M&amp;IT", 'Full menu'!AO25="IwERT", 'Full menu'!AO25="ERwIT", 'Full menu'!AO25="I&amp;ERT", 'Full menu'!AO25="ER&amp;M&amp;IT"),"MixedTs",IF('Full menu'!AO25="UD","UD",IF('Full menu'!AO25="LSD","LSD",IF('Full menu'!AO25="WSD","WSD","")))))))))</f>
        <v>ITs</v>
      </c>
      <c r="AP25" s="1" t="str">
        <f>IF('Full menu'!AP25="MDC","MDC",IF(OR('Full menu'!AP25="PERF",'Full menu'!AP25="AERF",'Full menu'!AP25="PCB"),"ERfix",IF(OR('Full menu'!AP25="ACB", 'Full menu'!AP25="LCERT", 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 'Full menu'!AP25="ERwMT", 'Full menu'!AP25="M&amp;ERT", 'Full menu'!AP25="MwIT", 'Full menu'!AP25="IwMT", 'Full menu'!AP25="M&amp;IT", 'Full menu'!AP25="IwERT", 'Full menu'!AP25="ERwIT", 'Full menu'!AP25="I&amp;ERT", 'Full menu'!AP25="ER&amp;M&amp;IT"),"MixedTs",IF('Full menu'!AP25="UD","UD",IF('Full menu'!AP25="LSD","LSD",IF('Full menu'!AP25="WSD","WSD","")))))))))</f>
        <v>ITs</v>
      </c>
      <c r="AQ25" s="1" t="str">
        <f>IF('Full menu'!AQ25="MDC","MDC",IF(OR('Full menu'!AQ25="PERF",'Full menu'!AQ25="AERF",'Full menu'!AQ25="PCB"),"ERfix",IF(OR('Full menu'!AQ25="ACB", 'Full menu'!AQ25="LCERT", 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 'Full menu'!AQ25="ERwMT", 'Full menu'!AQ25="M&amp;ERT", 'Full menu'!AQ25="MwIT", 'Full menu'!AQ25="IwMT", 'Full menu'!AQ25="M&amp;IT", 'Full menu'!AQ25="IwERT", 'Full menu'!AQ25="ERwIT", 'Full menu'!AQ25="I&amp;ERT", 'Full menu'!AQ25="ER&amp;M&amp;IT"),"MixedTs",IF('Full menu'!AQ25="UD","UD",IF('Full menu'!AQ25="LSD","LSD",IF('Full menu'!AQ25="WSD","WSD","")))))))))</f>
        <v>ITs</v>
      </c>
      <c r="AR25" s="1" t="str">
        <f>IF('Full menu'!AR25="MDC","MDC",IF(OR('Full menu'!AR25="PERF",'Full menu'!AR25="AERF",'Full menu'!AR25="PCB"),"ERfix",IF(OR('Full menu'!AR25="ACB", 'Full menu'!AR25="LCERT", 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 'Full menu'!AR25="ERwMT", 'Full menu'!AR25="M&amp;ERT", 'Full menu'!AR25="MwIT", 'Full menu'!AR25="IwMT", 'Full menu'!AR25="M&amp;IT", 'Full menu'!AR25="IwERT", 'Full menu'!AR25="ERwIT", 'Full menu'!AR25="I&amp;ERT", 'Full menu'!AR25="ER&amp;M&amp;IT"),"MixedTs",IF('Full menu'!AR25="UD","UD",IF('Full menu'!AR25="LSD","LSD",IF('Full menu'!AR25="WSD","WSD","")))))))))</f>
        <v>ITs</v>
      </c>
      <c r="AS25" s="1" t="str">
        <f>IF('Full menu'!AS25="MDC","MDC",IF(OR('Full menu'!AS25="PERF",'Full menu'!AS25="AERF",'Full menu'!AS25="PCB"),"ERfix",IF(OR('Full menu'!AS25="ACB", 'Full menu'!AS25="LCERT", 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 'Full menu'!AS25="ERwMT", 'Full menu'!AS25="M&amp;ERT", 'Full menu'!AS25="MwIT", 'Full menu'!AS25="IwMT", 'Full menu'!AS25="M&amp;IT", 'Full menu'!AS25="IwERT", 'Full menu'!AS25="ERwIT", 'Full menu'!AS25="I&amp;ERT", 'Full menu'!AS25="ER&amp;M&amp;IT"),"MixedTs",IF('Full menu'!AS25="UD","UD",IF('Full menu'!AS25="LSD","LSD",IF('Full menu'!AS25="WSD","WSD","")))))))))</f>
        <v>ITs</v>
      </c>
      <c r="AT25" s="1" t="str">
        <f>IF('Full menu'!AT25="MDC","MDC",IF(OR('Full menu'!AT25="PERF",'Full menu'!AT25="AERF",'Full menu'!AT25="PCB"),"ERfix",IF(OR('Full menu'!AT25="ACB", 'Full menu'!AT25="LCERT", 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 'Full menu'!AT25="ERwMT", 'Full menu'!AT25="M&amp;ERT", 'Full menu'!AT25="MwIT", 'Full menu'!AT25="IwMT", 'Full menu'!AT25="M&amp;IT", 'Full menu'!AT25="IwERT", 'Full menu'!AT25="ERwIT", 'Full menu'!AT25="I&amp;ERT", 'Full menu'!AT25="ER&amp;M&amp;IT"),"MixedTs",IF('Full menu'!AT25="UD","UD",IF('Full menu'!AT25="LSD","LSD",IF('Full menu'!AT25="WSD","WSD","")))))))))</f>
        <v>ITs</v>
      </c>
      <c r="AU25" s="1" t="str">
        <f>IF('Full menu'!AU25="MDC","MDC",IF(OR('Full menu'!AU25="PERF",'Full menu'!AU25="AERF",'Full menu'!AU25="PCB"),"ERfix",IF(OR('Full menu'!AU25="ACB", 'Full menu'!AU25="LCERT", 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 'Full menu'!AU25="ERwMT", 'Full menu'!AU25="M&amp;ERT", 'Full menu'!AU25="MwIT", 'Full menu'!AU25="IwMT", 'Full menu'!AU25="M&amp;IT", 'Full menu'!AU25="IwERT", 'Full menu'!AU25="ERwIT", 'Full menu'!AU25="I&amp;ERT", 'Full menu'!AU25="ER&amp;M&amp;IT"),"MixedTs",IF('Full menu'!AU25="UD","UD",IF('Full menu'!AU25="LSD","LSD",IF('Full menu'!AU25="WSD","WSD","")))))))))</f>
        <v>ITs</v>
      </c>
      <c r="AV25" s="1" t="str">
        <f>IF('Full menu'!AV25="MDC","MDC",IF(OR('Full menu'!AV25="PERF",'Full menu'!AV25="AERF",'Full menu'!AV25="PCB"),"ERfix",IF(OR('Full menu'!AV25="ACB", 'Full menu'!AV25="LCERT", 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 'Full menu'!AV25="ERwMT", 'Full menu'!AV25="M&amp;ERT", 'Full menu'!AV25="MwIT", 'Full menu'!AV25="IwMT", 'Full menu'!AV25="M&amp;IT", 'Full menu'!AV25="IwERT", 'Full menu'!AV25="ERwIT", 'Full menu'!AV25="I&amp;ERT", 'Full menu'!AV25="ER&amp;M&amp;IT"),"MixedTs",IF('Full menu'!AV25="UD","UD",IF('Full menu'!AV25="LSD","LSD",IF('Full menu'!AV25="WSD","WSD","")))))))))</f>
        <v>ITs</v>
      </c>
      <c r="AW25" s="1" t="str">
        <f>IF('Full menu'!AW25="MDC","MDC",IF(OR('Full menu'!AW25="PERF",'Full menu'!AW25="AERF",'Full menu'!AW25="PCB"),"ERfix",IF(OR('Full menu'!AW25="ACB", 'Full menu'!AW25="LCERT", 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 'Full menu'!AW25="ERwMT", 'Full menu'!AW25="M&amp;ERT", 'Full menu'!AW25="MwIT", 'Full menu'!AW25="IwMT", 'Full menu'!AW25="M&amp;IT", 'Full menu'!AW25="IwERT", 'Full menu'!AW25="ERwIT", 'Full menu'!AW25="I&amp;ERT", 'Full menu'!AW25="ER&amp;M&amp;IT"),"MixedTs",IF('Full menu'!AW25="UD","UD",IF('Full menu'!AW25="LSD","LSD",IF('Full menu'!AW25="WSD","WSD","")))))))))</f>
        <v>ITs</v>
      </c>
      <c r="AX25" s="1" t="str">
        <f>IF('Full menu'!AX25="MDC","MDC",IF(OR('Full menu'!AX25="PERF",'Full menu'!AX25="AERF",'Full menu'!AX25="PCB"),"ERfix",IF(OR('Full menu'!AX25="ACB", 'Full menu'!AX25="LCERT", 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 'Full menu'!AX25="ERwMT", 'Full menu'!AX25="M&amp;ERT", 'Full menu'!AX25="MwIT", 'Full menu'!AX25="IwMT", 'Full menu'!AX25="M&amp;IT", 'Full menu'!AX25="IwERT", 'Full menu'!AX25="ERwIT", 'Full menu'!AX25="I&amp;ERT", 'Full menu'!AX25="ER&amp;M&amp;IT"),"MixedTs",IF('Full menu'!AX25="UD","UD",IF('Full menu'!AX25="LSD","LSD",IF('Full menu'!AX25="WSD","WSD","")))))))))</f>
        <v>ITs</v>
      </c>
      <c r="AY25" s="1" t="str">
        <f>IF('Full menu'!AY25="MDC","MDC",IF(OR('Full menu'!AY25="PERF",'Full menu'!AY25="AERF",'Full menu'!AY25="PCB"),"ERfix",IF(OR('Full menu'!AY25="ACB", 'Full menu'!AY25="LCERT", 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 'Full menu'!AY25="ERwMT", 'Full menu'!AY25="M&amp;ERT", 'Full menu'!AY25="MwIT", 'Full menu'!AY25="IwMT", 'Full menu'!AY25="M&amp;IT", 'Full menu'!AY25="IwERT", 'Full menu'!AY25="ERwIT", 'Full menu'!AY25="I&amp;ERT", 'Full menu'!AY25="ER&amp;M&amp;IT"),"MixedTs",IF('Full menu'!AY25="UD","UD",IF('Full menu'!AY25="LSD","LSD",IF('Full menu'!AY25="WSD","WSD","")))))))))</f>
        <v>ITs</v>
      </c>
      <c r="AZ25" s="1" t="str">
        <f>IF('Full menu'!AZ25="MDC","MDC",IF(OR('Full menu'!AZ25="PERF",'Full menu'!AZ25="AERF",'Full menu'!AZ25="PCB"),"ERfix",IF(OR('Full menu'!AZ25="ACB", 'Full menu'!AZ25="LCERT", 'Full menu'!AZ25="LERT",'Full menu'!AZ25="FCERT",'Full menu'!AZ25="FERT"),"ERT",IF(OR('Full menu'!AZ25="FCMT",'Full menu'!AZ25="FMT",'Full menu'!AZ25="LMT",'Full menu'!AZ25="LCMT"),"MT",IF(OR('Full menu'!AZ25="LCIT",'Full menu'!AZ25="FCIT",'Full menu'!AZ25="LMT",'Full menu'!AZ25="FMT"),"IT",IF(OR('Full menu'!AZ25="MwERT", 'Full menu'!AZ25="ERwMT", 'Full menu'!AZ25="M&amp;ERT", 'Full menu'!AZ25="MwIT", 'Full menu'!AZ25="IwMT", 'Full menu'!AZ25="M&amp;IT", 'Full menu'!AZ25="IwERT", 'Full menu'!AZ25="ERwIT", 'Full menu'!AZ25="I&amp;ERT", 'Full menu'!AZ25="ER&amp;M&amp;IT"),"MixedT",IF('Full menu'!AZ25="UD","UD",IF('Full menu'!AZ25="LSD","LSD",IF('Full menu'!AZ25="WSD","WSD","")))))))))</f>
        <v/>
      </c>
      <c r="BA25" s="1" t="str">
        <f>IF('Full menu'!BA25="MDC","MDC",IF(OR('Full menu'!BA25="PERF",'Full menu'!BA25="AERF",'Full menu'!BA25="PCB"),"ERfix",IF(OR('Full menu'!BA25="ACB", 'Full menu'!BA25="LCERT", 'Full menu'!BA25="LERT",'Full menu'!BA25="FCERT",'Full menu'!BA25="FERT"),"ERT",IF(OR('Full menu'!BA25="FCMT",'Full menu'!BA25="FMT",'Full menu'!BA25="LMT",'Full menu'!BA25="LCMT"),"MT",IF(OR('Full menu'!BA25="LCIT",'Full menu'!BA25="FCIT",'Full menu'!BA25="LMT",'Full menu'!BA25="FMT"),"IT",IF(OR('Full menu'!BA25="MwERT", 'Full menu'!BA25="ERwMT", 'Full menu'!BA25="M&amp;ERT", 'Full menu'!BA25="MwIT", 'Full menu'!BA25="IwMT", 'Full menu'!BA25="M&amp;IT", 'Full menu'!BA25="IwERT", 'Full menu'!BA25="ERwIT", 'Full menu'!BA25="I&amp;ERT", 'Full menu'!BA25="ER&amp;M&amp;IT"),"MixedT",IF('Full menu'!BA25="UD","UD",IF('Full menu'!BA25="LSD","LSD",IF('Full menu'!BA25="WSD","WSD","")))))))))</f>
        <v/>
      </c>
      <c r="BB25" s="1" t="str">
        <f>IF('Full menu'!BB25="MDC","MDC",IF(OR('Full menu'!BB25="PERF",'Full menu'!BB25="AERF",'Full menu'!BB25="PCB"),"ERfix",IF(OR('Full menu'!BB25="ACB", 'Full menu'!BB25="LCERT", 'Full menu'!BB25="LERT",'Full menu'!BB25="FCERT",'Full menu'!BB25="FERT"),"ERT",IF(OR('Full menu'!BB25="FCMT",'Full menu'!BB25="FMT",'Full menu'!BB25="LMT",'Full menu'!BB25="LCMT"),"MT",IF(OR('Full menu'!BB25="LCIT",'Full menu'!BB25="FCIT",'Full menu'!BB25="LMT",'Full menu'!BB25="FMT"),"IT",IF(OR('Full menu'!BB25="MwERT", 'Full menu'!BB25="ERwMT", 'Full menu'!BB25="M&amp;ERT", 'Full menu'!BB25="MwIT", 'Full menu'!BB25="IwMT", 'Full menu'!BB25="M&amp;IT", 'Full menu'!BB25="IwERT", 'Full menu'!BB25="ERwIT", 'Full menu'!BB25="I&amp;ERT", 'Full menu'!BB25="ER&amp;M&amp;IT"),"MixedT",IF('Full menu'!BB25="UD","UD",IF('Full menu'!BB25="LSD","LSD",IF('Full menu'!BB25="WSD","WSD","")))))))))</f>
        <v/>
      </c>
      <c r="BC25" s="1" t="str">
        <f>IF('Full menu'!BC25="MDC","MDC",IF(OR('Full menu'!BC25="PERF",'Full menu'!BC25="AERF",'Full menu'!BC25="PCB"),"ERfix",IF(OR('Full menu'!BC25="ACB", 'Full menu'!BC25="LCERT", 'Full menu'!BC25="LERT",'Full menu'!BC25="FCERT",'Full menu'!BC25="FERT"),"ERT",IF(OR('Full menu'!BC25="FCMT",'Full menu'!BC25="FMT",'Full menu'!BC25="LMT",'Full menu'!BC25="LCMT"),"MT",IF(OR('Full menu'!BC25="LCIT",'Full menu'!BC25="FCIT",'Full menu'!BC25="LMT",'Full menu'!BC25="FMT"),"IT",IF(OR('Full menu'!BC25="MwERT", 'Full menu'!BC25="ERwMT", 'Full menu'!BC25="M&amp;ERT", 'Full menu'!BC25="MwIT", 'Full menu'!BC25="IwMT", 'Full menu'!BC25="M&amp;IT", 'Full menu'!BC25="IwERT", 'Full menu'!BC25="ERwIT", 'Full menu'!BC25="I&amp;ERT", 'Full menu'!BC25="ER&amp;M&amp;IT"),"MixedT",IF('Full menu'!BC25="UD","UD",IF('Full menu'!BC25="LSD","LSD",IF('Full menu'!BC25="WSD","WSD","")))))))))</f>
        <v/>
      </c>
    </row>
    <row r="26" spans="1:66" ht="15.6" x14ac:dyDescent="0.3">
      <c r="A26" t="s">
        <v>45</v>
      </c>
      <c r="B26" s="1" t="str">
        <f>IF('Full menu'!B26="MDC","MDC",IF(OR('Full menu'!B26="PERF",'Full menu'!B26="AERF",'Full menu'!B26="PCB"),"ERfix",IF(OR('Full menu'!B26="ACB", 'Full menu'!B26="LCERT", 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 'Full menu'!B26="ERwMT", 'Full menu'!B26="M&amp;ERT", 'Full menu'!B26="MwIT", 'Full menu'!B26="IwMT", 'Full menu'!B26="M&amp;IT", 'Full menu'!B26="IwERT", 'Full menu'!B26="ERwIT", 'Full menu'!B26="I&amp;ERT", 'Full menu'!B26="ER&amp;M&amp;IT"),"MixedTs",IF('Full menu'!B26="UD","UD",IF('Full menu'!B26="LSD","LSD",IF('Full menu'!B26="WSD","WSD","")))))))))</f>
        <v>LSD</v>
      </c>
      <c r="C26" s="1" t="str">
        <f>IF('Full menu'!C26="MDC","MDC",IF(OR('Full menu'!C26="PERF",'Full menu'!C26="AERF",'Full menu'!C26="PCB"),"ERfix",IF(OR('Full menu'!C26="ACB", 'Full menu'!C26="LCERT", 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 'Full menu'!C26="ERwMT", 'Full menu'!C26="M&amp;ERT", 'Full menu'!C26="MwIT", 'Full menu'!C26="IwMT", 'Full menu'!C26="M&amp;IT", 'Full menu'!C26="IwERT", 'Full menu'!C26="ERwIT", 'Full menu'!C26="I&amp;ERT", 'Full menu'!C26="ER&amp;M&amp;IT"),"MixedTs",IF('Full menu'!C26="UD","UD",IF('Full menu'!C26="LSD","LSD",IF('Full menu'!C26="WSD","WSD","")))))))))</f>
        <v>MTs</v>
      </c>
      <c r="D26" s="1" t="str">
        <f>IF('Full menu'!D26="MDC","MDC",IF(OR('Full menu'!D26="PERF",'Full menu'!D26="AERF",'Full menu'!D26="PCB"),"ERfix",IF(OR('Full menu'!D26="ACB", 'Full menu'!D26="LCERT", 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 'Full menu'!D26="ERwMT", 'Full menu'!D26="M&amp;ERT", 'Full menu'!D26="MwIT", 'Full menu'!D26="IwMT", 'Full menu'!D26="M&amp;IT", 'Full menu'!D26="IwERT", 'Full menu'!D26="ERwIT", 'Full menu'!D26="I&amp;ERT", 'Full menu'!D26="ER&amp;M&amp;IT"),"MixedTs",IF('Full menu'!D26="UD","UD",IF('Full menu'!D26="LSD","LSD",IF('Full menu'!D26="WSD","WSD","")))))))))</f>
        <v>MTs</v>
      </c>
      <c r="E26" s="1" t="str">
        <f>IF('Full menu'!E26="MDC","MDC",IF(OR('Full menu'!E26="PERF",'Full menu'!E26="AERF",'Full menu'!E26="PCB"),"ERfix",IF(OR('Full menu'!E26="ACB", 'Full menu'!E26="LCERT", 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 'Full menu'!E26="ERwMT", 'Full menu'!E26="M&amp;ERT", 'Full menu'!E26="MwIT", 'Full menu'!E26="IwMT", 'Full menu'!E26="M&amp;IT", 'Full menu'!E26="IwERT", 'Full menu'!E26="ERwIT", 'Full menu'!E26="I&amp;ERT", 'Full menu'!E26="ER&amp;M&amp;IT"),"MixedTs",IF('Full menu'!E26="UD","UD",IF('Full menu'!E26="LSD","LSD",IF('Full menu'!E26="WSD","WSD","")))))))))</f>
        <v>MTs</v>
      </c>
      <c r="F26" s="1" t="str">
        <f>IF('Full menu'!F26="MDC","MDC",IF(OR('Full menu'!F26="PERF",'Full menu'!F26="AERF",'Full menu'!F26="PCB"),"ERfix",IF(OR('Full menu'!F26="ACB", 'Full menu'!F26="LCERT", 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 'Full menu'!F26="ERwMT", 'Full menu'!F26="M&amp;ERT", 'Full menu'!F26="MwIT", 'Full menu'!F26="IwMT", 'Full menu'!F26="M&amp;IT", 'Full menu'!F26="IwERT", 'Full menu'!F26="ERwIT", 'Full menu'!F26="I&amp;ERT", 'Full menu'!F26="ER&amp;M&amp;IT"),"MixedTs",IF('Full menu'!F26="UD","UD",IF('Full menu'!F26="LSD","LSD",IF('Full menu'!F26="WSD","WSD","")))))))))</f>
        <v>LSD</v>
      </c>
      <c r="G26" s="1" t="str">
        <f>IF('Full menu'!G26="MDC","MDC",IF(OR('Full menu'!G26="PERF",'Full menu'!G26="AERF",'Full menu'!G26="PCB"),"ERfix",IF(OR('Full menu'!G26="ACB", 'Full menu'!G26="LCERT", 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 'Full menu'!G26="ERwMT", 'Full menu'!G26="M&amp;ERT", 'Full menu'!G26="MwIT", 'Full menu'!G26="IwMT", 'Full menu'!G26="M&amp;IT", 'Full menu'!G26="IwERT", 'Full menu'!G26="ERwIT", 'Full menu'!G26="I&amp;ERT", 'Full menu'!G26="ER&amp;M&amp;IT"),"MixedTs",IF('Full menu'!G26="UD","UD",IF('Full menu'!G26="LSD","LSD",IF('Full menu'!G26="WSD","WSD","")))))))))</f>
        <v>LSD</v>
      </c>
      <c r="H26" s="1" t="str">
        <f>IF('Full menu'!H26="MDC","MDC",IF(OR('Full menu'!H26="PERF",'Full menu'!H26="AERF",'Full menu'!H26="PCB"),"ERfix",IF(OR('Full menu'!H26="ACB", 'Full menu'!H26="LCERT", 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 'Full menu'!H26="ERwMT", 'Full menu'!H26="M&amp;ERT", 'Full menu'!H26="MwIT", 'Full menu'!H26="IwMT", 'Full menu'!H26="M&amp;IT", 'Full menu'!H26="IwERT", 'Full menu'!H26="ERwIT", 'Full menu'!H26="I&amp;ERT", 'Full menu'!H26="ER&amp;M&amp;IT"),"MixedTs",IF('Full menu'!H26="UD","UD",IF('Full menu'!H26="LSD","LSD",IF('Full menu'!H26="WSD","WSD","")))))))))</f>
        <v>LSD</v>
      </c>
      <c r="I26" s="1" t="str">
        <f>IF('Full menu'!I26="MDC","MDC",IF(OR('Full menu'!I26="PERF",'Full menu'!I26="AERF",'Full menu'!I26="PCB"),"ERfix",IF(OR('Full menu'!I26="ACB", 'Full menu'!I26="LCERT", 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 'Full menu'!I26="ERwMT", 'Full menu'!I26="M&amp;ERT", 'Full menu'!I26="MwIT", 'Full menu'!I26="IwMT", 'Full menu'!I26="M&amp;IT", 'Full menu'!I26="IwERT", 'Full menu'!I26="ERwIT", 'Full menu'!I26="I&amp;ERT", 'Full menu'!I26="ER&amp;M&amp;IT"),"MixedTs",IF('Full menu'!I26="UD","UD",IF('Full menu'!I26="LSD","LSD",IF('Full menu'!I26="WSD","WSD","")))))))))</f>
        <v>LSD</v>
      </c>
      <c r="J26" s="1" t="str">
        <f>IF('Full menu'!J26="MDC","MDC",IF(OR('Full menu'!J26="PERF",'Full menu'!J26="AERF",'Full menu'!J26="PCB"),"ERfix",IF(OR('Full menu'!J26="ACB", 'Full menu'!J26="LCERT", 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 'Full menu'!J26="ERwMT", 'Full menu'!J26="M&amp;ERT", 'Full menu'!J26="MwIT", 'Full menu'!J26="IwMT", 'Full menu'!J26="M&amp;IT", 'Full menu'!J26="IwERT", 'Full menu'!J26="ERwIT", 'Full menu'!J26="I&amp;ERT", 'Full menu'!J26="ER&amp;M&amp;IT"),"MixedTs",IF('Full menu'!J26="UD","UD",IF('Full menu'!J26="LSD","LSD",IF('Full menu'!J26="WSD","WSD","")))))))))</f>
        <v>MTs</v>
      </c>
      <c r="K26" s="1" t="str">
        <f>IF('Full menu'!K26="MDC","MDC",IF(OR('Full menu'!K26="PERF",'Full menu'!K26="AERF",'Full menu'!K26="PCB"),"ERfix",IF(OR('Full menu'!K26="ACB", 'Full menu'!K26="LCERT", 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 'Full menu'!K26="ERwMT", 'Full menu'!K26="M&amp;ERT", 'Full menu'!K26="MwIT", 'Full menu'!K26="IwMT", 'Full menu'!K26="M&amp;IT", 'Full menu'!K26="IwERT", 'Full menu'!K26="ERwIT", 'Full menu'!K26="I&amp;ERT", 'Full menu'!K26="ER&amp;M&amp;IT"),"MixedTs",IF('Full menu'!K26="UD","UD",IF('Full menu'!K26="LSD","LSD",IF('Full menu'!K26="WSD","WSD","")))))))))</f>
        <v>MTs</v>
      </c>
      <c r="L26" s="1" t="str">
        <f>IF('Full menu'!L26="MDC","MDC",IF(OR('Full menu'!L26="PERF",'Full menu'!L26="AERF",'Full menu'!L26="PCB"),"ERfix",IF(OR('Full menu'!L26="ACB", 'Full menu'!L26="LCERT", 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 'Full menu'!L26="ERwMT", 'Full menu'!L26="M&amp;ERT", 'Full menu'!L26="MwIT", 'Full menu'!L26="IwMT", 'Full menu'!L26="M&amp;IT", 'Full menu'!L26="IwERT", 'Full menu'!L26="ERwIT", 'Full menu'!L26="I&amp;ERT", 'Full menu'!L26="ER&amp;M&amp;IT"),"MixedTs",IF('Full menu'!L26="UD","UD",IF('Full menu'!L26="LSD","LSD",IF('Full menu'!L26="WSD","WSD","")))))))))</f>
        <v>MTs</v>
      </c>
      <c r="M26" s="1" t="str">
        <f>IF('Full menu'!M26="MDC","MDC",IF(OR('Full menu'!M26="PERF",'Full menu'!M26="AERF",'Full menu'!M26="PCB"),"ERfix",IF(OR('Full menu'!M26="ACB", 'Full menu'!M26="LCERT", 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 'Full menu'!M26="ERwMT", 'Full menu'!M26="M&amp;ERT", 'Full menu'!M26="MwIT", 'Full menu'!M26="IwMT", 'Full menu'!M26="M&amp;IT", 'Full menu'!M26="IwERT", 'Full menu'!M26="ERwIT", 'Full menu'!M26="I&amp;ERT", 'Full menu'!M26="ER&amp;M&amp;IT"),"MixedTs",IF('Full menu'!M26="UD","UD",IF('Full menu'!M26="LSD","LSD",IF('Full menu'!M26="WSD","WSD","")))))))))</f>
        <v>MTs</v>
      </c>
      <c r="N26" s="1" t="str">
        <f>IF('Full menu'!N26="MDC","MDC",IF(OR('Full menu'!N26="PERF",'Full menu'!N26="AERF",'Full menu'!N26="PCB"),"ERfix",IF(OR('Full menu'!N26="ACB", 'Full menu'!N26="LCERT", 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 'Full menu'!N26="ERwMT", 'Full menu'!N26="M&amp;ERT", 'Full menu'!N26="MwIT", 'Full menu'!N26="IwMT", 'Full menu'!N26="M&amp;IT", 'Full menu'!N26="IwERT", 'Full menu'!N26="ERwIT", 'Full menu'!N26="I&amp;ERT", 'Full menu'!N26="ER&amp;M&amp;IT"),"MixedTs",IF('Full menu'!N26="UD","UD",IF('Full menu'!N26="LSD","LSD",IF('Full menu'!N26="WSD","WSD","")))))))))</f>
        <v>MTs</v>
      </c>
      <c r="O26" s="1" t="str">
        <f>IF('Full menu'!O26="MDC","MDC",IF(OR('Full menu'!O26="PERF",'Full menu'!O26="AERF",'Full menu'!O26="PCB"),"ERfix",IF(OR('Full menu'!O26="ACB", 'Full menu'!O26="LCERT", 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 'Full menu'!O26="ERwMT", 'Full menu'!O26="M&amp;ERT", 'Full menu'!O26="MwIT", 'Full menu'!O26="IwMT", 'Full menu'!O26="M&amp;IT", 'Full menu'!O26="IwERT", 'Full menu'!O26="ERwIT", 'Full menu'!O26="I&amp;ERT", 'Full menu'!O26="ER&amp;M&amp;IT"),"MixedTs",IF('Full menu'!O26="UD","UD",IF('Full menu'!O26="LSD","LSD",IF('Full menu'!O26="WSD","WSD","")))))))))</f>
        <v>MTs</v>
      </c>
      <c r="P26" s="1" t="str">
        <f>IF('Full menu'!P26="MDC","MDC",IF(OR('Full menu'!P26="PERF",'Full menu'!P26="AERF",'Full menu'!P26="PCB"),"ERfix",IF(OR('Full menu'!P26="ACB", 'Full menu'!P26="LCERT", 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 'Full menu'!P26="ERwMT", 'Full menu'!P26="M&amp;ERT", 'Full menu'!P26="MwIT", 'Full menu'!P26="IwMT", 'Full menu'!P26="M&amp;IT", 'Full menu'!P26="IwERT", 'Full menu'!P26="ERwIT", 'Full menu'!P26="I&amp;ERT", 'Full menu'!P26="ER&amp;M&amp;IT"),"MixedTs",IF('Full menu'!P26="UD","UD",IF('Full menu'!P26="LSD","LSD",IF('Full menu'!P26="WSD","WSD","")))))))))</f>
        <v>LSD</v>
      </c>
      <c r="Q26" s="1" t="str">
        <f>IF('Full menu'!Q26="MDC","MDC",IF(OR('Full menu'!Q26="PERF",'Full menu'!Q26="AERF",'Full menu'!Q26="PCB"),"ERfix",IF(OR('Full menu'!Q26="ACB", 'Full menu'!Q26="LCERT", 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 'Full menu'!Q26="ERwMT", 'Full menu'!Q26="M&amp;ERT", 'Full menu'!Q26="MwIT", 'Full menu'!Q26="IwMT", 'Full menu'!Q26="M&amp;IT", 'Full menu'!Q26="IwERT", 'Full menu'!Q26="ERwIT", 'Full menu'!Q26="I&amp;ERT", 'Full menu'!Q26="ER&amp;M&amp;IT"),"MixedTs",IF('Full menu'!Q26="UD","UD",IF('Full menu'!Q26="LSD","LSD",IF('Full menu'!Q26="WSD","WSD","")))))))))</f>
        <v>LSD</v>
      </c>
      <c r="R26" s="1" t="str">
        <f>IF('Full menu'!R26="MDC","MDC",IF(OR('Full menu'!R26="PERF",'Full menu'!R26="AERF",'Full menu'!R26="PCB"),"ERfix",IF(OR('Full menu'!R26="ACB", 'Full menu'!R26="LCERT", 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 'Full menu'!R26="ERwMT", 'Full menu'!R26="M&amp;ERT", 'Full menu'!R26="MwIT", 'Full menu'!R26="IwMT", 'Full menu'!R26="M&amp;IT", 'Full menu'!R26="IwERT", 'Full menu'!R26="ERwIT", 'Full menu'!R26="I&amp;ERT", 'Full menu'!R26="ER&amp;M&amp;IT"),"MixedTs",IF('Full menu'!R26="UD","UD",IF('Full menu'!R26="LSD","LSD",IF('Full menu'!R26="WSD","WSD","")))))))))</f>
        <v>LSD</v>
      </c>
      <c r="S26" s="1" t="str">
        <f>IF('Full menu'!S26="MDC","MDC",IF(OR('Full menu'!S26="PERF",'Full menu'!S26="AERF",'Full menu'!S26="PCB"),"ERfix",IF(OR('Full menu'!S26="ACB", 'Full menu'!S26="LCERT", 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 'Full menu'!S26="ERwMT", 'Full menu'!S26="M&amp;ERT", 'Full menu'!S26="MwIT", 'Full menu'!S26="IwMT", 'Full menu'!S26="M&amp;IT", 'Full menu'!S26="IwERT", 'Full menu'!S26="ERwIT", 'Full menu'!S26="I&amp;ERT", 'Full menu'!S26="ER&amp;M&amp;IT"),"MixedTs",IF('Full menu'!S26="UD","UD",IF('Full menu'!S26="LSD","LSD",IF('Full menu'!S26="WSD","WSD","")))))))))</f>
        <v>MTs</v>
      </c>
      <c r="T26" s="1" t="str">
        <f>IF('Full menu'!T26="MDC","MDC",IF(OR('Full menu'!T26="PERF",'Full menu'!T26="AERF",'Full menu'!T26="PCB"),"ERfix",IF(OR('Full menu'!T26="ACB", 'Full menu'!T26="LCERT", 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 'Full menu'!T26="ERwMT", 'Full menu'!T26="M&amp;ERT", 'Full menu'!T26="MwIT", 'Full menu'!T26="IwMT", 'Full menu'!T26="M&amp;IT", 'Full menu'!T26="IwERT", 'Full menu'!T26="ERwIT", 'Full menu'!T26="I&amp;ERT", 'Full menu'!T26="ER&amp;M&amp;IT"),"MixedTs",IF('Full menu'!T26="UD","UD",IF('Full menu'!T26="LSD","LSD",IF('Full menu'!T26="WSD","WSD","")))))))))</f>
        <v>MTs</v>
      </c>
      <c r="U26" s="1" t="str">
        <f>IF('Full menu'!U26="MDC","MDC",IF(OR('Full menu'!U26="PERF",'Full menu'!U26="AERF",'Full menu'!U26="PCB"),"ERfix",IF(OR('Full menu'!U26="ACB", 'Full menu'!U26="LCERT", 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 'Full menu'!U26="ERwMT", 'Full menu'!U26="M&amp;ERT", 'Full menu'!U26="MwIT", 'Full menu'!U26="IwMT", 'Full menu'!U26="M&amp;IT", 'Full menu'!U26="IwERT", 'Full menu'!U26="ERwIT", 'Full menu'!U26="I&amp;ERT", 'Full menu'!U26="ER&amp;M&amp;IT"),"MixedTs",IF('Full menu'!U26="UD","UD",IF('Full menu'!U26="LSD","LSD",IF('Full menu'!U26="WSD","WSD","")))))))))</f>
        <v>MTs</v>
      </c>
      <c r="V26" s="1" t="str">
        <f>IF('Full menu'!V26="MDC","MDC",IF(OR('Full menu'!V26="PERF",'Full menu'!V26="AERF",'Full menu'!V26="PCB"),"ERfix",IF(OR('Full menu'!V26="ACB", 'Full menu'!V26="LCERT", 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 'Full menu'!V26="ERwMT", 'Full menu'!V26="M&amp;ERT", 'Full menu'!V26="MwIT", 'Full menu'!V26="IwMT", 'Full menu'!V26="M&amp;IT", 'Full menu'!V26="IwERT", 'Full menu'!V26="ERwIT", 'Full menu'!V26="I&amp;ERT", 'Full menu'!V26="ER&amp;M&amp;IT"),"MixedTs",IF('Full menu'!V26="UD","UD",IF('Full menu'!V26="LSD","LSD",IF('Full menu'!V26="WSD","WSD","")))))))))</f>
        <v>MTs</v>
      </c>
      <c r="W26" s="1" t="str">
        <f>IF('Full menu'!W26="MDC","MDC",IF(OR('Full menu'!W26="PERF",'Full menu'!W26="AERF",'Full menu'!W26="PCB"),"ERfix",IF(OR('Full menu'!W26="ACB", 'Full menu'!W26="LCERT", 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 'Full menu'!W26="ERwMT", 'Full menu'!W26="M&amp;ERT", 'Full menu'!W26="MwIT", 'Full menu'!W26="IwMT", 'Full menu'!W26="M&amp;IT", 'Full menu'!W26="IwERT", 'Full menu'!W26="ERwIT", 'Full menu'!W26="I&amp;ERT", 'Full menu'!W26="ER&amp;M&amp;IT"),"MixedTs",IF('Full menu'!W26="UD","UD",IF('Full menu'!W26="LSD","LSD",IF('Full menu'!W26="WSD","WSD","")))))))))</f>
        <v>MTs</v>
      </c>
      <c r="X26" s="1" t="str">
        <f>IF('Full menu'!X26="MDC","MDC",IF(OR('Full menu'!X26="PERF",'Full menu'!X26="AERF",'Full menu'!X26="PCB"),"ERfix",IF(OR('Full menu'!X26="ACB", 'Full menu'!X26="LCERT", 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 'Full menu'!X26="ERwMT", 'Full menu'!X26="M&amp;ERT", 'Full menu'!X26="MwIT", 'Full menu'!X26="IwMT", 'Full menu'!X26="M&amp;IT", 'Full menu'!X26="IwERT", 'Full menu'!X26="ERwIT", 'Full menu'!X26="I&amp;ERT", 'Full menu'!X26="ER&amp;M&amp;IT"),"MixedTs",IF('Full menu'!X26="UD","UD",IF('Full menu'!X26="LSD","LSD",IF('Full menu'!X26="WSD","WSD","")))))))))</f>
        <v>LSD</v>
      </c>
      <c r="Y26" s="1" t="str">
        <f>IF('Full menu'!Y26="MDC","MDC",IF(OR('Full menu'!Y26="PERF",'Full menu'!Y26="AERF",'Full menu'!Y26="PCB"),"ERfix",IF(OR('Full menu'!Y26="ACB", 'Full menu'!Y26="LCERT", 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 'Full menu'!Y26="ERwMT", 'Full menu'!Y26="M&amp;ERT", 'Full menu'!Y26="MwIT", 'Full menu'!Y26="IwMT", 'Full menu'!Y26="M&amp;IT", 'Full menu'!Y26="IwERT", 'Full menu'!Y26="ERwIT", 'Full menu'!Y26="I&amp;ERT", 'Full menu'!Y26="ER&amp;M&amp;IT"),"MixedTs",IF('Full menu'!Y26="UD","UD",IF('Full menu'!Y26="LSD","LSD",IF('Full menu'!Y26="WSD","WSD","")))))))))</f>
        <v>LSD</v>
      </c>
      <c r="Z26" s="1" t="str">
        <f>IF('Full menu'!Z26="MDC","MDC",IF(OR('Full menu'!Z26="PERF",'Full menu'!Z26="AERF",'Full menu'!Z26="PCB"),"ERfix",IF(OR('Full menu'!Z26="ACB", 'Full menu'!Z26="LCERT", 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 'Full menu'!Z26="ERwMT", 'Full menu'!Z26="M&amp;ERT", 'Full menu'!Z26="MwIT", 'Full menu'!Z26="IwMT", 'Full menu'!Z26="M&amp;IT", 'Full menu'!Z26="IwERT", 'Full menu'!Z26="ERwIT", 'Full menu'!Z26="I&amp;ERT", 'Full menu'!Z26="ER&amp;M&amp;IT"),"MixedTs",IF('Full menu'!Z26="UD","UD",IF('Full menu'!Z26="LSD","LSD",IF('Full menu'!Z26="WSD","WSD","")))))))))</f>
        <v>LSD</v>
      </c>
      <c r="AA26" s="1" t="str">
        <f>IF('Full menu'!AA26="MDC","MDC",IF(OR('Full menu'!AA26="PERF",'Full menu'!AA26="AERF",'Full menu'!AA26="PCB"),"ERfix",IF(OR('Full menu'!AA26="ACB", 'Full menu'!AA26="LCERT", 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 'Full menu'!AA26="ERwMT", 'Full menu'!AA26="M&amp;ERT", 'Full menu'!AA26="MwIT", 'Full menu'!AA26="IwMT", 'Full menu'!AA26="M&amp;IT", 'Full menu'!AA26="IwERT", 'Full menu'!AA26="ERwIT", 'Full menu'!AA26="I&amp;ERT", 'Full menu'!AA26="ER&amp;M&amp;IT"),"MixedTs",IF('Full menu'!AA26="UD","UD",IF('Full menu'!AA26="LSD","LSD",IF('Full menu'!AA26="WSD","WSD","")))))))))</f>
        <v>LSD</v>
      </c>
      <c r="AB26" s="1" t="str">
        <f>IF('Full menu'!AB26="MDC","MDC",IF(OR('Full menu'!AB26="PERF",'Full menu'!AB26="AERF",'Full menu'!AB26="PCB"),"ERfix",IF(OR('Full menu'!AB26="ACB", 'Full menu'!AB26="LCERT", 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 'Full menu'!AB26="ERwMT", 'Full menu'!AB26="M&amp;ERT", 'Full menu'!AB26="MwIT", 'Full menu'!AB26="IwMT", 'Full menu'!AB26="M&amp;IT", 'Full menu'!AB26="IwERT", 'Full menu'!AB26="ERwIT", 'Full menu'!AB26="I&amp;ERT", 'Full menu'!AB26="ER&amp;M&amp;IT"),"MixedTs",IF('Full menu'!AB26="UD","UD",IF('Full menu'!AB26="LSD","LSD",IF('Full menu'!AB26="WSD","WSD","")))))))))</f>
        <v>ITs</v>
      </c>
      <c r="AC26" s="1" t="str">
        <f>IF('Full menu'!AC26="MDC","MDC",IF(OR('Full menu'!AC26="PERF",'Full menu'!AC26="AERF",'Full menu'!AC26="PCB"),"ERfix",IF(OR('Full menu'!AC26="ACB", 'Full menu'!AC26="LCERT", 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 'Full menu'!AC26="ERwMT", 'Full menu'!AC26="M&amp;ERT", 'Full menu'!AC26="MwIT", 'Full menu'!AC26="IwMT", 'Full menu'!AC26="M&amp;IT", 'Full menu'!AC26="IwERT", 'Full menu'!AC26="ERwIT", 'Full menu'!AC26="I&amp;ERT", 'Full menu'!AC26="ER&amp;M&amp;IT"),"MixedTs",IF('Full menu'!AC26="UD","UD",IF('Full menu'!AC26="LSD","LSD",IF('Full menu'!AC26="WSD","WSD","")))))))))</f>
        <v>ITs</v>
      </c>
      <c r="AD26" s="1" t="str">
        <f>IF('Full menu'!AD26="MDC","MDC",IF(OR('Full menu'!AD26="PERF",'Full menu'!AD26="AERF",'Full menu'!AD26="PCB"),"ERfix",IF(OR('Full menu'!AD26="ACB", 'Full menu'!AD26="LCERT", 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 'Full menu'!AD26="ERwMT", 'Full menu'!AD26="M&amp;ERT", 'Full menu'!AD26="MwIT", 'Full menu'!AD26="IwMT", 'Full menu'!AD26="M&amp;IT", 'Full menu'!AD26="IwERT", 'Full menu'!AD26="ERwIT", 'Full menu'!AD26="I&amp;ERT", 'Full menu'!AD26="ER&amp;M&amp;IT"),"MixedTs",IF('Full menu'!AD26="UD","UD",IF('Full menu'!AD26="LSD","LSD",IF('Full menu'!AD26="WSD","WSD","")))))))))</f>
        <v>ITs</v>
      </c>
      <c r="AE26" s="1" t="str">
        <f>IF('Full menu'!AE26="MDC","MDC",IF(OR('Full menu'!AE26="PERF",'Full menu'!AE26="AERF",'Full menu'!AE26="PCB"),"ERfix",IF(OR('Full menu'!AE26="ACB", 'Full menu'!AE26="LCERT", 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 'Full menu'!AE26="ERwMT", 'Full menu'!AE26="M&amp;ERT", 'Full menu'!AE26="MwIT", 'Full menu'!AE26="IwMT", 'Full menu'!AE26="M&amp;IT", 'Full menu'!AE26="IwERT", 'Full menu'!AE26="ERwIT", 'Full menu'!AE26="I&amp;ERT", 'Full menu'!AE26="ER&amp;M&amp;IT"),"MixedTs",IF('Full menu'!AE26="UD","UD",IF('Full menu'!AE26="LSD","LSD",IF('Full menu'!AE26="WSD","WSD","")))))))))</f>
        <v>ITs</v>
      </c>
      <c r="AF26" s="1" t="str">
        <f>IF('Full menu'!AF26="MDC","MDC",IF(OR('Full menu'!AF26="PERF",'Full menu'!AF26="AERF",'Full menu'!AF26="PCB"),"ERfix",IF(OR('Full menu'!AF26="ACB", 'Full menu'!AF26="LCERT", 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 'Full menu'!AF26="ERwMT", 'Full menu'!AF26="M&amp;ERT", 'Full menu'!AF26="MwIT", 'Full menu'!AF26="IwMT", 'Full menu'!AF26="M&amp;IT", 'Full menu'!AF26="IwERT", 'Full menu'!AF26="ERwIT", 'Full menu'!AF26="I&amp;ERT", 'Full menu'!AF26="ER&amp;M&amp;IT"),"MixedTs",IF('Full menu'!AF26="UD","UD",IF('Full menu'!AF26="LSD","LSD",IF('Full menu'!AF26="WSD","WSD","")))))))))</f>
        <v>ITs</v>
      </c>
      <c r="AG26" s="1" t="str">
        <f>IF('Full menu'!AG26="MDC","MDC",IF(OR('Full menu'!AG26="PERF",'Full menu'!AG26="AERF",'Full menu'!AG26="PCB"),"ERfix",IF(OR('Full menu'!AG26="ACB", 'Full menu'!AG26="LCERT", 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 'Full menu'!AG26="ERwMT", 'Full menu'!AG26="M&amp;ERT", 'Full menu'!AG26="MwIT", 'Full menu'!AG26="IwMT", 'Full menu'!AG26="M&amp;IT", 'Full menu'!AG26="IwERT", 'Full menu'!AG26="ERwIT", 'Full menu'!AG26="I&amp;ERT", 'Full menu'!AG26="ER&amp;M&amp;IT"),"MixedTs",IF('Full menu'!AG26="UD","UD",IF('Full menu'!AG26="LSD","LSD",IF('Full menu'!AG26="WSD","WSD","")))))))))</f>
        <v>ITs</v>
      </c>
      <c r="AH26" s="1" t="str">
        <f>IF('Full menu'!AH26="MDC","MDC",IF(OR('Full menu'!AH26="PERF",'Full menu'!AH26="AERF",'Full menu'!AH26="PCB"),"ERfix",IF(OR('Full menu'!AH26="ACB", 'Full menu'!AH26="LCERT", 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 'Full menu'!AH26="ERwMT", 'Full menu'!AH26="M&amp;ERT", 'Full menu'!AH26="MwIT", 'Full menu'!AH26="IwMT", 'Full menu'!AH26="M&amp;IT", 'Full menu'!AH26="IwERT", 'Full menu'!AH26="ERwIT", 'Full menu'!AH26="I&amp;ERT", 'Full menu'!AH26="ER&amp;M&amp;IT"),"MixedTs",IF('Full menu'!AH26="UD","UD",IF('Full menu'!AH26="LSD","LSD",IF('Full menu'!AH26="WSD","WSD","")))))))))</f>
        <v>ITs</v>
      </c>
      <c r="AI26" s="1" t="str">
        <f>IF('Full menu'!AI26="MDC","MDC",IF(OR('Full menu'!AI26="PERF",'Full menu'!AI26="AERF",'Full menu'!AI26="PCB"),"ERfix",IF(OR('Full menu'!AI26="ACB", 'Full menu'!AI26="LCERT", 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 'Full menu'!AI26="ERwMT", 'Full menu'!AI26="M&amp;ERT", 'Full menu'!AI26="MwIT", 'Full menu'!AI26="IwMT", 'Full menu'!AI26="M&amp;IT", 'Full menu'!AI26="IwERT", 'Full menu'!AI26="ERwIT", 'Full menu'!AI26="I&amp;ERT", 'Full menu'!AI26="ER&amp;M&amp;IT"),"MixedTs",IF('Full menu'!AI26="UD","UD",IF('Full menu'!AI26="LSD","LSD",IF('Full menu'!AI26="WSD","WSD","")))))))))</f>
        <v>ITs</v>
      </c>
      <c r="AJ26" s="1" t="str">
        <f>IF('Full menu'!AJ26="MDC","MDC",IF(OR('Full menu'!AJ26="PERF",'Full menu'!AJ26="AERF",'Full menu'!AJ26="PCB"),"ERfix",IF(OR('Full menu'!AJ26="ACB", 'Full menu'!AJ26="LCERT", 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 'Full menu'!AJ26="ERwMT", 'Full menu'!AJ26="M&amp;ERT", 'Full menu'!AJ26="MwIT", 'Full menu'!AJ26="IwMT", 'Full menu'!AJ26="M&amp;IT", 'Full menu'!AJ26="IwERT", 'Full menu'!AJ26="ERwIT", 'Full menu'!AJ26="I&amp;ERT", 'Full menu'!AJ26="ER&amp;M&amp;IT"),"MixedTs",IF('Full menu'!AJ26="UD","UD",IF('Full menu'!AJ26="LSD","LSD",IF('Full menu'!AJ26="WSD","WSD","")))))))))</f>
        <v>ITs</v>
      </c>
      <c r="AK26" s="1" t="str">
        <f>IF('Full menu'!AK26="MDC","MDC",IF(OR('Full menu'!AK26="PERF",'Full menu'!AK26="AERF",'Full menu'!AK26="PCB"),"ERfix",IF(OR('Full menu'!AK26="ACB", 'Full menu'!AK26="LCERT", 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 'Full menu'!AK26="ERwMT", 'Full menu'!AK26="M&amp;ERT", 'Full menu'!AK26="MwIT", 'Full menu'!AK26="IwMT", 'Full menu'!AK26="M&amp;IT", 'Full menu'!AK26="IwERT", 'Full menu'!AK26="ERwIT", 'Full menu'!AK26="I&amp;ERT", 'Full menu'!AK26="ER&amp;M&amp;IT"),"MixedTs",IF('Full menu'!AK26="UD","UD",IF('Full menu'!AK26="LSD","LSD",IF('Full menu'!AK26="WSD","WSD","")))))))))</f>
        <v>ITs</v>
      </c>
      <c r="AL26" s="1" t="str">
        <f>IF('Full menu'!AL26="MDC","MDC",IF(OR('Full menu'!AL26="PERF",'Full menu'!AL26="AERF",'Full menu'!AL26="PCB"),"ERfix",IF(OR('Full menu'!AL26="ACB", 'Full menu'!AL26="LCERT", 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 'Full menu'!AL26="ERwMT", 'Full menu'!AL26="M&amp;ERT", 'Full menu'!AL26="MwIT", 'Full menu'!AL26="IwMT", 'Full menu'!AL26="M&amp;IT", 'Full menu'!AL26="IwERT", 'Full menu'!AL26="ERwIT", 'Full menu'!AL26="I&amp;ERT", 'Full menu'!AL26="ER&amp;M&amp;IT"),"MixedTs",IF('Full menu'!AL26="UD","UD",IF('Full menu'!AL26="LSD","LSD",IF('Full menu'!AL26="WSD","WSD","")))))))))</f>
        <v>ITs</v>
      </c>
      <c r="AM26" s="1" t="str">
        <f>IF('Full menu'!AM26="MDC","MDC",IF(OR('Full menu'!AM26="PERF",'Full menu'!AM26="AERF",'Full menu'!AM26="PCB"),"ERfix",IF(OR('Full menu'!AM26="ACB", 'Full menu'!AM26="LCERT", 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 'Full menu'!AM26="ERwMT", 'Full menu'!AM26="M&amp;ERT", 'Full menu'!AM26="MwIT", 'Full menu'!AM26="IwMT", 'Full menu'!AM26="M&amp;IT", 'Full menu'!AM26="IwERT", 'Full menu'!AM26="ERwIT", 'Full menu'!AM26="I&amp;ERT", 'Full menu'!AM26="ER&amp;M&amp;IT"),"MixedTs",IF('Full menu'!AM26="UD","UD",IF('Full menu'!AM26="LSD","LSD",IF('Full menu'!AM26="WSD","WSD","")))))))))</f>
        <v>ITs</v>
      </c>
      <c r="AN26" s="1" t="str">
        <f>IF('Full menu'!AN26="MDC","MDC",IF(OR('Full menu'!AN26="PERF",'Full menu'!AN26="AERF",'Full menu'!AN26="PCB"),"ERfix",IF(OR('Full menu'!AN26="ACB", 'Full menu'!AN26="LCERT", 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 'Full menu'!AN26="ERwMT", 'Full menu'!AN26="M&amp;ERT", 'Full menu'!AN26="MwIT", 'Full menu'!AN26="IwMT", 'Full menu'!AN26="M&amp;IT", 'Full menu'!AN26="IwERT", 'Full menu'!AN26="ERwIT", 'Full menu'!AN26="I&amp;ERT", 'Full menu'!AN26="ER&amp;M&amp;IT"),"MixedTs",IF('Full menu'!AN26="UD","UD",IF('Full menu'!AN26="LSD","LSD",IF('Full menu'!AN26="WSD","WSD","")))))))))</f>
        <v>MixedTs</v>
      </c>
      <c r="AO26" s="1" t="str">
        <f>IF('Full menu'!AO26="MDC","MDC",IF(OR('Full menu'!AO26="PERF",'Full menu'!AO26="AERF",'Full menu'!AO26="PCB"),"ERfix",IF(OR('Full menu'!AO26="ACB", 'Full menu'!AO26="LCERT", 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 'Full menu'!AO26="ERwMT", 'Full menu'!AO26="M&amp;ERT", 'Full menu'!AO26="MwIT", 'Full menu'!AO26="IwMT", 'Full menu'!AO26="M&amp;IT", 'Full menu'!AO26="IwERT", 'Full menu'!AO26="ERwIT", 'Full menu'!AO26="I&amp;ERT", 'Full menu'!AO26="ER&amp;M&amp;IT"),"MixedTs",IF('Full menu'!AO26="UD","UD",IF('Full menu'!AO26="LSD","LSD",IF('Full menu'!AO26="WSD","WSD","")))))))))</f>
        <v>MixedTs</v>
      </c>
      <c r="AP26" s="1" t="str">
        <f>IF('Full menu'!AP26="MDC","MDC",IF(OR('Full menu'!AP26="PERF",'Full menu'!AP26="AERF",'Full menu'!AP26="PCB"),"ERfix",IF(OR('Full menu'!AP26="ACB", 'Full menu'!AP26="LCERT", 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 'Full menu'!AP26="ERwMT", 'Full menu'!AP26="M&amp;ERT", 'Full menu'!AP26="MwIT", 'Full menu'!AP26="IwMT", 'Full menu'!AP26="M&amp;IT", 'Full menu'!AP26="IwERT", 'Full menu'!AP26="ERwIT", 'Full menu'!AP26="I&amp;ERT", 'Full menu'!AP26="ER&amp;M&amp;IT"),"MixedTs",IF('Full menu'!AP26="UD","UD",IF('Full menu'!AP26="LSD","LSD",IF('Full menu'!AP26="WSD","WSD","")))))))))</f>
        <v>MixedTs</v>
      </c>
      <c r="AQ26" s="1" t="str">
        <f>IF('Full menu'!AQ26="MDC","MDC",IF(OR('Full menu'!AQ26="PERF",'Full menu'!AQ26="AERF",'Full menu'!AQ26="PCB"),"ERfix",IF(OR('Full menu'!AQ26="ACB", 'Full menu'!AQ26="LCERT", 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 'Full menu'!AQ26="ERwMT", 'Full menu'!AQ26="M&amp;ERT", 'Full menu'!AQ26="MwIT", 'Full menu'!AQ26="IwMT", 'Full menu'!AQ26="M&amp;IT", 'Full menu'!AQ26="IwERT", 'Full menu'!AQ26="ERwIT", 'Full menu'!AQ26="I&amp;ERT", 'Full menu'!AQ26="ER&amp;M&amp;IT"),"MixedTs",IF('Full menu'!AQ26="UD","UD",IF('Full menu'!AQ26="LSD","LSD",IF('Full menu'!AQ26="WSD","WSD","")))))))))</f>
        <v>ITs</v>
      </c>
      <c r="AR26" s="1" t="str">
        <f>IF('Full menu'!AR26="MDC","MDC",IF(OR('Full menu'!AR26="PERF",'Full menu'!AR26="AERF",'Full menu'!AR26="PCB"),"ERfix",IF(OR('Full menu'!AR26="ACB", 'Full menu'!AR26="LCERT", 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 'Full menu'!AR26="ERwMT", 'Full menu'!AR26="M&amp;ERT", 'Full menu'!AR26="MwIT", 'Full menu'!AR26="IwMT", 'Full menu'!AR26="M&amp;IT", 'Full menu'!AR26="IwERT", 'Full menu'!AR26="ERwIT", 'Full menu'!AR26="I&amp;ERT", 'Full menu'!AR26="ER&amp;M&amp;IT"),"MixedTs",IF('Full menu'!AR26="UD","UD",IF('Full menu'!AR26="LSD","LSD",IF('Full menu'!AR26="WSD","WSD","")))))))))</f>
        <v>ITs</v>
      </c>
      <c r="AS26" s="1" t="str">
        <f>IF('Full menu'!AS26="MDC","MDC",IF(OR('Full menu'!AS26="PERF",'Full menu'!AS26="AERF",'Full menu'!AS26="PCB"),"ERfix",IF(OR('Full menu'!AS26="ACB", 'Full menu'!AS26="LCERT", 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 'Full menu'!AS26="ERwMT", 'Full menu'!AS26="M&amp;ERT", 'Full menu'!AS26="MwIT", 'Full menu'!AS26="IwMT", 'Full menu'!AS26="M&amp;IT", 'Full menu'!AS26="IwERT", 'Full menu'!AS26="ERwIT", 'Full menu'!AS26="I&amp;ERT", 'Full menu'!AS26="ER&amp;M&amp;IT"),"MixedTs",IF('Full menu'!AS26="UD","UD",IF('Full menu'!AS26="LSD","LSD",IF('Full menu'!AS26="WSD","WSD","")))))))))</f>
        <v>ITs</v>
      </c>
      <c r="AT26" s="1" t="str">
        <f>IF('Full menu'!AT26="MDC","MDC",IF(OR('Full menu'!AT26="PERF",'Full menu'!AT26="AERF",'Full menu'!AT26="PCB"),"ERfix",IF(OR('Full menu'!AT26="ACB", 'Full menu'!AT26="LCERT", 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 'Full menu'!AT26="ERwMT", 'Full menu'!AT26="M&amp;ERT", 'Full menu'!AT26="MwIT", 'Full menu'!AT26="IwMT", 'Full menu'!AT26="M&amp;IT", 'Full menu'!AT26="IwERT", 'Full menu'!AT26="ERwIT", 'Full menu'!AT26="I&amp;ERT", 'Full menu'!AT26="ER&amp;M&amp;IT"),"MixedTs",IF('Full menu'!AT26="UD","UD",IF('Full menu'!AT26="LSD","LSD",IF('Full menu'!AT26="WSD","WSD","")))))))))</f>
        <v>ITs</v>
      </c>
      <c r="AU26" s="1" t="str">
        <f>IF('Full menu'!AU26="MDC","MDC",IF(OR('Full menu'!AU26="PERF",'Full menu'!AU26="AERF",'Full menu'!AU26="PCB"),"ERfix",IF(OR('Full menu'!AU26="ACB", 'Full menu'!AU26="LCERT", 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 'Full menu'!AU26="ERwMT", 'Full menu'!AU26="M&amp;ERT", 'Full menu'!AU26="MwIT", 'Full menu'!AU26="IwMT", 'Full menu'!AU26="M&amp;IT", 'Full menu'!AU26="IwERT", 'Full menu'!AU26="ERwIT", 'Full menu'!AU26="I&amp;ERT", 'Full menu'!AU26="ER&amp;M&amp;IT"),"MixedTs",IF('Full menu'!AU26="UD","UD",IF('Full menu'!AU26="LSD","LSD",IF('Full menu'!AU26="WSD","WSD","")))))))))</f>
        <v>ITs</v>
      </c>
      <c r="AV26" s="1" t="str">
        <f>IF('Full menu'!AV26="MDC","MDC",IF(OR('Full menu'!AV26="PERF",'Full menu'!AV26="AERF",'Full menu'!AV26="PCB"),"ERfix",IF(OR('Full menu'!AV26="ACB", 'Full menu'!AV26="LCERT", 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 'Full menu'!AV26="ERwMT", 'Full menu'!AV26="M&amp;ERT", 'Full menu'!AV26="MwIT", 'Full menu'!AV26="IwMT", 'Full menu'!AV26="M&amp;IT", 'Full menu'!AV26="IwERT", 'Full menu'!AV26="ERwIT", 'Full menu'!AV26="I&amp;ERT", 'Full menu'!AV26="ER&amp;M&amp;IT"),"MixedTs",IF('Full menu'!AV26="UD","UD",IF('Full menu'!AV26="LSD","LSD",IF('Full menu'!AV26="WSD","WSD","")))))))))</f>
        <v>ITs</v>
      </c>
      <c r="AW26" s="1" t="str">
        <f>IF('Full menu'!AW26="MDC","MDC",IF(OR('Full menu'!AW26="PERF",'Full menu'!AW26="AERF",'Full menu'!AW26="PCB"),"ERfix",IF(OR('Full menu'!AW26="ACB", 'Full menu'!AW26="LCERT", 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 'Full menu'!AW26="ERwMT", 'Full menu'!AW26="M&amp;ERT", 'Full menu'!AW26="MwIT", 'Full menu'!AW26="IwMT", 'Full menu'!AW26="M&amp;IT", 'Full menu'!AW26="IwERT", 'Full menu'!AW26="ERwIT", 'Full menu'!AW26="I&amp;ERT", 'Full menu'!AW26="ER&amp;M&amp;IT"),"MixedTs",IF('Full menu'!AW26="UD","UD",IF('Full menu'!AW26="LSD","LSD",IF('Full menu'!AW26="WSD","WSD","")))))))))</f>
        <v>ITs</v>
      </c>
      <c r="AX26" s="1" t="str">
        <f>IF('Full menu'!AX26="MDC","MDC",IF(OR('Full menu'!AX26="PERF",'Full menu'!AX26="AERF",'Full menu'!AX26="PCB"),"ERfix",IF(OR('Full menu'!AX26="ACB", 'Full menu'!AX26="LCERT", 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 'Full menu'!AX26="ERwMT", 'Full menu'!AX26="M&amp;ERT", 'Full menu'!AX26="MwIT", 'Full menu'!AX26="IwMT", 'Full menu'!AX26="M&amp;IT", 'Full menu'!AX26="IwERT", 'Full menu'!AX26="ERwIT", 'Full menu'!AX26="I&amp;ERT", 'Full menu'!AX26="ER&amp;M&amp;IT"),"MixedTs",IF('Full menu'!AX26="UD","UD",IF('Full menu'!AX26="LSD","LSD",IF('Full menu'!AX26="WSD","WSD","")))))))))</f>
        <v>ITs</v>
      </c>
      <c r="AY26" s="1" t="str">
        <f>IF('Full menu'!AY26="MDC","MDC",IF(OR('Full menu'!AY26="PERF",'Full menu'!AY26="AERF",'Full menu'!AY26="PCB"),"ERfix",IF(OR('Full menu'!AY26="ACB", 'Full menu'!AY26="LCERT", 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 'Full menu'!AY26="ERwMT", 'Full menu'!AY26="M&amp;ERT", 'Full menu'!AY26="MwIT", 'Full menu'!AY26="IwMT", 'Full menu'!AY26="M&amp;IT", 'Full menu'!AY26="IwERT", 'Full menu'!AY26="ERwIT", 'Full menu'!AY26="I&amp;ERT", 'Full menu'!AY26="ER&amp;M&amp;IT"),"MixedTs",IF('Full menu'!AY26="UD","UD",IF('Full menu'!AY26="LSD","LSD",IF('Full menu'!AY26="WSD","WSD","")))))))))</f>
        <v>ITs</v>
      </c>
      <c r="AZ26" s="1" t="str">
        <f>IF('Full menu'!AZ26="MDC","MDC",IF(OR('Full menu'!AZ26="PERF",'Full menu'!AZ26="AERF",'Full menu'!AZ26="PCB"),"ERfix",IF(OR('Full menu'!AZ26="ACB", 'Full menu'!AZ26="LCERT", 'Full menu'!AZ26="LERT",'Full menu'!AZ26="FCERT",'Full menu'!AZ26="FERT"),"ERT",IF(OR('Full menu'!AZ26="FCMT",'Full menu'!AZ26="FMT",'Full menu'!AZ26="LMT",'Full menu'!AZ26="LCMT"),"MT",IF(OR('Full menu'!AZ26="LCIT",'Full menu'!AZ26="FCIT",'Full menu'!AZ26="LMT",'Full menu'!AZ26="FMT"),"IT",IF(OR('Full menu'!AZ26="MwERT", 'Full menu'!AZ26="ERwMT", 'Full menu'!AZ26="M&amp;ERT", 'Full menu'!AZ26="MwIT", 'Full menu'!AZ26="IwMT", 'Full menu'!AZ26="M&amp;IT", 'Full menu'!AZ26="IwERT", 'Full menu'!AZ26="ERwIT", 'Full menu'!AZ26="I&amp;ERT", 'Full menu'!AZ26="ER&amp;M&amp;IT"),"MixedT",IF('Full menu'!AZ26="UD","UD",IF('Full menu'!AZ26="LSD","LSD",IF('Full menu'!AZ26="WSD","WSD","")))))))))</f>
        <v/>
      </c>
      <c r="BA26" s="1" t="str">
        <f>IF('Full menu'!BA26="MDC","MDC",IF(OR('Full menu'!BA26="PERF",'Full menu'!BA26="AERF",'Full menu'!BA26="PCB"),"ERfix",IF(OR('Full menu'!BA26="ACB", 'Full menu'!BA26="LCERT", 'Full menu'!BA26="LERT",'Full menu'!BA26="FCERT",'Full menu'!BA26="FERT"),"ERT",IF(OR('Full menu'!BA26="FCMT",'Full menu'!BA26="FMT",'Full menu'!BA26="LMT",'Full menu'!BA26="LCMT"),"MT",IF(OR('Full menu'!BA26="LCIT",'Full menu'!BA26="FCIT",'Full menu'!BA26="LMT",'Full menu'!BA26="FMT"),"IT",IF(OR('Full menu'!BA26="MwERT", 'Full menu'!BA26="ERwMT", 'Full menu'!BA26="M&amp;ERT", 'Full menu'!BA26="MwIT", 'Full menu'!BA26="IwMT", 'Full menu'!BA26="M&amp;IT", 'Full menu'!BA26="IwERT", 'Full menu'!BA26="ERwIT", 'Full menu'!BA26="I&amp;ERT", 'Full menu'!BA26="ER&amp;M&amp;IT"),"MixedT",IF('Full menu'!BA26="UD","UD",IF('Full menu'!BA26="LSD","LSD",IF('Full menu'!BA26="WSD","WSD","")))))))))</f>
        <v/>
      </c>
      <c r="BB26" s="1" t="str">
        <f>IF('Full menu'!BB26="MDC","MDC",IF(OR('Full menu'!BB26="PERF",'Full menu'!BB26="AERF",'Full menu'!BB26="PCB"),"ERfix",IF(OR('Full menu'!BB26="ACB", 'Full menu'!BB26="LCERT", 'Full menu'!BB26="LERT",'Full menu'!BB26="FCERT",'Full menu'!BB26="FERT"),"ERT",IF(OR('Full menu'!BB26="FCMT",'Full menu'!BB26="FMT",'Full menu'!BB26="LMT",'Full menu'!BB26="LCMT"),"MT",IF(OR('Full menu'!BB26="LCIT",'Full menu'!BB26="FCIT",'Full menu'!BB26="LMT",'Full menu'!BB26="FMT"),"IT",IF(OR('Full menu'!BB26="MwERT", 'Full menu'!BB26="ERwMT", 'Full menu'!BB26="M&amp;ERT", 'Full menu'!BB26="MwIT", 'Full menu'!BB26="IwMT", 'Full menu'!BB26="M&amp;IT", 'Full menu'!BB26="IwERT", 'Full menu'!BB26="ERwIT", 'Full menu'!BB26="I&amp;ERT", 'Full menu'!BB26="ER&amp;M&amp;IT"),"MixedT",IF('Full menu'!BB26="UD","UD",IF('Full menu'!BB26="LSD","LSD",IF('Full menu'!BB26="WSD","WSD","")))))))))</f>
        <v/>
      </c>
      <c r="BC26" s="1" t="str">
        <f>IF('Full menu'!BC26="MDC","MDC",IF(OR('Full menu'!BC26="PERF",'Full menu'!BC26="AERF",'Full menu'!BC26="PCB"),"ERfix",IF(OR('Full menu'!BC26="ACB", 'Full menu'!BC26="LCERT", 'Full menu'!BC26="LERT",'Full menu'!BC26="FCERT",'Full menu'!BC26="FERT"),"ERT",IF(OR('Full menu'!BC26="FCMT",'Full menu'!BC26="FMT",'Full menu'!BC26="LMT",'Full menu'!BC26="LCMT"),"MT",IF(OR('Full menu'!BC26="LCIT",'Full menu'!BC26="FCIT",'Full menu'!BC26="LMT",'Full menu'!BC26="FMT"),"IT",IF(OR('Full menu'!BC26="MwERT", 'Full menu'!BC26="ERwMT", 'Full menu'!BC26="M&amp;ERT", 'Full menu'!BC26="MwIT", 'Full menu'!BC26="IwMT", 'Full menu'!BC26="M&amp;IT", 'Full menu'!BC26="IwERT", 'Full menu'!BC26="ERwIT", 'Full menu'!BC26="I&amp;ERT", 'Full menu'!BC26="ER&amp;M&amp;IT"),"MixedT",IF('Full menu'!BC26="UD","UD",IF('Full menu'!BC26="LSD","LSD",IF('Full menu'!BC26="WSD","WSD","")))))))))</f>
        <v/>
      </c>
    </row>
    <row r="27" spans="1:66" ht="15.6" x14ac:dyDescent="0.3">
      <c r="A27" t="s">
        <v>46</v>
      </c>
      <c r="B27" s="1" t="str">
        <f>IF('Full menu'!B27="MDC","MDC",IF(OR('Full menu'!B27="PERF",'Full menu'!B27="AERF",'Full menu'!B27="PCB"),"ERfix",IF(OR('Full menu'!B27="ACB", 'Full menu'!B27="LCERT", 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 'Full menu'!B27="ERwMT", 'Full menu'!B27="M&amp;ERT", 'Full menu'!B27="MwIT", 'Full menu'!B27="IwMT", 'Full menu'!B27="M&amp;IT", 'Full menu'!B27="IwERT", 'Full menu'!B27="ERwIT", 'Full menu'!B27="I&amp;ERT", 'Full menu'!B27="ER&amp;M&amp;IT"),"MixedTs",IF('Full menu'!B27="UD","UD",IF('Full menu'!B27="LSD","LSD",IF('Full menu'!B27="WSD","WSD","")))))))))</f>
        <v>LSD</v>
      </c>
      <c r="C27" s="1" t="str">
        <f>IF('Full menu'!C27="MDC","MDC",IF(OR('Full menu'!C27="PERF",'Full menu'!C27="AERF",'Full menu'!C27="PCB"),"ERfix",IF(OR('Full menu'!C27="ACB", 'Full menu'!C27="LCERT", 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 'Full menu'!C27="ERwMT", 'Full menu'!C27="M&amp;ERT", 'Full menu'!C27="MwIT", 'Full menu'!C27="IwMT", 'Full menu'!C27="M&amp;IT", 'Full menu'!C27="IwERT", 'Full menu'!C27="ERwIT", 'Full menu'!C27="I&amp;ERT", 'Full menu'!C27="ER&amp;M&amp;IT"),"MixedTs",IF('Full menu'!C27="UD","UD",IF('Full menu'!C27="LSD","LSD",IF('Full menu'!C27="WSD","WSD","")))))))))</f>
        <v>LSD</v>
      </c>
      <c r="D27" s="1" t="str">
        <f>IF('Full menu'!D27="MDC","MDC",IF(OR('Full menu'!D27="PERF",'Full menu'!D27="AERF",'Full menu'!D27="PCB"),"ERfix",IF(OR('Full menu'!D27="ACB", 'Full menu'!D27="LCERT", 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 'Full menu'!D27="ERwMT", 'Full menu'!D27="M&amp;ERT", 'Full menu'!D27="MwIT", 'Full menu'!D27="IwMT", 'Full menu'!D27="M&amp;IT", 'Full menu'!D27="IwERT", 'Full menu'!D27="ERwIT", 'Full menu'!D27="I&amp;ERT", 'Full menu'!D27="ER&amp;M&amp;IT"),"MixedTs",IF('Full menu'!D27="UD","UD",IF('Full menu'!D27="LSD","LSD",IF('Full menu'!D27="WSD","WSD","")))))))))</f>
        <v>LSD</v>
      </c>
      <c r="E27" s="1" t="str">
        <f>IF('Full menu'!E27="MDC","MDC",IF(OR('Full menu'!E27="PERF",'Full menu'!E27="AERF",'Full menu'!E27="PCB"),"ERfix",IF(OR('Full menu'!E27="ACB", 'Full menu'!E27="LCERT", 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 'Full menu'!E27="ERwMT", 'Full menu'!E27="M&amp;ERT", 'Full menu'!E27="MwIT", 'Full menu'!E27="IwMT", 'Full menu'!E27="M&amp;IT", 'Full menu'!E27="IwERT", 'Full menu'!E27="ERwIT", 'Full menu'!E27="I&amp;ERT", 'Full menu'!E27="ER&amp;M&amp;IT"),"MixedTs",IF('Full menu'!E27="UD","UD",IF('Full menu'!E27="LSD","LSD",IF('Full menu'!E27="WSD","WSD","")))))))))</f>
        <v>LSD</v>
      </c>
      <c r="F27" s="1" t="str">
        <f>IF('Full menu'!F27="MDC","MDC",IF(OR('Full menu'!F27="PERF",'Full menu'!F27="AERF",'Full menu'!F27="PCB"),"ERfix",IF(OR('Full menu'!F27="ACB", 'Full menu'!F27="LCERT", 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 'Full menu'!F27="ERwMT", 'Full menu'!F27="M&amp;ERT", 'Full menu'!F27="MwIT", 'Full menu'!F27="IwMT", 'Full menu'!F27="M&amp;IT", 'Full menu'!F27="IwERT", 'Full menu'!F27="ERwIT", 'Full menu'!F27="I&amp;ERT", 'Full menu'!F27="ER&amp;M&amp;IT"),"MixedTs",IF('Full menu'!F27="UD","UD",IF('Full menu'!F27="LSD","LSD",IF('Full menu'!F27="WSD","WSD","")))))))))</f>
        <v>LSD</v>
      </c>
      <c r="G27" s="1" t="str">
        <f>IF('Full menu'!G27="MDC","MDC",IF(OR('Full menu'!G27="PERF",'Full menu'!G27="AERF",'Full menu'!G27="PCB"),"ERfix",IF(OR('Full menu'!G27="ACB", 'Full menu'!G27="LCERT", 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 'Full menu'!G27="ERwMT", 'Full menu'!G27="M&amp;ERT", 'Full menu'!G27="MwIT", 'Full menu'!G27="IwMT", 'Full menu'!G27="M&amp;IT", 'Full menu'!G27="IwERT", 'Full menu'!G27="ERwIT", 'Full menu'!G27="I&amp;ERT", 'Full menu'!G27="ER&amp;M&amp;IT"),"MixedTs",IF('Full menu'!G27="UD","UD",IF('Full menu'!G27="LSD","LSD",IF('Full menu'!G27="WSD","WSD","")))))))))</f>
        <v>LSD</v>
      </c>
      <c r="H27" s="1" t="str">
        <f>IF('Full menu'!H27="MDC","MDC",IF(OR('Full menu'!H27="PERF",'Full menu'!H27="AERF",'Full menu'!H27="PCB"),"ERfix",IF(OR('Full menu'!H27="ACB", 'Full menu'!H27="LCERT", 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 'Full menu'!H27="ERwMT", 'Full menu'!H27="M&amp;ERT", 'Full menu'!H27="MwIT", 'Full menu'!H27="IwMT", 'Full menu'!H27="M&amp;IT", 'Full menu'!H27="IwERT", 'Full menu'!H27="ERwIT", 'Full menu'!H27="I&amp;ERT", 'Full menu'!H27="ER&amp;M&amp;IT"),"MixedTs",IF('Full menu'!H27="UD","UD",IF('Full menu'!H27="LSD","LSD",IF('Full menu'!H27="WSD","WSD","")))))))))</f>
        <v>LSD</v>
      </c>
      <c r="I27" s="1" t="str">
        <f>IF('Full menu'!I27="MDC","MDC",IF(OR('Full menu'!I27="PERF",'Full menu'!I27="AERF",'Full menu'!I27="PCB"),"ERfix",IF(OR('Full menu'!I27="ACB", 'Full menu'!I27="LCERT", 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 'Full menu'!I27="ERwMT", 'Full menu'!I27="M&amp;ERT", 'Full menu'!I27="MwIT", 'Full menu'!I27="IwMT", 'Full menu'!I27="M&amp;IT", 'Full menu'!I27="IwERT", 'Full menu'!I27="ERwIT", 'Full menu'!I27="I&amp;ERT", 'Full menu'!I27="ER&amp;M&amp;IT"),"MixedTs",IF('Full menu'!I27="UD","UD",IF('Full menu'!I27="LSD","LSD",IF('Full menu'!I27="WSD","WSD","")))))))))</f>
        <v>LSD</v>
      </c>
      <c r="J27" s="1" t="str">
        <f>IF('Full menu'!J27="MDC","MDC",IF(OR('Full menu'!J27="PERF",'Full menu'!J27="AERF",'Full menu'!J27="PCB"),"ERfix",IF(OR('Full menu'!J27="ACB", 'Full menu'!J27="LCERT", 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 'Full menu'!J27="ERwMT", 'Full menu'!J27="M&amp;ERT", 'Full menu'!J27="MwIT", 'Full menu'!J27="IwMT", 'Full menu'!J27="M&amp;IT", 'Full menu'!J27="IwERT", 'Full menu'!J27="ERwIT", 'Full menu'!J27="I&amp;ERT", 'Full menu'!J27="ER&amp;M&amp;IT"),"MixedTs",IF('Full menu'!J27="UD","UD",IF('Full menu'!J27="LSD","LSD",IF('Full menu'!J27="WSD","WSD","")))))))))</f>
        <v>LSD</v>
      </c>
      <c r="K27" s="1" t="str">
        <f>IF('Full menu'!K27="MDC","MDC",IF(OR('Full menu'!K27="PERF",'Full menu'!K27="AERF",'Full menu'!K27="PCB"),"ERfix",IF(OR('Full menu'!K27="ACB", 'Full menu'!K27="LCERT", 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 'Full menu'!K27="ERwMT", 'Full menu'!K27="M&amp;ERT", 'Full menu'!K27="MwIT", 'Full menu'!K27="IwMT", 'Full menu'!K27="M&amp;IT", 'Full menu'!K27="IwERT", 'Full menu'!K27="ERwIT", 'Full menu'!K27="I&amp;ERT", 'Full menu'!K27="ER&amp;M&amp;IT"),"MixedTs",IF('Full menu'!K27="UD","UD",IF('Full menu'!K27="LSD","LSD",IF('Full menu'!K27="WSD","WSD","")))))))))</f>
        <v>LSD</v>
      </c>
      <c r="L27" s="1" t="str">
        <f>IF('Full menu'!L27="MDC","MDC",IF(OR('Full menu'!L27="PERF",'Full menu'!L27="AERF",'Full menu'!L27="PCB"),"ERfix",IF(OR('Full menu'!L27="ACB", 'Full menu'!L27="LCERT", 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 'Full menu'!L27="ERwMT", 'Full menu'!L27="M&amp;ERT", 'Full menu'!L27="MwIT", 'Full menu'!L27="IwMT", 'Full menu'!L27="M&amp;IT", 'Full menu'!L27="IwERT", 'Full menu'!L27="ERwIT", 'Full menu'!L27="I&amp;ERT", 'Full menu'!L27="ER&amp;M&amp;IT"),"MixedTs",IF('Full menu'!L27="UD","UD",IF('Full menu'!L27="LSD","LSD",IF('Full menu'!L27="WSD","WSD","")))))))))</f>
        <v>LSD</v>
      </c>
      <c r="M27" s="1" t="str">
        <f>IF('Full menu'!M27="MDC","MDC",IF(OR('Full menu'!M27="PERF",'Full menu'!M27="AERF",'Full menu'!M27="PCB"),"ERfix",IF(OR('Full menu'!M27="ACB", 'Full menu'!M27="LCERT", 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 'Full menu'!M27="ERwMT", 'Full menu'!M27="M&amp;ERT", 'Full menu'!M27="MwIT", 'Full menu'!M27="IwMT", 'Full menu'!M27="M&amp;IT", 'Full menu'!M27="IwERT", 'Full menu'!M27="ERwIT", 'Full menu'!M27="I&amp;ERT", 'Full menu'!M27="ER&amp;M&amp;IT"),"MixedTs",IF('Full menu'!M27="UD","UD",IF('Full menu'!M27="LSD","LSD",IF('Full menu'!M27="WSD","WSD","")))))))))</f>
        <v>LSD</v>
      </c>
      <c r="N27" s="1" t="str">
        <f>IF('Full menu'!N27="MDC","MDC",IF(OR('Full menu'!N27="PERF",'Full menu'!N27="AERF",'Full menu'!N27="PCB"),"ERfix",IF(OR('Full menu'!N27="ACB", 'Full menu'!N27="LCERT", 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 'Full menu'!N27="ERwMT", 'Full menu'!N27="M&amp;ERT", 'Full menu'!N27="MwIT", 'Full menu'!N27="IwMT", 'Full menu'!N27="M&amp;IT", 'Full menu'!N27="IwERT", 'Full menu'!N27="ERwIT", 'Full menu'!N27="I&amp;ERT", 'Full menu'!N27="ER&amp;M&amp;IT"),"MixedTs",IF('Full menu'!N27="UD","UD",IF('Full menu'!N27="LSD","LSD",IF('Full menu'!N27="WSD","WSD","")))))))))</f>
        <v>LSD</v>
      </c>
      <c r="O27" s="1" t="str">
        <f>IF('Full menu'!O27="MDC","MDC",IF(OR('Full menu'!O27="PERF",'Full menu'!O27="AERF",'Full menu'!O27="PCB"),"ERfix",IF(OR('Full menu'!O27="ACB", 'Full menu'!O27="LCERT", 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 'Full menu'!O27="ERwMT", 'Full menu'!O27="M&amp;ERT", 'Full menu'!O27="MwIT", 'Full menu'!O27="IwMT", 'Full menu'!O27="M&amp;IT", 'Full menu'!O27="IwERT", 'Full menu'!O27="ERwIT", 'Full menu'!O27="I&amp;ERT", 'Full menu'!O27="ER&amp;M&amp;IT"),"MixedTs",IF('Full menu'!O27="UD","UD",IF('Full menu'!O27="LSD","LSD",IF('Full menu'!O27="WSD","WSD","")))))))))</f>
        <v>LSD</v>
      </c>
      <c r="P27" s="1" t="str">
        <f>IF('Full menu'!P27="MDC","MDC",IF(OR('Full menu'!P27="PERF",'Full menu'!P27="AERF",'Full menu'!P27="PCB"),"ERfix",IF(OR('Full menu'!P27="ACB", 'Full menu'!P27="LCERT", 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 'Full menu'!P27="ERwMT", 'Full menu'!P27="M&amp;ERT", 'Full menu'!P27="MwIT", 'Full menu'!P27="IwMT", 'Full menu'!P27="M&amp;IT", 'Full menu'!P27="IwERT", 'Full menu'!P27="ERwIT", 'Full menu'!P27="I&amp;ERT", 'Full menu'!P27="ER&amp;M&amp;IT"),"MixedTs",IF('Full menu'!P27="UD","UD",IF('Full menu'!P27="LSD","LSD",IF('Full menu'!P27="WSD","WSD","")))))))))</f>
        <v>LSD</v>
      </c>
      <c r="Q27" s="1" t="str">
        <f>IF('Full menu'!Q27="MDC","MDC",IF(OR('Full menu'!Q27="PERF",'Full menu'!Q27="AERF",'Full menu'!Q27="PCB"),"ERfix",IF(OR('Full menu'!Q27="ACB", 'Full menu'!Q27="LCERT", 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 'Full menu'!Q27="ERwMT", 'Full menu'!Q27="M&amp;ERT", 'Full menu'!Q27="MwIT", 'Full menu'!Q27="IwMT", 'Full menu'!Q27="M&amp;IT", 'Full menu'!Q27="IwERT", 'Full menu'!Q27="ERwIT", 'Full menu'!Q27="I&amp;ERT", 'Full menu'!Q27="ER&amp;M&amp;IT"),"MixedTs",IF('Full menu'!Q27="UD","UD",IF('Full menu'!Q27="LSD","LSD",IF('Full menu'!Q27="WSD","WSD","")))))))))</f>
        <v>LSD</v>
      </c>
      <c r="R27" s="1" t="str">
        <f>IF('Full menu'!R27="MDC","MDC",IF(OR('Full menu'!R27="PERF",'Full menu'!R27="AERF",'Full menu'!R27="PCB"),"ERfix",IF(OR('Full menu'!R27="ACB", 'Full menu'!R27="LCERT", 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 'Full menu'!R27="ERwMT", 'Full menu'!R27="M&amp;ERT", 'Full menu'!R27="MwIT", 'Full menu'!R27="IwMT", 'Full menu'!R27="M&amp;IT", 'Full menu'!R27="IwERT", 'Full menu'!R27="ERwIT", 'Full menu'!R27="I&amp;ERT", 'Full menu'!R27="ER&amp;M&amp;IT"),"MixedTs",IF('Full menu'!R27="UD","UD",IF('Full menu'!R27="LSD","LSD",IF('Full menu'!R27="WSD","WSD","")))))))))</f>
        <v>LSD</v>
      </c>
      <c r="S27" s="1" t="str">
        <f>IF('Full menu'!S27="MDC","MDC",IF(OR('Full menu'!S27="PERF",'Full menu'!S27="AERF",'Full menu'!S27="PCB"),"ERfix",IF(OR('Full menu'!S27="ACB", 'Full menu'!S27="LCERT", 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 'Full menu'!S27="ERwMT", 'Full menu'!S27="M&amp;ERT", 'Full menu'!S27="MwIT", 'Full menu'!S27="IwMT", 'Full menu'!S27="M&amp;IT", 'Full menu'!S27="IwERT", 'Full menu'!S27="ERwIT", 'Full menu'!S27="I&amp;ERT", 'Full menu'!S27="ER&amp;M&amp;IT"),"MixedTs",IF('Full menu'!S27="UD","UD",IF('Full menu'!S27="LSD","LSD",IF('Full menu'!S27="WSD","WSD","")))))))))</f>
        <v>ERTs</v>
      </c>
      <c r="T27" s="1" t="str">
        <f>IF('Full menu'!T27="MDC","MDC",IF(OR('Full menu'!T27="PERF",'Full menu'!T27="AERF",'Full menu'!T27="PCB"),"ERfix",IF(OR('Full menu'!T27="ACB", 'Full menu'!T27="LCERT", 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 'Full menu'!T27="ERwMT", 'Full menu'!T27="M&amp;ERT", 'Full menu'!T27="MwIT", 'Full menu'!T27="IwMT", 'Full menu'!T27="M&amp;IT", 'Full menu'!T27="IwERT", 'Full menu'!T27="ERwIT", 'Full menu'!T27="I&amp;ERT", 'Full menu'!T27="ER&amp;M&amp;IT"),"MixedTs",IF('Full menu'!T27="UD","UD",IF('Full menu'!T27="LSD","LSD",IF('Full menu'!T27="WSD","WSD","")))))))))</f>
        <v>ERTs</v>
      </c>
      <c r="U27" s="1" t="str">
        <f>IF('Full menu'!U27="MDC","MDC",IF(OR('Full menu'!U27="PERF",'Full menu'!U27="AERF",'Full menu'!U27="PCB"),"ERfix",IF(OR('Full menu'!U27="ACB", 'Full menu'!U27="LCERT", 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 'Full menu'!U27="ERwMT", 'Full menu'!U27="M&amp;ERT", 'Full menu'!U27="MwIT", 'Full menu'!U27="IwMT", 'Full menu'!U27="M&amp;IT", 'Full menu'!U27="IwERT", 'Full menu'!U27="ERwIT", 'Full menu'!U27="I&amp;ERT", 'Full menu'!U27="ER&amp;M&amp;IT"),"MixedTs",IF('Full menu'!U27="UD","UD",IF('Full menu'!U27="LSD","LSD",IF('Full menu'!U27="WSD","WSD","")))))))))</f>
        <v>ITs</v>
      </c>
      <c r="V27" s="1" t="str">
        <f>IF('Full menu'!V27="MDC","MDC",IF(OR('Full menu'!V27="PERF",'Full menu'!V27="AERF",'Full menu'!V27="PCB"),"ERfix",IF(OR('Full menu'!V27="ACB", 'Full menu'!V27="LCERT", 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 'Full menu'!V27="ERwMT", 'Full menu'!V27="M&amp;ERT", 'Full menu'!V27="MwIT", 'Full menu'!V27="IwMT", 'Full menu'!V27="M&amp;IT", 'Full menu'!V27="IwERT", 'Full menu'!V27="ERwIT", 'Full menu'!V27="I&amp;ERT", 'Full menu'!V27="ER&amp;M&amp;IT"),"MixedTs",IF('Full menu'!V27="UD","UD",IF('Full menu'!V27="LSD","LSD",IF('Full menu'!V27="WSD","WSD","")))))))))</f>
        <v>ITs</v>
      </c>
      <c r="W27" s="1" t="str">
        <f>IF('Full menu'!W27="MDC","MDC",IF(OR('Full menu'!W27="PERF",'Full menu'!W27="AERF",'Full menu'!W27="PCB"),"ERfix",IF(OR('Full menu'!W27="ACB", 'Full menu'!W27="LCERT", 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 'Full menu'!W27="ERwMT", 'Full menu'!W27="M&amp;ERT", 'Full menu'!W27="MwIT", 'Full menu'!W27="IwMT", 'Full menu'!W27="M&amp;IT", 'Full menu'!W27="IwERT", 'Full menu'!W27="ERwIT", 'Full menu'!W27="I&amp;ERT", 'Full menu'!W27="ER&amp;M&amp;IT"),"MixedTs",IF('Full menu'!W27="UD","UD",IF('Full menu'!W27="LSD","LSD",IF('Full menu'!W27="WSD","WSD","")))))))))</f>
        <v>ITs</v>
      </c>
      <c r="X27" s="1" t="str">
        <f>IF('Full menu'!X27="MDC","MDC",IF(OR('Full menu'!X27="PERF",'Full menu'!X27="AERF",'Full menu'!X27="PCB"),"ERfix",IF(OR('Full menu'!X27="ACB", 'Full menu'!X27="LCERT", 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 'Full menu'!X27="ERwMT", 'Full menu'!X27="M&amp;ERT", 'Full menu'!X27="MwIT", 'Full menu'!X27="IwMT", 'Full menu'!X27="M&amp;IT", 'Full menu'!X27="IwERT", 'Full menu'!X27="ERwIT", 'Full menu'!X27="I&amp;ERT", 'Full menu'!X27="ER&amp;M&amp;IT"),"MixedTs",IF('Full menu'!X27="UD","UD",IF('Full menu'!X27="LSD","LSD",IF('Full menu'!X27="WSD","WSD","")))))))))</f>
        <v>ITs</v>
      </c>
      <c r="Y27" s="1" t="str">
        <f>IF('Full menu'!Y27="MDC","MDC",IF(OR('Full menu'!Y27="PERF",'Full menu'!Y27="AERF",'Full menu'!Y27="PCB"),"ERfix",IF(OR('Full menu'!Y27="ACB", 'Full menu'!Y27="LCERT", 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 'Full menu'!Y27="ERwMT", 'Full menu'!Y27="M&amp;ERT", 'Full menu'!Y27="MwIT", 'Full menu'!Y27="IwMT", 'Full menu'!Y27="M&amp;IT", 'Full menu'!Y27="IwERT", 'Full menu'!Y27="ERwIT", 'Full menu'!Y27="I&amp;ERT", 'Full menu'!Y27="ER&amp;M&amp;IT"),"MixedTs",IF('Full menu'!Y27="UD","UD",IF('Full menu'!Y27="LSD","LSD",IF('Full menu'!Y27="WSD","WSD","")))))))))</f>
        <v>ITs</v>
      </c>
      <c r="Z27" s="1" t="str">
        <f>IF('Full menu'!Z27="MDC","MDC",IF(OR('Full menu'!Z27="PERF",'Full menu'!Z27="AERF",'Full menu'!Z27="PCB"),"ERfix",IF(OR('Full menu'!Z27="ACB", 'Full menu'!Z27="LCERT", 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 'Full menu'!Z27="ERwMT", 'Full menu'!Z27="M&amp;ERT", 'Full menu'!Z27="MwIT", 'Full menu'!Z27="IwMT", 'Full menu'!Z27="M&amp;IT", 'Full menu'!Z27="IwERT", 'Full menu'!Z27="ERwIT", 'Full menu'!Z27="I&amp;ERT", 'Full menu'!Z27="ER&amp;M&amp;IT"),"MixedTs",IF('Full menu'!Z27="UD","UD",IF('Full menu'!Z27="LSD","LSD",IF('Full menu'!Z27="WSD","WSD","")))))))))</f>
        <v>ITs</v>
      </c>
      <c r="AA27" s="1" t="str">
        <f>IF('Full menu'!AA27="MDC","MDC",IF(OR('Full menu'!AA27="PERF",'Full menu'!AA27="AERF",'Full menu'!AA27="PCB"),"ERfix",IF(OR('Full menu'!AA27="ACB", 'Full menu'!AA27="LCERT", 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 'Full menu'!AA27="ERwMT", 'Full menu'!AA27="M&amp;ERT", 'Full menu'!AA27="MwIT", 'Full menu'!AA27="IwMT", 'Full menu'!AA27="M&amp;IT", 'Full menu'!AA27="IwERT", 'Full menu'!AA27="ERwIT", 'Full menu'!AA27="I&amp;ERT", 'Full menu'!AA27="ER&amp;M&amp;IT"),"MixedTs",IF('Full menu'!AA27="UD","UD",IF('Full menu'!AA27="LSD","LSD",IF('Full menu'!AA27="WSD","WSD","")))))))))</f>
        <v>ITs</v>
      </c>
      <c r="AB27" s="1" t="str">
        <f>IF('Full menu'!AB27="MDC","MDC",IF(OR('Full menu'!AB27="PERF",'Full menu'!AB27="AERF",'Full menu'!AB27="PCB"),"ERfix",IF(OR('Full menu'!AB27="ACB", 'Full menu'!AB27="LCERT", 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 'Full menu'!AB27="ERwMT", 'Full menu'!AB27="M&amp;ERT", 'Full menu'!AB27="MwIT", 'Full menu'!AB27="IwMT", 'Full menu'!AB27="M&amp;IT", 'Full menu'!AB27="IwERT", 'Full menu'!AB27="ERwIT", 'Full menu'!AB27="I&amp;ERT", 'Full menu'!AB27="ER&amp;M&amp;IT"),"MixedTs",IF('Full menu'!AB27="UD","UD",IF('Full menu'!AB27="LSD","LSD",IF('Full menu'!AB27="WSD","WSD","")))))))))</f>
        <v>ITs</v>
      </c>
      <c r="AC27" s="1" t="str">
        <f>IF('Full menu'!AC27="MDC","MDC",IF(OR('Full menu'!AC27="PERF",'Full menu'!AC27="AERF",'Full menu'!AC27="PCB"),"ERfix",IF(OR('Full menu'!AC27="ACB", 'Full menu'!AC27="LCERT", 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 'Full menu'!AC27="ERwMT", 'Full menu'!AC27="M&amp;ERT", 'Full menu'!AC27="MwIT", 'Full menu'!AC27="IwMT", 'Full menu'!AC27="M&amp;IT", 'Full menu'!AC27="IwERT", 'Full menu'!AC27="ERwIT", 'Full menu'!AC27="I&amp;ERT", 'Full menu'!AC27="ER&amp;M&amp;IT"),"MixedTs",IF('Full menu'!AC27="UD","UD",IF('Full menu'!AC27="LSD","LSD",IF('Full menu'!AC27="WSD","WSD","")))))))))</f>
        <v>ITs</v>
      </c>
      <c r="AD27" s="1" t="str">
        <f>IF('Full menu'!AD27="MDC","MDC",IF(OR('Full menu'!AD27="PERF",'Full menu'!AD27="AERF",'Full menu'!AD27="PCB"),"ERfix",IF(OR('Full menu'!AD27="ACB", 'Full menu'!AD27="LCERT", 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 'Full menu'!AD27="ERwMT", 'Full menu'!AD27="M&amp;ERT", 'Full menu'!AD27="MwIT", 'Full menu'!AD27="IwMT", 'Full menu'!AD27="M&amp;IT", 'Full menu'!AD27="IwERT", 'Full menu'!AD27="ERwIT", 'Full menu'!AD27="I&amp;ERT", 'Full menu'!AD27="ER&amp;M&amp;IT"),"MixedTs",IF('Full menu'!AD27="UD","UD",IF('Full menu'!AD27="LSD","LSD",IF('Full menu'!AD27="WSD","WSD","")))))))))</f>
        <v>ITs</v>
      </c>
      <c r="AE27" s="1" t="str">
        <f>IF('Full menu'!AE27="MDC","MDC",IF(OR('Full menu'!AE27="PERF",'Full menu'!AE27="AERF",'Full menu'!AE27="PCB"),"ERfix",IF(OR('Full menu'!AE27="ACB", 'Full menu'!AE27="LCERT", 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 'Full menu'!AE27="ERwMT", 'Full menu'!AE27="M&amp;ERT", 'Full menu'!AE27="MwIT", 'Full menu'!AE27="IwMT", 'Full menu'!AE27="M&amp;IT", 'Full menu'!AE27="IwERT", 'Full menu'!AE27="ERwIT", 'Full menu'!AE27="I&amp;ERT", 'Full menu'!AE27="ER&amp;M&amp;IT"),"MixedTs",IF('Full menu'!AE27="UD","UD",IF('Full menu'!AE27="LSD","LSD",IF('Full menu'!AE27="WSD","WSD","")))))))))</f>
        <v>ITs</v>
      </c>
      <c r="AF27" s="1" t="str">
        <f>IF('Full menu'!AF27="MDC","MDC",IF(OR('Full menu'!AF27="PERF",'Full menu'!AF27="AERF",'Full menu'!AF27="PCB"),"ERfix",IF(OR('Full menu'!AF27="ACB", 'Full menu'!AF27="LCERT", 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 'Full menu'!AF27="ERwMT", 'Full menu'!AF27="M&amp;ERT", 'Full menu'!AF27="MwIT", 'Full menu'!AF27="IwMT", 'Full menu'!AF27="M&amp;IT", 'Full menu'!AF27="IwERT", 'Full menu'!AF27="ERwIT", 'Full menu'!AF27="I&amp;ERT", 'Full menu'!AF27="ER&amp;M&amp;IT"),"MixedTs",IF('Full menu'!AF27="UD","UD",IF('Full menu'!AF27="LSD","LSD",IF('Full menu'!AF27="WSD","WSD","")))))))))</f>
        <v>ITs</v>
      </c>
      <c r="AG27" s="1" t="str">
        <f>IF('Full menu'!AG27="MDC","MDC",IF(OR('Full menu'!AG27="PERF",'Full menu'!AG27="AERF",'Full menu'!AG27="PCB"),"ERfix",IF(OR('Full menu'!AG27="ACB", 'Full menu'!AG27="LCERT", 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 'Full menu'!AG27="ERwMT", 'Full menu'!AG27="M&amp;ERT", 'Full menu'!AG27="MwIT", 'Full menu'!AG27="IwMT", 'Full menu'!AG27="M&amp;IT", 'Full menu'!AG27="IwERT", 'Full menu'!AG27="ERwIT", 'Full menu'!AG27="I&amp;ERT", 'Full menu'!AG27="ER&amp;M&amp;IT"),"MixedTs",IF('Full menu'!AG27="UD","UD",IF('Full menu'!AG27="LSD","LSD",IF('Full menu'!AG27="WSD","WSD","")))))))))</f>
        <v>ITs</v>
      </c>
      <c r="AH27" s="1" t="str">
        <f>IF('Full menu'!AH27="MDC","MDC",IF(OR('Full menu'!AH27="PERF",'Full menu'!AH27="AERF",'Full menu'!AH27="PCB"),"ERfix",IF(OR('Full menu'!AH27="ACB", 'Full menu'!AH27="LCERT", 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 'Full menu'!AH27="ERwMT", 'Full menu'!AH27="M&amp;ERT", 'Full menu'!AH27="MwIT", 'Full menu'!AH27="IwMT", 'Full menu'!AH27="M&amp;IT", 'Full menu'!AH27="IwERT", 'Full menu'!AH27="ERwIT", 'Full menu'!AH27="I&amp;ERT", 'Full menu'!AH27="ER&amp;M&amp;IT"),"MixedTs",IF('Full menu'!AH27="UD","UD",IF('Full menu'!AH27="LSD","LSD",IF('Full menu'!AH27="WSD","WSD","")))))))))</f>
        <v>ITs</v>
      </c>
      <c r="AI27" s="1" t="str">
        <f>IF('Full menu'!AI27="MDC","MDC",IF(OR('Full menu'!AI27="PERF",'Full menu'!AI27="AERF",'Full menu'!AI27="PCB"),"ERfix",IF(OR('Full menu'!AI27="ACB", 'Full menu'!AI27="LCERT", 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 'Full menu'!AI27="ERwMT", 'Full menu'!AI27="M&amp;ERT", 'Full menu'!AI27="MwIT", 'Full menu'!AI27="IwMT", 'Full menu'!AI27="M&amp;IT", 'Full menu'!AI27="IwERT", 'Full menu'!AI27="ERwIT", 'Full menu'!AI27="I&amp;ERT", 'Full menu'!AI27="ER&amp;M&amp;IT"),"MixedTs",IF('Full menu'!AI27="UD","UD",IF('Full menu'!AI27="LSD","LSD",IF('Full menu'!AI27="WSD","WSD","")))))))))</f>
        <v>ITs</v>
      </c>
      <c r="AJ27" s="1" t="str">
        <f>IF('Full menu'!AJ27="MDC","MDC",IF(OR('Full menu'!AJ27="PERF",'Full menu'!AJ27="AERF",'Full menu'!AJ27="PCB"),"ERfix",IF(OR('Full menu'!AJ27="ACB", 'Full menu'!AJ27="LCERT", 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 'Full menu'!AJ27="ERwMT", 'Full menu'!AJ27="M&amp;ERT", 'Full menu'!AJ27="MwIT", 'Full menu'!AJ27="IwMT", 'Full menu'!AJ27="M&amp;IT", 'Full menu'!AJ27="IwERT", 'Full menu'!AJ27="ERwIT", 'Full menu'!AJ27="I&amp;ERT", 'Full menu'!AJ27="ER&amp;M&amp;IT"),"MixedTs",IF('Full menu'!AJ27="UD","UD",IF('Full menu'!AJ27="LSD","LSD",IF('Full menu'!AJ27="WSD","WSD","")))))))))</f>
        <v>ITs</v>
      </c>
      <c r="AK27" s="1" t="str">
        <f>IF('Full menu'!AK27="MDC","MDC",IF(OR('Full menu'!AK27="PERF",'Full menu'!AK27="AERF",'Full menu'!AK27="PCB"),"ERfix",IF(OR('Full menu'!AK27="ACB", 'Full menu'!AK27="LCERT", 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 'Full menu'!AK27="ERwMT", 'Full menu'!AK27="M&amp;ERT", 'Full menu'!AK27="MwIT", 'Full menu'!AK27="IwMT", 'Full menu'!AK27="M&amp;IT", 'Full menu'!AK27="IwERT", 'Full menu'!AK27="ERwIT", 'Full menu'!AK27="I&amp;ERT", 'Full menu'!AK27="ER&amp;M&amp;IT"),"MixedTs",IF('Full menu'!AK27="UD","UD",IF('Full menu'!AK27="LSD","LSD",IF('Full menu'!AK27="WSD","WSD","")))))))))</f>
        <v>ITs</v>
      </c>
      <c r="AL27" s="1" t="str">
        <f>IF('Full menu'!AL27="MDC","MDC",IF(OR('Full menu'!AL27="PERF",'Full menu'!AL27="AERF",'Full menu'!AL27="PCB"),"ERfix",IF(OR('Full menu'!AL27="ACB", 'Full menu'!AL27="LCERT", 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 'Full menu'!AL27="ERwMT", 'Full menu'!AL27="M&amp;ERT", 'Full menu'!AL27="MwIT", 'Full menu'!AL27="IwMT", 'Full menu'!AL27="M&amp;IT", 'Full menu'!AL27="IwERT", 'Full menu'!AL27="ERwIT", 'Full menu'!AL27="I&amp;ERT", 'Full menu'!AL27="ER&amp;M&amp;IT"),"MixedTs",IF('Full menu'!AL27="UD","UD",IF('Full menu'!AL27="LSD","LSD",IF('Full menu'!AL27="WSD","WSD","")))))))))</f>
        <v>ITs</v>
      </c>
      <c r="AM27" s="1" t="str">
        <f>IF('Full menu'!AM27="MDC","MDC",IF(OR('Full menu'!AM27="PERF",'Full menu'!AM27="AERF",'Full menu'!AM27="PCB"),"ERfix",IF(OR('Full menu'!AM27="ACB", 'Full menu'!AM27="LCERT", 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 'Full menu'!AM27="ERwMT", 'Full menu'!AM27="M&amp;ERT", 'Full menu'!AM27="MwIT", 'Full menu'!AM27="IwMT", 'Full menu'!AM27="M&amp;IT", 'Full menu'!AM27="IwERT", 'Full menu'!AM27="ERwIT", 'Full menu'!AM27="I&amp;ERT", 'Full menu'!AM27="ER&amp;M&amp;IT"),"MixedTs",IF('Full menu'!AM27="UD","UD",IF('Full menu'!AM27="LSD","LSD",IF('Full menu'!AM27="WSD","WSD","")))))))))</f>
        <v>ITs</v>
      </c>
      <c r="AN27" s="1" t="str">
        <f>IF('Full menu'!AN27="MDC","MDC",IF(OR('Full menu'!AN27="PERF",'Full menu'!AN27="AERF",'Full menu'!AN27="PCB"),"ERfix",IF(OR('Full menu'!AN27="ACB", 'Full menu'!AN27="LCERT", 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 'Full menu'!AN27="ERwMT", 'Full menu'!AN27="M&amp;ERT", 'Full menu'!AN27="MwIT", 'Full menu'!AN27="IwMT", 'Full menu'!AN27="M&amp;IT", 'Full menu'!AN27="IwERT", 'Full menu'!AN27="ERwIT", 'Full menu'!AN27="I&amp;ERT", 'Full menu'!AN27="ER&amp;M&amp;IT"),"MixedTs",IF('Full menu'!AN27="UD","UD",IF('Full menu'!AN27="LSD","LSD",IF('Full menu'!AN27="WSD","WSD","")))))))))</f>
        <v>ITs</v>
      </c>
      <c r="AO27" s="1" t="str">
        <f>IF('Full menu'!AO27="MDC","MDC",IF(OR('Full menu'!AO27="PERF",'Full menu'!AO27="AERF",'Full menu'!AO27="PCB"),"ERfix",IF(OR('Full menu'!AO27="ACB", 'Full menu'!AO27="LCERT", 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 'Full menu'!AO27="ERwMT", 'Full menu'!AO27="M&amp;ERT", 'Full menu'!AO27="MwIT", 'Full menu'!AO27="IwMT", 'Full menu'!AO27="M&amp;IT", 'Full menu'!AO27="IwERT", 'Full menu'!AO27="ERwIT", 'Full menu'!AO27="I&amp;ERT", 'Full menu'!AO27="ER&amp;M&amp;IT"),"MixedTs",IF('Full menu'!AO27="UD","UD",IF('Full menu'!AO27="LSD","LSD",IF('Full menu'!AO27="WSD","WSD","")))))))))</f>
        <v>ITs</v>
      </c>
      <c r="AP27" s="1" t="str">
        <f>IF('Full menu'!AP27="MDC","MDC",IF(OR('Full menu'!AP27="PERF",'Full menu'!AP27="AERF",'Full menu'!AP27="PCB"),"ERfix",IF(OR('Full menu'!AP27="ACB", 'Full menu'!AP27="LCERT", 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 'Full menu'!AP27="ERwMT", 'Full menu'!AP27="M&amp;ERT", 'Full menu'!AP27="MwIT", 'Full menu'!AP27="IwMT", 'Full menu'!AP27="M&amp;IT", 'Full menu'!AP27="IwERT", 'Full menu'!AP27="ERwIT", 'Full menu'!AP27="I&amp;ERT", 'Full menu'!AP27="ER&amp;M&amp;IT"),"MixedTs",IF('Full menu'!AP27="UD","UD",IF('Full menu'!AP27="LSD","LSD",IF('Full menu'!AP27="WSD","WSD","")))))))))</f>
        <v>ITs</v>
      </c>
      <c r="AQ27" s="1" t="str">
        <f>IF('Full menu'!AQ27="MDC","MDC",IF(OR('Full menu'!AQ27="PERF",'Full menu'!AQ27="AERF",'Full menu'!AQ27="PCB"),"ERfix",IF(OR('Full menu'!AQ27="ACB", 'Full menu'!AQ27="LCERT", 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 'Full menu'!AQ27="ERwMT", 'Full menu'!AQ27="M&amp;ERT", 'Full menu'!AQ27="MwIT", 'Full menu'!AQ27="IwMT", 'Full menu'!AQ27="M&amp;IT", 'Full menu'!AQ27="IwERT", 'Full menu'!AQ27="ERwIT", 'Full menu'!AQ27="I&amp;ERT", 'Full menu'!AQ27="ER&amp;M&amp;IT"),"MixedTs",IF('Full menu'!AQ27="UD","UD",IF('Full menu'!AQ27="LSD","LSD",IF('Full menu'!AQ27="WSD","WSD","")))))))))</f>
        <v>ITs</v>
      </c>
      <c r="AR27" s="1" t="str">
        <f>IF('Full menu'!AR27="MDC","MDC",IF(OR('Full menu'!AR27="PERF",'Full menu'!AR27="AERF",'Full menu'!AR27="PCB"),"ERfix",IF(OR('Full menu'!AR27="ACB", 'Full menu'!AR27="LCERT", 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 'Full menu'!AR27="ERwMT", 'Full menu'!AR27="M&amp;ERT", 'Full menu'!AR27="MwIT", 'Full menu'!AR27="IwMT", 'Full menu'!AR27="M&amp;IT", 'Full menu'!AR27="IwERT", 'Full menu'!AR27="ERwIT", 'Full menu'!AR27="I&amp;ERT", 'Full menu'!AR27="ER&amp;M&amp;IT"),"MixedTs",IF('Full menu'!AR27="UD","UD",IF('Full menu'!AR27="LSD","LSD",IF('Full menu'!AR27="WSD","WSD","")))))))))</f>
        <v>ITs</v>
      </c>
      <c r="AS27" s="1" t="str">
        <f>IF('Full menu'!AS27="MDC","MDC",IF(OR('Full menu'!AS27="PERF",'Full menu'!AS27="AERF",'Full menu'!AS27="PCB"),"ERfix",IF(OR('Full menu'!AS27="ACB", 'Full menu'!AS27="LCERT", 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 'Full menu'!AS27="ERwMT", 'Full menu'!AS27="M&amp;ERT", 'Full menu'!AS27="MwIT", 'Full menu'!AS27="IwMT", 'Full menu'!AS27="M&amp;IT", 'Full menu'!AS27="IwERT", 'Full menu'!AS27="ERwIT", 'Full menu'!AS27="I&amp;ERT", 'Full menu'!AS27="ER&amp;M&amp;IT"),"MixedTs",IF('Full menu'!AS27="UD","UD",IF('Full menu'!AS27="LSD","LSD",IF('Full menu'!AS27="WSD","WSD","")))))))))</f>
        <v>ITs</v>
      </c>
      <c r="AT27" s="1" t="str">
        <f>IF('Full menu'!AT27="MDC","MDC",IF(OR('Full menu'!AT27="PERF",'Full menu'!AT27="AERF",'Full menu'!AT27="PCB"),"ERfix",IF(OR('Full menu'!AT27="ACB", 'Full menu'!AT27="LCERT", 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 'Full menu'!AT27="ERwMT", 'Full menu'!AT27="M&amp;ERT", 'Full menu'!AT27="MwIT", 'Full menu'!AT27="IwMT", 'Full menu'!AT27="M&amp;IT", 'Full menu'!AT27="IwERT", 'Full menu'!AT27="ERwIT", 'Full menu'!AT27="I&amp;ERT", 'Full menu'!AT27="ER&amp;M&amp;IT"),"MixedTs",IF('Full menu'!AT27="UD","UD",IF('Full menu'!AT27="LSD","LSD",IF('Full menu'!AT27="WSD","WSD","")))))))))</f>
        <v>ITs</v>
      </c>
      <c r="AU27" s="1" t="str">
        <f>IF('Full menu'!AU27="MDC","MDC",IF(OR('Full menu'!AU27="PERF",'Full menu'!AU27="AERF",'Full menu'!AU27="PCB"),"ERfix",IF(OR('Full menu'!AU27="ACB", 'Full menu'!AU27="LCERT", 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 'Full menu'!AU27="ERwMT", 'Full menu'!AU27="M&amp;ERT", 'Full menu'!AU27="MwIT", 'Full menu'!AU27="IwMT", 'Full menu'!AU27="M&amp;IT", 'Full menu'!AU27="IwERT", 'Full menu'!AU27="ERwIT", 'Full menu'!AU27="I&amp;ERT", 'Full menu'!AU27="ER&amp;M&amp;IT"),"MixedTs",IF('Full menu'!AU27="UD","UD",IF('Full menu'!AU27="LSD","LSD",IF('Full menu'!AU27="WSD","WSD","")))))))))</f>
        <v>ITs</v>
      </c>
      <c r="AV27" s="1" t="str">
        <f>IF('Full menu'!AV27="MDC","MDC",IF(OR('Full menu'!AV27="PERF",'Full menu'!AV27="AERF",'Full menu'!AV27="PCB"),"ERfix",IF(OR('Full menu'!AV27="ACB", 'Full menu'!AV27="LCERT", 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 'Full menu'!AV27="ERwMT", 'Full menu'!AV27="M&amp;ERT", 'Full menu'!AV27="MwIT", 'Full menu'!AV27="IwMT", 'Full menu'!AV27="M&amp;IT", 'Full menu'!AV27="IwERT", 'Full menu'!AV27="ERwIT", 'Full menu'!AV27="I&amp;ERT", 'Full menu'!AV27="ER&amp;M&amp;IT"),"MixedTs",IF('Full menu'!AV27="UD","UD",IF('Full menu'!AV27="LSD","LSD",IF('Full menu'!AV27="WSD","WSD","")))))))))</f>
        <v>ITs</v>
      </c>
      <c r="AW27" s="1" t="str">
        <f>IF('Full menu'!AW27="MDC","MDC",IF(OR('Full menu'!AW27="PERF",'Full menu'!AW27="AERF",'Full menu'!AW27="PCB"),"ERfix",IF(OR('Full menu'!AW27="ACB", 'Full menu'!AW27="LCERT", 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 'Full menu'!AW27="ERwMT", 'Full menu'!AW27="M&amp;ERT", 'Full menu'!AW27="MwIT", 'Full menu'!AW27="IwMT", 'Full menu'!AW27="M&amp;IT", 'Full menu'!AW27="IwERT", 'Full menu'!AW27="ERwIT", 'Full menu'!AW27="I&amp;ERT", 'Full menu'!AW27="ER&amp;M&amp;IT"),"MixedTs",IF('Full menu'!AW27="UD","UD",IF('Full menu'!AW27="LSD","LSD",IF('Full menu'!AW27="WSD","WSD","")))))))))</f>
        <v>ITs</v>
      </c>
      <c r="AX27" s="1" t="str">
        <f>IF('Full menu'!AX27="MDC","MDC",IF(OR('Full menu'!AX27="PERF",'Full menu'!AX27="AERF",'Full menu'!AX27="PCB"),"ERfix",IF(OR('Full menu'!AX27="ACB", 'Full menu'!AX27="LCERT", 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 'Full menu'!AX27="ERwMT", 'Full menu'!AX27="M&amp;ERT", 'Full menu'!AX27="MwIT", 'Full menu'!AX27="IwMT", 'Full menu'!AX27="M&amp;IT", 'Full menu'!AX27="IwERT", 'Full menu'!AX27="ERwIT", 'Full menu'!AX27="I&amp;ERT", 'Full menu'!AX27="ER&amp;M&amp;IT"),"MixedTs",IF('Full menu'!AX27="UD","UD",IF('Full menu'!AX27="LSD","LSD",IF('Full menu'!AX27="WSD","WSD","")))))))))</f>
        <v>ITs</v>
      </c>
      <c r="AY27" s="1" t="str">
        <f>IF('Full menu'!AY27="MDC","MDC",IF(OR('Full menu'!AY27="PERF",'Full menu'!AY27="AERF",'Full menu'!AY27="PCB"),"ERfix",IF(OR('Full menu'!AY27="ACB", 'Full menu'!AY27="LCERT", 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 'Full menu'!AY27="ERwMT", 'Full menu'!AY27="M&amp;ERT", 'Full menu'!AY27="MwIT", 'Full menu'!AY27="IwMT", 'Full menu'!AY27="M&amp;IT", 'Full menu'!AY27="IwERT", 'Full menu'!AY27="ERwIT", 'Full menu'!AY27="I&amp;ERT", 'Full menu'!AY27="ER&amp;M&amp;IT"),"MixedTs",IF('Full menu'!AY27="UD","UD",IF('Full menu'!AY27="LSD","LSD",IF('Full menu'!AY27="WSD","WSD","")))))))))</f>
        <v>ITs</v>
      </c>
      <c r="AZ27" s="1" t="str">
        <f>IF('Full menu'!AT27="MDC","MDC",IF(OR('Full menu'!AT27="PERF",'Full menu'!AT27="AERF",'Full menu'!AT27="PCB"),"ERfix",IF(OR('Full menu'!AT27="ACB", 'Full menu'!AT27="LCERT", 'Full menu'!AT27="LERT",'Full menu'!AT27="FCERT",'Full menu'!AT27="FERT"),"ERT",IF(OR('Full menu'!AT27="FCMT",'Full menu'!AT27="FMT",'Full menu'!AT27="LMT",'Full menu'!AT27="LCMT"),"MT",IF(OR('Full menu'!AT27="LCIT",'Full menu'!AT27="FCIT",'Full menu'!AT27="LMT",'Full menu'!AT27="FMT"),"IT",IF(OR('Full menu'!AT27="MwERT", 'Full menu'!AT27="ERwMT", 'Full menu'!AT27="M&amp;ERT", 'Full menu'!AT27="MwIT", 'Full menu'!AT27="IwMT", 'Full menu'!AT27="M&amp;IT", 'Full menu'!AT27="IwERT", 'Full menu'!AT27="ERwIT", 'Full menu'!AT27="I&amp;ERT", 'Full menu'!AT27="ER&amp;M&amp;IT"),"MixedT",IF('Full menu'!AT27="UD","UD",IF('Full menu'!AT27="LSD","LSD",IF('Full menu'!AT27="WSD","WSD","")))))))))</f>
        <v/>
      </c>
      <c r="BA27" s="1" t="str">
        <f>IF('Full menu'!BA27="MDC","MDC",IF(OR('Full menu'!BA27="PERF",'Full menu'!BA27="AERF",'Full menu'!BA27="PCB"),"ERfix",IF(OR('Full menu'!BA27="ACB", 'Full menu'!BA27="LCERT", 'Full menu'!BA27="LERT",'Full menu'!BA27="FCERT",'Full menu'!BA27="FERT"),"ERT",IF(OR('Full menu'!BA27="FCMT",'Full menu'!BA27="FMT",'Full menu'!BA27="LMT",'Full menu'!BA27="LCMT"),"MT",IF(OR('Full menu'!BA27="LCIT",'Full menu'!BA27="FCIT",'Full menu'!BA27="LMT",'Full menu'!BA27="FMT"),"IT",IF(OR('Full menu'!BA27="MwERT", 'Full menu'!BA27="ERwMT", 'Full menu'!BA27="M&amp;ERT", 'Full menu'!BA27="MwIT", 'Full menu'!BA27="IwMT", 'Full menu'!BA27="M&amp;IT", 'Full menu'!BA27="IwERT", 'Full menu'!BA27="ERwIT", 'Full menu'!BA27="I&amp;ERT", 'Full menu'!BA27="ER&amp;M&amp;IT"),"MixedT",IF('Full menu'!BA27="UD","UD",IF('Full menu'!BA27="LSD","LSD",IF('Full menu'!BA27="WSD","WSD","")))))))))</f>
        <v/>
      </c>
      <c r="BB27" s="1" t="str">
        <f>IF('Full menu'!BB27="MDC","MDC",IF(OR('Full menu'!BB27="PERF",'Full menu'!BB27="AERF",'Full menu'!BB27="PCB"),"ERfix",IF(OR('Full menu'!BB27="ACB", 'Full menu'!BB27="LCERT", 'Full menu'!BB27="LERT",'Full menu'!BB27="FCERT",'Full menu'!BB27="FERT"),"ERT",IF(OR('Full menu'!BB27="FCMT",'Full menu'!BB27="FMT",'Full menu'!BB27="LMT",'Full menu'!BB27="LCMT"),"MT",IF(OR('Full menu'!BB27="LCIT",'Full menu'!BB27="FCIT",'Full menu'!BB27="LMT",'Full menu'!BB27="FMT"),"IT",IF(OR('Full menu'!BB27="MwERT", 'Full menu'!BB27="ERwMT", 'Full menu'!BB27="M&amp;ERT", 'Full menu'!BB27="MwIT", 'Full menu'!BB27="IwMT", 'Full menu'!BB27="M&amp;IT", 'Full menu'!BB27="IwERT", 'Full menu'!BB27="ERwIT", 'Full menu'!BB27="I&amp;ERT", 'Full menu'!BB27="ER&amp;M&amp;IT"),"MixedT",IF('Full menu'!BB27="UD","UD",IF('Full menu'!BB27="LSD","LSD",IF('Full menu'!BB27="WSD","WSD","")))))))))</f>
        <v/>
      </c>
      <c r="BC27" s="1" t="str">
        <f>IF('Full menu'!BC27="MDC","MDC",IF(OR('Full menu'!BC27="PERF",'Full menu'!BC27="AERF",'Full menu'!BC27="PCB"),"ERfix",IF(OR('Full menu'!BC27="ACB", 'Full menu'!BC27="LCERT", 'Full menu'!BC27="LERT",'Full menu'!BC27="FCERT",'Full menu'!BC27="FERT"),"ERT",IF(OR('Full menu'!BC27="FCMT",'Full menu'!BC27="FMT",'Full menu'!BC27="LMT",'Full menu'!BC27="LCMT"),"MT",IF(OR('Full menu'!BC27="LCIT",'Full menu'!BC27="FCIT",'Full menu'!BC27="LMT",'Full menu'!BC27="FMT"),"IT",IF(OR('Full menu'!BC27="MwERT", 'Full menu'!BC27="ERwMT", 'Full menu'!BC27="M&amp;ERT", 'Full menu'!BC27="MwIT", 'Full menu'!BC27="IwMT", 'Full menu'!BC27="M&amp;IT", 'Full menu'!BC27="IwERT", 'Full menu'!BC27="ERwIT", 'Full menu'!BC27="I&amp;ERT", 'Full menu'!BC27="ER&amp;M&amp;IT"),"MixedT",IF('Full menu'!BC27="UD","UD",IF('Full menu'!BC27="LSD","LSD",IF('Full menu'!BC27="WSD","WSD","")))))))))</f>
        <v/>
      </c>
    </row>
    <row r="28" spans="1:66" ht="15.6" x14ac:dyDescent="0.3">
      <c r="A28" t="s">
        <v>48</v>
      </c>
      <c r="B28" s="1" t="str">
        <f>IF('Full menu'!B28="MDC","MDC",IF(OR('Full menu'!B28="PERF",'Full menu'!B28="AERF",'Full menu'!B28="PCB"),"ERfix",IF(OR('Full menu'!B28="ACB", 'Full menu'!B28="LCERT", 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 'Full menu'!B28="ERwMT", 'Full menu'!B28="M&amp;ERT", 'Full menu'!B28="MwIT", 'Full menu'!B28="IwMT", 'Full menu'!B28="M&amp;IT", 'Full menu'!B28="IwERT", 'Full menu'!B28="ERwIT", 'Full menu'!B28="I&amp;ERT", 'Full menu'!B28="ER&amp;M&amp;IT"),"MixedTs",IF('Full menu'!B28="UD","UD",IF('Full menu'!B28="LSD","LSD",IF('Full menu'!B28="WSD","WSD","")))))))))</f>
        <v>LSD</v>
      </c>
      <c r="C28" s="1" t="str">
        <f>IF('Full menu'!C28="MDC","MDC",IF(OR('Full menu'!C28="PERF",'Full menu'!C28="AERF",'Full menu'!C28="PCB"),"ERfix",IF(OR('Full menu'!C28="ACB", 'Full menu'!C28="LCERT", 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 'Full menu'!C28="ERwMT", 'Full menu'!C28="M&amp;ERT", 'Full menu'!C28="MwIT", 'Full menu'!C28="IwMT", 'Full menu'!C28="M&amp;IT", 'Full menu'!C28="IwERT", 'Full menu'!C28="ERwIT", 'Full menu'!C28="I&amp;ERT", 'Full menu'!C28="ER&amp;M&amp;IT"),"MixedTs",IF('Full menu'!C28="UD","UD",IF('Full menu'!C28="LSD","LSD",IF('Full menu'!C28="WSD","WSD","")))))))))</f>
        <v>MTs</v>
      </c>
      <c r="D28" s="1" t="str">
        <f>IF('Full menu'!D28="MDC","MDC",IF(OR('Full menu'!D28="PERF",'Full menu'!D28="AERF",'Full menu'!D28="PCB"),"ERfix",IF(OR('Full menu'!D28="ACB", 'Full menu'!D28="LCERT", 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 'Full menu'!D28="ERwMT", 'Full menu'!D28="M&amp;ERT", 'Full menu'!D28="MwIT", 'Full menu'!D28="IwMT", 'Full menu'!D28="M&amp;IT", 'Full menu'!D28="IwERT", 'Full menu'!D28="ERwIT", 'Full menu'!D28="I&amp;ERT", 'Full menu'!D28="ER&amp;M&amp;IT"),"MixedTs",IF('Full menu'!D28="UD","UD",IF('Full menu'!D28="LSD","LSD",IF('Full menu'!D28="WSD","WSD","")))))))))</f>
        <v>MTs</v>
      </c>
      <c r="E28" s="1" t="str">
        <f>IF('Full menu'!E28="MDC","MDC",IF(OR('Full menu'!E28="PERF",'Full menu'!E28="AERF",'Full menu'!E28="PCB"),"ERfix",IF(OR('Full menu'!E28="ACB", 'Full menu'!E28="LCERT", 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 'Full menu'!E28="ERwMT", 'Full menu'!E28="M&amp;ERT", 'Full menu'!E28="MwIT", 'Full menu'!E28="IwMT", 'Full menu'!E28="M&amp;IT", 'Full menu'!E28="IwERT", 'Full menu'!E28="ERwIT", 'Full menu'!E28="I&amp;ERT", 'Full menu'!E28="ER&amp;M&amp;IT"),"MixedTs",IF('Full menu'!E28="UD","UD",IF('Full menu'!E28="LSD","LSD",IF('Full menu'!E28="WSD","WSD","")))))))))</f>
        <v>MTs</v>
      </c>
      <c r="F28" s="1" t="str">
        <f>IF('Full menu'!F28="MDC","MDC",IF(OR('Full menu'!F28="PERF",'Full menu'!F28="AERF",'Full menu'!F28="PCB"),"ERfix",IF(OR('Full menu'!F28="ACB", 'Full menu'!F28="LCERT", 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 'Full menu'!F28="ERwMT", 'Full menu'!F28="M&amp;ERT", 'Full menu'!F28="MwIT", 'Full menu'!F28="IwMT", 'Full menu'!F28="M&amp;IT", 'Full menu'!F28="IwERT", 'Full menu'!F28="ERwIT", 'Full menu'!F28="I&amp;ERT", 'Full menu'!F28="ER&amp;M&amp;IT"),"MixedTs",IF('Full menu'!F28="UD","UD",IF('Full menu'!F28="LSD","LSD",IF('Full menu'!F28="WSD","WSD","")))))))))</f>
        <v>MTs</v>
      </c>
      <c r="G28" s="1" t="str">
        <f>IF('Full menu'!G28="MDC","MDC",IF(OR('Full menu'!G28="PERF",'Full menu'!G28="AERF",'Full menu'!G28="PCB"),"ERfix",IF(OR('Full menu'!G28="ACB", 'Full menu'!G28="LCERT", 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 'Full menu'!G28="ERwMT", 'Full menu'!G28="M&amp;ERT", 'Full menu'!G28="MwIT", 'Full menu'!G28="IwMT", 'Full menu'!G28="M&amp;IT", 'Full menu'!G28="IwERT", 'Full menu'!G28="ERwIT", 'Full menu'!G28="I&amp;ERT", 'Full menu'!G28="ER&amp;M&amp;IT"),"MixedTs",IF('Full menu'!G28="UD","UD",IF('Full menu'!G28="LSD","LSD",IF('Full menu'!G28="WSD","WSD","")))))))))</f>
        <v>MTs</v>
      </c>
      <c r="H28" s="1" t="str">
        <f>IF('Full menu'!H28="MDC","MDC",IF(OR('Full menu'!H28="PERF",'Full menu'!H28="AERF",'Full menu'!H28="PCB"),"ERfix",IF(OR('Full menu'!H28="ACB", 'Full menu'!H28="LCERT", 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 'Full menu'!H28="ERwMT", 'Full menu'!H28="M&amp;ERT", 'Full menu'!H28="MwIT", 'Full menu'!H28="IwMT", 'Full menu'!H28="M&amp;IT", 'Full menu'!H28="IwERT", 'Full menu'!H28="ERwIT", 'Full menu'!H28="I&amp;ERT", 'Full menu'!H28="ER&amp;M&amp;IT"),"MixedTs",IF('Full menu'!H28="UD","UD",IF('Full menu'!H28="LSD","LSD",IF('Full menu'!H28="WSD","WSD","")))))))))</f>
        <v>MTs</v>
      </c>
      <c r="I28" s="1" t="str">
        <f>IF('Full menu'!I28="MDC","MDC",IF(OR('Full menu'!I28="PERF",'Full menu'!I28="AERF",'Full menu'!I28="PCB"),"ERfix",IF(OR('Full menu'!I28="ACB", 'Full menu'!I28="LCERT", 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 'Full menu'!I28="ERwMT", 'Full menu'!I28="M&amp;ERT", 'Full menu'!I28="MwIT", 'Full menu'!I28="IwMT", 'Full menu'!I28="M&amp;IT", 'Full menu'!I28="IwERT", 'Full menu'!I28="ERwIT", 'Full menu'!I28="I&amp;ERT", 'Full menu'!I28="ER&amp;M&amp;IT"),"MixedTs",IF('Full menu'!I28="UD","UD",IF('Full menu'!I28="LSD","LSD",IF('Full menu'!I28="WSD","WSD","")))))))))</f>
        <v>MTs</v>
      </c>
      <c r="J28" s="1" t="str">
        <f>IF('Full menu'!J28="MDC","MDC",IF(OR('Full menu'!J28="PERF",'Full menu'!J28="AERF",'Full menu'!J28="PCB"),"ERfix",IF(OR('Full menu'!J28="ACB", 'Full menu'!J28="LCERT", 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 'Full menu'!J28="ERwMT", 'Full menu'!J28="M&amp;ERT", 'Full menu'!J28="MwIT", 'Full menu'!J28="IwMT", 'Full menu'!J28="M&amp;IT", 'Full menu'!J28="IwERT", 'Full menu'!J28="ERwIT", 'Full menu'!J28="I&amp;ERT", 'Full menu'!J28="ER&amp;M&amp;IT"),"MixedTs",IF('Full menu'!J28="UD","UD",IF('Full menu'!J28="LSD","LSD",IF('Full menu'!J28="WSD","WSD","")))))))))</f>
        <v>MTs</v>
      </c>
      <c r="K28" s="1" t="str">
        <f>IF('Full menu'!K28="MDC","MDC",IF(OR('Full menu'!K28="PERF",'Full menu'!K28="AERF",'Full menu'!K28="PCB"),"ERfix",IF(OR('Full menu'!K28="ACB", 'Full menu'!K28="LCERT", 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 'Full menu'!K28="ERwMT", 'Full menu'!K28="M&amp;ERT", 'Full menu'!K28="MwIT", 'Full menu'!K28="IwMT", 'Full menu'!K28="M&amp;IT", 'Full menu'!K28="IwERT", 'Full menu'!K28="ERwIT", 'Full menu'!K28="I&amp;ERT", 'Full menu'!K28="ER&amp;M&amp;IT"),"MixedTs",IF('Full menu'!K28="UD","UD",IF('Full menu'!K28="LSD","LSD",IF('Full menu'!K28="WSD","WSD","")))))))))</f>
        <v>MTs</v>
      </c>
      <c r="L28" s="1" t="str">
        <f>IF('Full menu'!L28="MDC","MDC",IF(OR('Full menu'!L28="PERF",'Full menu'!L28="AERF",'Full menu'!L28="PCB"),"ERfix",IF(OR('Full menu'!L28="ACB", 'Full menu'!L28="LCERT", 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 'Full menu'!L28="ERwMT", 'Full menu'!L28="M&amp;ERT", 'Full menu'!L28="MwIT", 'Full menu'!L28="IwMT", 'Full menu'!L28="M&amp;IT", 'Full menu'!L28="IwERT", 'Full menu'!L28="ERwIT", 'Full menu'!L28="I&amp;ERT", 'Full menu'!L28="ER&amp;M&amp;IT"),"MixedTs",IF('Full menu'!L28="UD","UD",IF('Full menu'!L28="LSD","LSD",IF('Full menu'!L28="WSD","WSD","")))))))))</f>
        <v>MTs</v>
      </c>
      <c r="M28" s="1" t="str">
        <f>IF('Full menu'!M28="MDC","MDC",IF(OR('Full menu'!M28="PERF",'Full menu'!M28="AERF",'Full menu'!M28="PCB"),"ERfix",IF(OR('Full menu'!M28="ACB", 'Full menu'!M28="LCERT", 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 'Full menu'!M28="ERwMT", 'Full menu'!M28="M&amp;ERT", 'Full menu'!M28="MwIT", 'Full menu'!M28="IwMT", 'Full menu'!M28="M&amp;IT", 'Full menu'!M28="IwERT", 'Full menu'!M28="ERwIT", 'Full menu'!M28="I&amp;ERT", 'Full menu'!M28="ER&amp;M&amp;IT"),"MixedTs",IF('Full menu'!M28="UD","UD",IF('Full menu'!M28="LSD","LSD",IF('Full menu'!M28="WSD","WSD","")))))))))</f>
        <v>MTs</v>
      </c>
      <c r="N28" s="1" t="str">
        <f>IF('Full menu'!N28="MDC","MDC",IF(OR('Full menu'!N28="PERF",'Full menu'!N28="AERF",'Full menu'!N28="PCB"),"ERfix",IF(OR('Full menu'!N28="ACB", 'Full menu'!N28="LCERT", 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 'Full menu'!N28="ERwMT", 'Full menu'!N28="M&amp;ERT", 'Full menu'!N28="MwIT", 'Full menu'!N28="IwMT", 'Full menu'!N28="M&amp;IT", 'Full menu'!N28="IwERT", 'Full menu'!N28="ERwIT", 'Full menu'!N28="I&amp;ERT", 'Full menu'!N28="ER&amp;M&amp;IT"),"MixedTs",IF('Full menu'!N28="UD","UD",IF('Full menu'!N28="LSD","LSD",IF('Full menu'!N28="WSD","WSD","")))))))))</f>
        <v>MTs</v>
      </c>
      <c r="O28" s="1" t="str">
        <f>IF('Full menu'!O28="MDC","MDC",IF(OR('Full menu'!O28="PERF",'Full menu'!O28="AERF",'Full menu'!O28="PCB"),"ERfix",IF(OR('Full menu'!O28="ACB", 'Full menu'!O28="LCERT", 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 'Full menu'!O28="ERwMT", 'Full menu'!O28="M&amp;ERT", 'Full menu'!O28="MwIT", 'Full menu'!O28="IwMT", 'Full menu'!O28="M&amp;IT", 'Full menu'!O28="IwERT", 'Full menu'!O28="ERwIT", 'Full menu'!O28="I&amp;ERT", 'Full menu'!O28="ER&amp;M&amp;IT"),"MixedTs",IF('Full menu'!O28="UD","UD",IF('Full menu'!O28="LSD","LSD",IF('Full menu'!O28="WSD","WSD","")))))))))</f>
        <v>MTs</v>
      </c>
      <c r="P28" s="1" t="str">
        <f>IF('Full menu'!P28="MDC","MDC",IF(OR('Full menu'!P28="PERF",'Full menu'!P28="AERF",'Full menu'!P28="PCB"),"ERfix",IF(OR('Full menu'!P28="ACB", 'Full menu'!P28="LCERT", 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 'Full menu'!P28="ERwMT", 'Full menu'!P28="M&amp;ERT", 'Full menu'!P28="MwIT", 'Full menu'!P28="IwMT", 'Full menu'!P28="M&amp;IT", 'Full menu'!P28="IwERT", 'Full menu'!P28="ERwIT", 'Full menu'!P28="I&amp;ERT", 'Full menu'!P28="ER&amp;M&amp;IT"),"MixedTs",IF('Full menu'!P28="UD","UD",IF('Full menu'!P28="LSD","LSD",IF('Full menu'!P28="WSD","WSD","")))))))))</f>
        <v>MTs</v>
      </c>
      <c r="Q28" s="1" t="str">
        <f>IF('Full menu'!Q28="MDC","MDC",IF(OR('Full menu'!Q28="PERF",'Full menu'!Q28="AERF",'Full menu'!Q28="PCB"),"ERfix",IF(OR('Full menu'!Q28="ACB", 'Full menu'!Q28="LCERT", 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 'Full menu'!Q28="ERwMT", 'Full menu'!Q28="M&amp;ERT", 'Full menu'!Q28="MwIT", 'Full menu'!Q28="IwMT", 'Full menu'!Q28="M&amp;IT", 'Full menu'!Q28="IwERT", 'Full menu'!Q28="ERwIT", 'Full menu'!Q28="I&amp;ERT", 'Full menu'!Q28="ER&amp;M&amp;IT"),"MixedTs",IF('Full menu'!Q28="UD","UD",IF('Full menu'!Q28="LSD","LSD",IF('Full menu'!Q28="WSD","WSD","")))))))))</f>
        <v>MTs</v>
      </c>
      <c r="R28" s="1" t="str">
        <f>IF('Full menu'!R28="MDC","MDC",IF(OR('Full menu'!R28="PERF",'Full menu'!R28="AERF",'Full menu'!R28="PCB"),"ERfix",IF(OR('Full menu'!R28="ACB", 'Full menu'!R28="LCERT", 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 'Full menu'!R28="ERwMT", 'Full menu'!R28="M&amp;ERT", 'Full menu'!R28="MwIT", 'Full menu'!R28="IwMT", 'Full menu'!R28="M&amp;IT", 'Full menu'!R28="IwERT", 'Full menu'!R28="ERwIT", 'Full menu'!R28="I&amp;ERT", 'Full menu'!R28="ER&amp;M&amp;IT"),"MixedTs",IF('Full menu'!R28="UD","UD",IF('Full menu'!R28="LSD","LSD",IF('Full menu'!R28="WSD","WSD","")))))))))</f>
        <v>LSD</v>
      </c>
      <c r="S28" s="1" t="str">
        <f>IF('Full menu'!S28="MDC","MDC",IF(OR('Full menu'!S28="PERF",'Full menu'!S28="AERF",'Full menu'!S28="PCB"),"ERfix",IF(OR('Full menu'!S28="ACB", 'Full menu'!S28="LCERT", 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 'Full menu'!S28="ERwMT", 'Full menu'!S28="M&amp;ERT", 'Full menu'!S28="MwIT", 'Full menu'!S28="IwMT", 'Full menu'!S28="M&amp;IT", 'Full menu'!S28="IwERT", 'Full menu'!S28="ERwIT", 'Full menu'!S28="I&amp;ERT", 'Full menu'!S28="ER&amp;M&amp;IT"),"MixedTs",IF('Full menu'!S28="UD","UD",IF('Full menu'!S28="LSD","LSD",IF('Full menu'!S28="WSD","WSD","")))))))))</f>
        <v>LSD</v>
      </c>
      <c r="T28" s="1" t="str">
        <f>IF('Full menu'!T28="MDC","MDC",IF(OR('Full menu'!T28="PERF",'Full menu'!T28="AERF",'Full menu'!T28="PCB"),"ERfix",IF(OR('Full menu'!T28="ACB", 'Full menu'!T28="LCERT", 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 'Full menu'!T28="ERwMT", 'Full menu'!T28="M&amp;ERT", 'Full menu'!T28="MwIT", 'Full menu'!T28="IwMT", 'Full menu'!T28="M&amp;IT", 'Full menu'!T28="IwERT", 'Full menu'!T28="ERwIT", 'Full menu'!T28="I&amp;ERT", 'Full menu'!T28="ER&amp;M&amp;IT"),"MixedTs",IF('Full menu'!T28="UD","UD",IF('Full menu'!T28="LSD","LSD",IF('Full menu'!T28="WSD","WSD","")))))))))</f>
        <v>LSD</v>
      </c>
      <c r="U28" s="1" t="str">
        <f>IF('Full menu'!U28="MDC","MDC",IF(OR('Full menu'!U28="PERF",'Full menu'!U28="AERF",'Full menu'!U28="PCB"),"ERfix",IF(OR('Full menu'!U28="ACB", 'Full menu'!U28="LCERT", 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 'Full menu'!U28="ERwMT", 'Full menu'!U28="M&amp;ERT", 'Full menu'!U28="MwIT", 'Full menu'!U28="IwMT", 'Full menu'!U28="M&amp;IT", 'Full menu'!U28="IwERT", 'Full menu'!U28="ERwIT", 'Full menu'!U28="I&amp;ERT", 'Full menu'!U28="ER&amp;M&amp;IT"),"MixedTs",IF('Full menu'!U28="UD","UD",IF('Full menu'!U28="LSD","LSD",IF('Full menu'!U28="WSD","WSD","")))))))))</f>
        <v>LSD</v>
      </c>
      <c r="V28" s="1" t="str">
        <f>IF('Full menu'!V28="MDC","MDC",IF(OR('Full menu'!V28="PERF",'Full menu'!V28="AERF",'Full menu'!V28="PCB"),"ERfix",IF(OR('Full menu'!V28="ACB", 'Full menu'!V28="LCERT", 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 'Full menu'!V28="ERwMT", 'Full menu'!V28="M&amp;ERT", 'Full menu'!V28="MwIT", 'Full menu'!V28="IwMT", 'Full menu'!V28="M&amp;IT", 'Full menu'!V28="IwERT", 'Full menu'!V28="ERwIT", 'Full menu'!V28="I&amp;ERT", 'Full menu'!V28="ER&amp;M&amp;IT"),"MixedTs",IF('Full menu'!V28="UD","UD",IF('Full menu'!V28="LSD","LSD",IF('Full menu'!V28="WSD","WSD","")))))))))</f>
        <v>LSD</v>
      </c>
      <c r="W28" s="1" t="str">
        <f>IF('Full menu'!W28="MDC","MDC",IF(OR('Full menu'!W28="PERF",'Full menu'!W28="AERF",'Full menu'!W28="PCB"),"ERfix",IF(OR('Full menu'!W28="ACB", 'Full menu'!W28="LCERT", 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 'Full menu'!W28="ERwMT", 'Full menu'!W28="M&amp;ERT", 'Full menu'!W28="MwIT", 'Full menu'!W28="IwMT", 'Full menu'!W28="M&amp;IT", 'Full menu'!W28="IwERT", 'Full menu'!W28="ERwIT", 'Full menu'!W28="I&amp;ERT", 'Full menu'!W28="ER&amp;M&amp;IT"),"MixedTs",IF('Full menu'!W28="UD","UD",IF('Full menu'!W28="LSD","LSD",IF('Full menu'!W28="WSD","WSD","")))))))))</f>
        <v>LSD</v>
      </c>
      <c r="X28" s="1" t="str">
        <f>IF('Full menu'!X28="MDC","MDC",IF(OR('Full menu'!X28="PERF",'Full menu'!X28="AERF",'Full menu'!X28="PCB"),"ERfix",IF(OR('Full menu'!X28="ACB", 'Full menu'!X28="LCERT", 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 'Full menu'!X28="ERwMT", 'Full menu'!X28="M&amp;ERT", 'Full menu'!X28="MwIT", 'Full menu'!X28="IwMT", 'Full menu'!X28="M&amp;IT", 'Full menu'!X28="IwERT", 'Full menu'!X28="ERwIT", 'Full menu'!X28="I&amp;ERT", 'Full menu'!X28="ER&amp;M&amp;IT"),"MixedTs",IF('Full menu'!X28="UD","UD",IF('Full menu'!X28="LSD","LSD",IF('Full menu'!X28="WSD","WSD","")))))))))</f>
        <v>ITs</v>
      </c>
      <c r="Y28" s="1" t="str">
        <f>IF('Full menu'!Y28="MDC","MDC",IF(OR('Full menu'!Y28="PERF",'Full menu'!Y28="AERF",'Full menu'!Y28="PCB"),"ERfix",IF(OR('Full menu'!Y28="ACB", 'Full menu'!Y28="LCERT", 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 'Full menu'!Y28="ERwMT", 'Full menu'!Y28="M&amp;ERT", 'Full menu'!Y28="MwIT", 'Full menu'!Y28="IwMT", 'Full menu'!Y28="M&amp;IT", 'Full menu'!Y28="IwERT", 'Full menu'!Y28="ERwIT", 'Full menu'!Y28="I&amp;ERT", 'Full menu'!Y28="ER&amp;M&amp;IT"),"MixedTs",IF('Full menu'!Y28="UD","UD",IF('Full menu'!Y28="LSD","LSD",IF('Full menu'!Y28="WSD","WSD","")))))))))</f>
        <v>ITs</v>
      </c>
      <c r="Z28" s="1" t="str">
        <f>IF('Full menu'!Z28="MDC","MDC",IF(OR('Full menu'!Z28="PERF",'Full menu'!Z28="AERF",'Full menu'!Z28="PCB"),"ERfix",IF(OR('Full menu'!Z28="ACB", 'Full menu'!Z28="LCERT", 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 'Full menu'!Z28="ERwMT", 'Full menu'!Z28="M&amp;ERT", 'Full menu'!Z28="MwIT", 'Full menu'!Z28="IwMT", 'Full menu'!Z28="M&amp;IT", 'Full menu'!Z28="IwERT", 'Full menu'!Z28="ERwIT", 'Full menu'!Z28="I&amp;ERT", 'Full menu'!Z28="ER&amp;M&amp;IT"),"MixedTs",IF('Full menu'!Z28="UD","UD",IF('Full menu'!Z28="LSD","LSD",IF('Full menu'!Z28="WSD","WSD","")))))))))</f>
        <v>ITs</v>
      </c>
      <c r="AA28" s="1" t="str">
        <f>IF('Full menu'!AA28="MDC","MDC",IF(OR('Full menu'!AA28="PERF",'Full menu'!AA28="AERF",'Full menu'!AA28="PCB"),"ERfix",IF(OR('Full menu'!AA28="ACB", 'Full menu'!AA28="LCERT", 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 'Full menu'!AA28="ERwMT", 'Full menu'!AA28="M&amp;ERT", 'Full menu'!AA28="MwIT", 'Full menu'!AA28="IwMT", 'Full menu'!AA28="M&amp;IT", 'Full menu'!AA28="IwERT", 'Full menu'!AA28="ERwIT", 'Full menu'!AA28="I&amp;ERT", 'Full menu'!AA28="ER&amp;M&amp;IT"),"MixedTs",IF('Full menu'!AA28="UD","UD",IF('Full menu'!AA28="LSD","LSD",IF('Full menu'!AA28="WSD","WSD","")))))))))</f>
        <v>ITs</v>
      </c>
      <c r="AB28" s="1" t="str">
        <f>IF('Full menu'!AB28="MDC","MDC",IF(OR('Full menu'!AB28="PERF",'Full menu'!AB28="AERF",'Full menu'!AB28="PCB"),"ERfix",IF(OR('Full menu'!AB28="ACB", 'Full menu'!AB28="LCERT", 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 'Full menu'!AB28="ERwMT", 'Full menu'!AB28="M&amp;ERT", 'Full menu'!AB28="MwIT", 'Full menu'!AB28="IwMT", 'Full menu'!AB28="M&amp;IT", 'Full menu'!AB28="IwERT", 'Full menu'!AB28="ERwIT", 'Full menu'!AB28="I&amp;ERT", 'Full menu'!AB28="ER&amp;M&amp;IT"),"MixedTs",IF('Full menu'!AB28="UD","UD",IF('Full menu'!AB28="LSD","LSD",IF('Full menu'!AB28="WSD","WSD","")))))))))</f>
        <v>ITs</v>
      </c>
      <c r="AC28" s="1" t="str">
        <f>IF('Full menu'!AC28="MDC","MDC",IF(OR('Full menu'!AC28="PERF",'Full menu'!AC28="AERF",'Full menu'!AC28="PCB"),"ERfix",IF(OR('Full menu'!AC28="ACB", 'Full menu'!AC28="LCERT", 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 'Full menu'!AC28="ERwMT", 'Full menu'!AC28="M&amp;ERT", 'Full menu'!AC28="MwIT", 'Full menu'!AC28="IwMT", 'Full menu'!AC28="M&amp;IT", 'Full menu'!AC28="IwERT", 'Full menu'!AC28="ERwIT", 'Full menu'!AC28="I&amp;ERT", 'Full menu'!AC28="ER&amp;M&amp;IT"),"MixedTs",IF('Full menu'!AC28="UD","UD",IF('Full menu'!AC28="LSD","LSD",IF('Full menu'!AC28="WSD","WSD","")))))))))</f>
        <v>ITs</v>
      </c>
      <c r="AD28" s="1" t="str">
        <f>IF('Full menu'!AD28="MDC","MDC",IF(OR('Full menu'!AD28="PERF",'Full menu'!AD28="AERF",'Full menu'!AD28="PCB"),"ERfix",IF(OR('Full menu'!AD28="ACB", 'Full menu'!AD28="LCERT", 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 'Full menu'!AD28="ERwMT", 'Full menu'!AD28="M&amp;ERT", 'Full menu'!AD28="MwIT", 'Full menu'!AD28="IwMT", 'Full menu'!AD28="M&amp;IT", 'Full menu'!AD28="IwERT", 'Full menu'!AD28="ERwIT", 'Full menu'!AD28="I&amp;ERT", 'Full menu'!AD28="ER&amp;M&amp;IT"),"MixedTs",IF('Full menu'!AD28="UD","UD",IF('Full menu'!AD28="LSD","LSD",IF('Full menu'!AD28="WSD","WSD","")))))))))</f>
        <v>ITs</v>
      </c>
      <c r="AE28" s="1" t="str">
        <f>IF('Full menu'!AE28="MDC","MDC",IF(OR('Full menu'!AE28="PERF",'Full menu'!AE28="AERF",'Full menu'!AE28="PCB"),"ERfix",IF(OR('Full menu'!AE28="ACB", 'Full menu'!AE28="LCERT", 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 'Full menu'!AE28="ERwMT", 'Full menu'!AE28="M&amp;ERT", 'Full menu'!AE28="MwIT", 'Full menu'!AE28="IwMT", 'Full menu'!AE28="M&amp;IT", 'Full menu'!AE28="IwERT", 'Full menu'!AE28="ERwIT", 'Full menu'!AE28="I&amp;ERT", 'Full menu'!AE28="ER&amp;M&amp;IT"),"MixedTs",IF('Full menu'!AE28="UD","UD",IF('Full menu'!AE28="LSD","LSD",IF('Full menu'!AE28="WSD","WSD","")))))))))</f>
        <v>ITs</v>
      </c>
      <c r="AF28" s="1" t="str">
        <f>IF('Full menu'!AF28="MDC","MDC",IF(OR('Full menu'!AF28="PERF",'Full menu'!AF28="AERF",'Full menu'!AF28="PCB"),"ERfix",IF(OR('Full menu'!AF28="ACB", 'Full menu'!AF28="LCERT", 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 'Full menu'!AF28="ERwMT", 'Full menu'!AF28="M&amp;ERT", 'Full menu'!AF28="MwIT", 'Full menu'!AF28="IwMT", 'Full menu'!AF28="M&amp;IT", 'Full menu'!AF28="IwERT", 'Full menu'!AF28="ERwIT", 'Full menu'!AF28="I&amp;ERT", 'Full menu'!AF28="ER&amp;M&amp;IT"),"MixedTs",IF('Full menu'!AF28="UD","UD",IF('Full menu'!AF28="LSD","LSD",IF('Full menu'!AF28="WSD","WSD","")))))))))</f>
        <v>ITs</v>
      </c>
      <c r="AG28" s="1" t="str">
        <f>IF('Full menu'!AG28="MDC","MDC",IF(OR('Full menu'!AG28="PERF",'Full menu'!AG28="AERF",'Full menu'!AG28="PCB"),"ERfix",IF(OR('Full menu'!AG28="ACB", 'Full menu'!AG28="LCERT", 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 'Full menu'!AG28="ERwMT", 'Full menu'!AG28="M&amp;ERT", 'Full menu'!AG28="MwIT", 'Full menu'!AG28="IwMT", 'Full menu'!AG28="M&amp;IT", 'Full menu'!AG28="IwERT", 'Full menu'!AG28="ERwIT", 'Full menu'!AG28="I&amp;ERT", 'Full menu'!AG28="ER&amp;M&amp;IT"),"MixedTs",IF('Full menu'!AG28="UD","UD",IF('Full menu'!AG28="LSD","LSD",IF('Full menu'!AG28="WSD","WSD","")))))))))</f>
        <v>ITs</v>
      </c>
      <c r="AH28" s="1" t="str">
        <f>IF('Full menu'!AH28="MDC","MDC",IF(OR('Full menu'!AH28="PERF",'Full menu'!AH28="AERF",'Full menu'!AH28="PCB"),"ERfix",IF(OR('Full menu'!AH28="ACB", 'Full menu'!AH28="LCERT", 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 'Full menu'!AH28="ERwMT", 'Full menu'!AH28="M&amp;ERT", 'Full menu'!AH28="MwIT", 'Full menu'!AH28="IwMT", 'Full menu'!AH28="M&amp;IT", 'Full menu'!AH28="IwERT", 'Full menu'!AH28="ERwIT", 'Full menu'!AH28="I&amp;ERT", 'Full menu'!AH28="ER&amp;M&amp;IT"),"MixedTs",IF('Full menu'!AH28="UD","UD",IF('Full menu'!AH28="LSD","LSD",IF('Full menu'!AH28="WSD","WSD","")))))))))</f>
        <v>ITs</v>
      </c>
      <c r="AI28" s="1" t="str">
        <f>IF('Full menu'!AI28="MDC","MDC",IF(OR('Full menu'!AI28="PERF",'Full menu'!AI28="AERF",'Full menu'!AI28="PCB"),"ERfix",IF(OR('Full menu'!AI28="ACB", 'Full menu'!AI28="LCERT", 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 'Full menu'!AI28="ERwMT", 'Full menu'!AI28="M&amp;ERT", 'Full menu'!AI28="MwIT", 'Full menu'!AI28="IwMT", 'Full menu'!AI28="M&amp;IT", 'Full menu'!AI28="IwERT", 'Full menu'!AI28="ERwIT", 'Full menu'!AI28="I&amp;ERT", 'Full menu'!AI28="ER&amp;M&amp;IT"),"MixedTs",IF('Full menu'!AI28="UD","UD",IF('Full menu'!AI28="LSD","LSD",IF('Full menu'!AI28="WSD","WSD","")))))))))</f>
        <v>ITs</v>
      </c>
      <c r="AJ28" s="1" t="str">
        <f>IF('Full menu'!AJ28="MDC","MDC",IF(OR('Full menu'!AJ28="PERF",'Full menu'!AJ28="AERF",'Full menu'!AJ28="PCB"),"ERfix",IF(OR('Full menu'!AJ28="ACB", 'Full menu'!AJ28="LCERT", 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 'Full menu'!AJ28="ERwMT", 'Full menu'!AJ28="M&amp;ERT", 'Full menu'!AJ28="MwIT", 'Full menu'!AJ28="IwMT", 'Full menu'!AJ28="M&amp;IT", 'Full menu'!AJ28="IwERT", 'Full menu'!AJ28="ERwIT", 'Full menu'!AJ28="I&amp;ERT", 'Full menu'!AJ28="ER&amp;M&amp;IT"),"MixedTs",IF('Full menu'!AJ28="UD","UD",IF('Full menu'!AJ28="LSD","LSD",IF('Full menu'!AJ28="WSD","WSD","")))))))))</f>
        <v>ITs</v>
      </c>
      <c r="AK28" s="1" t="str">
        <f>IF('Full menu'!AK28="MDC","MDC",IF(OR('Full menu'!AK28="PERF",'Full menu'!AK28="AERF",'Full menu'!AK28="PCB"),"ERfix",IF(OR('Full menu'!AK28="ACB", 'Full menu'!AK28="LCERT", 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 'Full menu'!AK28="ERwMT", 'Full menu'!AK28="M&amp;ERT", 'Full menu'!AK28="MwIT", 'Full menu'!AK28="IwMT", 'Full menu'!AK28="M&amp;IT", 'Full menu'!AK28="IwERT", 'Full menu'!AK28="ERwIT", 'Full menu'!AK28="I&amp;ERT", 'Full menu'!AK28="ER&amp;M&amp;IT"),"MixedTs",IF('Full menu'!AK28="UD","UD",IF('Full menu'!AK28="LSD","LSD",IF('Full menu'!AK28="WSD","WSD","")))))))))</f>
        <v>ITs</v>
      </c>
      <c r="AL28" s="1" t="str">
        <f>IF('Full menu'!AL28="MDC","MDC",IF(OR('Full menu'!AL28="PERF",'Full menu'!AL28="AERF",'Full menu'!AL28="PCB"),"ERfix",IF(OR('Full menu'!AL28="ACB", 'Full menu'!AL28="LCERT", 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 'Full menu'!AL28="ERwMT", 'Full menu'!AL28="M&amp;ERT", 'Full menu'!AL28="MwIT", 'Full menu'!AL28="IwMT", 'Full menu'!AL28="M&amp;IT", 'Full menu'!AL28="IwERT", 'Full menu'!AL28="ERwIT", 'Full menu'!AL28="I&amp;ERT", 'Full menu'!AL28="ER&amp;M&amp;IT"),"MixedTs",IF('Full menu'!AL28="UD","UD",IF('Full menu'!AL28="LSD","LSD",IF('Full menu'!AL28="WSD","WSD","")))))))))</f>
        <v>ITs</v>
      </c>
      <c r="AM28" s="1" t="str">
        <f>IF('Full menu'!AM28="MDC","MDC",IF(OR('Full menu'!AM28="PERF",'Full menu'!AM28="AERF",'Full menu'!AM28="PCB"),"ERfix",IF(OR('Full menu'!AM28="ACB", 'Full menu'!AM28="LCERT", 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 'Full menu'!AM28="ERwMT", 'Full menu'!AM28="M&amp;ERT", 'Full menu'!AM28="MwIT", 'Full menu'!AM28="IwMT", 'Full menu'!AM28="M&amp;IT", 'Full menu'!AM28="IwERT", 'Full menu'!AM28="ERwIT", 'Full menu'!AM28="I&amp;ERT", 'Full menu'!AM28="ER&amp;M&amp;IT"),"MixedTs",IF('Full menu'!AM28="UD","UD",IF('Full menu'!AM28="LSD","LSD",IF('Full menu'!AM28="WSD","WSD","")))))))))</f>
        <v>ITs</v>
      </c>
      <c r="AN28" s="1" t="str">
        <f>IF('Full menu'!AN28="MDC","MDC",IF(OR('Full menu'!AN28="PERF",'Full menu'!AN28="AERF",'Full menu'!AN28="PCB"),"ERfix",IF(OR('Full menu'!AN28="ACB", 'Full menu'!AN28="LCERT", 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 'Full menu'!AN28="ERwMT", 'Full menu'!AN28="M&amp;ERT", 'Full menu'!AN28="MwIT", 'Full menu'!AN28="IwMT", 'Full menu'!AN28="M&amp;IT", 'Full menu'!AN28="IwERT", 'Full menu'!AN28="ERwIT", 'Full menu'!AN28="I&amp;ERT", 'Full menu'!AN28="ER&amp;M&amp;IT"),"MixedTs",IF('Full menu'!AN28="UD","UD",IF('Full menu'!AN28="LSD","LSD",IF('Full menu'!AN28="WSD","WSD","")))))))))</f>
        <v>ITs</v>
      </c>
      <c r="AO28" s="1" t="str">
        <f>IF('Full menu'!AO28="MDC","MDC",IF(OR('Full menu'!AO28="PERF",'Full menu'!AO28="AERF",'Full menu'!AO28="PCB"),"ERfix",IF(OR('Full menu'!AO28="ACB", 'Full menu'!AO28="LCERT", 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 'Full menu'!AO28="ERwMT", 'Full menu'!AO28="M&amp;ERT", 'Full menu'!AO28="MwIT", 'Full menu'!AO28="IwMT", 'Full menu'!AO28="M&amp;IT", 'Full menu'!AO28="IwERT", 'Full menu'!AO28="ERwIT", 'Full menu'!AO28="I&amp;ERT", 'Full menu'!AO28="ER&amp;M&amp;IT"),"MixedTs",IF('Full menu'!AO28="UD","UD",IF('Full menu'!AO28="LSD","LSD",IF('Full menu'!AO28="WSD","WSD","")))))))))</f>
        <v>ITs</v>
      </c>
      <c r="AP28" s="1" t="str">
        <f>IF('Full menu'!AP28="MDC","MDC",IF(OR('Full menu'!AP28="PERF",'Full menu'!AP28="AERF",'Full menu'!AP28="PCB"),"ERfix",IF(OR('Full menu'!AP28="ACB", 'Full menu'!AP28="LCERT", 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 'Full menu'!AP28="ERwMT", 'Full menu'!AP28="M&amp;ERT", 'Full menu'!AP28="MwIT", 'Full menu'!AP28="IwMT", 'Full menu'!AP28="M&amp;IT", 'Full menu'!AP28="IwERT", 'Full menu'!AP28="ERwIT", 'Full menu'!AP28="I&amp;ERT", 'Full menu'!AP28="ER&amp;M&amp;IT"),"MixedTs",IF('Full menu'!AP28="UD","UD",IF('Full menu'!AP28="LSD","LSD",IF('Full menu'!AP28="WSD","WSD","")))))))))</f>
        <v>ITs</v>
      </c>
      <c r="AQ28" s="1" t="str">
        <f>IF('Full menu'!AQ28="MDC","MDC",IF(OR('Full menu'!AQ28="PERF",'Full menu'!AQ28="AERF",'Full menu'!AQ28="PCB"),"ERfix",IF(OR('Full menu'!AQ28="ACB", 'Full menu'!AQ28="LCERT", 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 'Full menu'!AQ28="ERwMT", 'Full menu'!AQ28="M&amp;ERT", 'Full menu'!AQ28="MwIT", 'Full menu'!AQ28="IwMT", 'Full menu'!AQ28="M&amp;IT", 'Full menu'!AQ28="IwERT", 'Full menu'!AQ28="ERwIT", 'Full menu'!AQ28="I&amp;ERT", 'Full menu'!AQ28="ER&amp;M&amp;IT"),"MixedTs",IF('Full menu'!AQ28="UD","UD",IF('Full menu'!AQ28="LSD","LSD",IF('Full menu'!AQ28="WSD","WSD","")))))))))</f>
        <v>ITs</v>
      </c>
      <c r="AR28" s="1" t="str">
        <f>IF('Full menu'!AR28="MDC","MDC",IF(OR('Full menu'!AR28="PERF",'Full menu'!AR28="AERF",'Full menu'!AR28="PCB"),"ERfix",IF(OR('Full menu'!AR28="ACB", 'Full menu'!AR28="LCERT", 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 'Full menu'!AR28="ERwMT", 'Full menu'!AR28="M&amp;ERT", 'Full menu'!AR28="MwIT", 'Full menu'!AR28="IwMT", 'Full menu'!AR28="M&amp;IT", 'Full menu'!AR28="IwERT", 'Full menu'!AR28="ERwIT", 'Full menu'!AR28="I&amp;ERT", 'Full menu'!AR28="ER&amp;M&amp;IT"),"MixedTs",IF('Full menu'!AR28="UD","UD",IF('Full menu'!AR28="LSD","LSD",IF('Full menu'!AR28="WSD","WSD","")))))))))</f>
        <v>ITs</v>
      </c>
      <c r="AS28" s="1" t="str">
        <f>IF('Full menu'!AS28="MDC","MDC",IF(OR('Full menu'!AS28="PERF",'Full menu'!AS28="AERF",'Full menu'!AS28="PCB"),"ERfix",IF(OR('Full menu'!AS28="ACB", 'Full menu'!AS28="LCERT", 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 'Full menu'!AS28="ERwMT", 'Full menu'!AS28="M&amp;ERT", 'Full menu'!AS28="MwIT", 'Full menu'!AS28="IwMT", 'Full menu'!AS28="M&amp;IT", 'Full menu'!AS28="IwERT", 'Full menu'!AS28="ERwIT", 'Full menu'!AS28="I&amp;ERT", 'Full menu'!AS28="ER&amp;M&amp;IT"),"MixedTs",IF('Full menu'!AS28="UD","UD",IF('Full menu'!AS28="LSD","LSD",IF('Full menu'!AS28="WSD","WSD","")))))))))</f>
        <v>ITs</v>
      </c>
      <c r="AT28" s="1" t="str">
        <f>IF('Full menu'!AT28="MDC","MDC",IF(OR('Full menu'!AT28="PERF",'Full menu'!AT28="AERF",'Full menu'!AT28="PCB"),"ERfix",IF(OR('Full menu'!AT28="ACB", 'Full menu'!AT28="LCERT", 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 'Full menu'!AT28="ERwMT", 'Full menu'!AT28="M&amp;ERT", 'Full menu'!AT28="MwIT", 'Full menu'!AT28="IwMT", 'Full menu'!AT28="M&amp;IT", 'Full menu'!AT28="IwERT", 'Full menu'!AT28="ERwIT", 'Full menu'!AT28="I&amp;ERT", 'Full menu'!AT28="ER&amp;M&amp;IT"),"MixedTs",IF('Full menu'!AT28="UD","UD",IF('Full menu'!AT28="LSD","LSD",IF('Full menu'!AT28="WSD","WSD","")))))))))</f>
        <v>ITs</v>
      </c>
      <c r="AU28" s="1" t="str">
        <f>IF('Full menu'!AU28="MDC","MDC",IF(OR('Full menu'!AU28="PERF",'Full menu'!AU28="AERF",'Full menu'!AU28="PCB"),"ERfix",IF(OR('Full menu'!AU28="ACB", 'Full menu'!AU28="LCERT", 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 'Full menu'!AU28="ERwMT", 'Full menu'!AU28="M&amp;ERT", 'Full menu'!AU28="MwIT", 'Full menu'!AU28="IwMT", 'Full menu'!AU28="M&amp;IT", 'Full menu'!AU28="IwERT", 'Full menu'!AU28="ERwIT", 'Full menu'!AU28="I&amp;ERT", 'Full menu'!AU28="ER&amp;M&amp;IT"),"MixedTs",IF('Full menu'!AU28="UD","UD",IF('Full menu'!AU28="LSD","LSD",IF('Full menu'!AU28="WSD","WSD","")))))))))</f>
        <v>ITs</v>
      </c>
      <c r="AV28" s="1" t="str">
        <f>IF('Full menu'!AV28="MDC","MDC",IF(OR('Full menu'!AV28="PERF",'Full menu'!AV28="AERF",'Full menu'!AV28="PCB"),"ERfix",IF(OR('Full menu'!AV28="ACB", 'Full menu'!AV28="LCERT", 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 'Full menu'!AV28="ERwMT", 'Full menu'!AV28="M&amp;ERT", 'Full menu'!AV28="MwIT", 'Full menu'!AV28="IwMT", 'Full menu'!AV28="M&amp;IT", 'Full menu'!AV28="IwERT", 'Full menu'!AV28="ERwIT", 'Full menu'!AV28="I&amp;ERT", 'Full menu'!AV28="ER&amp;M&amp;IT"),"MixedTs",IF('Full menu'!AV28="UD","UD",IF('Full menu'!AV28="LSD","LSD",IF('Full menu'!AV28="WSD","WSD","")))))))))</f>
        <v>ITs</v>
      </c>
      <c r="AW28" s="1" t="str">
        <f>IF('Full menu'!AW28="MDC","MDC",IF(OR('Full menu'!AW28="PERF",'Full menu'!AW28="AERF",'Full menu'!AW28="PCB"),"ERfix",IF(OR('Full menu'!AW28="ACB", 'Full menu'!AW28="LCERT", 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 'Full menu'!AW28="ERwMT", 'Full menu'!AW28="M&amp;ERT", 'Full menu'!AW28="MwIT", 'Full menu'!AW28="IwMT", 'Full menu'!AW28="M&amp;IT", 'Full menu'!AW28="IwERT", 'Full menu'!AW28="ERwIT", 'Full menu'!AW28="I&amp;ERT", 'Full menu'!AW28="ER&amp;M&amp;IT"),"MixedTs",IF('Full menu'!AW28="UD","UD",IF('Full menu'!AW28="LSD","LSD",IF('Full menu'!AW28="WSD","WSD","")))))))))</f>
        <v>ITs</v>
      </c>
      <c r="AX28" s="1" t="str">
        <f>IF('Full menu'!AX28="MDC","MDC",IF(OR('Full menu'!AX28="PERF",'Full menu'!AX28="AERF",'Full menu'!AX28="PCB"),"ERfix",IF(OR('Full menu'!AX28="ACB", 'Full menu'!AX28="LCERT", 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 'Full menu'!AX28="ERwMT", 'Full menu'!AX28="M&amp;ERT", 'Full menu'!AX28="MwIT", 'Full menu'!AX28="IwMT", 'Full menu'!AX28="M&amp;IT", 'Full menu'!AX28="IwERT", 'Full menu'!AX28="ERwIT", 'Full menu'!AX28="I&amp;ERT", 'Full menu'!AX28="ER&amp;M&amp;IT"),"MixedTs",IF('Full menu'!AX28="UD","UD",IF('Full menu'!AX28="LSD","LSD",IF('Full menu'!AX28="WSD","WSD","")))))))))</f>
        <v>ITs</v>
      </c>
      <c r="AY28" s="1" t="str">
        <f>IF('Full menu'!AY28="MDC","MDC",IF(OR('Full menu'!AY28="PERF",'Full menu'!AY28="AERF",'Full menu'!AY28="PCB"),"ERfix",IF(OR('Full menu'!AY28="ACB", 'Full menu'!AY28="LCERT", 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 'Full menu'!AY28="ERwMT", 'Full menu'!AY28="M&amp;ERT", 'Full menu'!AY28="MwIT", 'Full menu'!AY28="IwMT", 'Full menu'!AY28="M&amp;IT", 'Full menu'!AY28="IwERT", 'Full menu'!AY28="ERwIT", 'Full menu'!AY28="I&amp;ERT", 'Full menu'!AY28="ER&amp;M&amp;IT"),"MixedTs",IF('Full menu'!AY28="UD","UD",IF('Full menu'!AY28="LSD","LSD",IF('Full menu'!AY28="WSD","WSD","")))))))))</f>
        <v>ITs</v>
      </c>
      <c r="AZ28" s="1" t="str">
        <f>IF('Full menu'!AZ28="MDC","MDC",IF(OR('Full menu'!AZ28="PERF",'Full menu'!AZ28="AERF",'Full menu'!AZ28="PCB"),"ERfix",IF(OR('Full menu'!AZ28="ACB", 'Full menu'!AZ28="LCERT", 'Full menu'!AZ28="LERT",'Full menu'!AZ28="FCERT",'Full menu'!AZ28="FERT"),"ERT",IF(OR('Full menu'!AZ28="FCMT",'Full menu'!AZ28="FMT",'Full menu'!AZ28="LMT",'Full menu'!AZ28="LCMT"),"MT",IF(OR('Full menu'!AZ28="LCIT",'Full menu'!AZ28="FCIT",'Full menu'!AZ28="LMT",'Full menu'!AZ28="FMT"),"IT",IF(OR('Full menu'!AZ28="MwERT", 'Full menu'!AZ28="ERwMT", 'Full menu'!AZ28="M&amp;ERT", 'Full menu'!AZ28="MwIT", 'Full menu'!AZ28="IwMT", 'Full menu'!AZ28="M&amp;IT", 'Full menu'!AZ28="IwERT", 'Full menu'!AZ28="ERwIT", 'Full menu'!AZ28="I&amp;ERT", 'Full menu'!AZ28="ER&amp;M&amp;IT"),"MixedT",IF('Full menu'!AZ28="UD","UD",IF('Full menu'!AZ28="LSD","LSD",IF('Full menu'!AZ28="WSD","WSD","")))))))))</f>
        <v/>
      </c>
      <c r="BA28" s="1" t="str">
        <f>IF('Full menu'!BA28="MDC","MDC",IF(OR('Full menu'!BA28="PERF",'Full menu'!BA28="AERF",'Full menu'!BA28="PCB"),"ERfix",IF(OR('Full menu'!BA28="ACB", 'Full menu'!BA28="LCERT", 'Full menu'!BA28="LERT",'Full menu'!BA28="FCERT",'Full menu'!BA28="FERT"),"ERT",IF(OR('Full menu'!BA28="FCMT",'Full menu'!BA28="FMT",'Full menu'!BA28="LMT",'Full menu'!BA28="LCMT"),"MT",IF(OR('Full menu'!BA28="LCIT",'Full menu'!BA28="FCIT",'Full menu'!BA28="LMT",'Full menu'!BA28="FMT"),"IT",IF(OR('Full menu'!BA28="MwERT", 'Full menu'!BA28="ERwMT", 'Full menu'!BA28="M&amp;ERT", 'Full menu'!BA28="MwIT", 'Full menu'!BA28="IwMT", 'Full menu'!BA28="M&amp;IT", 'Full menu'!BA28="IwERT", 'Full menu'!BA28="ERwIT", 'Full menu'!BA28="I&amp;ERT", 'Full menu'!BA28="ER&amp;M&amp;IT"),"MixedT",IF('Full menu'!BA28="UD","UD",IF('Full menu'!BA28="LSD","LSD",IF('Full menu'!BA28="WSD","WSD","")))))))))</f>
        <v/>
      </c>
      <c r="BB28" s="1" t="str">
        <f>IF('Full menu'!BB28="MDC","MDC",IF(OR('Full menu'!BB28="PERF",'Full menu'!BB28="AERF",'Full menu'!BB28="PCB"),"ERfix",IF(OR('Full menu'!BB28="ACB", 'Full menu'!BB28="LCERT", 'Full menu'!BB28="LERT",'Full menu'!BB28="FCERT",'Full menu'!BB28="FERT"),"ERT",IF(OR('Full menu'!BB28="FCMT",'Full menu'!BB28="FMT",'Full menu'!BB28="LMT",'Full menu'!BB28="LCMT"),"MT",IF(OR('Full menu'!BB28="LCIT",'Full menu'!BB28="FCIT",'Full menu'!BB28="LMT",'Full menu'!BB28="FMT"),"IT",IF(OR('Full menu'!BB28="MwERT", 'Full menu'!BB28="ERwMT", 'Full menu'!BB28="M&amp;ERT", 'Full menu'!BB28="MwIT", 'Full menu'!BB28="IwMT", 'Full menu'!BB28="M&amp;IT", 'Full menu'!BB28="IwERT", 'Full menu'!BB28="ERwIT", 'Full menu'!BB28="I&amp;ERT", 'Full menu'!BB28="ER&amp;M&amp;IT"),"MixedT",IF('Full menu'!BB28="UD","UD",IF('Full menu'!BB28="LSD","LSD",IF('Full menu'!BB28="WSD","WSD","")))))))))</f>
        <v/>
      </c>
      <c r="BC28" s="1" t="str">
        <f>IF('Full menu'!BC28="MDC","MDC",IF(OR('Full menu'!BC28="PERF",'Full menu'!BC28="AERF",'Full menu'!BC28="PCB"),"ERfix",IF(OR('Full menu'!BC28="ACB", 'Full menu'!BC28="LCERT", 'Full menu'!BC28="LERT",'Full menu'!BC28="FCERT",'Full menu'!BC28="FERT"),"ERT",IF(OR('Full menu'!BC28="FCMT",'Full menu'!BC28="FMT",'Full menu'!BC28="LMT",'Full menu'!BC28="LCMT"),"MT",IF(OR('Full menu'!BC28="LCIT",'Full menu'!BC28="FCIT",'Full menu'!BC28="LMT",'Full menu'!BC28="FMT"),"IT",IF(OR('Full menu'!BC28="MwERT", 'Full menu'!BC28="ERwMT", 'Full menu'!BC28="M&amp;ERT", 'Full menu'!BC28="MwIT", 'Full menu'!BC28="IwMT", 'Full menu'!BC28="M&amp;IT", 'Full menu'!BC28="IwERT", 'Full menu'!BC28="ERwIT", 'Full menu'!BC28="I&amp;ERT", 'Full menu'!BC28="ER&amp;M&amp;IT"),"MixedT",IF('Full menu'!BC28="UD","UD",IF('Full menu'!BC28="LSD","LSD",IF('Full menu'!BC28="WSD","WSD","")))))))))</f>
        <v/>
      </c>
    </row>
    <row r="29" spans="1:66" ht="15.6" x14ac:dyDescent="0.3">
      <c r="B29" s="1" t="str">
        <f>IF('Full menu'!B29="MDC","MDC",IF(OR('Full menu'!B29="PERF",'Full menu'!B29="AERF",'Full menu'!B29="PCB"),"ERfix",IF(OR('Full menu'!B29="ACB", 'Full menu'!B29="LCERT", 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 'Full menu'!B29="ERwMT", 'Full menu'!B29="M&amp;ERT", 'Full menu'!B29="MwIT", 'Full menu'!B29="IwMT", 'Full menu'!B29="M&amp;IT", 'Full menu'!B29="IwERT", 'Full menu'!B29="ERwIT", 'Full menu'!B29="I&amp;ERT", 'Full menu'!B29="ER&amp;M&amp;IT"),"MixedTs",IF('Full menu'!B29="UD","UD",IF('Full menu'!B29="LSD","LSD",IF('Full menu'!B29="WSD","WSD","")))))))))</f>
        <v/>
      </c>
      <c r="C29" s="1" t="str">
        <f>IF('Full menu'!C29="MDC","MDC",IF(OR('Full menu'!C29="PERF",'Full menu'!C29="AERF",'Full menu'!C29="PCB"),"ERfix",IF(OR('Full menu'!C29="ACB", 'Full menu'!C29="LCERT", 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 'Full menu'!C29="ERwMT", 'Full menu'!C29="M&amp;ERT", 'Full menu'!C29="MwIT", 'Full menu'!C29="IwMT", 'Full menu'!C29="M&amp;IT", 'Full menu'!C29="IwERT", 'Full menu'!C29="ERwIT", 'Full menu'!C29="I&amp;ERT", 'Full menu'!C29="ER&amp;M&amp;IT"),"MixedTs",IF('Full menu'!C29="UD","UD",IF('Full menu'!C29="LSD","LSD",IF('Full menu'!C29="WSD","WSD","")))))))))</f>
        <v/>
      </c>
      <c r="D29" s="1" t="str">
        <f>IF('Full menu'!D29="MDC","MDC",IF(OR('Full menu'!D29="PERF",'Full menu'!D29="AERF",'Full menu'!D29="PCB"),"ERfix",IF(OR('Full menu'!D29="ACB", 'Full menu'!D29="LCERT", 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 'Full menu'!D29="ERwMT", 'Full menu'!D29="M&amp;ERT", 'Full menu'!D29="MwIT", 'Full menu'!D29="IwMT", 'Full menu'!D29="M&amp;IT", 'Full menu'!D29="IwERT", 'Full menu'!D29="ERwIT", 'Full menu'!D29="I&amp;ERT", 'Full menu'!D29="ER&amp;M&amp;IT"),"MixedTs",IF('Full menu'!D29="UD","UD",IF('Full menu'!D29="LSD","LSD",IF('Full menu'!D29="WSD","WSD","")))))))))</f>
        <v/>
      </c>
      <c r="E29" s="1" t="str">
        <f>IF('Full menu'!E29="MDC","MDC",IF(OR('Full menu'!E29="PERF",'Full menu'!E29="AERF",'Full menu'!E29="PCB"),"ERfix",IF(OR('Full menu'!E29="ACB", 'Full menu'!E29="LCERT", 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 'Full menu'!E29="ERwMT", 'Full menu'!E29="M&amp;ERT", 'Full menu'!E29="MwIT", 'Full menu'!E29="IwMT", 'Full menu'!E29="M&amp;IT", 'Full menu'!E29="IwERT", 'Full menu'!E29="ERwIT", 'Full menu'!E29="I&amp;ERT", 'Full menu'!E29="ER&amp;M&amp;IT"),"MixedTs",IF('Full menu'!E29="UD","UD",IF('Full menu'!E29="LSD","LSD",IF('Full menu'!E29="WSD","WSD","")))))))))</f>
        <v/>
      </c>
      <c r="F29" s="1" t="str">
        <f>IF('Full menu'!F29="MDC","MDC",IF(OR('Full menu'!F29="PERF",'Full menu'!F29="AERF",'Full menu'!F29="PCB"),"ERfix",IF(OR('Full menu'!F29="ACB", 'Full menu'!F29="LCERT", 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 'Full menu'!F29="ERwMT", 'Full menu'!F29="M&amp;ERT", 'Full menu'!F29="MwIT", 'Full menu'!F29="IwMT", 'Full menu'!F29="M&amp;IT", 'Full menu'!F29="IwERT", 'Full menu'!F29="ERwIT", 'Full menu'!F29="I&amp;ERT", 'Full menu'!F29="ER&amp;M&amp;IT"),"MixedTs",IF('Full menu'!F29="UD","UD",IF('Full menu'!F29="LSD","LSD",IF('Full menu'!F29="WSD","WSD","")))))))))</f>
        <v/>
      </c>
      <c r="G29" s="1" t="str">
        <f>IF('Full menu'!G29="MDC","MDC",IF(OR('Full menu'!G29="PERF",'Full menu'!G29="AERF",'Full menu'!G29="PCB"),"ERfix",IF(OR('Full menu'!G29="ACB", 'Full menu'!G29="LCERT", 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 'Full menu'!G29="ERwMT", 'Full menu'!G29="M&amp;ERT", 'Full menu'!G29="MwIT", 'Full menu'!G29="IwMT", 'Full menu'!G29="M&amp;IT", 'Full menu'!G29="IwERT", 'Full menu'!G29="ERwIT", 'Full menu'!G29="I&amp;ERT", 'Full menu'!G29="ER&amp;M&amp;IT"),"MixedTs",IF('Full menu'!G29="UD","UD",IF('Full menu'!G29="LSD","LSD",IF('Full menu'!G29="WSD","WSD","")))))))))</f>
        <v/>
      </c>
      <c r="H29" s="1" t="str">
        <f>IF('Full menu'!H29="MDC","MDC",IF(OR('Full menu'!H29="PERF",'Full menu'!H29="AERF",'Full menu'!H29="PCB"),"ERfix",IF(OR('Full menu'!H29="ACB", 'Full menu'!H29="LCERT", 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 'Full menu'!H29="ERwMT", 'Full menu'!H29="M&amp;ERT", 'Full menu'!H29="MwIT", 'Full menu'!H29="IwMT", 'Full menu'!H29="M&amp;IT", 'Full menu'!H29="IwERT", 'Full menu'!H29="ERwIT", 'Full menu'!H29="I&amp;ERT", 'Full menu'!H29="ER&amp;M&amp;IT"),"MixedTs",IF('Full menu'!H29="UD","UD",IF('Full menu'!H29="LSD","LSD",IF('Full menu'!H29="WSD","WSD","")))))))))</f>
        <v/>
      </c>
      <c r="I29" s="1" t="str">
        <f>IF('Full menu'!I29="MDC","MDC",IF(OR('Full menu'!I29="PERF",'Full menu'!I29="AERF",'Full menu'!I29="PCB"),"ERfix",IF(OR('Full menu'!I29="ACB", 'Full menu'!I29="LCERT", 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 'Full menu'!I29="ERwMT", 'Full menu'!I29="M&amp;ERT", 'Full menu'!I29="MwIT", 'Full menu'!I29="IwMT", 'Full menu'!I29="M&amp;IT", 'Full menu'!I29="IwERT", 'Full menu'!I29="ERwIT", 'Full menu'!I29="I&amp;ERT", 'Full menu'!I29="ER&amp;M&amp;IT"),"MixedTs",IF('Full menu'!I29="UD","UD",IF('Full menu'!I29="LSD","LSD",IF('Full menu'!I29="WSD","WSD","")))))))))</f>
        <v/>
      </c>
      <c r="J29" s="1" t="str">
        <f>IF('Full menu'!J29="MDC","MDC",IF(OR('Full menu'!J29="PERF",'Full menu'!J29="AERF",'Full menu'!J29="PCB"),"ERfix",IF(OR('Full menu'!J29="ACB", 'Full menu'!J29="LCERT", 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 'Full menu'!J29="ERwMT", 'Full menu'!J29="M&amp;ERT", 'Full menu'!J29="MwIT", 'Full menu'!J29="IwMT", 'Full menu'!J29="M&amp;IT", 'Full menu'!J29="IwERT", 'Full menu'!J29="ERwIT", 'Full menu'!J29="I&amp;ERT", 'Full menu'!J29="ER&amp;M&amp;IT"),"MixedTs",IF('Full menu'!J29="UD","UD",IF('Full menu'!J29="LSD","LSD",IF('Full menu'!J29="WSD","WSD","")))))))))</f>
        <v/>
      </c>
      <c r="K29" s="1" t="str">
        <f>IF('Full menu'!K29="MDC","MDC",IF(OR('Full menu'!K29="PERF",'Full menu'!K29="AERF",'Full menu'!K29="PCB"),"ERfix",IF(OR('Full menu'!K29="ACB", 'Full menu'!K29="LCERT", 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 'Full menu'!K29="ERwMT", 'Full menu'!K29="M&amp;ERT", 'Full menu'!K29="MwIT", 'Full menu'!K29="IwMT", 'Full menu'!K29="M&amp;IT", 'Full menu'!K29="IwERT", 'Full menu'!K29="ERwIT", 'Full menu'!K29="I&amp;ERT", 'Full menu'!K29="ER&amp;M&amp;IT"),"MixedTs",IF('Full menu'!K29="UD","UD",IF('Full menu'!K29="LSD","LSD",IF('Full menu'!K29="WSD","WSD","")))))))))</f>
        <v/>
      </c>
      <c r="L29" s="1" t="str">
        <f>IF('Full menu'!L29="MDC","MDC",IF(OR('Full menu'!L29="PERF",'Full menu'!L29="AERF",'Full menu'!L29="PCB"),"ERfix",IF(OR('Full menu'!L29="ACB", 'Full menu'!L29="LCERT", 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 'Full menu'!L29="ERwMT", 'Full menu'!L29="M&amp;ERT", 'Full menu'!L29="MwIT", 'Full menu'!L29="IwMT", 'Full menu'!L29="M&amp;IT", 'Full menu'!L29="IwERT", 'Full menu'!L29="ERwIT", 'Full menu'!L29="I&amp;ERT", 'Full menu'!L29="ER&amp;M&amp;IT"),"MixedTs",IF('Full menu'!L29="UD","UD",IF('Full menu'!L29="LSD","LSD",IF('Full menu'!L29="WSD","WSD","")))))))))</f>
        <v/>
      </c>
      <c r="M29" s="1" t="str">
        <f>IF('Full menu'!M29="MDC","MDC",IF(OR('Full menu'!M29="PERF",'Full menu'!M29="AERF",'Full menu'!M29="PCB"),"ERfix",IF(OR('Full menu'!M29="ACB", 'Full menu'!M29="LCERT", 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 'Full menu'!M29="ERwMT", 'Full menu'!M29="M&amp;ERT", 'Full menu'!M29="MwIT", 'Full menu'!M29="IwMT", 'Full menu'!M29="M&amp;IT", 'Full menu'!M29="IwERT", 'Full menu'!M29="ERwIT", 'Full menu'!M29="I&amp;ERT", 'Full menu'!M29="ER&amp;M&amp;IT"),"MixedTs",IF('Full menu'!M29="UD","UD",IF('Full menu'!M29="LSD","LSD",IF('Full menu'!M29="WSD","WSD","")))))))))</f>
        <v/>
      </c>
      <c r="N29" s="1" t="str">
        <f>IF('Full menu'!N29="MDC","MDC",IF(OR('Full menu'!N29="PERF",'Full menu'!N29="AERF",'Full menu'!N29="PCB"),"ERfix",IF(OR('Full menu'!N29="ACB", 'Full menu'!N29="LCERT", 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 'Full menu'!N29="ERwMT", 'Full menu'!N29="M&amp;ERT", 'Full menu'!N29="MwIT", 'Full menu'!N29="IwMT", 'Full menu'!N29="M&amp;IT", 'Full menu'!N29="IwERT", 'Full menu'!N29="ERwIT", 'Full menu'!N29="I&amp;ERT", 'Full menu'!N29="ER&amp;M&amp;IT"),"MixedTs",IF('Full menu'!N29="UD","UD",IF('Full menu'!N29="LSD","LSD",IF('Full menu'!N29="WSD","WSD","")))))))))</f>
        <v/>
      </c>
      <c r="O29" s="1" t="str">
        <f>IF('Full menu'!O29="MDC","MDC",IF(OR('Full menu'!O29="PERF",'Full menu'!O29="AERF",'Full menu'!O29="PCB"),"ERfix",IF(OR('Full menu'!O29="ACB", 'Full menu'!O29="LCERT", 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 'Full menu'!O29="ERwMT", 'Full menu'!O29="M&amp;ERT", 'Full menu'!O29="MwIT", 'Full menu'!O29="IwMT", 'Full menu'!O29="M&amp;IT", 'Full menu'!O29="IwERT", 'Full menu'!O29="ERwIT", 'Full menu'!O29="I&amp;ERT", 'Full menu'!O29="ER&amp;M&amp;IT"),"MixedTs",IF('Full menu'!O29="UD","UD",IF('Full menu'!O29="LSD","LSD",IF('Full menu'!O29="WSD","WSD","")))))))))</f>
        <v/>
      </c>
      <c r="P29" s="1" t="str">
        <f>IF('Full menu'!P29="MDC","MDC",IF(OR('Full menu'!P29="PERF",'Full menu'!P29="AERF",'Full menu'!P29="PCB"),"ERfix",IF(OR('Full menu'!P29="ACB", 'Full menu'!P29="LCERT", 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 'Full menu'!P29="ERwMT", 'Full menu'!P29="M&amp;ERT", 'Full menu'!P29="MwIT", 'Full menu'!P29="IwMT", 'Full menu'!P29="M&amp;IT", 'Full menu'!P29="IwERT", 'Full menu'!P29="ERwIT", 'Full menu'!P29="I&amp;ERT", 'Full menu'!P29="ER&amp;M&amp;IT"),"MixedTs",IF('Full menu'!P29="UD","UD",IF('Full menu'!P29="LSD","LSD",IF('Full menu'!P29="WSD","WSD","")))))))))</f>
        <v/>
      </c>
      <c r="Q29" s="1" t="str">
        <f>IF('Full menu'!Q29="MDC","MDC",IF(OR('Full menu'!Q29="PERF",'Full menu'!Q29="AERF",'Full menu'!Q29="PCB"),"ERfix",IF(OR('Full menu'!Q29="ACB", 'Full menu'!Q29="LCERT", 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 'Full menu'!Q29="ERwMT", 'Full menu'!Q29="M&amp;ERT", 'Full menu'!Q29="MwIT", 'Full menu'!Q29="IwMT", 'Full menu'!Q29="M&amp;IT", 'Full menu'!Q29="IwERT", 'Full menu'!Q29="ERwIT", 'Full menu'!Q29="I&amp;ERT", 'Full menu'!Q29="ER&amp;M&amp;IT"),"MixedTs",IF('Full menu'!Q29="UD","UD",IF('Full menu'!Q29="LSD","LSD",IF('Full menu'!Q29="WSD","WSD","")))))))))</f>
        <v/>
      </c>
      <c r="R29" s="1" t="str">
        <f>IF('Full menu'!R29="MDC","MDC",IF(OR('Full menu'!R29="PERF",'Full menu'!R29="AERF",'Full menu'!R29="PCB"),"ERfix",IF(OR('Full menu'!R29="ACB", 'Full menu'!R29="LCERT", 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 'Full menu'!R29="ERwMT", 'Full menu'!R29="M&amp;ERT", 'Full menu'!R29="MwIT", 'Full menu'!R29="IwMT", 'Full menu'!R29="M&amp;IT", 'Full menu'!R29="IwERT", 'Full menu'!R29="ERwIT", 'Full menu'!R29="I&amp;ERT", 'Full menu'!R29="ER&amp;M&amp;IT"),"MixedTs",IF('Full menu'!R29="UD","UD",IF('Full menu'!R29="LSD","LSD",IF('Full menu'!R29="WSD","WSD","")))))))))</f>
        <v/>
      </c>
      <c r="S29" s="1" t="str">
        <f>IF('Full menu'!S29="MDC","MDC",IF(OR('Full menu'!S29="PERF",'Full menu'!S29="AERF",'Full menu'!S29="PCB"),"ERfix",IF(OR('Full menu'!S29="ACB", 'Full menu'!S29="LCERT", 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 'Full menu'!S29="ERwMT", 'Full menu'!S29="M&amp;ERT", 'Full menu'!S29="MwIT", 'Full menu'!S29="IwMT", 'Full menu'!S29="M&amp;IT", 'Full menu'!S29="IwERT", 'Full menu'!S29="ERwIT", 'Full menu'!S29="I&amp;ERT", 'Full menu'!S29="ER&amp;M&amp;IT"),"MixedTs",IF('Full menu'!S29="UD","UD",IF('Full menu'!S29="LSD","LSD",IF('Full menu'!S29="WSD","WSD","")))))))))</f>
        <v/>
      </c>
      <c r="T29" s="1" t="str">
        <f>IF('Full menu'!T29="MDC","MDC",IF(OR('Full menu'!T29="PERF",'Full menu'!T29="AERF",'Full menu'!T29="PCB"),"ERfix",IF(OR('Full menu'!T29="ACB", 'Full menu'!T29="LCERT", 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 'Full menu'!T29="ERwMT", 'Full menu'!T29="M&amp;ERT", 'Full menu'!T29="MwIT", 'Full menu'!T29="IwMT", 'Full menu'!T29="M&amp;IT", 'Full menu'!T29="IwERT", 'Full menu'!T29="ERwIT", 'Full menu'!T29="I&amp;ERT", 'Full menu'!T29="ER&amp;M&amp;IT"),"MixedTs",IF('Full menu'!T29="UD","UD",IF('Full menu'!T29="LSD","LSD",IF('Full menu'!T29="WSD","WSD","")))))))))</f>
        <v/>
      </c>
      <c r="U29" s="1" t="str">
        <f>IF('Full menu'!U29="MDC","MDC",IF(OR('Full menu'!U29="PERF",'Full menu'!U29="AERF",'Full menu'!U29="PCB"),"ERfix",IF(OR('Full menu'!U29="ACB", 'Full menu'!U29="LCERT", 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 'Full menu'!U29="ERwMT", 'Full menu'!U29="M&amp;ERT", 'Full menu'!U29="MwIT", 'Full menu'!U29="IwMT", 'Full menu'!U29="M&amp;IT", 'Full menu'!U29="IwERT", 'Full menu'!U29="ERwIT", 'Full menu'!U29="I&amp;ERT", 'Full menu'!U29="ER&amp;M&amp;IT"),"MixedTs",IF('Full menu'!U29="UD","UD",IF('Full menu'!U29="LSD","LSD",IF('Full menu'!U29="WSD","WSD","")))))))))</f>
        <v/>
      </c>
      <c r="V29" s="1" t="str">
        <f>IF('Full menu'!V29="MDC","MDC",IF(OR('Full menu'!V29="PERF",'Full menu'!V29="AERF",'Full menu'!V29="PCB"),"ERfix",IF(OR('Full menu'!V29="ACB", 'Full menu'!V29="LCERT", 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 'Full menu'!V29="ERwMT", 'Full menu'!V29="M&amp;ERT", 'Full menu'!V29="MwIT", 'Full menu'!V29="IwMT", 'Full menu'!V29="M&amp;IT", 'Full menu'!V29="IwERT", 'Full menu'!V29="ERwIT", 'Full menu'!V29="I&amp;ERT", 'Full menu'!V29="ER&amp;M&amp;IT"),"MixedTs",IF('Full menu'!V29="UD","UD",IF('Full menu'!V29="LSD","LSD",IF('Full menu'!V29="WSD","WSD","")))))))))</f>
        <v/>
      </c>
      <c r="W29" s="1" t="str">
        <f>IF('Full menu'!W29="MDC","MDC",IF(OR('Full menu'!W29="PERF",'Full menu'!W29="AERF",'Full menu'!W29="PCB"),"ERfix",IF(OR('Full menu'!W29="ACB", 'Full menu'!W29="LCERT", 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 'Full menu'!W29="ERwMT", 'Full menu'!W29="M&amp;ERT", 'Full menu'!W29="MwIT", 'Full menu'!W29="IwMT", 'Full menu'!W29="M&amp;IT", 'Full menu'!W29="IwERT", 'Full menu'!W29="ERwIT", 'Full menu'!W29="I&amp;ERT", 'Full menu'!W29="ER&amp;M&amp;IT"),"MixedTs",IF('Full menu'!W29="UD","UD",IF('Full menu'!W29="LSD","LSD",IF('Full menu'!W29="WSD","WSD","")))))))))</f>
        <v/>
      </c>
      <c r="X29" s="1" t="str">
        <f>IF('Full menu'!X29="MDC","MDC",IF(OR('Full menu'!X29="PERF",'Full menu'!X29="AERF",'Full menu'!X29="PCB"),"ERfix",IF(OR('Full menu'!X29="ACB", 'Full menu'!X29="LCERT", 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 'Full menu'!X29="ERwMT", 'Full menu'!X29="M&amp;ERT", 'Full menu'!X29="MwIT", 'Full menu'!X29="IwMT", 'Full menu'!X29="M&amp;IT", 'Full menu'!X29="IwERT", 'Full menu'!X29="ERwIT", 'Full menu'!X29="I&amp;ERT", 'Full menu'!X29="ER&amp;M&amp;IT"),"MixedTs",IF('Full menu'!X29="UD","UD",IF('Full menu'!X29="LSD","LSD",IF('Full menu'!X29="WSD","WSD","")))))))))</f>
        <v/>
      </c>
      <c r="Y29" s="1" t="str">
        <f>IF('Full menu'!Y29="MDC","MDC",IF(OR('Full menu'!Y29="PERF",'Full menu'!Y29="AERF",'Full menu'!Y29="PCB"),"ERfix",IF(OR('Full menu'!Y29="ACB", 'Full menu'!Y29="LCERT", 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 'Full menu'!Y29="ERwMT", 'Full menu'!Y29="M&amp;ERT", 'Full menu'!Y29="MwIT", 'Full menu'!Y29="IwMT", 'Full menu'!Y29="M&amp;IT", 'Full menu'!Y29="IwERT", 'Full menu'!Y29="ERwIT", 'Full menu'!Y29="I&amp;ERT", 'Full menu'!Y29="ER&amp;M&amp;IT"),"MixedTs",IF('Full menu'!Y29="UD","UD",IF('Full menu'!Y29="LSD","LSD",IF('Full menu'!Y29="WSD","WSD","")))))))))</f>
        <v/>
      </c>
      <c r="Z29" s="1" t="str">
        <f>IF('Full menu'!Z29="MDC","MDC",IF(OR('Full menu'!Z29="PERF",'Full menu'!Z29="AERF",'Full menu'!Z29="PCB"),"ERfix",IF(OR('Full menu'!Z29="ACB", 'Full menu'!Z29="LCERT", 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 'Full menu'!Z29="ERwMT", 'Full menu'!Z29="M&amp;ERT", 'Full menu'!Z29="MwIT", 'Full menu'!Z29="IwMT", 'Full menu'!Z29="M&amp;IT", 'Full menu'!Z29="IwERT", 'Full menu'!Z29="ERwIT", 'Full menu'!Z29="I&amp;ERT", 'Full menu'!Z29="ER&amp;M&amp;IT"),"MixedTs",IF('Full menu'!Z29="UD","UD",IF('Full menu'!Z29="LSD","LSD",IF('Full menu'!Z29="WSD","WSD","")))))))))</f>
        <v/>
      </c>
      <c r="AA29" s="1" t="str">
        <f>IF('Full menu'!AA29="MDC","MDC",IF(OR('Full menu'!AA29="PERF",'Full menu'!AA29="AERF",'Full menu'!AA29="PCB"),"ERfix",IF(OR('Full menu'!AA29="ACB", 'Full menu'!AA29="LCERT", 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 'Full menu'!AA29="ERwMT", 'Full menu'!AA29="M&amp;ERT", 'Full menu'!AA29="MwIT", 'Full menu'!AA29="IwMT", 'Full menu'!AA29="M&amp;IT", 'Full menu'!AA29="IwERT", 'Full menu'!AA29="ERwIT", 'Full menu'!AA29="I&amp;ERT", 'Full menu'!AA29="ER&amp;M&amp;IT"),"MixedTs",IF('Full menu'!AA29="UD","UD",IF('Full menu'!AA29="LSD","LSD",IF('Full menu'!AA29="WSD","WSD","")))))))))</f>
        <v/>
      </c>
      <c r="AB29" s="1" t="str">
        <f>IF('Full menu'!AB29="MDC","MDC",IF(OR('Full menu'!AB29="PERF",'Full menu'!AB29="AERF",'Full menu'!AB29="PCB"),"ERfix",IF(OR('Full menu'!AB29="ACB", 'Full menu'!AB29="LCERT", 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 'Full menu'!AB29="ERwMT", 'Full menu'!AB29="M&amp;ERT", 'Full menu'!AB29="MwIT", 'Full menu'!AB29="IwMT", 'Full menu'!AB29="M&amp;IT", 'Full menu'!AB29="IwERT", 'Full menu'!AB29="ERwIT", 'Full menu'!AB29="I&amp;ERT", 'Full menu'!AB29="ER&amp;M&amp;IT"),"MixedTs",IF('Full menu'!AB29="UD","UD",IF('Full menu'!AB29="LSD","LSD",IF('Full menu'!AB29="WSD","WSD","")))))))))</f>
        <v/>
      </c>
      <c r="AC29" s="1" t="str">
        <f>IF('Full menu'!AC29="MDC","MDC",IF(OR('Full menu'!AC29="PERF",'Full menu'!AC29="AERF",'Full menu'!AC29="PCB"),"ERfix",IF(OR('Full menu'!AC29="ACB", 'Full menu'!AC29="LCERT", 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 'Full menu'!AC29="ERwMT", 'Full menu'!AC29="M&amp;ERT", 'Full menu'!AC29="MwIT", 'Full menu'!AC29="IwMT", 'Full menu'!AC29="M&amp;IT", 'Full menu'!AC29="IwERT", 'Full menu'!AC29="ERwIT", 'Full menu'!AC29="I&amp;ERT", 'Full menu'!AC29="ER&amp;M&amp;IT"),"MixedTs",IF('Full menu'!AC29="UD","UD",IF('Full menu'!AC29="LSD","LSD",IF('Full menu'!AC29="WSD","WSD","")))))))))</f>
        <v/>
      </c>
      <c r="AD29" s="1" t="str">
        <f>IF('Full menu'!AD29="MDC","MDC",IF(OR('Full menu'!AD29="PERF",'Full menu'!AD29="AERF",'Full menu'!AD29="PCB"),"ERfix",IF(OR('Full menu'!AD29="ACB", 'Full menu'!AD29="LCERT", 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 'Full menu'!AD29="ERwMT", 'Full menu'!AD29="M&amp;ERT", 'Full menu'!AD29="MwIT", 'Full menu'!AD29="IwMT", 'Full menu'!AD29="M&amp;IT", 'Full menu'!AD29="IwERT", 'Full menu'!AD29="ERwIT", 'Full menu'!AD29="I&amp;ERT", 'Full menu'!AD29="ER&amp;M&amp;IT"),"MixedTs",IF('Full menu'!AD29="UD","UD",IF('Full menu'!AD29="LSD","LSD",IF('Full menu'!AD29="WSD","WSD","")))))))))</f>
        <v/>
      </c>
      <c r="AE29" s="1" t="str">
        <f>IF('Full menu'!AE29="MDC","MDC",IF(OR('Full menu'!AE29="PERF",'Full menu'!AE29="AERF",'Full menu'!AE29="PCB"),"ERfix",IF(OR('Full menu'!AE29="ACB", 'Full menu'!AE29="LCERT", 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 'Full menu'!AE29="ERwMT", 'Full menu'!AE29="M&amp;ERT", 'Full menu'!AE29="MwIT", 'Full menu'!AE29="IwMT", 'Full menu'!AE29="M&amp;IT", 'Full menu'!AE29="IwERT", 'Full menu'!AE29="ERwIT", 'Full menu'!AE29="I&amp;ERT", 'Full menu'!AE29="ER&amp;M&amp;IT"),"MixedTs",IF('Full menu'!AE29="UD","UD",IF('Full menu'!AE29="LSD","LSD",IF('Full menu'!AE29="WSD","WSD","")))))))))</f>
        <v/>
      </c>
      <c r="AF29" s="1" t="str">
        <f>IF('Full menu'!AF29="MDC","MDC",IF(OR('Full menu'!AF29="PERF",'Full menu'!AF29="AERF",'Full menu'!AF29="PCB"),"ERfix",IF(OR('Full menu'!AF29="ACB", 'Full menu'!AF29="LCERT", 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 'Full menu'!AF29="ERwMT", 'Full menu'!AF29="M&amp;ERT", 'Full menu'!AF29="MwIT", 'Full menu'!AF29="IwMT", 'Full menu'!AF29="M&amp;IT", 'Full menu'!AF29="IwERT", 'Full menu'!AF29="ERwIT", 'Full menu'!AF29="I&amp;ERT", 'Full menu'!AF29="ER&amp;M&amp;IT"),"MixedTs",IF('Full menu'!AF29="UD","UD",IF('Full menu'!AF29="LSD","LSD",IF('Full menu'!AF29="WSD","WSD","")))))))))</f>
        <v/>
      </c>
      <c r="AG29" s="1" t="str">
        <f>IF('Full menu'!AG29="MDC","MDC",IF(OR('Full menu'!AG29="PERF",'Full menu'!AG29="AERF",'Full menu'!AG29="PCB"),"ERfix",IF(OR('Full menu'!AG29="ACB", 'Full menu'!AG29="LCERT", 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 'Full menu'!AG29="ERwMT", 'Full menu'!AG29="M&amp;ERT", 'Full menu'!AG29="MwIT", 'Full menu'!AG29="IwMT", 'Full menu'!AG29="M&amp;IT", 'Full menu'!AG29="IwERT", 'Full menu'!AG29="ERwIT", 'Full menu'!AG29="I&amp;ERT", 'Full menu'!AG29="ER&amp;M&amp;IT"),"MixedTs",IF('Full menu'!AG29="UD","UD",IF('Full menu'!AG29="LSD","LSD",IF('Full menu'!AG29="WSD","WSD","")))))))))</f>
        <v/>
      </c>
      <c r="AH29" s="1" t="str">
        <f>IF('Full menu'!AH29="MDC","MDC",IF(OR('Full menu'!AH29="PERF",'Full menu'!AH29="AERF",'Full menu'!AH29="PCB"),"ERfix",IF(OR('Full menu'!AH29="ACB", 'Full menu'!AH29="LCERT", 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 'Full menu'!AH29="ERwMT", 'Full menu'!AH29="M&amp;ERT", 'Full menu'!AH29="MwIT", 'Full menu'!AH29="IwMT", 'Full menu'!AH29="M&amp;IT", 'Full menu'!AH29="IwERT", 'Full menu'!AH29="ERwIT", 'Full menu'!AH29="I&amp;ERT", 'Full menu'!AH29="ER&amp;M&amp;IT"),"MixedTs",IF('Full menu'!AH29="UD","UD",IF('Full menu'!AH29="LSD","LSD",IF('Full menu'!AH29="WSD","WSD","")))))))))</f>
        <v/>
      </c>
      <c r="AI29" s="1" t="str">
        <f>IF('Full menu'!AI29="MDC","MDC",IF(OR('Full menu'!AI29="PERF",'Full menu'!AI29="AERF",'Full menu'!AI29="PCB"),"ERfix",IF(OR('Full menu'!AI29="ACB", 'Full menu'!AI29="LCERT", 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 'Full menu'!AI29="ERwMT", 'Full menu'!AI29="M&amp;ERT", 'Full menu'!AI29="MwIT", 'Full menu'!AI29="IwMT", 'Full menu'!AI29="M&amp;IT", 'Full menu'!AI29="IwERT", 'Full menu'!AI29="ERwIT", 'Full menu'!AI29="I&amp;ERT", 'Full menu'!AI29="ER&amp;M&amp;IT"),"MixedTs",IF('Full menu'!AI29="UD","UD",IF('Full menu'!AI29="LSD","LSD",IF('Full menu'!AI29="WSD","WSD","")))))))))</f>
        <v/>
      </c>
      <c r="AJ29" s="1" t="str">
        <f>IF('Full menu'!AJ29="MDC","MDC",IF(OR('Full menu'!AJ29="PERF",'Full menu'!AJ29="AERF",'Full menu'!AJ29="PCB"),"ERfix",IF(OR('Full menu'!AJ29="ACB", 'Full menu'!AJ29="LCERT", 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 'Full menu'!AJ29="ERwMT", 'Full menu'!AJ29="M&amp;ERT", 'Full menu'!AJ29="MwIT", 'Full menu'!AJ29="IwMT", 'Full menu'!AJ29="M&amp;IT", 'Full menu'!AJ29="IwERT", 'Full menu'!AJ29="ERwIT", 'Full menu'!AJ29="I&amp;ERT", 'Full menu'!AJ29="ER&amp;M&amp;IT"),"MixedTs",IF('Full menu'!AJ29="UD","UD",IF('Full menu'!AJ29="LSD","LSD",IF('Full menu'!AJ29="WSD","WSD","")))))))))</f>
        <v/>
      </c>
      <c r="AK29" s="1" t="str">
        <f>IF('Full menu'!AK29="MDC","MDC",IF(OR('Full menu'!AK29="PERF",'Full menu'!AK29="AERF",'Full menu'!AK29="PCB"),"ERfix",IF(OR('Full menu'!AK29="ACB", 'Full menu'!AK29="LCERT", 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 'Full menu'!AK29="ERwMT", 'Full menu'!AK29="M&amp;ERT", 'Full menu'!AK29="MwIT", 'Full menu'!AK29="IwMT", 'Full menu'!AK29="M&amp;IT", 'Full menu'!AK29="IwERT", 'Full menu'!AK29="ERwIT", 'Full menu'!AK29="I&amp;ERT", 'Full menu'!AK29="ER&amp;M&amp;IT"),"MixedTs",IF('Full menu'!AK29="UD","UD",IF('Full menu'!AK29="LSD","LSD",IF('Full menu'!AK29="WSD","WSD","")))))))))</f>
        <v/>
      </c>
      <c r="AL29" s="1" t="str">
        <f>IF('Full menu'!AL29="MDC","MDC",IF(OR('Full menu'!AL29="PERF",'Full menu'!AL29="AERF",'Full menu'!AL29="PCB"),"ERfix",IF(OR('Full menu'!AL29="ACB", 'Full menu'!AL29="LCERT", 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 'Full menu'!AL29="ERwMT", 'Full menu'!AL29="M&amp;ERT", 'Full menu'!AL29="MwIT", 'Full menu'!AL29="IwMT", 'Full menu'!AL29="M&amp;IT", 'Full menu'!AL29="IwERT", 'Full menu'!AL29="ERwIT", 'Full menu'!AL29="I&amp;ERT", 'Full menu'!AL29="ER&amp;M&amp;IT"),"MixedTs",IF('Full menu'!AL29="UD","UD",IF('Full menu'!AL29="LSD","LSD",IF('Full menu'!AL29="WSD","WSD","")))))))))</f>
        <v/>
      </c>
      <c r="AM29" s="1" t="str">
        <f>IF('Full menu'!AM29="MDC","MDC",IF(OR('Full menu'!AM29="PERF",'Full menu'!AM29="AERF",'Full menu'!AM29="PCB"),"ERfix",IF(OR('Full menu'!AM29="ACB", 'Full menu'!AM29="LCERT", 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 'Full menu'!AM29="ERwMT", 'Full menu'!AM29="M&amp;ERT", 'Full menu'!AM29="MwIT", 'Full menu'!AM29="IwMT", 'Full menu'!AM29="M&amp;IT", 'Full menu'!AM29="IwERT", 'Full menu'!AM29="ERwIT", 'Full menu'!AM29="I&amp;ERT", 'Full menu'!AM29="ER&amp;M&amp;IT"),"MixedTs",IF('Full menu'!AM29="UD","UD",IF('Full menu'!AM29="LSD","LSD",IF('Full menu'!AM29="WSD","WSD","")))))))))</f>
        <v/>
      </c>
      <c r="AN29" s="1" t="str">
        <f>IF('Full menu'!AN29="MDC","MDC",IF(OR('Full menu'!AN29="PERF",'Full menu'!AN29="AERF",'Full menu'!AN29="PCB"),"ERfix",IF(OR('Full menu'!AN29="ACB", 'Full menu'!AN29="LCERT", 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 'Full menu'!AN29="ERwMT", 'Full menu'!AN29="M&amp;ERT", 'Full menu'!AN29="MwIT", 'Full menu'!AN29="IwMT", 'Full menu'!AN29="M&amp;IT", 'Full menu'!AN29="IwERT", 'Full menu'!AN29="ERwIT", 'Full menu'!AN29="I&amp;ERT", 'Full menu'!AN29="ER&amp;M&amp;IT"),"MixedTs",IF('Full menu'!AN29="UD","UD",IF('Full menu'!AN29="LSD","LSD",IF('Full menu'!AN29="WSD","WSD","")))))))))</f>
        <v/>
      </c>
      <c r="AO29" s="1" t="str">
        <f>IF('Full menu'!AO29="MDC","MDC",IF(OR('Full menu'!AO29="PERF",'Full menu'!AO29="AERF",'Full menu'!AO29="PCB"),"ERfix",IF(OR('Full menu'!AO29="ACB", 'Full menu'!AO29="LCERT", 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 'Full menu'!AO29="ERwMT", 'Full menu'!AO29="M&amp;ERT", 'Full menu'!AO29="MwIT", 'Full menu'!AO29="IwMT", 'Full menu'!AO29="M&amp;IT", 'Full menu'!AO29="IwERT", 'Full menu'!AO29="ERwIT", 'Full menu'!AO29="I&amp;ERT", 'Full menu'!AO29="ER&amp;M&amp;IT"),"MixedTs",IF('Full menu'!AO29="UD","UD",IF('Full menu'!AO29="LSD","LSD",IF('Full menu'!AO29="WSD","WSD","")))))))))</f>
        <v/>
      </c>
      <c r="AP29" s="1" t="str">
        <f>IF('Full menu'!AP29="MDC","MDC",IF(OR('Full menu'!AP29="PERF",'Full menu'!AP29="AERF",'Full menu'!AP29="PCB"),"ERfix",IF(OR('Full menu'!AP29="ACB", 'Full menu'!AP29="LCERT", 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 'Full menu'!AP29="ERwMT", 'Full menu'!AP29="M&amp;ERT", 'Full menu'!AP29="MwIT", 'Full menu'!AP29="IwMT", 'Full menu'!AP29="M&amp;IT", 'Full menu'!AP29="IwERT", 'Full menu'!AP29="ERwIT", 'Full menu'!AP29="I&amp;ERT", 'Full menu'!AP29="ER&amp;M&amp;IT"),"MixedTs",IF('Full menu'!AP29="UD","UD",IF('Full menu'!AP29="LSD","LSD",IF('Full menu'!AP29="WSD","WSD","")))))))))</f>
        <v/>
      </c>
      <c r="AQ29" s="1" t="str">
        <f>IF('Full menu'!AQ29="MDC","MDC",IF(OR('Full menu'!AQ29="PERF",'Full menu'!AQ29="AERF",'Full menu'!AQ29="PCB"),"ERfix",IF(OR('Full menu'!AQ29="ACB", 'Full menu'!AQ29="LCERT", 'Full menu'!AQ29="LERT",'Full menu'!AQ29="FCERT",'Full menu'!AQ29="FERT"),"ERT",IF(OR('Full menu'!AQ29="FCMT",'Full menu'!AQ29="FMT",'Full menu'!AQ29="LMT",'Full menu'!AQ29="LCMT"),"MT",IF(OR('Full menu'!AQ29="LCIT",'Full menu'!AQ29="FCIT",'Full menu'!AQ29="LMT",'Full menu'!AQ29="FMT"),"IT",IF(OR('Full menu'!AQ29="MwERT", 'Full menu'!AQ29="ERwMT", 'Full menu'!AQ29="M&amp;ERT", 'Full menu'!AQ29="MwIT", 'Full menu'!AQ29="IwMT", 'Full menu'!AQ29="M&amp;IT", 'Full menu'!AQ29="IwERT", 'Full menu'!AQ29="ERwIT", 'Full menu'!AQ29="I&amp;ERT", 'Full menu'!AQ29="ER&amp;M&amp;IT"),"MixedT",IF('Full menu'!AQ29="UD","UD",IF('Full menu'!AQ29="LSD","LSD",IF('Full menu'!AQ29="WSD","WSD","")))))))))</f>
        <v/>
      </c>
      <c r="AR29" s="1" t="str">
        <f>IF('Full menu'!AR29="MDC","MDC",IF(OR('Full menu'!AR29="PERF",'Full menu'!AR29="AERF",'Full menu'!AR29="PCB"),"ERfix",IF(OR('Full menu'!AR29="ACB", 'Full menu'!AR29="LCERT", 'Full menu'!AR29="LERT",'Full menu'!AR29="FCERT",'Full menu'!AR29="FERT"),"ERT",IF(OR('Full menu'!AR29="FCMT",'Full menu'!AR29="FMT",'Full menu'!AR29="LMT",'Full menu'!AR29="LCMT"),"MT",IF(OR('Full menu'!AR29="LCIT",'Full menu'!AR29="FCIT",'Full menu'!AR29="LMT",'Full menu'!AR29="FMT"),"IT",IF(OR('Full menu'!AR29="MwERT", 'Full menu'!AR29="ERwMT", 'Full menu'!AR29="M&amp;ERT", 'Full menu'!AR29="MwIT", 'Full menu'!AR29="IwMT", 'Full menu'!AR29="M&amp;IT", 'Full menu'!AR29="IwERT", 'Full menu'!AR29="ERwIT", 'Full menu'!AR29="I&amp;ERT", 'Full menu'!AR29="ER&amp;M&amp;IT"),"MixedT",IF('Full menu'!AR29="UD","UD",IF('Full menu'!AR29="LSD","LSD",IF('Full menu'!AR29="WSD","WSD","")))))))))</f>
        <v/>
      </c>
      <c r="AS29" s="1" t="str">
        <f>IF('Full menu'!AS29="MDC","MDC",IF(OR('Full menu'!AS29="PERF",'Full menu'!AS29="AERF",'Full menu'!AS29="PCB"),"ERfix",IF(OR('Full menu'!AS29="ACB", 'Full menu'!AS29="LCERT", 'Full menu'!AS29="LERT",'Full menu'!AS29="FCERT",'Full menu'!AS29="FERT"),"ERT",IF(OR('Full menu'!AS29="FCMT",'Full menu'!AS29="FMT",'Full menu'!AS29="LMT",'Full menu'!AS29="LCMT"),"MT",IF(OR('Full menu'!AS29="LCIT",'Full menu'!AS29="FCIT",'Full menu'!AS29="LMT",'Full menu'!AS29="FMT"),"IT",IF(OR('Full menu'!AS29="MwERT", 'Full menu'!AS29="ERwMT", 'Full menu'!AS29="M&amp;ERT", 'Full menu'!AS29="MwIT", 'Full menu'!AS29="IwMT", 'Full menu'!AS29="M&amp;IT", 'Full menu'!AS29="IwERT", 'Full menu'!AS29="ERwIT", 'Full menu'!AS29="I&amp;ERT", 'Full menu'!AS29="ER&amp;M&amp;IT"),"MixedT",IF('Full menu'!AS29="UD","UD",IF('Full menu'!AS29="LSD","LSD",IF('Full menu'!AS29="WSD","WSD","")))))))))</f>
        <v/>
      </c>
      <c r="AT29" s="1" t="str">
        <f>IF('Full menu'!AT29="MDC","MDC",IF(OR('Full menu'!AT29="PERF",'Full menu'!AT29="AERF",'Full menu'!AT29="PCB"),"ERfix",IF(OR('Full menu'!AT29="ACB", 'Full menu'!AT29="LCERT", 'Full menu'!AT29="LERT",'Full menu'!AT29="FCERT",'Full menu'!AT29="FERT"),"ERT",IF(OR('Full menu'!AT29="FCMT",'Full menu'!AT29="FMT",'Full menu'!AT29="LMT",'Full menu'!AT29="LCMT"),"MT",IF(OR('Full menu'!AT29="LCIT",'Full menu'!AT29="FCIT",'Full menu'!AT29="LMT",'Full menu'!AT29="FMT"),"IT",IF(OR('Full menu'!AT29="MwERT", 'Full menu'!AT29="ERwMT", 'Full menu'!AT29="M&amp;ERT", 'Full menu'!AT29="MwIT", 'Full menu'!AT29="IwMT", 'Full menu'!AT29="M&amp;IT", 'Full menu'!AT29="IwERT", 'Full menu'!AT29="ERwIT", 'Full menu'!AT29="I&amp;ERT", 'Full menu'!AT29="ER&amp;M&amp;IT"),"MixedT",IF('Full menu'!AT29="UD","UD",IF('Full menu'!AT29="LSD","LSD",IF('Full menu'!AT29="WSD","WSD","")))))))))</f>
        <v/>
      </c>
      <c r="AU29" s="1" t="str">
        <f>IF('Full menu'!AU29="MDC","MDC",IF(OR('Full menu'!AU29="PERF",'Full menu'!AU29="AERF",'Full menu'!AU29="PCB"),"ERfix",IF(OR('Full menu'!AU29="ACB", 'Full menu'!AU29="LCERT", 'Full menu'!AU29="LERT",'Full menu'!AU29="FCERT",'Full menu'!AU29="FERT"),"ERT",IF(OR('Full menu'!AU29="FCMT",'Full menu'!AU29="FMT",'Full menu'!AU29="LMT",'Full menu'!AU29="LCMT"),"MT",IF(OR('Full menu'!AU29="LCIT",'Full menu'!AU29="FCIT",'Full menu'!AU29="LMT",'Full menu'!AU29="FMT"),"IT",IF(OR('Full menu'!AU29="MwERT", 'Full menu'!AU29="ERwMT", 'Full menu'!AU29="M&amp;ERT", 'Full menu'!AU29="MwIT", 'Full menu'!AU29="IwMT", 'Full menu'!AU29="M&amp;IT", 'Full menu'!AU29="IwERT", 'Full menu'!AU29="ERwIT", 'Full menu'!AU29="I&amp;ERT", 'Full menu'!AU29="ER&amp;M&amp;IT"),"MixedT",IF('Full menu'!AU29="UD","UD",IF('Full menu'!AU29="LSD","LSD",IF('Full menu'!AU29="WSD","WSD","")))))))))</f>
        <v/>
      </c>
      <c r="AV29" s="1" t="str">
        <f>IF('Full menu'!AV29="MDC","MDC",IF(OR('Full menu'!AV29="PERF",'Full menu'!AV29="AERF",'Full menu'!AV29="PCB"),"ERfix",IF(OR('Full menu'!AV29="ACB", 'Full menu'!AV29="LCERT", 'Full menu'!AV29="LERT",'Full menu'!AV29="FCERT",'Full menu'!AV29="FERT"),"ERT",IF(OR('Full menu'!AV29="FCMT",'Full menu'!AV29="FMT",'Full menu'!AV29="LMT",'Full menu'!AV29="LCMT"),"MT",IF(OR('Full menu'!AV29="LCIT",'Full menu'!AV29="FCIT",'Full menu'!AV29="LMT",'Full menu'!AV29="FMT"),"IT",IF(OR('Full menu'!AV29="MwERT", 'Full menu'!AV29="ERwMT", 'Full menu'!AV29="M&amp;ERT", 'Full menu'!AV29="MwIT", 'Full menu'!AV29="IwMT", 'Full menu'!AV29="M&amp;IT", 'Full menu'!AV29="IwERT", 'Full menu'!AV29="ERwIT", 'Full menu'!AV29="I&amp;ERT", 'Full menu'!AV29="ER&amp;M&amp;IT"),"MixedT",IF('Full menu'!AV29="UD","UD",IF('Full menu'!AV29="LSD","LSD",IF('Full menu'!AV29="WSD","WSD","")))))))))</f>
        <v/>
      </c>
      <c r="AW29" s="1" t="str">
        <f>IF('Full menu'!AW29="MDC","MDC",IF(OR('Full menu'!AW29="PERF",'Full menu'!AW29="AERF",'Full menu'!AW29="PCB"),"ERfix",IF(OR('Full menu'!AW29="ACB", 'Full menu'!AW29="LCERT", 'Full menu'!AW29="LERT",'Full menu'!AW29="FCERT",'Full menu'!AW29="FERT"),"ERT",IF(OR('Full menu'!AW29="FCMT",'Full menu'!AW29="FMT",'Full menu'!AW29="LMT",'Full menu'!AW29="LCMT"),"MT",IF(OR('Full menu'!AW29="LCIT",'Full menu'!AW29="FCIT",'Full menu'!AW29="LMT",'Full menu'!AW29="FMT"),"IT",IF(OR('Full menu'!AW29="MwERT", 'Full menu'!AW29="ERwMT", 'Full menu'!AW29="M&amp;ERT", 'Full menu'!AW29="MwIT", 'Full menu'!AW29="IwMT", 'Full menu'!AW29="M&amp;IT", 'Full menu'!AW29="IwERT", 'Full menu'!AW29="ERwIT", 'Full menu'!AW29="I&amp;ERT", 'Full menu'!AW29="ER&amp;M&amp;IT"),"MixedT",IF('Full menu'!AW29="UD","UD",IF('Full menu'!AW29="LSD","LSD",IF('Full menu'!AW29="WSD","WSD","")))))))))</f>
        <v/>
      </c>
      <c r="AX29" s="1" t="str">
        <f>IF('Full menu'!AX29="MDC","MDC",IF(OR('Full menu'!AX29="PERF",'Full menu'!AX29="AERF",'Full menu'!AX29="PCB"),"ERfix",IF(OR('Full menu'!AX29="ACB", 'Full menu'!AX29="LCERT", 'Full menu'!AX29="LERT",'Full menu'!AX29="FCERT",'Full menu'!AX29="FERT"),"ERT",IF(OR('Full menu'!AX29="FCMT",'Full menu'!AX29="FMT",'Full menu'!AX29="LMT",'Full menu'!AX29="LCMT"),"MT",IF(OR('Full menu'!AX29="LCIT",'Full menu'!AX29="FCIT",'Full menu'!AX29="LMT",'Full menu'!AX29="FMT"),"IT",IF(OR('Full menu'!AX29="MwERT", 'Full menu'!AX29="ERwMT", 'Full menu'!AX29="M&amp;ERT", 'Full menu'!AX29="MwIT", 'Full menu'!AX29="IwMT", 'Full menu'!AX29="M&amp;IT", 'Full menu'!AX29="IwERT", 'Full menu'!AX29="ERwIT", 'Full menu'!AX29="I&amp;ERT", 'Full menu'!AX29="ER&amp;M&amp;IT"),"MixedT",IF('Full menu'!AX29="UD","UD",IF('Full menu'!AX29="LSD","LSD",IF('Full menu'!AX29="WSD","WSD","")))))))))</f>
        <v/>
      </c>
      <c r="AY29" s="1" t="str">
        <f>IF('Full menu'!AY29="MDC","MDC",IF(OR('Full menu'!AY29="PERF",'Full menu'!AY29="AERF",'Full menu'!AY29="PCB"),"ERfix",IF(OR('Full menu'!AY29="ACB", 'Full menu'!AY29="LCERT", 'Full menu'!AY29="LERT",'Full menu'!AY29="FCERT",'Full menu'!AY29="FERT"),"ERT",IF(OR('Full menu'!AY29="FCMT",'Full menu'!AY29="FMT",'Full menu'!AY29="LMT",'Full menu'!AY29="LCMT"),"MT",IF(OR('Full menu'!AY29="LCIT",'Full menu'!AY29="FCIT",'Full menu'!AY29="LMT",'Full menu'!AY29="FMT"),"IT",IF(OR('Full menu'!AY29="MwERT", 'Full menu'!AY29="ERwMT", 'Full menu'!AY29="M&amp;ERT", 'Full menu'!AY29="MwIT", 'Full menu'!AY29="IwMT", 'Full menu'!AY29="M&amp;IT", 'Full menu'!AY29="IwERT", 'Full menu'!AY29="ERwIT", 'Full menu'!AY29="I&amp;ERT", 'Full menu'!AY29="ER&amp;M&amp;IT"),"MixedT",IF('Full menu'!AY29="UD","UD",IF('Full menu'!AY29="LSD","LSD",IF('Full menu'!AY29="WSD","WSD","")))))))))</f>
        <v/>
      </c>
      <c r="AZ29" s="1" t="str">
        <f>IF('Full menu'!AZ29="MDC","MDC",IF(OR('Full menu'!AZ29="PERF",'Full menu'!AZ29="AERF",'Full menu'!AZ29="PCB"),"ERfix",IF(OR('Full menu'!AZ29="ACB", 'Full menu'!AZ29="LCERT", 'Full menu'!AZ29="LERT",'Full menu'!AZ29="FCERT",'Full menu'!AZ29="FERT"),"ERT",IF(OR('Full menu'!AZ29="FCMT",'Full menu'!AZ29="FMT",'Full menu'!AZ29="LMT",'Full menu'!AZ29="LCMT"),"MT",IF(OR('Full menu'!AZ29="LCIT",'Full menu'!AZ29="FCIT",'Full menu'!AZ29="LMT",'Full menu'!AZ29="FMT"),"IT",IF(OR('Full menu'!AZ29="MwERT", 'Full menu'!AZ29="ERwMT", 'Full menu'!AZ29="M&amp;ERT", 'Full menu'!AZ29="MwIT", 'Full menu'!AZ29="IwMT", 'Full menu'!AZ29="M&amp;IT", 'Full menu'!AZ29="IwERT", 'Full menu'!AZ29="ERwIT", 'Full menu'!AZ29="I&amp;ERT", 'Full menu'!AZ29="ER&amp;M&amp;IT"),"MixedT",IF('Full menu'!AZ29="UD","UD",IF('Full menu'!AZ29="LSD","LSD",IF('Full menu'!AZ29="WSD","WSD","")))))))))</f>
        <v/>
      </c>
      <c r="BA29" s="1" t="str">
        <f>IF('Full menu'!BA29="MDC","MDC",IF(OR('Full menu'!BA29="PERF",'Full menu'!BA29="AERF",'Full menu'!BA29="PCB"),"ERfix",IF(OR('Full menu'!BA29="ACB", 'Full menu'!BA29="LCERT", 'Full menu'!BA29="LERT",'Full menu'!BA29="FCERT",'Full menu'!BA29="FERT"),"ERT",IF(OR('Full menu'!BA29="FCMT",'Full menu'!BA29="FMT",'Full menu'!BA29="LMT",'Full menu'!BA29="LCMT"),"MT",IF(OR('Full menu'!BA29="LCIT",'Full menu'!BA29="FCIT",'Full menu'!BA29="LMT",'Full menu'!BA29="FMT"),"IT",IF(OR('Full menu'!BA29="MwERT", 'Full menu'!BA29="ERwMT", 'Full menu'!BA29="M&amp;ERT", 'Full menu'!BA29="MwIT", 'Full menu'!BA29="IwMT", 'Full menu'!BA29="M&amp;IT", 'Full menu'!BA29="IwERT", 'Full menu'!BA29="ERwIT", 'Full menu'!BA29="I&amp;ERT", 'Full menu'!BA29="ER&amp;M&amp;IT"),"MixedT",IF('Full menu'!BA29="UD","UD",IF('Full menu'!BA29="LSD","LSD",IF('Full menu'!BA29="WSD","WSD","")))))))))</f>
        <v/>
      </c>
      <c r="BB29" s="1" t="str">
        <f>IF('Full menu'!BB29="MDC","MDC",IF(OR('Full menu'!BB29="PERF",'Full menu'!BB29="AERF",'Full menu'!BB29="PCB"),"ERfix",IF(OR('Full menu'!BB29="ACB", 'Full menu'!BB29="LCERT", 'Full menu'!BB29="LERT",'Full menu'!BB29="FCERT",'Full menu'!BB29="FERT"),"ERT",IF(OR('Full menu'!BB29="FCMT",'Full menu'!BB29="FMT",'Full menu'!BB29="LMT",'Full menu'!BB29="LCMT"),"MT",IF(OR('Full menu'!BB29="LCIT",'Full menu'!BB29="FCIT",'Full menu'!BB29="LMT",'Full menu'!BB29="FMT"),"IT",IF(OR('Full menu'!BB29="MwERT", 'Full menu'!BB29="ERwMT", 'Full menu'!BB29="M&amp;ERT", 'Full menu'!BB29="MwIT", 'Full menu'!BB29="IwMT", 'Full menu'!BB29="M&amp;IT", 'Full menu'!BB29="IwERT", 'Full menu'!BB29="ERwIT", 'Full menu'!BB29="I&amp;ERT", 'Full menu'!BB29="ER&amp;M&amp;IT"),"MixedT",IF('Full menu'!BB29="UD","UD",IF('Full menu'!BB29="LSD","LSD",IF('Full menu'!BB29="WSD","WSD","")))))))))</f>
        <v/>
      </c>
      <c r="BC29" s="1" t="str">
        <f>IF('Full menu'!BC29="MDC","MDC",IF(OR('Full menu'!BC29="PERF",'Full menu'!BC29="AERF",'Full menu'!BC29="PCB"),"ERfix",IF(OR('Full menu'!BC29="ACB", 'Full menu'!BC29="LCERT", 'Full menu'!BC29="LERT",'Full menu'!BC29="FCERT",'Full menu'!BC29="FERT"),"ERT",IF(OR('Full menu'!BC29="FCMT",'Full menu'!BC29="FMT",'Full menu'!BC29="LMT",'Full menu'!BC29="LCMT"),"MT",IF(OR('Full menu'!BC29="LCIT",'Full menu'!BC29="FCIT",'Full menu'!BC29="LMT",'Full menu'!BC29="FMT"),"IT",IF(OR('Full menu'!BC29="MwERT", 'Full menu'!BC29="ERwMT", 'Full menu'!BC29="M&amp;ERT", 'Full menu'!BC29="MwIT", 'Full menu'!BC29="IwMT", 'Full menu'!BC29="M&amp;IT", 'Full menu'!BC29="IwERT", 'Full menu'!BC29="ERwIT", 'Full menu'!BC29="I&amp;ERT", 'Full menu'!BC29="ER&amp;M&amp;IT"),"MixedT",IF('Full menu'!BC29="UD","UD",IF('Full menu'!BC29="LSD","LSD",IF('Full menu'!BC29="WSD","WSD","")))))))))</f>
        <v/>
      </c>
    </row>
    <row r="30" spans="1:66" ht="15.6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66" x14ac:dyDescent="0.3">
      <c r="B31">
        <v>1974</v>
      </c>
      <c r="C31">
        <v>1975</v>
      </c>
      <c r="D31">
        <v>1976</v>
      </c>
      <c r="E31">
        <v>1977</v>
      </c>
      <c r="F31">
        <v>1978</v>
      </c>
      <c r="G31">
        <v>1979</v>
      </c>
      <c r="H31">
        <v>1980</v>
      </c>
      <c r="I31">
        <v>1981</v>
      </c>
      <c r="J31">
        <v>1982</v>
      </c>
      <c r="K31">
        <v>1983</v>
      </c>
      <c r="L31">
        <v>1984</v>
      </c>
      <c r="M31">
        <v>1985</v>
      </c>
      <c r="N31">
        <v>1986</v>
      </c>
      <c r="O31">
        <v>1987</v>
      </c>
      <c r="P31">
        <v>1988</v>
      </c>
      <c r="Q31">
        <v>1989</v>
      </c>
      <c r="R31">
        <v>1990</v>
      </c>
      <c r="S31">
        <v>1991</v>
      </c>
      <c r="T31">
        <v>1992</v>
      </c>
      <c r="U31">
        <v>1993</v>
      </c>
      <c r="V31">
        <v>1994</v>
      </c>
      <c r="W31">
        <v>1995</v>
      </c>
      <c r="X31">
        <v>1996</v>
      </c>
      <c r="Y31">
        <v>1997</v>
      </c>
      <c r="Z31">
        <v>1998</v>
      </c>
      <c r="AA31">
        <v>1999</v>
      </c>
      <c r="AB31">
        <v>2000</v>
      </c>
      <c r="AC31">
        <v>2001</v>
      </c>
      <c r="AD31">
        <v>2002</v>
      </c>
      <c r="AE31">
        <v>2003</v>
      </c>
      <c r="AF31">
        <v>2004</v>
      </c>
      <c r="AG31">
        <v>2005</v>
      </c>
      <c r="AH31">
        <v>2006</v>
      </c>
      <c r="AI31">
        <v>2007</v>
      </c>
      <c r="AJ31">
        <v>2008</v>
      </c>
      <c r="AK31">
        <v>2009</v>
      </c>
      <c r="AL31">
        <v>2010</v>
      </c>
      <c r="AM31">
        <v>2011</v>
      </c>
      <c r="AN31">
        <v>2012</v>
      </c>
      <c r="AO31">
        <v>2013</v>
      </c>
      <c r="AP31">
        <v>2014</v>
      </c>
      <c r="AQ31">
        <v>2015</v>
      </c>
      <c r="AR31">
        <v>2016</v>
      </c>
      <c r="AS31">
        <v>2017</v>
      </c>
      <c r="BL31" s="3"/>
      <c r="BN31" s="3"/>
    </row>
    <row r="32" spans="1:66" x14ac:dyDescent="0.3">
      <c r="A32" t="s">
        <v>71</v>
      </c>
      <c r="B32">
        <f>COUNTIF(B2:B28,"X")+COUNTIF(B2:B28,"")</f>
        <v>2</v>
      </c>
      <c r="C32">
        <f t="shared" ref="C32:AS32" si="0">COUNTIF(C2:C28,"X")+COUNTIF(C2:C28,"")</f>
        <v>2</v>
      </c>
      <c r="D32">
        <f t="shared" si="0"/>
        <v>2</v>
      </c>
      <c r="E32">
        <f t="shared" si="0"/>
        <v>2</v>
      </c>
      <c r="F32">
        <f t="shared" si="0"/>
        <v>2</v>
      </c>
      <c r="G32">
        <f t="shared" si="0"/>
        <v>2</v>
      </c>
      <c r="H32">
        <f t="shared" si="0"/>
        <v>2</v>
      </c>
      <c r="I32">
        <f t="shared" si="0"/>
        <v>2</v>
      </c>
      <c r="J32">
        <f t="shared" si="0"/>
        <v>2</v>
      </c>
      <c r="K32">
        <f t="shared" si="0"/>
        <v>2</v>
      </c>
      <c r="L32">
        <f t="shared" si="0"/>
        <v>2</v>
      </c>
      <c r="M32">
        <f t="shared" si="0"/>
        <v>2</v>
      </c>
      <c r="N32">
        <f t="shared" si="0"/>
        <v>2</v>
      </c>
      <c r="O32">
        <f t="shared" si="0"/>
        <v>2</v>
      </c>
      <c r="P32">
        <f t="shared" si="0"/>
        <v>2</v>
      </c>
      <c r="Q32">
        <f t="shared" si="0"/>
        <v>2</v>
      </c>
      <c r="R32">
        <f t="shared" si="0"/>
        <v>2</v>
      </c>
      <c r="S32">
        <f t="shared" si="0"/>
        <v>2</v>
      </c>
      <c r="T32">
        <f t="shared" si="0"/>
        <v>2</v>
      </c>
      <c r="U32">
        <f t="shared" si="0"/>
        <v>2</v>
      </c>
      <c r="V32">
        <f t="shared" si="0"/>
        <v>2</v>
      </c>
      <c r="W32">
        <f t="shared" si="0"/>
        <v>2</v>
      </c>
      <c r="X32">
        <f t="shared" si="0"/>
        <v>2</v>
      </c>
      <c r="Y32">
        <f t="shared" si="0"/>
        <v>2</v>
      </c>
      <c r="Z32">
        <f t="shared" si="0"/>
        <v>2</v>
      </c>
      <c r="AA32">
        <f t="shared" si="0"/>
        <v>11</v>
      </c>
      <c r="AB32">
        <f t="shared" si="0"/>
        <v>11</v>
      </c>
      <c r="AC32">
        <f t="shared" si="0"/>
        <v>12</v>
      </c>
      <c r="AD32">
        <f t="shared" si="0"/>
        <v>12</v>
      </c>
      <c r="AE32">
        <f t="shared" si="0"/>
        <v>12</v>
      </c>
      <c r="AF32">
        <f t="shared" si="0"/>
        <v>12</v>
      </c>
      <c r="AG32">
        <f t="shared" si="0"/>
        <v>12</v>
      </c>
      <c r="AH32">
        <f t="shared" si="0"/>
        <v>12</v>
      </c>
      <c r="AI32">
        <f t="shared" si="0"/>
        <v>12</v>
      </c>
      <c r="AJ32">
        <f t="shared" si="0"/>
        <v>12</v>
      </c>
      <c r="AK32">
        <f t="shared" si="0"/>
        <v>12</v>
      </c>
      <c r="AL32">
        <f t="shared" si="0"/>
        <v>12</v>
      </c>
      <c r="AM32">
        <f t="shared" si="0"/>
        <v>12</v>
      </c>
      <c r="AN32">
        <f t="shared" si="0"/>
        <v>12</v>
      </c>
      <c r="AO32">
        <f t="shared" si="0"/>
        <v>12</v>
      </c>
      <c r="AP32">
        <f t="shared" si="0"/>
        <v>12</v>
      </c>
      <c r="AQ32">
        <f t="shared" si="0"/>
        <v>12</v>
      </c>
      <c r="AR32">
        <f t="shared" si="0"/>
        <v>12</v>
      </c>
      <c r="AS32">
        <f t="shared" si="0"/>
        <v>12</v>
      </c>
      <c r="AT32">
        <f t="shared" ref="AT32:AY32" si="1">COUNTIF(AT2:AT28,"X")+COUNTIF(AT2:AT28,"")</f>
        <v>12</v>
      </c>
      <c r="AU32">
        <f t="shared" si="1"/>
        <v>12</v>
      </c>
      <c r="AV32">
        <f t="shared" si="1"/>
        <v>12</v>
      </c>
      <c r="AW32">
        <f t="shared" si="1"/>
        <v>12</v>
      </c>
      <c r="AX32">
        <f t="shared" si="1"/>
        <v>12</v>
      </c>
      <c r="AY32">
        <f t="shared" si="1"/>
        <v>12</v>
      </c>
      <c r="BD32">
        <f>SUM(B32:AY32)</f>
        <v>348</v>
      </c>
    </row>
    <row r="33" spans="1:67" x14ac:dyDescent="0.3">
      <c r="A33" t="s">
        <v>50</v>
      </c>
      <c r="B33">
        <f t="shared" ref="B33:AS33" si="2">COUNTIF(B2:B29,"MDC")</f>
        <v>0</v>
      </c>
      <c r="C33">
        <f t="shared" si="2"/>
        <v>0</v>
      </c>
      <c r="D33">
        <f t="shared" si="2"/>
        <v>0</v>
      </c>
      <c r="E33">
        <f t="shared" si="2"/>
        <v>0</v>
      </c>
      <c r="F33">
        <f t="shared" si="2"/>
        <v>0</v>
      </c>
      <c r="G33">
        <f t="shared" si="2"/>
        <v>0</v>
      </c>
      <c r="H33">
        <f t="shared" si="2"/>
        <v>0</v>
      </c>
      <c r="I33">
        <f t="shared" si="2"/>
        <v>0</v>
      </c>
      <c r="J33">
        <f t="shared" si="2"/>
        <v>0</v>
      </c>
      <c r="K33">
        <f t="shared" si="2"/>
        <v>0</v>
      </c>
      <c r="L33">
        <f t="shared" si="2"/>
        <v>0</v>
      </c>
      <c r="M33">
        <f t="shared" si="2"/>
        <v>0</v>
      </c>
      <c r="N33">
        <f t="shared" si="2"/>
        <v>0</v>
      </c>
      <c r="O33">
        <f t="shared" si="2"/>
        <v>0</v>
      </c>
      <c r="P33">
        <f t="shared" si="2"/>
        <v>0</v>
      </c>
      <c r="Q33">
        <f t="shared" si="2"/>
        <v>0</v>
      </c>
      <c r="R33">
        <f t="shared" si="2"/>
        <v>0</v>
      </c>
      <c r="S33">
        <f t="shared" si="2"/>
        <v>0</v>
      </c>
      <c r="T33">
        <f t="shared" si="2"/>
        <v>0</v>
      </c>
      <c r="U33">
        <f t="shared" si="2"/>
        <v>0</v>
      </c>
      <c r="V33">
        <f t="shared" si="2"/>
        <v>0</v>
      </c>
      <c r="W33">
        <f t="shared" si="2"/>
        <v>0</v>
      </c>
      <c r="X33">
        <f t="shared" si="2"/>
        <v>0</v>
      </c>
      <c r="Y33">
        <f t="shared" si="2"/>
        <v>0</v>
      </c>
      <c r="Z33">
        <f t="shared" si="2"/>
        <v>0</v>
      </c>
      <c r="AA33">
        <f t="shared" si="2"/>
        <v>0</v>
      </c>
      <c r="AB33">
        <f t="shared" si="2"/>
        <v>0</v>
      </c>
      <c r="AC33">
        <f t="shared" si="2"/>
        <v>0</v>
      </c>
      <c r="AD33">
        <f t="shared" si="2"/>
        <v>0</v>
      </c>
      <c r="AE33">
        <f t="shared" si="2"/>
        <v>0</v>
      </c>
      <c r="AF33">
        <f t="shared" si="2"/>
        <v>0</v>
      </c>
      <c r="AG33">
        <f t="shared" si="2"/>
        <v>0</v>
      </c>
      <c r="AH33">
        <f t="shared" si="2"/>
        <v>0</v>
      </c>
      <c r="AI33">
        <f t="shared" si="2"/>
        <v>0</v>
      </c>
      <c r="AJ33">
        <f t="shared" si="2"/>
        <v>0</v>
      </c>
      <c r="AK33">
        <f t="shared" si="2"/>
        <v>0</v>
      </c>
      <c r="AL33">
        <f t="shared" si="2"/>
        <v>0</v>
      </c>
      <c r="AM33">
        <f t="shared" si="2"/>
        <v>0</v>
      </c>
      <c r="AN33">
        <f t="shared" si="2"/>
        <v>0</v>
      </c>
      <c r="AO33">
        <f t="shared" si="2"/>
        <v>0</v>
      </c>
      <c r="AP33">
        <f t="shared" si="2"/>
        <v>0</v>
      </c>
      <c r="AQ33">
        <f t="shared" si="2"/>
        <v>0</v>
      </c>
      <c r="AR33">
        <f t="shared" si="2"/>
        <v>0</v>
      </c>
      <c r="AS33">
        <f t="shared" si="2"/>
        <v>0</v>
      </c>
      <c r="AT33">
        <f t="shared" ref="AT33:AY33" si="3">COUNTIF(AT2:AT29,"MDC")</f>
        <v>0</v>
      </c>
      <c r="AU33">
        <f t="shared" si="3"/>
        <v>0</v>
      </c>
      <c r="AV33">
        <f t="shared" si="3"/>
        <v>0</v>
      </c>
      <c r="AW33">
        <f t="shared" si="3"/>
        <v>0</v>
      </c>
      <c r="AX33">
        <f t="shared" si="3"/>
        <v>0</v>
      </c>
      <c r="AY33">
        <f t="shared" si="3"/>
        <v>0</v>
      </c>
      <c r="BD33">
        <f>SUM(B33:AY33)</f>
        <v>0</v>
      </c>
      <c r="BE33" s="5"/>
      <c r="BF33" s="4"/>
      <c r="BG33" s="5"/>
      <c r="BH33" s="4"/>
      <c r="BI33" s="5"/>
      <c r="BJ33" s="4"/>
      <c r="BK33" s="5"/>
      <c r="BL33" s="4"/>
      <c r="BM33" s="5"/>
      <c r="BO33" s="5"/>
    </row>
    <row r="34" spans="1:67" x14ac:dyDescent="0.3">
      <c r="A34" t="s">
        <v>52</v>
      </c>
      <c r="B34">
        <f t="shared" ref="B34:AS34" si="4">COUNTIF(B2:B29,"ERFix")</f>
        <v>2</v>
      </c>
      <c r="C34">
        <f t="shared" si="4"/>
        <v>2</v>
      </c>
      <c r="D34">
        <f t="shared" si="4"/>
        <v>2</v>
      </c>
      <c r="E34">
        <f t="shared" si="4"/>
        <v>1</v>
      </c>
      <c r="F34">
        <f t="shared" si="4"/>
        <v>1</v>
      </c>
      <c r="G34">
        <f t="shared" si="4"/>
        <v>0</v>
      </c>
      <c r="H34">
        <f t="shared" si="4"/>
        <v>0</v>
      </c>
      <c r="I34">
        <f t="shared" si="4"/>
        <v>0</v>
      </c>
      <c r="J34">
        <f t="shared" si="4"/>
        <v>0</v>
      </c>
      <c r="K34">
        <f t="shared" si="4"/>
        <v>0</v>
      </c>
      <c r="L34">
        <f t="shared" si="4"/>
        <v>0</v>
      </c>
      <c r="M34">
        <f t="shared" si="4"/>
        <v>0</v>
      </c>
      <c r="N34">
        <f t="shared" si="4"/>
        <v>0</v>
      </c>
      <c r="O34">
        <f t="shared" si="4"/>
        <v>0</v>
      </c>
      <c r="P34">
        <f t="shared" si="4"/>
        <v>0</v>
      </c>
      <c r="Q34">
        <f t="shared" si="4"/>
        <v>0</v>
      </c>
      <c r="R34">
        <f t="shared" si="4"/>
        <v>0</v>
      </c>
      <c r="S34">
        <f t="shared" si="4"/>
        <v>0</v>
      </c>
      <c r="T34">
        <f t="shared" si="4"/>
        <v>0</v>
      </c>
      <c r="U34">
        <f t="shared" si="4"/>
        <v>0</v>
      </c>
      <c r="V34">
        <f t="shared" si="4"/>
        <v>0</v>
      </c>
      <c r="W34">
        <f t="shared" si="4"/>
        <v>0</v>
      </c>
      <c r="X34">
        <f t="shared" si="4"/>
        <v>0</v>
      </c>
      <c r="Y34">
        <f t="shared" si="4"/>
        <v>0</v>
      </c>
      <c r="Z34">
        <f t="shared" si="4"/>
        <v>0</v>
      </c>
      <c r="AA34">
        <f t="shared" si="4"/>
        <v>0</v>
      </c>
      <c r="AB34">
        <f t="shared" si="4"/>
        <v>0</v>
      </c>
      <c r="AC34">
        <f t="shared" si="4"/>
        <v>0</v>
      </c>
      <c r="AD34">
        <f t="shared" si="4"/>
        <v>0</v>
      </c>
      <c r="AE34">
        <f t="shared" si="4"/>
        <v>0</v>
      </c>
      <c r="AF34">
        <f t="shared" si="4"/>
        <v>0</v>
      </c>
      <c r="AG34">
        <f t="shared" si="4"/>
        <v>0</v>
      </c>
      <c r="AH34">
        <f t="shared" si="4"/>
        <v>0</v>
      </c>
      <c r="AI34">
        <f t="shared" si="4"/>
        <v>0</v>
      </c>
      <c r="AJ34">
        <f t="shared" si="4"/>
        <v>0</v>
      </c>
      <c r="AK34">
        <f t="shared" si="4"/>
        <v>0</v>
      </c>
      <c r="AL34">
        <f t="shared" si="4"/>
        <v>0</v>
      </c>
      <c r="AM34">
        <f t="shared" si="4"/>
        <v>0</v>
      </c>
      <c r="AN34">
        <f t="shared" si="4"/>
        <v>0</v>
      </c>
      <c r="AO34">
        <f t="shared" si="4"/>
        <v>0</v>
      </c>
      <c r="AP34">
        <f t="shared" si="4"/>
        <v>0</v>
      </c>
      <c r="AQ34">
        <f t="shared" si="4"/>
        <v>0</v>
      </c>
      <c r="AR34">
        <f t="shared" si="4"/>
        <v>0</v>
      </c>
      <c r="AS34">
        <f t="shared" si="4"/>
        <v>0</v>
      </c>
      <c r="AT34">
        <f t="shared" ref="AT34:AY34" si="5">COUNTIF(AT2:AT29,"ERFix")</f>
        <v>0</v>
      </c>
      <c r="AU34">
        <f t="shared" si="5"/>
        <v>0</v>
      </c>
      <c r="AV34">
        <f t="shared" si="5"/>
        <v>0</v>
      </c>
      <c r="AW34">
        <f t="shared" si="5"/>
        <v>0</v>
      </c>
      <c r="AX34">
        <f t="shared" si="5"/>
        <v>0</v>
      </c>
      <c r="AY34">
        <f t="shared" si="5"/>
        <v>0</v>
      </c>
      <c r="BD34">
        <f t="shared" ref="BD34:BD41" si="6">SUM(B34:AY34)</f>
        <v>8</v>
      </c>
      <c r="BE34" s="5"/>
      <c r="BF34" s="4"/>
      <c r="BG34" s="5"/>
      <c r="BH34" s="4"/>
      <c r="BI34" s="5"/>
      <c r="BJ34" s="4"/>
      <c r="BK34" s="5"/>
      <c r="BL34" s="4"/>
      <c r="BM34" s="5"/>
      <c r="BO34" s="5"/>
    </row>
    <row r="35" spans="1:67" x14ac:dyDescent="0.3">
      <c r="A35" t="s">
        <v>54</v>
      </c>
      <c r="B35">
        <f t="shared" ref="B35:AS35" si="7">COUNTIF(B2:B29,"ERTs")</f>
        <v>9</v>
      </c>
      <c r="C35">
        <f t="shared" si="7"/>
        <v>8</v>
      </c>
      <c r="D35">
        <f t="shared" si="7"/>
        <v>9</v>
      </c>
      <c r="E35">
        <f t="shared" si="7"/>
        <v>9</v>
      </c>
      <c r="F35">
        <f t="shared" si="7"/>
        <v>10</v>
      </c>
      <c r="G35">
        <f t="shared" si="7"/>
        <v>10</v>
      </c>
      <c r="H35">
        <f t="shared" si="7"/>
        <v>10</v>
      </c>
      <c r="I35">
        <f t="shared" si="7"/>
        <v>9</v>
      </c>
      <c r="J35">
        <f t="shared" si="7"/>
        <v>9</v>
      </c>
      <c r="K35">
        <f t="shared" si="7"/>
        <v>9</v>
      </c>
      <c r="L35">
        <f t="shared" si="7"/>
        <v>10</v>
      </c>
      <c r="M35">
        <f t="shared" si="7"/>
        <v>10</v>
      </c>
      <c r="N35">
        <f t="shared" si="7"/>
        <v>10</v>
      </c>
      <c r="O35">
        <f t="shared" si="7"/>
        <v>10</v>
      </c>
      <c r="P35">
        <f t="shared" si="7"/>
        <v>10</v>
      </c>
      <c r="Q35">
        <f t="shared" si="7"/>
        <v>10</v>
      </c>
      <c r="R35">
        <f t="shared" si="7"/>
        <v>10</v>
      </c>
      <c r="S35">
        <f t="shared" si="7"/>
        <v>11</v>
      </c>
      <c r="T35">
        <f t="shared" si="7"/>
        <v>11</v>
      </c>
      <c r="U35">
        <f t="shared" si="7"/>
        <v>9</v>
      </c>
      <c r="V35">
        <f t="shared" si="7"/>
        <v>9</v>
      </c>
      <c r="W35">
        <f t="shared" si="7"/>
        <v>9</v>
      </c>
      <c r="X35">
        <f t="shared" si="7"/>
        <v>9</v>
      </c>
      <c r="Y35">
        <f t="shared" si="7"/>
        <v>9</v>
      </c>
      <c r="Z35">
        <f t="shared" si="7"/>
        <v>9</v>
      </c>
      <c r="AA35">
        <f t="shared" si="7"/>
        <v>3</v>
      </c>
      <c r="AB35">
        <f t="shared" si="7"/>
        <v>3</v>
      </c>
      <c r="AC35">
        <f t="shared" si="7"/>
        <v>2</v>
      </c>
      <c r="AD35">
        <f t="shared" si="7"/>
        <v>2</v>
      </c>
      <c r="AE35">
        <f t="shared" si="7"/>
        <v>2</v>
      </c>
      <c r="AF35">
        <f t="shared" si="7"/>
        <v>2</v>
      </c>
      <c r="AG35">
        <f t="shared" si="7"/>
        <v>2</v>
      </c>
      <c r="AH35">
        <f t="shared" si="7"/>
        <v>2</v>
      </c>
      <c r="AI35">
        <f t="shared" si="7"/>
        <v>2</v>
      </c>
      <c r="AJ35">
        <f t="shared" si="7"/>
        <v>2</v>
      </c>
      <c r="AK35">
        <f t="shared" si="7"/>
        <v>2</v>
      </c>
      <c r="AL35">
        <f t="shared" si="7"/>
        <v>2</v>
      </c>
      <c r="AM35">
        <f t="shared" si="7"/>
        <v>2</v>
      </c>
      <c r="AN35">
        <f t="shared" si="7"/>
        <v>2</v>
      </c>
      <c r="AO35">
        <f t="shared" si="7"/>
        <v>2</v>
      </c>
      <c r="AP35">
        <f t="shared" si="7"/>
        <v>2</v>
      </c>
      <c r="AQ35">
        <f t="shared" si="7"/>
        <v>2</v>
      </c>
      <c r="AR35">
        <f t="shared" si="7"/>
        <v>2</v>
      </c>
      <c r="AS35">
        <f t="shared" si="7"/>
        <v>2</v>
      </c>
      <c r="AT35">
        <f t="shared" ref="AT35:AY35" si="8">COUNTIF(AT2:AT29,"ERTs")</f>
        <v>2</v>
      </c>
      <c r="AU35">
        <f t="shared" si="8"/>
        <v>2</v>
      </c>
      <c r="AV35">
        <f t="shared" si="8"/>
        <v>2</v>
      </c>
      <c r="AW35">
        <f t="shared" si="8"/>
        <v>2</v>
      </c>
      <c r="AX35">
        <f t="shared" si="8"/>
        <v>2</v>
      </c>
      <c r="AY35">
        <f t="shared" si="8"/>
        <v>2</v>
      </c>
      <c r="BD35">
        <f t="shared" si="6"/>
        <v>290</v>
      </c>
      <c r="BE35" s="5"/>
      <c r="BF35" s="4"/>
      <c r="BG35" s="5"/>
      <c r="BH35" s="4"/>
      <c r="BI35" s="5"/>
      <c r="BJ35" s="4"/>
      <c r="BK35" s="5"/>
      <c r="BL35" s="4"/>
      <c r="BM35" s="5"/>
      <c r="BO35" s="5"/>
    </row>
    <row r="36" spans="1:67" x14ac:dyDescent="0.3">
      <c r="A36" t="s">
        <v>55</v>
      </c>
      <c r="B36">
        <f t="shared" ref="B36:AS36" si="9">COUNTIF(B2:B29,"MTs")</f>
        <v>1</v>
      </c>
      <c r="C36">
        <f t="shared" si="9"/>
        <v>3</v>
      </c>
      <c r="D36">
        <f t="shared" si="9"/>
        <v>4</v>
      </c>
      <c r="E36">
        <f t="shared" si="9"/>
        <v>5</v>
      </c>
      <c r="F36">
        <f t="shared" si="9"/>
        <v>4</v>
      </c>
      <c r="G36">
        <f t="shared" si="9"/>
        <v>5</v>
      </c>
      <c r="H36">
        <f t="shared" si="9"/>
        <v>5</v>
      </c>
      <c r="I36">
        <f t="shared" si="9"/>
        <v>4</v>
      </c>
      <c r="J36">
        <f t="shared" si="9"/>
        <v>5</v>
      </c>
      <c r="K36">
        <f t="shared" si="9"/>
        <v>5</v>
      </c>
      <c r="L36">
        <f t="shared" si="9"/>
        <v>4</v>
      </c>
      <c r="M36">
        <f t="shared" si="9"/>
        <v>4</v>
      </c>
      <c r="N36">
        <f t="shared" si="9"/>
        <v>4</v>
      </c>
      <c r="O36">
        <f t="shared" si="9"/>
        <v>4</v>
      </c>
      <c r="P36">
        <f t="shared" si="9"/>
        <v>3</v>
      </c>
      <c r="Q36">
        <f t="shared" si="9"/>
        <v>2</v>
      </c>
      <c r="R36">
        <f t="shared" si="9"/>
        <v>1</v>
      </c>
      <c r="S36">
        <f t="shared" si="9"/>
        <v>2</v>
      </c>
      <c r="T36">
        <f t="shared" si="9"/>
        <v>2</v>
      </c>
      <c r="U36">
        <f t="shared" si="9"/>
        <v>3</v>
      </c>
      <c r="V36">
        <f t="shared" si="9"/>
        <v>3</v>
      </c>
      <c r="W36">
        <f t="shared" si="9"/>
        <v>2</v>
      </c>
      <c r="X36">
        <f t="shared" si="9"/>
        <v>0</v>
      </c>
      <c r="Y36">
        <f t="shared" si="9"/>
        <v>0</v>
      </c>
      <c r="Z36">
        <f t="shared" si="9"/>
        <v>0</v>
      </c>
      <c r="AA36">
        <f t="shared" si="9"/>
        <v>0</v>
      </c>
      <c r="AB36">
        <f t="shared" si="9"/>
        <v>0</v>
      </c>
      <c r="AC36">
        <f t="shared" si="9"/>
        <v>0</v>
      </c>
      <c r="AD36">
        <f t="shared" si="9"/>
        <v>0</v>
      </c>
      <c r="AE36">
        <f t="shared" si="9"/>
        <v>0</v>
      </c>
      <c r="AF36">
        <f t="shared" si="9"/>
        <v>0</v>
      </c>
      <c r="AG36">
        <f t="shared" si="9"/>
        <v>0</v>
      </c>
      <c r="AH36">
        <f t="shared" si="9"/>
        <v>0</v>
      </c>
      <c r="AI36">
        <f t="shared" si="9"/>
        <v>0</v>
      </c>
      <c r="AJ36">
        <f t="shared" si="9"/>
        <v>0</v>
      </c>
      <c r="AK36">
        <f t="shared" si="9"/>
        <v>0</v>
      </c>
      <c r="AL36">
        <f t="shared" si="9"/>
        <v>0</v>
      </c>
      <c r="AM36">
        <f t="shared" si="9"/>
        <v>0</v>
      </c>
      <c r="AN36">
        <f t="shared" si="9"/>
        <v>0</v>
      </c>
      <c r="AO36">
        <f t="shared" si="9"/>
        <v>0</v>
      </c>
      <c r="AP36">
        <f t="shared" si="9"/>
        <v>0</v>
      </c>
      <c r="AQ36">
        <f t="shared" si="9"/>
        <v>0</v>
      </c>
      <c r="AR36">
        <f t="shared" si="9"/>
        <v>0</v>
      </c>
      <c r="AS36">
        <f t="shared" si="9"/>
        <v>0</v>
      </c>
      <c r="AT36">
        <f t="shared" ref="AT36:AY36" si="10">COUNTIF(AT2:AT29,"MTs")</f>
        <v>0</v>
      </c>
      <c r="AU36">
        <f t="shared" si="10"/>
        <v>0</v>
      </c>
      <c r="AV36">
        <f t="shared" si="10"/>
        <v>0</v>
      </c>
      <c r="AW36">
        <f t="shared" si="10"/>
        <v>0</v>
      </c>
      <c r="AX36">
        <f t="shared" si="10"/>
        <v>0</v>
      </c>
      <c r="AY36">
        <f t="shared" si="10"/>
        <v>0</v>
      </c>
      <c r="BD36">
        <f t="shared" si="6"/>
        <v>75</v>
      </c>
      <c r="BE36" s="5"/>
      <c r="BF36" s="4"/>
      <c r="BG36" s="5"/>
      <c r="BH36" s="4"/>
      <c r="BI36" s="5"/>
      <c r="BJ36" s="4"/>
      <c r="BK36" s="5"/>
      <c r="BL36" s="4"/>
      <c r="BM36" s="5"/>
      <c r="BO36" s="5"/>
    </row>
    <row r="37" spans="1:67" x14ac:dyDescent="0.3">
      <c r="A37" t="s">
        <v>56</v>
      </c>
      <c r="B37">
        <f t="shared" ref="B37:AS37" si="11">COUNTIF(B2:B29,"ITs")</f>
        <v>0</v>
      </c>
      <c r="C37">
        <f t="shared" si="11"/>
        <v>0</v>
      </c>
      <c r="D37">
        <f t="shared" si="11"/>
        <v>0</v>
      </c>
      <c r="E37">
        <f t="shared" si="11"/>
        <v>0</v>
      </c>
      <c r="F37">
        <f t="shared" si="11"/>
        <v>0</v>
      </c>
      <c r="G37">
        <f t="shared" si="11"/>
        <v>0</v>
      </c>
      <c r="H37">
        <f t="shared" si="11"/>
        <v>0</v>
      </c>
      <c r="I37">
        <f t="shared" si="11"/>
        <v>0</v>
      </c>
      <c r="J37">
        <f t="shared" si="11"/>
        <v>0</v>
      </c>
      <c r="K37">
        <f t="shared" si="11"/>
        <v>0</v>
      </c>
      <c r="L37">
        <f t="shared" si="11"/>
        <v>0</v>
      </c>
      <c r="M37">
        <f t="shared" si="11"/>
        <v>0</v>
      </c>
      <c r="N37">
        <f t="shared" si="11"/>
        <v>1</v>
      </c>
      <c r="O37">
        <f t="shared" si="11"/>
        <v>1</v>
      </c>
      <c r="P37">
        <f t="shared" si="11"/>
        <v>1</v>
      </c>
      <c r="Q37">
        <f t="shared" si="11"/>
        <v>1</v>
      </c>
      <c r="R37">
        <f t="shared" si="11"/>
        <v>2</v>
      </c>
      <c r="S37">
        <f t="shared" si="11"/>
        <v>2</v>
      </c>
      <c r="T37">
        <f t="shared" si="11"/>
        <v>3</v>
      </c>
      <c r="U37">
        <f t="shared" si="11"/>
        <v>7</v>
      </c>
      <c r="V37">
        <f t="shared" si="11"/>
        <v>7</v>
      </c>
      <c r="W37">
        <f t="shared" si="11"/>
        <v>7</v>
      </c>
      <c r="X37">
        <f t="shared" si="11"/>
        <v>8</v>
      </c>
      <c r="Y37">
        <f t="shared" si="11"/>
        <v>7</v>
      </c>
      <c r="Z37">
        <f t="shared" si="11"/>
        <v>8</v>
      </c>
      <c r="AA37">
        <f t="shared" si="11"/>
        <v>9</v>
      </c>
      <c r="AB37">
        <f t="shared" si="11"/>
        <v>10</v>
      </c>
      <c r="AC37">
        <f t="shared" si="11"/>
        <v>12</v>
      </c>
      <c r="AD37">
        <f t="shared" si="11"/>
        <v>12</v>
      </c>
      <c r="AE37">
        <f t="shared" si="11"/>
        <v>12</v>
      </c>
      <c r="AF37">
        <f t="shared" si="11"/>
        <v>12</v>
      </c>
      <c r="AG37">
        <f t="shared" si="11"/>
        <v>12</v>
      </c>
      <c r="AH37">
        <f t="shared" si="11"/>
        <v>12</v>
      </c>
      <c r="AI37">
        <f t="shared" si="11"/>
        <v>12</v>
      </c>
      <c r="AJ37">
        <f t="shared" si="11"/>
        <v>12</v>
      </c>
      <c r="AK37">
        <f t="shared" si="11"/>
        <v>12</v>
      </c>
      <c r="AL37">
        <f t="shared" si="11"/>
        <v>12</v>
      </c>
      <c r="AM37">
        <f t="shared" si="11"/>
        <v>12</v>
      </c>
      <c r="AN37">
        <f t="shared" si="11"/>
        <v>11</v>
      </c>
      <c r="AO37">
        <f t="shared" si="11"/>
        <v>12</v>
      </c>
      <c r="AP37">
        <f t="shared" si="11"/>
        <v>12</v>
      </c>
      <c r="AQ37">
        <f t="shared" si="11"/>
        <v>13</v>
      </c>
      <c r="AR37">
        <f t="shared" si="11"/>
        <v>13</v>
      </c>
      <c r="AS37">
        <f t="shared" si="11"/>
        <v>13</v>
      </c>
      <c r="AT37">
        <f t="shared" ref="AT37:AY37" si="12">COUNTIF(AT2:AT29,"ITs")</f>
        <v>13</v>
      </c>
      <c r="AU37">
        <f t="shared" si="12"/>
        <v>13</v>
      </c>
      <c r="AV37">
        <f t="shared" si="12"/>
        <v>13</v>
      </c>
      <c r="AW37">
        <f t="shared" si="12"/>
        <v>13</v>
      </c>
      <c r="AX37">
        <f t="shared" si="12"/>
        <v>12</v>
      </c>
      <c r="AY37">
        <f t="shared" si="12"/>
        <v>12</v>
      </c>
      <c r="BD37">
        <f t="shared" si="6"/>
        <v>356</v>
      </c>
      <c r="BE37" s="5"/>
      <c r="BF37" s="4"/>
      <c r="BG37" s="5"/>
      <c r="BH37" s="4"/>
      <c r="BI37" s="5"/>
      <c r="BJ37" s="4"/>
      <c r="BK37" s="5"/>
      <c r="BL37" s="4"/>
      <c r="BM37" s="5"/>
      <c r="BO37" s="5"/>
    </row>
    <row r="38" spans="1:67" x14ac:dyDescent="0.3">
      <c r="A38" t="s">
        <v>57</v>
      </c>
      <c r="B38">
        <f t="shared" ref="B38:AS38" si="13">COUNTIF(B2:B29,"MixedTs")</f>
        <v>0</v>
      </c>
      <c r="C38">
        <f t="shared" si="13"/>
        <v>1</v>
      </c>
      <c r="D38">
        <f t="shared" si="13"/>
        <v>1</v>
      </c>
      <c r="E38">
        <f t="shared" si="13"/>
        <v>2</v>
      </c>
      <c r="F38">
        <f t="shared" si="13"/>
        <v>2</v>
      </c>
      <c r="G38">
        <f t="shared" si="13"/>
        <v>3</v>
      </c>
      <c r="H38">
        <f t="shared" si="13"/>
        <v>3</v>
      </c>
      <c r="I38">
        <f t="shared" si="13"/>
        <v>3</v>
      </c>
      <c r="J38">
        <f t="shared" si="13"/>
        <v>3</v>
      </c>
      <c r="K38">
        <f t="shared" si="13"/>
        <v>3</v>
      </c>
      <c r="L38">
        <f t="shared" si="13"/>
        <v>3</v>
      </c>
      <c r="M38">
        <f t="shared" si="13"/>
        <v>3</v>
      </c>
      <c r="N38">
        <f t="shared" si="13"/>
        <v>3</v>
      </c>
      <c r="O38">
        <f t="shared" si="13"/>
        <v>3</v>
      </c>
      <c r="P38">
        <f t="shared" si="13"/>
        <v>3</v>
      </c>
      <c r="Q38">
        <f t="shared" si="13"/>
        <v>4</v>
      </c>
      <c r="R38">
        <f t="shared" si="13"/>
        <v>4</v>
      </c>
      <c r="S38">
        <f t="shared" si="13"/>
        <v>4</v>
      </c>
      <c r="T38">
        <f t="shared" si="13"/>
        <v>4</v>
      </c>
      <c r="U38">
        <f t="shared" si="13"/>
        <v>2</v>
      </c>
      <c r="V38">
        <f t="shared" si="13"/>
        <v>2</v>
      </c>
      <c r="W38">
        <f t="shared" si="13"/>
        <v>4</v>
      </c>
      <c r="X38">
        <f t="shared" si="13"/>
        <v>4</v>
      </c>
      <c r="Y38">
        <f t="shared" si="13"/>
        <v>5</v>
      </c>
      <c r="Z38">
        <f t="shared" si="13"/>
        <v>5</v>
      </c>
      <c r="AA38">
        <f t="shared" si="13"/>
        <v>1</v>
      </c>
      <c r="AB38">
        <f t="shared" si="13"/>
        <v>1</v>
      </c>
      <c r="AC38">
        <f t="shared" si="13"/>
        <v>0</v>
      </c>
      <c r="AD38">
        <f t="shared" si="13"/>
        <v>0</v>
      </c>
      <c r="AE38">
        <f t="shared" si="13"/>
        <v>0</v>
      </c>
      <c r="AF38">
        <f t="shared" si="13"/>
        <v>0</v>
      </c>
      <c r="AG38">
        <f t="shared" si="13"/>
        <v>0</v>
      </c>
      <c r="AH38">
        <f t="shared" si="13"/>
        <v>0</v>
      </c>
      <c r="AI38">
        <f t="shared" si="13"/>
        <v>0</v>
      </c>
      <c r="AJ38">
        <f t="shared" si="13"/>
        <v>0</v>
      </c>
      <c r="AK38">
        <f t="shared" si="13"/>
        <v>0</v>
      </c>
      <c r="AL38">
        <f t="shared" si="13"/>
        <v>0</v>
      </c>
      <c r="AM38">
        <f t="shared" si="13"/>
        <v>0</v>
      </c>
      <c r="AN38">
        <f t="shared" si="13"/>
        <v>1</v>
      </c>
      <c r="AO38">
        <f t="shared" si="13"/>
        <v>1</v>
      </c>
      <c r="AP38">
        <f t="shared" si="13"/>
        <v>1</v>
      </c>
      <c r="AQ38">
        <f t="shared" si="13"/>
        <v>0</v>
      </c>
      <c r="AR38">
        <f t="shared" si="13"/>
        <v>0</v>
      </c>
      <c r="AS38">
        <f t="shared" si="13"/>
        <v>0</v>
      </c>
      <c r="AT38">
        <f t="shared" ref="AT38:AY38" si="14">COUNTIF(AT2:AT29,"MixedTs")</f>
        <v>0</v>
      </c>
      <c r="AU38">
        <f t="shared" si="14"/>
        <v>0</v>
      </c>
      <c r="AV38">
        <f t="shared" si="14"/>
        <v>0</v>
      </c>
      <c r="AW38">
        <f t="shared" si="14"/>
        <v>0</v>
      </c>
      <c r="AX38">
        <f t="shared" si="14"/>
        <v>0</v>
      </c>
      <c r="AY38">
        <f t="shared" si="14"/>
        <v>0</v>
      </c>
      <c r="BD38">
        <f t="shared" si="6"/>
        <v>79</v>
      </c>
      <c r="BE38" s="5"/>
      <c r="BF38" s="4"/>
      <c r="BG38" s="5"/>
      <c r="BH38" s="4"/>
      <c r="BI38" s="5"/>
      <c r="BJ38" s="4"/>
      <c r="BK38" s="5"/>
      <c r="BL38" s="4"/>
      <c r="BM38" s="5"/>
      <c r="BO38" s="5"/>
    </row>
    <row r="39" spans="1:67" x14ac:dyDescent="0.3">
      <c r="A39" t="s">
        <v>18</v>
      </c>
      <c r="B39">
        <f t="shared" ref="B39:AS39" si="15">COUNTIF(B2:B29,"UD")</f>
        <v>5</v>
      </c>
      <c r="C39">
        <f t="shared" si="15"/>
        <v>6</v>
      </c>
      <c r="D39">
        <f t="shared" si="15"/>
        <v>6</v>
      </c>
      <c r="E39">
        <f t="shared" si="15"/>
        <v>6</v>
      </c>
      <c r="F39">
        <f t="shared" si="15"/>
        <v>5</v>
      </c>
      <c r="G39">
        <f t="shared" si="15"/>
        <v>4</v>
      </c>
      <c r="H39">
        <f t="shared" si="15"/>
        <v>4</v>
      </c>
      <c r="I39">
        <f t="shared" si="15"/>
        <v>4</v>
      </c>
      <c r="J39">
        <f t="shared" si="15"/>
        <v>4</v>
      </c>
      <c r="K39">
        <f t="shared" si="15"/>
        <v>4</v>
      </c>
      <c r="L39">
        <f t="shared" si="15"/>
        <v>3</v>
      </c>
      <c r="M39">
        <f t="shared" si="15"/>
        <v>1</v>
      </c>
      <c r="N39">
        <f t="shared" si="15"/>
        <v>1</v>
      </c>
      <c r="O39">
        <f t="shared" si="15"/>
        <v>1</v>
      </c>
      <c r="P39">
        <f t="shared" si="15"/>
        <v>1</v>
      </c>
      <c r="Q39">
        <f t="shared" si="15"/>
        <v>1</v>
      </c>
      <c r="R39">
        <f t="shared" si="15"/>
        <v>1</v>
      </c>
      <c r="S39">
        <f t="shared" si="15"/>
        <v>0</v>
      </c>
      <c r="T39">
        <f t="shared" si="15"/>
        <v>0</v>
      </c>
      <c r="U39">
        <f t="shared" si="15"/>
        <v>0</v>
      </c>
      <c r="V39">
        <f t="shared" si="15"/>
        <v>0</v>
      </c>
      <c r="W39">
        <f t="shared" si="15"/>
        <v>0</v>
      </c>
      <c r="X39">
        <f t="shared" si="15"/>
        <v>0</v>
      </c>
      <c r="Y39">
        <f t="shared" si="15"/>
        <v>0</v>
      </c>
      <c r="Z39">
        <f t="shared" si="15"/>
        <v>0</v>
      </c>
      <c r="AA39">
        <f t="shared" si="15"/>
        <v>0</v>
      </c>
      <c r="AB39">
        <f t="shared" si="15"/>
        <v>0</v>
      </c>
      <c r="AC39">
        <f t="shared" si="15"/>
        <v>0</v>
      </c>
      <c r="AD39">
        <f t="shared" si="15"/>
        <v>0</v>
      </c>
      <c r="AE39">
        <f t="shared" si="15"/>
        <v>0</v>
      </c>
      <c r="AF39">
        <f t="shared" si="15"/>
        <v>0</v>
      </c>
      <c r="AG39">
        <f t="shared" si="15"/>
        <v>0</v>
      </c>
      <c r="AH39">
        <f t="shared" si="15"/>
        <v>0</v>
      </c>
      <c r="AI39">
        <f t="shared" si="15"/>
        <v>0</v>
      </c>
      <c r="AJ39">
        <f t="shared" si="15"/>
        <v>0</v>
      </c>
      <c r="AK39">
        <f t="shared" si="15"/>
        <v>0</v>
      </c>
      <c r="AL39">
        <f t="shared" si="15"/>
        <v>0</v>
      </c>
      <c r="AM39">
        <f t="shared" si="15"/>
        <v>0</v>
      </c>
      <c r="AN39">
        <f t="shared" si="15"/>
        <v>0</v>
      </c>
      <c r="AO39">
        <f t="shared" si="15"/>
        <v>0</v>
      </c>
      <c r="AP39">
        <f t="shared" si="15"/>
        <v>0</v>
      </c>
      <c r="AQ39">
        <f t="shared" si="15"/>
        <v>0</v>
      </c>
      <c r="AR39">
        <f t="shared" si="15"/>
        <v>0</v>
      </c>
      <c r="AS39">
        <f t="shared" si="15"/>
        <v>0</v>
      </c>
      <c r="AT39">
        <f t="shared" ref="AT39:AY39" si="16">COUNTIF(AT2:AT29,"UD")</f>
        <v>0</v>
      </c>
      <c r="AU39">
        <f t="shared" si="16"/>
        <v>0</v>
      </c>
      <c r="AV39">
        <f t="shared" si="16"/>
        <v>0</v>
      </c>
      <c r="AW39">
        <f t="shared" si="16"/>
        <v>0</v>
      </c>
      <c r="AX39">
        <f t="shared" si="16"/>
        <v>0</v>
      </c>
      <c r="AY39">
        <f t="shared" si="16"/>
        <v>0</v>
      </c>
      <c r="BD39">
        <f t="shared" si="6"/>
        <v>57</v>
      </c>
      <c r="BE39" s="5"/>
      <c r="BF39" s="4"/>
      <c r="BG39" s="5"/>
      <c r="BH39" s="4"/>
      <c r="BI39" s="5"/>
      <c r="BJ39" s="4"/>
      <c r="BK39" s="5"/>
      <c r="BL39" s="4"/>
      <c r="BM39" s="5"/>
      <c r="BO39" s="5"/>
    </row>
    <row r="40" spans="1:67" x14ac:dyDescent="0.3">
      <c r="A40" t="s">
        <v>12</v>
      </c>
      <c r="B40">
        <f t="shared" ref="B40:AS40" si="17">COUNTIF(B2:B29,"LSD")</f>
        <v>8</v>
      </c>
      <c r="C40">
        <f t="shared" si="17"/>
        <v>5</v>
      </c>
      <c r="D40">
        <f t="shared" si="17"/>
        <v>3</v>
      </c>
      <c r="E40">
        <f t="shared" si="17"/>
        <v>2</v>
      </c>
      <c r="F40">
        <f t="shared" si="17"/>
        <v>3</v>
      </c>
      <c r="G40">
        <f t="shared" si="17"/>
        <v>3</v>
      </c>
      <c r="H40">
        <f t="shared" si="17"/>
        <v>3</v>
      </c>
      <c r="I40">
        <f t="shared" si="17"/>
        <v>5</v>
      </c>
      <c r="J40">
        <f t="shared" si="17"/>
        <v>4</v>
      </c>
      <c r="K40">
        <f t="shared" si="17"/>
        <v>4</v>
      </c>
      <c r="L40">
        <f t="shared" si="17"/>
        <v>5</v>
      </c>
      <c r="M40">
        <f t="shared" si="17"/>
        <v>7</v>
      </c>
      <c r="N40">
        <f t="shared" si="17"/>
        <v>6</v>
      </c>
      <c r="O40">
        <f t="shared" si="17"/>
        <v>6</v>
      </c>
      <c r="P40">
        <f t="shared" si="17"/>
        <v>7</v>
      </c>
      <c r="Q40">
        <f t="shared" si="17"/>
        <v>7</v>
      </c>
      <c r="R40">
        <f t="shared" si="17"/>
        <v>7</v>
      </c>
      <c r="S40">
        <f t="shared" si="17"/>
        <v>6</v>
      </c>
      <c r="T40">
        <f t="shared" si="17"/>
        <v>5</v>
      </c>
      <c r="U40">
        <f t="shared" si="17"/>
        <v>4</v>
      </c>
      <c r="V40">
        <f t="shared" si="17"/>
        <v>4</v>
      </c>
      <c r="W40">
        <f t="shared" si="17"/>
        <v>3</v>
      </c>
      <c r="X40">
        <f t="shared" si="17"/>
        <v>4</v>
      </c>
      <c r="Y40">
        <f t="shared" si="17"/>
        <v>4</v>
      </c>
      <c r="Z40">
        <f t="shared" si="17"/>
        <v>3</v>
      </c>
      <c r="AA40">
        <f t="shared" si="17"/>
        <v>3</v>
      </c>
      <c r="AB40">
        <f t="shared" si="17"/>
        <v>2</v>
      </c>
      <c r="AC40">
        <f t="shared" si="17"/>
        <v>1</v>
      </c>
      <c r="AD40">
        <f t="shared" si="17"/>
        <v>1</v>
      </c>
      <c r="AE40">
        <f t="shared" si="17"/>
        <v>1</v>
      </c>
      <c r="AF40">
        <f t="shared" si="17"/>
        <v>1</v>
      </c>
      <c r="AG40">
        <f t="shared" si="17"/>
        <v>1</v>
      </c>
      <c r="AH40">
        <f t="shared" si="17"/>
        <v>1</v>
      </c>
      <c r="AI40">
        <f t="shared" si="17"/>
        <v>1</v>
      </c>
      <c r="AJ40">
        <f t="shared" si="17"/>
        <v>1</v>
      </c>
      <c r="AK40">
        <f t="shared" si="17"/>
        <v>1</v>
      </c>
      <c r="AL40">
        <f t="shared" si="17"/>
        <v>1</v>
      </c>
      <c r="AM40">
        <f t="shared" si="17"/>
        <v>1</v>
      </c>
      <c r="AN40">
        <f t="shared" si="17"/>
        <v>1</v>
      </c>
      <c r="AO40">
        <f t="shared" si="17"/>
        <v>0</v>
      </c>
      <c r="AP40">
        <f t="shared" si="17"/>
        <v>0</v>
      </c>
      <c r="AQ40">
        <f t="shared" si="17"/>
        <v>0</v>
      </c>
      <c r="AR40">
        <f t="shared" si="17"/>
        <v>0</v>
      </c>
      <c r="AS40">
        <f t="shared" si="17"/>
        <v>0</v>
      </c>
      <c r="AT40">
        <f t="shared" ref="AT40:AY40" si="18">COUNTIF(AT2:AT29,"LSD")</f>
        <v>0</v>
      </c>
      <c r="AU40">
        <f t="shared" si="18"/>
        <v>0</v>
      </c>
      <c r="AV40">
        <f t="shared" si="18"/>
        <v>0</v>
      </c>
      <c r="AW40">
        <f t="shared" si="18"/>
        <v>0</v>
      </c>
      <c r="AX40">
        <f t="shared" si="18"/>
        <v>1</v>
      </c>
      <c r="AY40">
        <f t="shared" si="18"/>
        <v>1</v>
      </c>
      <c r="BD40">
        <f t="shared" si="6"/>
        <v>137</v>
      </c>
      <c r="BE40" s="5"/>
      <c r="BF40" s="4"/>
      <c r="BG40" s="5"/>
      <c r="BH40" s="4"/>
      <c r="BI40" s="5"/>
      <c r="BJ40" s="4"/>
      <c r="BK40" s="5"/>
      <c r="BL40" s="4"/>
      <c r="BM40" s="5"/>
      <c r="BO40" s="5"/>
    </row>
    <row r="41" spans="1:67" x14ac:dyDescent="0.3">
      <c r="A41" t="s">
        <v>35</v>
      </c>
      <c r="B41">
        <f t="shared" ref="B41:AS41" si="19">COUNTIF(B2:B29,"WSD")</f>
        <v>0</v>
      </c>
      <c r="C41">
        <f t="shared" si="19"/>
        <v>0</v>
      </c>
      <c r="D41">
        <f t="shared" si="19"/>
        <v>0</v>
      </c>
      <c r="E41">
        <f t="shared" si="19"/>
        <v>0</v>
      </c>
      <c r="F41">
        <f t="shared" si="19"/>
        <v>0</v>
      </c>
      <c r="G41">
        <f t="shared" si="19"/>
        <v>0</v>
      </c>
      <c r="H41">
        <f t="shared" si="19"/>
        <v>0</v>
      </c>
      <c r="I41">
        <f t="shared" si="19"/>
        <v>0</v>
      </c>
      <c r="J41">
        <f t="shared" si="19"/>
        <v>0</v>
      </c>
      <c r="K41">
        <f t="shared" si="19"/>
        <v>0</v>
      </c>
      <c r="L41">
        <f t="shared" si="19"/>
        <v>0</v>
      </c>
      <c r="M41">
        <f t="shared" si="19"/>
        <v>0</v>
      </c>
      <c r="N41">
        <f t="shared" si="19"/>
        <v>0</v>
      </c>
      <c r="O41">
        <f t="shared" si="19"/>
        <v>0</v>
      </c>
      <c r="P41">
        <f t="shared" si="19"/>
        <v>0</v>
      </c>
      <c r="Q41">
        <f t="shared" si="19"/>
        <v>0</v>
      </c>
      <c r="R41">
        <f t="shared" si="19"/>
        <v>0</v>
      </c>
      <c r="S41">
        <f t="shared" si="19"/>
        <v>0</v>
      </c>
      <c r="T41">
        <f t="shared" si="19"/>
        <v>0</v>
      </c>
      <c r="U41">
        <f t="shared" si="19"/>
        <v>0</v>
      </c>
      <c r="V41">
        <f t="shared" si="19"/>
        <v>0</v>
      </c>
      <c r="W41">
        <f t="shared" si="19"/>
        <v>0</v>
      </c>
      <c r="X41">
        <f t="shared" si="19"/>
        <v>0</v>
      </c>
      <c r="Y41">
        <f t="shared" si="19"/>
        <v>0</v>
      </c>
      <c r="Z41">
        <f t="shared" si="19"/>
        <v>0</v>
      </c>
      <c r="AA41">
        <f t="shared" si="19"/>
        <v>0</v>
      </c>
      <c r="AB41">
        <f t="shared" si="19"/>
        <v>0</v>
      </c>
      <c r="AC41">
        <f t="shared" si="19"/>
        <v>0</v>
      </c>
      <c r="AD41">
        <f t="shared" si="19"/>
        <v>0</v>
      </c>
      <c r="AE41">
        <f t="shared" si="19"/>
        <v>0</v>
      </c>
      <c r="AF41">
        <f t="shared" si="19"/>
        <v>0</v>
      </c>
      <c r="AG41">
        <f t="shared" si="19"/>
        <v>0</v>
      </c>
      <c r="AH41">
        <f t="shared" si="19"/>
        <v>0</v>
      </c>
      <c r="AI41">
        <f t="shared" si="19"/>
        <v>0</v>
      </c>
      <c r="AJ41">
        <f t="shared" si="19"/>
        <v>0</v>
      </c>
      <c r="AK41">
        <f t="shared" si="19"/>
        <v>0</v>
      </c>
      <c r="AL41">
        <f t="shared" si="19"/>
        <v>0</v>
      </c>
      <c r="AM41">
        <f t="shared" si="19"/>
        <v>0</v>
      </c>
      <c r="AN41">
        <f t="shared" si="19"/>
        <v>0</v>
      </c>
      <c r="AO41">
        <f t="shared" si="19"/>
        <v>0</v>
      </c>
      <c r="AP41">
        <f t="shared" si="19"/>
        <v>0</v>
      </c>
      <c r="AQ41">
        <f t="shared" si="19"/>
        <v>0</v>
      </c>
      <c r="AR41">
        <f t="shared" si="19"/>
        <v>0</v>
      </c>
      <c r="AS41">
        <f t="shared" si="19"/>
        <v>0</v>
      </c>
      <c r="AT41">
        <f t="shared" ref="AT41:AY41" si="20">COUNTIF(AT2:AT29,"WSD")</f>
        <v>0</v>
      </c>
      <c r="AU41">
        <f t="shared" si="20"/>
        <v>0</v>
      </c>
      <c r="AV41">
        <f t="shared" si="20"/>
        <v>0</v>
      </c>
      <c r="AW41">
        <f t="shared" si="20"/>
        <v>0</v>
      </c>
      <c r="AX41">
        <f t="shared" si="20"/>
        <v>0</v>
      </c>
      <c r="AY41">
        <f t="shared" si="20"/>
        <v>0</v>
      </c>
      <c r="BD41">
        <f t="shared" si="6"/>
        <v>0</v>
      </c>
      <c r="BE41" s="5"/>
      <c r="BF41" s="4"/>
      <c r="BG41" s="5"/>
      <c r="BH41" s="4"/>
      <c r="BI41" s="5"/>
      <c r="BJ41" s="4"/>
      <c r="BK41" s="5"/>
      <c r="BL41" s="4"/>
      <c r="BM41" s="5"/>
      <c r="BO41" s="5"/>
    </row>
    <row r="43" spans="1:67" x14ac:dyDescent="0.3">
      <c r="B43">
        <f>SUM(B32:B41)</f>
        <v>27</v>
      </c>
      <c r="C43">
        <f t="shared" ref="C43:AS43" si="21">SUM(C32:C41)</f>
        <v>27</v>
      </c>
      <c r="D43">
        <f t="shared" si="21"/>
        <v>27</v>
      </c>
      <c r="E43">
        <f t="shared" si="21"/>
        <v>27</v>
      </c>
      <c r="F43">
        <f t="shared" si="21"/>
        <v>27</v>
      </c>
      <c r="G43">
        <f t="shared" si="21"/>
        <v>27</v>
      </c>
      <c r="H43">
        <f t="shared" si="21"/>
        <v>27</v>
      </c>
      <c r="I43">
        <f t="shared" si="21"/>
        <v>27</v>
      </c>
      <c r="J43">
        <f t="shared" si="21"/>
        <v>27</v>
      </c>
      <c r="K43">
        <f t="shared" si="21"/>
        <v>27</v>
      </c>
      <c r="L43">
        <f t="shared" si="21"/>
        <v>27</v>
      </c>
      <c r="M43">
        <f t="shared" si="21"/>
        <v>27</v>
      </c>
      <c r="N43">
        <f t="shared" si="21"/>
        <v>27</v>
      </c>
      <c r="O43">
        <f t="shared" si="21"/>
        <v>27</v>
      </c>
      <c r="P43">
        <f t="shared" si="21"/>
        <v>27</v>
      </c>
      <c r="Q43">
        <f t="shared" si="21"/>
        <v>27</v>
      </c>
      <c r="R43">
        <f t="shared" si="21"/>
        <v>27</v>
      </c>
      <c r="S43">
        <f t="shared" si="21"/>
        <v>27</v>
      </c>
      <c r="T43">
        <f t="shared" si="21"/>
        <v>27</v>
      </c>
      <c r="U43">
        <f t="shared" si="21"/>
        <v>27</v>
      </c>
      <c r="V43">
        <f t="shared" si="21"/>
        <v>27</v>
      </c>
      <c r="W43">
        <f t="shared" si="21"/>
        <v>27</v>
      </c>
      <c r="X43">
        <f t="shared" si="21"/>
        <v>27</v>
      </c>
      <c r="Y43">
        <f t="shared" si="21"/>
        <v>27</v>
      </c>
      <c r="Z43">
        <f t="shared" si="21"/>
        <v>27</v>
      </c>
      <c r="AA43">
        <f t="shared" si="21"/>
        <v>27</v>
      </c>
      <c r="AB43">
        <f t="shared" si="21"/>
        <v>27</v>
      </c>
      <c r="AC43">
        <f t="shared" si="21"/>
        <v>27</v>
      </c>
      <c r="AD43">
        <f t="shared" si="21"/>
        <v>27</v>
      </c>
      <c r="AE43">
        <f t="shared" si="21"/>
        <v>27</v>
      </c>
      <c r="AF43">
        <f t="shared" si="21"/>
        <v>27</v>
      </c>
      <c r="AG43">
        <f t="shared" si="21"/>
        <v>27</v>
      </c>
      <c r="AH43">
        <f t="shared" si="21"/>
        <v>27</v>
      </c>
      <c r="AI43">
        <f t="shared" si="21"/>
        <v>27</v>
      </c>
      <c r="AJ43">
        <f t="shared" si="21"/>
        <v>27</v>
      </c>
      <c r="AK43">
        <f t="shared" si="21"/>
        <v>27</v>
      </c>
      <c r="AL43">
        <f t="shared" si="21"/>
        <v>27</v>
      </c>
      <c r="AM43">
        <f t="shared" si="21"/>
        <v>27</v>
      </c>
      <c r="AN43">
        <f t="shared" si="21"/>
        <v>27</v>
      </c>
      <c r="AO43">
        <f t="shared" si="21"/>
        <v>27</v>
      </c>
      <c r="AP43">
        <f t="shared" si="21"/>
        <v>27</v>
      </c>
      <c r="AQ43">
        <f t="shared" si="21"/>
        <v>27</v>
      </c>
      <c r="AR43">
        <f t="shared" si="21"/>
        <v>27</v>
      </c>
      <c r="AS43">
        <f t="shared" si="21"/>
        <v>27</v>
      </c>
      <c r="AT43">
        <f t="shared" ref="AT43:AY43" si="22">SUM(AT32:AT41)</f>
        <v>27</v>
      </c>
      <c r="AU43">
        <f t="shared" si="22"/>
        <v>27</v>
      </c>
      <c r="AV43">
        <f t="shared" si="22"/>
        <v>27</v>
      </c>
      <c r="AW43">
        <f t="shared" si="22"/>
        <v>27</v>
      </c>
      <c r="AX43">
        <f t="shared" si="22"/>
        <v>27</v>
      </c>
      <c r="AY43">
        <f t="shared" si="22"/>
        <v>27</v>
      </c>
      <c r="BD43">
        <f t="shared" ref="BD43" si="23">SUM(BD32:BD41)</f>
        <v>1350</v>
      </c>
    </row>
    <row r="44" spans="1:67" x14ac:dyDescent="0.3">
      <c r="BE44" s="5"/>
      <c r="BG44" s="5"/>
      <c r="BI44" s="5"/>
      <c r="BK44" s="5"/>
      <c r="BM44" s="5"/>
      <c r="BO44" s="5"/>
    </row>
    <row r="45" spans="1:67" x14ac:dyDescent="0.3">
      <c r="BD45" s="4"/>
      <c r="BF45" s="4"/>
      <c r="BH45" s="4"/>
      <c r="BJ45" s="4"/>
      <c r="BL45" s="4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39"/>
  <sheetViews>
    <sheetView workbookViewId="0">
      <pane xSplit="1332" ySplit="876" topLeftCell="AR23" activePane="bottomRight"/>
      <selection pane="topRight" activeCell="B1" sqref="B1"/>
      <selection pane="bottomLeft" activeCell="A3" sqref="A3"/>
      <selection pane="bottomRight" activeCell="BD33" sqref="BD33"/>
    </sheetView>
  </sheetViews>
  <sheetFormatPr defaultColWidth="8.77734375" defaultRowHeight="14.4" x14ac:dyDescent="0.3"/>
  <cols>
    <col min="1" max="16384" width="8.77734375" style="2"/>
  </cols>
  <sheetData>
    <row r="1" spans="1:51" x14ac:dyDescent="0.3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1" x14ac:dyDescent="0.3">
      <c r="A2" s="2" t="s">
        <v>0</v>
      </c>
      <c r="B2" s="2" t="str">
        <f>IF(OR('Full menu'!B2="MDC",'Full menu'!B2="PERF"),"basic",IF(OR('Full menu'!B2="PCB",'Full menu'!B2="AERF",'Full menu'!B2="UD"),"inter1",IF(OR('Full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menu'!B2="LSD"),"inter2",IF(OR('Full menu'!B2="FERT",'Full menu'!B2="FMT",'Full menu'!B2="FIT",'Full menu'!B2="WSD"),"comp",""))))</f>
        <v/>
      </c>
      <c r="C2" s="2" t="str">
        <f>IF(OR('Full menu'!C2="MDC",'Full menu'!C2="PERF"),"basic",IF(OR('Full menu'!C2="PCB",'Full menu'!C2="AERF",'Full menu'!C2="UD"),"inter1",IF(OR('Full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menu'!C2="LSD"),"inter2",IF(OR('Full menu'!C2="FERT",'Full menu'!C2="FMT",'Full menu'!C2="FIT",'Full menu'!C2="WSD"),"comp",""))))</f>
        <v/>
      </c>
      <c r="D2" s="2" t="str">
        <f>IF(OR('Full menu'!D2="MDC",'Full menu'!D2="PERF"),"basic",IF(OR('Full menu'!D2="PCB",'Full menu'!D2="AERF",'Full menu'!D2="UD"),"inter1",IF(OR('Full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menu'!D2="LSD"),"inter2",IF(OR('Full menu'!D2="FERT",'Full menu'!D2="FMT",'Full menu'!D2="FIT",'Full menu'!D2="WSD"),"comp",""))))</f>
        <v/>
      </c>
      <c r="E2" s="2" t="str">
        <f>IF(OR('Full menu'!E2="MDC",'Full menu'!E2="PERF"),"basic",IF(OR('Full menu'!E2="PCB",'Full menu'!E2="AERF",'Full menu'!E2="UD"),"inter1",IF(OR('Full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menu'!E2="LSD"),"inter2",IF(OR('Full menu'!E2="FERT",'Full menu'!E2="FMT",'Full menu'!E2="FIT",'Full menu'!E2="WSD"),"comp",""))))</f>
        <v/>
      </c>
      <c r="F2" s="2" t="str">
        <f>IF(OR('Full menu'!F2="MDC",'Full menu'!F2="PERF"),"basic",IF(OR('Full menu'!F2="PCB",'Full menu'!F2="AERF",'Full menu'!F2="UD"),"inter1",IF(OR('Full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menu'!F2="LSD"),"inter2",IF(OR('Full menu'!F2="FERT",'Full menu'!F2="FMT",'Full menu'!F2="FIT",'Full menu'!F2="WSD"),"comp",""))))</f>
        <v/>
      </c>
      <c r="G2" s="2" t="str">
        <f>IF(OR('Full menu'!G2="MDC",'Full menu'!G2="PERF"),"basic",IF(OR('Full menu'!G2="PCB",'Full menu'!G2="AERF",'Full menu'!G2="UD"),"inter1",IF(OR('Full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menu'!G2="LSD"),"inter2",IF(OR('Full menu'!G2="FERT",'Full menu'!G2="FMT",'Full menu'!G2="FIT",'Full menu'!G2="WSD"),"comp",""))))</f>
        <v/>
      </c>
      <c r="H2" s="2" t="str">
        <f>IF(OR('Full menu'!H2="MDC",'Full menu'!H2="PERF"),"basic",IF(OR('Full menu'!H2="PCB",'Full menu'!H2="AERF",'Full menu'!H2="UD"),"inter1",IF(OR('Full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menu'!H2="LSD"),"inter2",IF(OR('Full menu'!H2="FERT",'Full menu'!H2="FMT",'Full menu'!H2="FIT",'Full menu'!H2="WSD"),"comp",""))))</f>
        <v/>
      </c>
      <c r="I2" s="2" t="str">
        <f>IF(OR('Full menu'!I2="MDC",'Full menu'!I2="PERF"),"basic",IF(OR('Full menu'!I2="PCB",'Full menu'!I2="AERF",'Full menu'!I2="UD"),"inter1",IF(OR('Full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menu'!I2="LSD"),"inter2",IF(OR('Full menu'!I2="FERT",'Full menu'!I2="FMT",'Full menu'!I2="FIT",'Full menu'!I2="WSD"),"comp",""))))</f>
        <v/>
      </c>
      <c r="J2" s="2" t="str">
        <f>IF(OR('Full menu'!J2="MDC",'Full menu'!J2="PERF"),"basic",IF(OR('Full menu'!J2="PCB",'Full menu'!J2="AERF",'Full menu'!J2="UD"),"inter1",IF(OR('Full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menu'!J2="LSD"),"inter2",IF(OR('Full menu'!J2="FERT",'Full menu'!J2="FMT",'Full menu'!J2="FIT",'Full menu'!J2="WSD"),"comp",""))))</f>
        <v/>
      </c>
      <c r="K2" s="2" t="str">
        <f>IF(OR('Full menu'!K2="MDC",'Full menu'!K2="PERF"),"basic",IF(OR('Full menu'!K2="PCB",'Full menu'!K2="AERF",'Full menu'!K2="UD"),"inter1",IF(OR('Full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menu'!K2="LSD"),"inter2",IF(OR('Full menu'!K2="FERT",'Full menu'!K2="FMT",'Full menu'!K2="FIT",'Full menu'!K2="WSD"),"comp",""))))</f>
        <v/>
      </c>
      <c r="L2" s="2" t="str">
        <f>IF(OR('Full menu'!L2="MDC",'Full menu'!L2="PERF"),"basic",IF(OR('Full menu'!L2="PCB",'Full menu'!L2="AERF",'Full menu'!L2="UD"),"inter1",IF(OR('Full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menu'!L2="LSD"),"inter2",IF(OR('Full menu'!L2="FERT",'Full menu'!L2="FMT",'Full menu'!L2="FIT",'Full menu'!L2="WSD"),"comp",""))))</f>
        <v/>
      </c>
      <c r="M2" s="2" t="str">
        <f>IF(OR('Full menu'!M2="MDC",'Full menu'!M2="PERF"),"basic",IF(OR('Full menu'!M2="PCB",'Full menu'!M2="AERF",'Full menu'!M2="UD"),"inter1",IF(OR('Full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menu'!M2="LSD"),"inter2",IF(OR('Full menu'!M2="FERT",'Full menu'!M2="FMT",'Full menu'!M2="FIT",'Full menu'!M2="WSD"),"comp",""))))</f>
        <v/>
      </c>
      <c r="N2" s="2" t="str">
        <f>IF(OR('Full menu'!N2="MDC",'Full menu'!N2="PERF"),"basic",IF(OR('Full menu'!N2="PCB",'Full menu'!N2="AERF",'Full menu'!N2="UD"),"inter1",IF(OR('Full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menu'!N2="LSD"),"inter2",IF(OR('Full menu'!N2="FERT",'Full menu'!N2="FMT",'Full menu'!N2="FIT",'Full menu'!N2="WSD"),"comp",""))))</f>
        <v/>
      </c>
      <c r="O2" s="2" t="str">
        <f>IF(OR('Full menu'!O2="MDC",'Full menu'!O2="PERF"),"basic",IF(OR('Full menu'!O2="PCB",'Full menu'!O2="AERF",'Full menu'!O2="UD"),"inter1",IF(OR('Full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menu'!O2="LSD"),"inter2",IF(OR('Full menu'!O2="FERT",'Full menu'!O2="FMT",'Full menu'!O2="FIT",'Full menu'!O2="WSD"),"comp",""))))</f>
        <v/>
      </c>
      <c r="P2" s="2" t="str">
        <f>IF(OR('Full menu'!P2="MDC",'Full menu'!P2="PERF"),"basic",IF(OR('Full menu'!P2="PCB",'Full menu'!P2="AERF",'Full menu'!P2="UD"),"inter1",IF(OR('Full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menu'!P2="LSD"),"inter2",IF(OR('Full menu'!P2="FERT",'Full menu'!P2="FMT",'Full menu'!P2="FIT",'Full menu'!P2="WSD"),"comp",""))))</f>
        <v/>
      </c>
      <c r="Q2" s="2" t="str">
        <f>IF(OR('Full menu'!Q2="MDC",'Full menu'!Q2="PERF"),"basic",IF(OR('Full menu'!Q2="PCB",'Full menu'!Q2="AERF",'Full menu'!Q2="UD"),"inter1",IF(OR('Full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menu'!Q2="LSD"),"inter2",IF(OR('Full menu'!Q2="FERT",'Full menu'!Q2="FMT",'Full menu'!Q2="FIT",'Full menu'!Q2="WSD"),"comp",""))))</f>
        <v/>
      </c>
      <c r="R2" s="2" t="str">
        <f>IF(OR('Full menu'!R2="MDC",'Full menu'!R2="PERF"),"basic",IF(OR('Full menu'!R2="PCB",'Full menu'!R2="AERF",'Full menu'!R2="UD"),"inter1",IF(OR('Full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menu'!R2="LSD"),"inter2",IF(OR('Full menu'!R2="FERT",'Full menu'!R2="FMT",'Full menu'!R2="FIT",'Full menu'!R2="WSD"),"comp",""))))</f>
        <v/>
      </c>
      <c r="S2" s="2" t="str">
        <f>IF(OR('Full menu'!S2="MDC",'Full menu'!S2="PERF"),"basic",IF(OR('Full menu'!S2="PCB",'Full menu'!S2="AERF",'Full menu'!S2="UD"),"inter1",IF(OR('Full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menu'!S2="LSD"),"inter2",IF(OR('Full menu'!S2="FERT",'Full menu'!S2="FMT",'Full menu'!S2="FIT",'Full menu'!S2="WSD"),"comp",""))))</f>
        <v/>
      </c>
      <c r="T2" s="2" t="str">
        <f>IF(OR('Full menu'!T2="MDC",'Full menu'!T2="PERF"),"basic",IF(OR('Full menu'!T2="PCB",'Full menu'!T2="AERF",'Full menu'!T2="UD"),"inter1",IF(OR('Full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menu'!T2="LSD"),"inter2",IF(OR('Full menu'!T2="FERT",'Full menu'!T2="FMT",'Full menu'!T2="FIT",'Full menu'!T2="WSD"),"comp",""))))</f>
        <v/>
      </c>
      <c r="U2" s="2" t="str">
        <f>IF(OR('Full menu'!U2="MDC",'Full menu'!U2="PERF"),"basic",IF(OR('Full menu'!U2="PCB",'Full menu'!U2="AERF",'Full menu'!U2="UD"),"inter1",IF(OR('Full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menu'!U2="LSD"),"inter2",IF(OR('Full menu'!U2="FERT",'Full menu'!U2="FMT",'Full menu'!U2="FIT",'Full menu'!U2="WSD"),"comp",""))))</f>
        <v/>
      </c>
      <c r="V2" s="2" t="str">
        <f>IF(OR('Full menu'!V2="MDC",'Full menu'!V2="PERF"),"basic",IF(OR('Full menu'!V2="PCB",'Full menu'!V2="AERF",'Full menu'!V2="UD"),"inter1",IF(OR('Full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menu'!V2="LSD"),"inter2",IF(OR('Full menu'!V2="FERT",'Full menu'!V2="FMT",'Full menu'!V2="FIT",'Full menu'!V2="WSD"),"comp",""))))</f>
        <v/>
      </c>
      <c r="W2" s="2" t="str">
        <f>IF(OR('Full menu'!W2="MDC",'Full menu'!W2="PERF"),"basic",IF(OR('Full menu'!W2="PCB",'Full menu'!W2="AERF",'Full menu'!W2="UD"),"inter1",IF(OR('Full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menu'!W2="LSD"),"inter2",IF(OR('Full menu'!W2="FERT",'Full menu'!W2="FMT",'Full menu'!W2="FIT",'Full menu'!W2="WSD"),"comp",""))))</f>
        <v/>
      </c>
      <c r="X2" s="2" t="str">
        <f>IF(OR('Full menu'!X2="MDC",'Full menu'!X2="PERF"),"basic",IF(OR('Full menu'!X2="PCB",'Full menu'!X2="AERF",'Full menu'!X2="UD"),"inter1",IF(OR('Full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menu'!X2="LSD"),"inter2",IF(OR('Full menu'!X2="FERT",'Full menu'!X2="FMT",'Full menu'!X2="FIT",'Full menu'!X2="WSD"),"comp",""))))</f>
        <v/>
      </c>
      <c r="Y2" s="2" t="str">
        <f>IF(OR('Full menu'!Y2="MDC",'Full menu'!Y2="PERF"),"basic",IF(OR('Full menu'!Y2="PCB",'Full menu'!Y2="AERF",'Full menu'!Y2="UD"),"inter1",IF(OR('Full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menu'!Y2="LSD"),"inter2",IF(OR('Full menu'!Y2="FERT",'Full menu'!Y2="FMT",'Full menu'!Y2="FIT",'Full menu'!Y2="WSD"),"comp",""))))</f>
        <v/>
      </c>
      <c r="Z2" s="2" t="str">
        <f>IF(OR('Full menu'!Z2="MDC",'Full menu'!Z2="PERF"),"basic",IF(OR('Full menu'!Z2="PCB",'Full menu'!Z2="AERF",'Full menu'!Z2="UD"),"inter1",IF(OR('Full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menu'!Z2="LSD"),"inter2",IF(OR('Full menu'!Z2="FERT",'Full menu'!Z2="FMT",'Full menu'!Z2="FIT",'Full menu'!Z2="WSD"),"comp",""))))</f>
        <v/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menu'!AA2="WSD"),"intens",""))))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menu'!AB2="WSD"),"intens",""))))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menu'!AC2="WSD"),"intens",""))))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menu'!AD2="WSD"),"intens",""))))</f>
        <v>subst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menu'!AE2="WSD"),"intens",""))))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menu'!AF2="WSD"),"intens",""))))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menu'!AG2="WSD"),"intens",""))))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menu'!AH2="WSD"),"intens",""))))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menu'!AI2="WSD"),"intens",""))))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menu'!AJ2="WSD"),"intens",""))))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menu'!AK2="WSD"),"intens",""))))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menu'!AL2="WSD"),"intens",""))))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menu'!AM2="WSD"),"intens",""))))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menu'!AN2="WSD"),"intens",""))))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menu'!AO2="WSD"),"intens",""))))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menu'!AP2="WSD"),"intens",""))))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menu'!AQ2="WSD"),"intens",""))))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menu'!AR2="WSD"),"intens",""))))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menu'!AS2="WSD"),"intens",""))))</f>
        <v>subst</v>
      </c>
      <c r="AT2" s="2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menu'!AT2="WSD"),"intens",""))))</f>
        <v>subst</v>
      </c>
      <c r="AU2" s="2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menu'!AU2="WSD"),"intens",""))))</f>
        <v>subst</v>
      </c>
      <c r="AV2" s="2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menu'!AV2="WSD"),"intens",""))))</f>
        <v>subst</v>
      </c>
      <c r="AW2" s="2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menu'!AW2="WSD"),"intens",""))))</f>
        <v>subst</v>
      </c>
      <c r="AX2" s="2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menu'!AX2="WSD"),"intens",""))))</f>
        <v>intens</v>
      </c>
      <c r="AY2" s="2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menu'!AY2="WSD"),"intens",""))))</f>
        <v>intens</v>
      </c>
    </row>
    <row r="3" spans="1:51" x14ac:dyDescent="0.3">
      <c r="A3" s="2" t="s">
        <v>3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menu'!B3="WSD"),"intens",""))))</f>
        <v>subst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menu'!C3="WSD"),"intens",""))))</f>
        <v>subst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menu'!D3="WSD"),"intens",""))))</f>
        <v>subst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menu'!E3="WSD"),"intens",""))))</f>
        <v>subst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menu'!F3="WSD"),"intens",""))))</f>
        <v>subst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menu'!G3="WSD"),"intens",""))))</f>
        <v>subst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menu'!H3="WSD"),"intens",""))))</f>
        <v>intens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menu'!I3="WSD"),"intens",""))))</f>
        <v>intens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menu'!J3="WSD"),"intens",""))))</f>
        <v>intens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menu'!K3="WSD"),"intens",""))))</f>
        <v>intens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menu'!L3="WSD"),"intens",""))))</f>
        <v>intens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menu'!M3="WSD"),"intens",""))))</f>
        <v>intens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menu'!N3="WSD"),"intens",""))))</f>
        <v>intens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menu'!O3="WSD"),"intens",""))))</f>
        <v>intens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menu'!P3="WSD"),"intens",""))))</f>
        <v>intens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menu'!Q3="WSD"),"intens",""))))</f>
        <v>intens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menu'!R3="WSD"),"intens",""))))</f>
        <v>intens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menu'!S3="WSD"),"intens",""))))</f>
        <v>intens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menu'!T3="WSD"),"intens",""))))</f>
        <v>intens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menu'!U3="WSD"),"intens",""))))</f>
        <v>intens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menu'!V3="WSD"),"intens",""))))</f>
        <v>intens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menu'!W3="WSD"),"intens",""))))</f>
        <v>intens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menu'!X3="WSD"),"intens",""))))</f>
        <v>intens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menu'!Y3="WSD"),"intens",""))))</f>
        <v>intens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menu'!Z3="WSD"),"intens",""))))</f>
        <v>intens</v>
      </c>
      <c r="AA3" s="2" t="str">
        <f>IF(OR('Full menu'!AA3="MDC",'Full menu'!AA3="PERF"),"basic",IF(OR('Full menu'!AA3="PCB",'Full menu'!AA3="AERF",'Full menu'!AA3="UD"),"inter1",IF(OR('Full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menu'!AA3="LSD"),"inter2",IF(OR('Full menu'!AA3="FERT",'Full menu'!AA3="FMT",'Full menu'!AA3="FIT",'Full menu'!AA3="WSD"),"comp",""))))</f>
        <v/>
      </c>
      <c r="AB3" s="2" t="str">
        <f>IF(OR('Full menu'!AB3="MDC",'Full menu'!AB3="PERF"),"basic",IF(OR('Full menu'!AB3="PCB",'Full menu'!AB3="AERF",'Full menu'!AB3="UD"),"inter1",IF(OR('Full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menu'!AB3="LSD"),"inter2",IF(OR('Full menu'!AB3="FERT",'Full menu'!AB3="FMT",'Full menu'!AB3="FIT",'Full menu'!AB3="WSD"),"comp",""))))</f>
        <v/>
      </c>
      <c r="AC3" s="2" t="str">
        <f>IF(OR('Full menu'!AC3="MDC",'Full menu'!AC3="PERF"),"basic",IF(OR('Full menu'!AC3="PCB",'Full menu'!AC3="AERF",'Full menu'!AC3="UD"),"inter1",IF(OR('Full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menu'!AC3="LSD"),"inter2",IF(OR('Full menu'!AC3="FERT",'Full menu'!AC3="FMT",'Full menu'!AC3="FIT",'Full menu'!AC3="WSD"),"comp",""))))</f>
        <v/>
      </c>
      <c r="AD3" s="2" t="str">
        <f>IF(OR('Full menu'!AD3="MDC",'Full menu'!AD3="PERF"),"basic",IF(OR('Full menu'!AD3="PCB",'Full menu'!AD3="AERF",'Full menu'!AD3="UD"),"inter1",IF(OR('Full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menu'!AD3="LSD"),"inter2",IF(OR('Full menu'!AD3="FERT",'Full menu'!AD3="FMT",'Full menu'!AD3="FIT",'Full menu'!AD3="WSD"),"comp",""))))</f>
        <v/>
      </c>
      <c r="AE3" s="2" t="str">
        <f>IF(OR('Full menu'!AE3="MDC",'Full menu'!AE3="PERF"),"basic",IF(OR('Full menu'!AE3="PCB",'Full menu'!AE3="AERF",'Full menu'!AE3="UD"),"inter1",IF(OR('Full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menu'!AE3="LSD"),"inter2",IF(OR('Full menu'!AE3="FERT",'Full menu'!AE3="FMT",'Full menu'!AE3="FIT",'Full menu'!AE3="WSD"),"comp",""))))</f>
        <v/>
      </c>
      <c r="AF3" s="2" t="str">
        <f>IF(OR('Full menu'!AF3="MDC",'Full menu'!AF3="PERF"),"basic",IF(OR('Full menu'!AF3="PCB",'Full menu'!AF3="AERF",'Full menu'!AF3="UD"),"inter1",IF(OR('Full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menu'!AF3="LSD"),"inter2",IF(OR('Full menu'!AF3="FERT",'Full menu'!AF3="FMT",'Full menu'!AF3="FIT",'Full menu'!AF3="WSD"),"comp",""))))</f>
        <v/>
      </c>
      <c r="AG3" s="2" t="str">
        <f>IF(OR('Full menu'!AG3="MDC",'Full menu'!AG3="PERF"),"basic",IF(OR('Full menu'!AG3="PCB",'Full menu'!AG3="AERF",'Full menu'!AG3="UD"),"inter1",IF(OR('Full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menu'!AG3="LSD"),"inter2",IF(OR('Full menu'!AG3="FERT",'Full menu'!AG3="FMT",'Full menu'!AG3="FIT",'Full menu'!AG3="WSD"),"comp",""))))</f>
        <v/>
      </c>
      <c r="AH3" s="2" t="str">
        <f>IF(OR('Full menu'!AH3="MDC",'Full menu'!AH3="PERF"),"basic",IF(OR('Full menu'!AH3="PCB",'Full menu'!AH3="AERF",'Full menu'!AH3="UD"),"inter1",IF(OR('Full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menu'!AH3="LSD"),"inter2",IF(OR('Full menu'!AH3="FERT",'Full menu'!AH3="FMT",'Full menu'!AH3="FIT",'Full menu'!AH3="WSD"),"comp",""))))</f>
        <v/>
      </c>
      <c r="AI3" s="2" t="str">
        <f>IF(OR('Full menu'!AI3="MDC",'Full menu'!AI3="PERF"),"basic",IF(OR('Full menu'!AI3="PCB",'Full menu'!AI3="AERF",'Full menu'!AI3="UD"),"inter1",IF(OR('Full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menu'!AI3="LSD"),"inter2",IF(OR('Full menu'!AI3="FERT",'Full menu'!AI3="FMT",'Full menu'!AI3="FIT",'Full menu'!AI3="WSD"),"comp",""))))</f>
        <v/>
      </c>
      <c r="AJ3" s="2" t="str">
        <f>IF(OR('Full menu'!AJ3="MDC",'Full menu'!AJ3="PERF"),"basic",IF(OR('Full menu'!AJ3="PCB",'Full menu'!AJ3="AERF",'Full menu'!AJ3="UD"),"inter1",IF(OR('Full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menu'!AJ3="LSD"),"inter2",IF(OR('Full menu'!AJ3="FERT",'Full menu'!AJ3="FMT",'Full menu'!AJ3="FIT",'Full menu'!AJ3="WSD"),"comp",""))))</f>
        <v/>
      </c>
      <c r="AK3" s="2" t="str">
        <f>IF(OR('Full menu'!AK3="MDC",'Full menu'!AK3="PERF"),"basic",IF(OR('Full menu'!AK3="PCB",'Full menu'!AK3="AERF",'Full menu'!AK3="UD"),"inter1",IF(OR('Full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menu'!AK3="LSD"),"inter2",IF(OR('Full menu'!AK3="FERT",'Full menu'!AK3="FMT",'Full menu'!AK3="FIT",'Full menu'!AK3="WSD"),"comp",""))))</f>
        <v/>
      </c>
      <c r="AL3" s="2" t="str">
        <f>IF(OR('Full menu'!AL3="MDC",'Full menu'!AL3="PERF"),"basic",IF(OR('Full menu'!AL3="PCB",'Full menu'!AL3="AERF",'Full menu'!AL3="UD"),"inter1",IF(OR('Full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menu'!AL3="LSD"),"inter2",IF(OR('Full menu'!AL3="FERT",'Full menu'!AL3="FMT",'Full menu'!AL3="FIT",'Full menu'!AL3="WSD"),"comp",""))))</f>
        <v/>
      </c>
      <c r="AM3" s="2" t="str">
        <f>IF(OR('Full menu'!AM3="MDC",'Full menu'!AM3="PERF"),"basic",IF(OR('Full menu'!AM3="PCB",'Full menu'!AM3="AERF",'Full menu'!AM3="UD"),"inter1",IF(OR('Full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menu'!AM3="LSD"),"inter2",IF(OR('Full menu'!AM3="FERT",'Full menu'!AM3="FMT",'Full menu'!AM3="FIT",'Full menu'!AM3="WSD"),"comp",""))))</f>
        <v/>
      </c>
      <c r="AN3" s="2" t="str">
        <f>IF(OR('Full menu'!AN3="MDC",'Full menu'!AN3="PERF"),"basic",IF(OR('Full menu'!AN3="PCB",'Full menu'!AN3="AERF",'Full menu'!AN3="UD"),"inter1",IF(OR('Full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menu'!AN3="LSD"),"inter2",IF(OR('Full menu'!AN3="FERT",'Full menu'!AN3="FMT",'Full menu'!AN3="FIT",'Full menu'!AN3="WSD"),"comp",""))))</f>
        <v/>
      </c>
      <c r="AO3" s="2" t="str">
        <f>IF(OR('Full menu'!AO3="MDC",'Full menu'!AO3="PERF"),"basic",IF(OR('Full menu'!AO3="PCB",'Full menu'!AO3="AERF",'Full menu'!AO3="UD"),"inter1",IF(OR('Full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menu'!AO3="LSD"),"inter2",IF(OR('Full menu'!AO3="FERT",'Full menu'!AO3="FMT",'Full menu'!AO3="FIT",'Full menu'!AO3="WSD"),"comp",""))))</f>
        <v/>
      </c>
      <c r="AP3" s="2" t="str">
        <f>IF(OR('Full menu'!AP3="MDC",'Full menu'!AP3="PERF"),"basic",IF(OR('Full menu'!AP3="PCB",'Full menu'!AP3="AERF",'Full menu'!AP3="UD"),"inter1",IF(OR('Full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menu'!AP3="LSD"),"inter2",IF(OR('Full menu'!AP3="FERT",'Full menu'!AP3="FMT",'Full menu'!AP3="FIT",'Full menu'!AP3="WSD"),"comp",""))))</f>
        <v/>
      </c>
      <c r="AQ3" s="2" t="str">
        <f>IF(OR('Full menu'!AQ3="MDC",'Full menu'!AQ3="PERF"),"basic",IF(OR('Full menu'!AQ3="PCB",'Full menu'!AQ3="AERF",'Full menu'!AQ3="UD"),"inter1",IF(OR('Full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menu'!AQ3="LSD"),"inter2",IF(OR('Full menu'!AQ3="FERT",'Full menu'!AQ3="FMT",'Full menu'!AQ3="FIT",'Full menu'!AQ3="WSD"),"comp",""))))</f>
        <v/>
      </c>
      <c r="AR3" s="2" t="str">
        <f>IF(OR('Full menu'!AR3="MDC",'Full menu'!AR3="PERF"),"basic",IF(OR('Full menu'!AR3="PCB",'Full menu'!AR3="AERF",'Full menu'!AR3="UD"),"inter1",IF(OR('Full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menu'!AR3="LSD"),"inter2",IF(OR('Full menu'!AR3="FERT",'Full menu'!AR3="FMT",'Full menu'!AR3="FIT",'Full menu'!AR3="WSD"),"comp",""))))</f>
        <v/>
      </c>
      <c r="AS3" s="2" t="str">
        <f>IF(OR('Full menu'!AS3="MDC",'Full menu'!AS3="PERF"),"basic",IF(OR('Full menu'!AS3="PCB",'Full menu'!AS3="AERF",'Full menu'!AS3="UD"),"inter1",IF(OR('Full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menu'!AS3="LSD"),"inter2",IF(OR('Full menu'!AS3="FERT",'Full menu'!AS3="FMT",'Full menu'!AS3="FIT",'Full menu'!AS3="WSD"),"comp",""))))</f>
        <v/>
      </c>
      <c r="AT3" s="2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menu'!AT3="WSD"),"intens",""))))</f>
        <v/>
      </c>
      <c r="AU3" s="2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menu'!AU3="WSD"),"intens",""))))</f>
        <v/>
      </c>
      <c r="AV3" s="2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menu'!AV3="WSD"),"intens",""))))</f>
        <v/>
      </c>
      <c r="AW3" s="2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menu'!AW3="WSD"),"intens",""))))</f>
        <v/>
      </c>
      <c r="AX3" s="2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menu'!AX3="WSD"),"intens",""))))</f>
        <v/>
      </c>
      <c r="AY3" s="2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menu'!AY3="WSD"),"intens",""))))</f>
        <v/>
      </c>
    </row>
    <row r="4" spans="1:51" x14ac:dyDescent="0.3">
      <c r="A4" s="2" t="s">
        <v>7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menu'!B4="WSD"),"intens",""))))</f>
        <v>subst</v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menu'!C4="WSD"),"intens",""))))</f>
        <v>subst</v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menu'!D4="WSD"),"intens",""))))</f>
        <v>subst</v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menu'!E4="WSD"),"intens",""))))</f>
        <v>subst</v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menu'!F4="WSD"),"intens",""))))</f>
        <v>subst</v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menu'!G4="WSD"),"intens",""))))</f>
        <v>subst</v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menu'!H4="WSD"),"intens",""))))</f>
        <v>subst</v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menu'!I4="WSD"),"intens",""))))</f>
        <v>subst</v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menu'!J4="WSD"),"intens",""))))</f>
        <v>subst</v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menu'!K4="WSD"),"intens",""))))</f>
        <v>intens</v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menu'!L4="WSD"),"intens",""))))</f>
        <v>intens</v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menu'!M4="WSD"),"intens",""))))</f>
        <v>intens</v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menu'!N4="WSD"),"intens",""))))</f>
        <v>intens</v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menu'!O4="WSD"),"intens",""))))</f>
        <v>intens</v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menu'!P4="WSD"),"intens",""))))</f>
        <v>intens</v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menu'!Q4="WSD"),"intens",""))))</f>
        <v>intens</v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menu'!R4="WSD"),"intens",""))))</f>
        <v>intens</v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menu'!S4="WSD"),"intens",""))))</f>
        <v>intens</v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menu'!T4="WSD"),"intens",""))))</f>
        <v>intens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menu'!U4="WSD"),"intens",""))))</f>
        <v>intens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menu'!V4="WSD"),"intens",""))))</f>
        <v>intens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menu'!W4="WSD"),"intens",""))))</f>
        <v>intens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menu'!X4="WSD"),"intens",""))))</f>
        <v>intens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menu'!Y4="WSD"),"intens",""))))</f>
        <v>intens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menu'!Z4="WSD"),"intens",""))))</f>
        <v>intens</v>
      </c>
      <c r="AA4" s="2" t="str">
        <f>IF(OR('Full menu'!AA4="MDC",'Full menu'!AA4="PERF"),"basic",IF(OR('Full menu'!AA4="PCB",'Full menu'!AA4="AERF",'Full menu'!AA4="UD"),"inter1",IF(OR('Full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menu'!AA4="LSD"),"inter2",IF(OR('Full menu'!AA4="FERT",'Full menu'!AA4="FMT",'Full menu'!AA4="FIT",'Full menu'!AA4="WSD"),"comp",""))))</f>
        <v/>
      </c>
      <c r="AB4" s="2" t="str">
        <f>IF(OR('Full menu'!AB4="MDC",'Full menu'!AB4="PERF"),"basic",IF(OR('Full menu'!AB4="PCB",'Full menu'!AB4="AERF",'Full menu'!AB4="UD"),"inter1",IF(OR('Full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menu'!AB4="LSD"),"inter2",IF(OR('Full menu'!AB4="FERT",'Full menu'!AB4="FMT",'Full menu'!AB4="FIT",'Full menu'!AB4="WSD"),"comp",""))))</f>
        <v/>
      </c>
      <c r="AC4" s="2" t="str">
        <f>IF(OR('Full menu'!AC4="MDC",'Full menu'!AC4="PERF"),"basic",IF(OR('Full menu'!AC4="PCB",'Full menu'!AC4="AERF",'Full menu'!AC4="UD"),"inter1",IF(OR('Full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menu'!AC4="LSD"),"inter2",IF(OR('Full menu'!AC4="FERT",'Full menu'!AC4="FMT",'Full menu'!AC4="FIT",'Full menu'!AC4="WSD"),"comp",""))))</f>
        <v/>
      </c>
      <c r="AD4" s="2" t="str">
        <f>IF(OR('Full menu'!AD4="MDC",'Full menu'!AD4="PERF"),"basic",IF(OR('Full menu'!AD4="PCB",'Full menu'!AD4="AERF",'Full menu'!AD4="UD"),"inter1",IF(OR('Full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menu'!AD4="LSD"),"inter2",IF(OR('Full menu'!AD4="FERT",'Full menu'!AD4="FMT",'Full menu'!AD4="FIT",'Full menu'!AD4="WSD"),"comp",""))))</f>
        <v/>
      </c>
      <c r="AE4" s="2" t="str">
        <f>IF(OR('Full menu'!AE4="MDC",'Full menu'!AE4="PERF"),"basic",IF(OR('Full menu'!AE4="PCB",'Full menu'!AE4="AERF",'Full menu'!AE4="UD"),"inter1",IF(OR('Full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menu'!AE4="LSD"),"inter2",IF(OR('Full menu'!AE4="FERT",'Full menu'!AE4="FMT",'Full menu'!AE4="FIT",'Full menu'!AE4="WSD"),"comp",""))))</f>
        <v/>
      </c>
      <c r="AF4" s="2" t="str">
        <f>IF(OR('Full menu'!AF4="MDC",'Full menu'!AF4="PERF"),"basic",IF(OR('Full menu'!AF4="PCB",'Full menu'!AF4="AERF",'Full menu'!AF4="UD"),"inter1",IF(OR('Full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menu'!AF4="LSD"),"inter2",IF(OR('Full menu'!AF4="FERT",'Full menu'!AF4="FMT",'Full menu'!AF4="FIT",'Full menu'!AF4="WSD"),"comp",""))))</f>
        <v/>
      </c>
      <c r="AG4" s="2" t="str">
        <f>IF(OR('Full menu'!AG4="MDC",'Full menu'!AG4="PERF"),"basic",IF(OR('Full menu'!AG4="PCB",'Full menu'!AG4="AERF",'Full menu'!AG4="UD"),"inter1",IF(OR('Full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menu'!AG4="LSD"),"inter2",IF(OR('Full menu'!AG4="FERT",'Full menu'!AG4="FMT",'Full menu'!AG4="FIT",'Full menu'!AG4="WSD"),"comp",""))))</f>
        <v/>
      </c>
      <c r="AH4" s="2" t="str">
        <f>IF(OR('Full menu'!AH4="MDC",'Full menu'!AH4="PERF"),"basic",IF(OR('Full menu'!AH4="PCB",'Full menu'!AH4="AERF",'Full menu'!AH4="UD"),"inter1",IF(OR('Full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menu'!AH4="LSD"),"inter2",IF(OR('Full menu'!AH4="FERT",'Full menu'!AH4="FMT",'Full menu'!AH4="FIT",'Full menu'!AH4="WSD"),"comp",""))))</f>
        <v/>
      </c>
      <c r="AI4" s="2" t="str">
        <f>IF(OR('Full menu'!AI4="MDC",'Full menu'!AI4="PERF"),"basic",IF(OR('Full menu'!AI4="PCB",'Full menu'!AI4="AERF",'Full menu'!AI4="UD"),"inter1",IF(OR('Full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menu'!AI4="LSD"),"inter2",IF(OR('Full menu'!AI4="FERT",'Full menu'!AI4="FMT",'Full menu'!AI4="FIT",'Full menu'!AI4="WSD"),"comp",""))))</f>
        <v/>
      </c>
      <c r="AJ4" s="2" t="str">
        <f>IF(OR('Full menu'!AJ4="MDC",'Full menu'!AJ4="PERF"),"basic",IF(OR('Full menu'!AJ4="PCB",'Full menu'!AJ4="AERF",'Full menu'!AJ4="UD"),"inter1",IF(OR('Full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menu'!AJ4="LSD"),"inter2",IF(OR('Full menu'!AJ4="FERT",'Full menu'!AJ4="FMT",'Full menu'!AJ4="FIT",'Full menu'!AJ4="WSD"),"comp",""))))</f>
        <v/>
      </c>
      <c r="AK4" s="2" t="str">
        <f>IF(OR('Full menu'!AK4="MDC",'Full menu'!AK4="PERF"),"basic",IF(OR('Full menu'!AK4="PCB",'Full menu'!AK4="AERF",'Full menu'!AK4="UD"),"inter1",IF(OR('Full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menu'!AK4="LSD"),"inter2",IF(OR('Full menu'!AK4="FERT",'Full menu'!AK4="FMT",'Full menu'!AK4="FIT",'Full menu'!AK4="WSD"),"comp",""))))</f>
        <v/>
      </c>
      <c r="AL4" s="2" t="str">
        <f>IF(OR('Full menu'!AL4="MDC",'Full menu'!AL4="PERF"),"basic",IF(OR('Full menu'!AL4="PCB",'Full menu'!AL4="AERF",'Full menu'!AL4="UD"),"inter1",IF(OR('Full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menu'!AL4="LSD"),"inter2",IF(OR('Full menu'!AL4="FERT",'Full menu'!AL4="FMT",'Full menu'!AL4="FIT",'Full menu'!AL4="WSD"),"comp",""))))</f>
        <v/>
      </c>
      <c r="AM4" s="2" t="str">
        <f>IF(OR('Full menu'!AM4="MDC",'Full menu'!AM4="PERF"),"basic",IF(OR('Full menu'!AM4="PCB",'Full menu'!AM4="AERF",'Full menu'!AM4="UD"),"inter1",IF(OR('Full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menu'!AM4="LSD"),"inter2",IF(OR('Full menu'!AM4="FERT",'Full menu'!AM4="FMT",'Full menu'!AM4="FIT",'Full menu'!AM4="WSD"),"comp",""))))</f>
        <v/>
      </c>
      <c r="AN4" s="2" t="str">
        <f>IF(OR('Full menu'!AN4="MDC",'Full menu'!AN4="PERF"),"basic",IF(OR('Full menu'!AN4="PCB",'Full menu'!AN4="AERF",'Full menu'!AN4="UD"),"inter1",IF(OR('Full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menu'!AN4="LSD"),"inter2",IF(OR('Full menu'!AN4="FERT",'Full menu'!AN4="FMT",'Full menu'!AN4="FIT",'Full menu'!AN4="WSD"),"comp",""))))</f>
        <v/>
      </c>
      <c r="AO4" s="2" t="str">
        <f>IF(OR('Full menu'!AO4="MDC",'Full menu'!AO4="PERF"),"basic",IF(OR('Full menu'!AO4="PCB",'Full menu'!AO4="AERF",'Full menu'!AO4="UD"),"inter1",IF(OR('Full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menu'!AO4="LSD"),"inter2",IF(OR('Full menu'!AO4="FERT",'Full menu'!AO4="FMT",'Full menu'!AO4="FIT",'Full menu'!AO4="WSD"),"comp",""))))</f>
        <v/>
      </c>
      <c r="AP4" s="2" t="str">
        <f>IF(OR('Full menu'!AP4="MDC",'Full menu'!AP4="PERF"),"basic",IF(OR('Full menu'!AP4="PCB",'Full menu'!AP4="AERF",'Full menu'!AP4="UD"),"inter1",IF(OR('Full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menu'!AP4="LSD"),"inter2",IF(OR('Full menu'!AP4="FERT",'Full menu'!AP4="FMT",'Full menu'!AP4="FIT",'Full menu'!AP4="WSD"),"comp",""))))</f>
        <v/>
      </c>
      <c r="AQ4" s="2" t="str">
        <f>IF(OR('Full menu'!AQ4="MDC",'Full menu'!AQ4="PERF"),"basic",IF(OR('Full menu'!AQ4="PCB",'Full menu'!AQ4="AERF",'Full menu'!AQ4="UD"),"inter1",IF(OR('Full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menu'!AQ4="LSD"),"inter2",IF(OR('Full menu'!AQ4="FERT",'Full menu'!AQ4="FMT",'Full menu'!AQ4="FIT",'Full menu'!AQ4="WSD"),"comp",""))))</f>
        <v/>
      </c>
      <c r="AR4" s="2" t="str">
        <f>IF(OR('Full menu'!AR4="MDC",'Full menu'!AR4="PERF"),"basic",IF(OR('Full menu'!AR4="PCB",'Full menu'!AR4="AERF",'Full menu'!AR4="UD"),"inter1",IF(OR('Full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menu'!AR4="LSD"),"inter2",IF(OR('Full menu'!AR4="FERT",'Full menu'!AR4="FMT",'Full menu'!AR4="FIT",'Full menu'!AR4="WSD"),"comp",""))))</f>
        <v/>
      </c>
      <c r="AS4" s="2" t="str">
        <f>IF(OR('Full menu'!AS4="MDC",'Full menu'!AS4="PERF"),"basic",IF(OR('Full menu'!AS4="PCB",'Full menu'!AS4="AERF",'Full menu'!AS4="UD"),"inter1",IF(OR('Full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menu'!AS4="LSD"),"inter2",IF(OR('Full menu'!AS4="FERT",'Full menu'!AS4="FMT",'Full menu'!AS4="FIT",'Full menu'!AS4="WSD"),"comp",""))))</f>
        <v/>
      </c>
      <c r="AT4" s="2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menu'!AT4="WSD"),"intens",""))))</f>
        <v/>
      </c>
      <c r="AU4" s="2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menu'!AU4="WSD"),"intens",""))))</f>
        <v/>
      </c>
      <c r="AV4" s="2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menu'!AV4="WSD"),"intens",""))))</f>
        <v/>
      </c>
      <c r="AW4" s="2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menu'!AW4="WSD"),"intens",""))))</f>
        <v/>
      </c>
      <c r="AX4" s="2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menu'!AX4="WSD"),"intens",""))))</f>
        <v/>
      </c>
      <c r="AY4" s="2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menu'!AY4="WSD"),"intens",""))))</f>
        <v/>
      </c>
    </row>
    <row r="5" spans="1:51" x14ac:dyDescent="0.3">
      <c r="A5" s="2" t="s">
        <v>8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menu'!B5="WSD"),"intens",""))))</f>
        <v>subst</v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menu'!C5="WSD"),"intens",""))))</f>
        <v>subst</v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menu'!D5="WSD"),"intens",""))))</f>
        <v>subst</v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menu'!E5="WSD"),"intens",""))))</f>
        <v>subst</v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menu'!F5="WSD"),"intens",""))))</f>
        <v>subst</v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menu'!G5="WSD"),"intens",""))))</f>
        <v>subst</v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menu'!H5="WSD"),"intens",""))))</f>
        <v>subst</v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menu'!I5="WSD"),"intens",""))))</f>
        <v>subst</v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menu'!J5="WSD"),"intens",""))))</f>
        <v>subst</v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menu'!K5="WSD"),"intens",""))))</f>
        <v>intens</v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menu'!L5="WSD"),"intens",""))))</f>
        <v>intens</v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menu'!M5="WSD"),"intens",""))))</f>
        <v>intens</v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menu'!N5="WSD"),"intens",""))))</f>
        <v>intens</v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menu'!O5="WSD"),"intens",""))))</f>
        <v>intens</v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menu'!P5="WSD"),"intens",""))))</f>
        <v>intens</v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menu'!Q5="WSD"),"intens",""))))</f>
        <v>intens</v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menu'!R5="WSD"),"intens",""))))</f>
        <v>intens</v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menu'!S5="WSD"),"intens",""))))</f>
        <v>intens</v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menu'!T5="WSD"),"intens",""))))</f>
        <v>intens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menu'!U5="WSD"),"intens",""))))</f>
        <v>intens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menu'!V5="WSD"),"intens",""))))</f>
        <v>intens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menu'!W5="WSD"),"intens",""))))</f>
        <v>intens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menu'!X5="WSD"),"intens",""))))</f>
        <v>intens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menu'!Y5="WSD"),"intens",""))))</f>
        <v>subst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menu'!Z5="WSD"),"intens",""))))</f>
        <v>subst</v>
      </c>
      <c r="AA5" s="2" t="str">
        <f>IF(OR('Full menu'!AA5="MDC",'Full menu'!AA5="PERF"),"basic",IF(OR('Full menu'!AA5="PCB",'Full menu'!AA5="AERF",'Full menu'!AA5="UD"),"inter1",IF(OR('Full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menu'!AA5="LSD"),"inter2",IF(OR('Full menu'!AA5="FERT",'Full menu'!AA5="FMT",'Full menu'!AA5="FIT",'Full menu'!AA5="WSD"),"comp",""))))</f>
        <v/>
      </c>
      <c r="AB5" s="2" t="str">
        <f>IF(OR('Full menu'!AB5="MDC",'Full menu'!AB5="PERF"),"basic",IF(OR('Full menu'!AB5="PCB",'Full menu'!AB5="AERF",'Full menu'!AB5="UD"),"inter1",IF(OR('Full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menu'!AB5="LSD"),"inter2",IF(OR('Full menu'!AB5="FERT",'Full menu'!AB5="FMT",'Full menu'!AB5="FIT",'Full menu'!AB5="WSD"),"comp",""))))</f>
        <v/>
      </c>
      <c r="AC5" s="2" t="str">
        <f>IF(OR('Full menu'!AC5="MDC",'Full menu'!AC5="PERF"),"basic",IF(OR('Full menu'!AC5="PCB",'Full menu'!AC5="AERF",'Full menu'!AC5="UD"),"inter1",IF(OR('Full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menu'!AC5="LSD"),"inter2",IF(OR('Full menu'!AC5="FERT",'Full menu'!AC5="FMT",'Full menu'!AC5="FIT",'Full menu'!AC5="WSD"),"comp",""))))</f>
        <v/>
      </c>
      <c r="AD5" s="2" t="str">
        <f>IF(OR('Full menu'!AD5="MDC",'Full menu'!AD5="PERF"),"basic",IF(OR('Full menu'!AD5="PCB",'Full menu'!AD5="AERF",'Full menu'!AD5="UD"),"inter1",IF(OR('Full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menu'!AD5="LSD"),"inter2",IF(OR('Full menu'!AD5="FERT",'Full menu'!AD5="FMT",'Full menu'!AD5="FIT",'Full menu'!AD5="WSD"),"comp",""))))</f>
        <v/>
      </c>
      <c r="AE5" s="2" t="str">
        <f>IF(OR('Full menu'!AE5="MDC",'Full menu'!AE5="PERF"),"basic",IF(OR('Full menu'!AE5="PCB",'Full menu'!AE5="AERF",'Full menu'!AE5="UD"),"inter1",IF(OR('Full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menu'!AE5="LSD"),"inter2",IF(OR('Full menu'!AE5="FERT",'Full menu'!AE5="FMT",'Full menu'!AE5="FIT",'Full menu'!AE5="WSD"),"comp",""))))</f>
        <v/>
      </c>
      <c r="AF5" s="2" t="str">
        <f>IF(OR('Full menu'!AF5="MDC",'Full menu'!AF5="PERF"),"basic",IF(OR('Full menu'!AF5="PCB",'Full menu'!AF5="AERF",'Full menu'!AF5="UD"),"inter1",IF(OR('Full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menu'!AF5="LSD"),"inter2",IF(OR('Full menu'!AF5="FERT",'Full menu'!AF5="FMT",'Full menu'!AF5="FIT",'Full menu'!AF5="WSD"),"comp",""))))</f>
        <v/>
      </c>
      <c r="AG5" s="2" t="str">
        <f>IF(OR('Full menu'!AG5="MDC",'Full menu'!AG5="PERF"),"basic",IF(OR('Full menu'!AG5="PCB",'Full menu'!AG5="AERF",'Full menu'!AG5="UD"),"inter1",IF(OR('Full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menu'!AG5="LSD"),"inter2",IF(OR('Full menu'!AG5="FERT",'Full menu'!AG5="FMT",'Full menu'!AG5="FIT",'Full menu'!AG5="WSD"),"comp",""))))</f>
        <v/>
      </c>
      <c r="AH5" s="2" t="str">
        <f>IF(OR('Full menu'!AH5="MDC",'Full menu'!AH5="PERF"),"basic",IF(OR('Full menu'!AH5="PCB",'Full menu'!AH5="AERF",'Full menu'!AH5="UD"),"inter1",IF(OR('Full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menu'!AH5="LSD"),"inter2",IF(OR('Full menu'!AH5="FERT",'Full menu'!AH5="FMT",'Full menu'!AH5="FIT",'Full menu'!AH5="WSD"),"comp",""))))</f>
        <v/>
      </c>
      <c r="AI5" s="2" t="str">
        <f>IF(OR('Full menu'!AI5="MDC",'Full menu'!AI5="PERF"),"basic",IF(OR('Full menu'!AI5="PCB",'Full menu'!AI5="AERF",'Full menu'!AI5="UD"),"inter1",IF(OR('Full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menu'!AI5="LSD"),"inter2",IF(OR('Full menu'!AI5="FERT",'Full menu'!AI5="FMT",'Full menu'!AI5="FIT",'Full menu'!AI5="WSD"),"comp",""))))</f>
        <v/>
      </c>
      <c r="AJ5" s="2" t="str">
        <f>IF(OR('Full menu'!AJ5="MDC",'Full menu'!AJ5="PERF"),"basic",IF(OR('Full menu'!AJ5="PCB",'Full menu'!AJ5="AERF",'Full menu'!AJ5="UD"),"inter1",IF(OR('Full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menu'!AJ5="LSD"),"inter2",IF(OR('Full menu'!AJ5="FERT",'Full menu'!AJ5="FMT",'Full menu'!AJ5="FIT",'Full menu'!AJ5="WSD"),"comp",""))))</f>
        <v/>
      </c>
      <c r="AK5" s="2" t="str">
        <f>IF(OR('Full menu'!AK5="MDC",'Full menu'!AK5="PERF"),"basic",IF(OR('Full menu'!AK5="PCB",'Full menu'!AK5="AERF",'Full menu'!AK5="UD"),"inter1",IF(OR('Full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menu'!AK5="LSD"),"inter2",IF(OR('Full menu'!AK5="FERT",'Full menu'!AK5="FMT",'Full menu'!AK5="FIT",'Full menu'!AK5="WSD"),"comp",""))))</f>
        <v/>
      </c>
      <c r="AL5" s="2" t="str">
        <f>IF(OR('Full menu'!AL5="MDC",'Full menu'!AL5="PERF"),"basic",IF(OR('Full menu'!AL5="PCB",'Full menu'!AL5="AERF",'Full menu'!AL5="UD"),"inter1",IF(OR('Full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menu'!AL5="LSD"),"inter2",IF(OR('Full menu'!AL5="FERT",'Full menu'!AL5="FMT",'Full menu'!AL5="FIT",'Full menu'!AL5="WSD"),"comp",""))))</f>
        <v/>
      </c>
      <c r="AM5" s="2" t="str">
        <f>IF(OR('Full menu'!AM5="MDC",'Full menu'!AM5="PERF"),"basic",IF(OR('Full menu'!AM5="PCB",'Full menu'!AM5="AERF",'Full menu'!AM5="UD"),"inter1",IF(OR('Full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menu'!AM5="LSD"),"inter2",IF(OR('Full menu'!AM5="FERT",'Full menu'!AM5="FMT",'Full menu'!AM5="FIT",'Full menu'!AM5="WSD"),"comp",""))))</f>
        <v/>
      </c>
      <c r="AN5" s="2" t="str">
        <f>IF(OR('Full menu'!AN5="MDC",'Full menu'!AN5="PERF"),"basic",IF(OR('Full menu'!AN5="PCB",'Full menu'!AN5="AERF",'Full menu'!AN5="UD"),"inter1",IF(OR('Full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menu'!AN5="LSD"),"inter2",IF(OR('Full menu'!AN5="FERT",'Full menu'!AN5="FMT",'Full menu'!AN5="FIT",'Full menu'!AN5="WSD"),"comp",""))))</f>
        <v/>
      </c>
      <c r="AO5" s="2" t="str">
        <f>IF(OR('Full menu'!AO5="MDC",'Full menu'!AO5="PERF"),"basic",IF(OR('Full menu'!AO5="PCB",'Full menu'!AO5="AERF",'Full menu'!AO5="UD"),"inter1",IF(OR('Full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menu'!AO5="LSD"),"inter2",IF(OR('Full menu'!AO5="FERT",'Full menu'!AO5="FMT",'Full menu'!AO5="FIT",'Full menu'!AO5="WSD"),"comp",""))))</f>
        <v/>
      </c>
      <c r="AP5" s="2" t="str">
        <f>IF(OR('Full menu'!AP5="MDC",'Full menu'!AP5="PERF"),"basic",IF(OR('Full menu'!AP5="PCB",'Full menu'!AP5="AERF",'Full menu'!AP5="UD"),"inter1",IF(OR('Full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menu'!AP5="LSD"),"inter2",IF(OR('Full menu'!AP5="FERT",'Full menu'!AP5="FMT",'Full menu'!AP5="FIT",'Full menu'!AP5="WSD"),"comp",""))))</f>
        <v/>
      </c>
      <c r="AQ5" s="2" t="str">
        <f>IF(OR('Full menu'!AQ5="MDC",'Full menu'!AQ5="PERF"),"basic",IF(OR('Full menu'!AQ5="PCB",'Full menu'!AQ5="AERF",'Full menu'!AQ5="UD"),"inter1",IF(OR('Full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menu'!AQ5="LSD"),"inter2",IF(OR('Full menu'!AQ5="FERT",'Full menu'!AQ5="FMT",'Full menu'!AQ5="FIT",'Full menu'!AQ5="WSD"),"comp",""))))</f>
        <v/>
      </c>
      <c r="AR5" s="2" t="str">
        <f>IF(OR('Full menu'!AR5="MDC",'Full menu'!AR5="PERF"),"basic",IF(OR('Full menu'!AR5="PCB",'Full menu'!AR5="AERF",'Full menu'!AR5="UD"),"inter1",IF(OR('Full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menu'!AR5="LSD"),"inter2",IF(OR('Full menu'!AR5="FERT",'Full menu'!AR5="FMT",'Full menu'!AR5="FIT",'Full menu'!AR5="WSD"),"comp",""))))</f>
        <v/>
      </c>
      <c r="AS5" s="2" t="str">
        <f>IF(OR('Full menu'!AS5="MDC",'Full menu'!AS5="PERF"),"basic",IF(OR('Full menu'!AS5="PCB",'Full menu'!AS5="AERF",'Full menu'!AS5="UD"),"inter1",IF(OR('Full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menu'!AS5="LSD"),"inter2",IF(OR('Full menu'!AS5="FERT",'Full menu'!AS5="FMT",'Full menu'!AS5="FIT",'Full menu'!AS5="WSD"),"comp",""))))</f>
        <v/>
      </c>
      <c r="AT5" s="2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menu'!AT5="WSD"),"intens",""))))</f>
        <v/>
      </c>
      <c r="AU5" s="2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menu'!AU5="WSD"),"intens",""))))</f>
        <v/>
      </c>
      <c r="AV5" s="2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menu'!AV5="WSD"),"intens",""))))</f>
        <v/>
      </c>
      <c r="AW5" s="2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menu'!AW5="WSD"),"intens",""))))</f>
        <v/>
      </c>
      <c r="AX5" s="2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menu'!AX5="WSD"),"intens",""))))</f>
        <v/>
      </c>
      <c r="AY5" s="2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menu'!AY5="WSD"),"intens",""))))</f>
        <v/>
      </c>
    </row>
    <row r="6" spans="1:51" x14ac:dyDescent="0.3">
      <c r="A6" s="2" t="s">
        <v>11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menu'!B6="WSD"),"intens",""))))</f>
        <v>subst</v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menu'!C6="WSD"),"intens",""))))</f>
        <v>subst</v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menu'!D6="WSD"),"intens",""))))</f>
        <v>subst</v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menu'!E6="WSD"),"intens",""))))</f>
        <v>subst</v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menu'!F6="WSD"),"intens",""))))</f>
        <v>subst</v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menu'!G6="WSD"),"intens",""))))</f>
        <v>subst</v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menu'!H6="WSD"),"intens",""))))</f>
        <v>subst</v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menu'!I6="WSD"),"intens",""))))</f>
        <v>subst</v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menu'!J6="WSD"),"intens",""))))</f>
        <v>subst</v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menu'!K6="WSD"),"intens",""))))</f>
        <v>subst</v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menu'!L6="WSD"),"intens",""))))</f>
        <v>subst</v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menu'!M6="WSD"),"intens",""))))</f>
        <v>subst</v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menu'!N6="WSD"),"intens",""))))</f>
        <v>subst</v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menu'!O6="WSD"),"intens",""))))</f>
        <v>subst</v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menu'!P6="WSD"),"intens",""))))</f>
        <v>subst</v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menu'!Q6="WSD"),"intens",""))))</f>
        <v>subst</v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menu'!R6="WSD"),"intens",""))))</f>
        <v>subst</v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menu'!S6="WSD"),"intens",""))))</f>
        <v>subst</v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menu'!T6="WSD"),"intens",""))))</f>
        <v>subst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menu'!U6="WSD"),"intens",""))))</f>
        <v>intens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menu'!V6="WSD"),"intens",""))))</f>
        <v>intens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menu'!W6="WSD"),"intens",""))))</f>
        <v>intens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menu'!X6="WSD"),"intens",""))))</f>
        <v>intens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menu'!Y6="WSD"),"intens",""))))</f>
        <v>intens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menu'!Z6="WSD"),"intens",""))))</f>
        <v>intens</v>
      </c>
      <c r="AA6" s="2" t="str">
        <f>IF(OR('Full menu'!AA6="MDC",'Full menu'!AA6="PERF"),"basic",IF(OR('Full menu'!AA6="PCB",'Full menu'!AA6="AERF",'Full menu'!AA6="UD"),"inter1",IF(OR('Full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menu'!AA6="LSD"),"inter2",IF(OR('Full menu'!AA6="FERT",'Full menu'!AA6="FMT",'Full menu'!AA6="FIT",'Full menu'!AA6="WSD"),"comp",""))))</f>
        <v/>
      </c>
      <c r="AB6" s="2" t="str">
        <f>IF(OR('Full menu'!AB6="MDC",'Full menu'!AB6="PERF"),"basic",IF(OR('Full menu'!AB6="PCB",'Full menu'!AB6="AERF",'Full menu'!AB6="UD"),"inter1",IF(OR('Full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menu'!AB6="LSD"),"inter2",IF(OR('Full menu'!AB6="FERT",'Full menu'!AB6="FMT",'Full menu'!AB6="FIT",'Full menu'!AB6="WSD"),"comp",""))))</f>
        <v/>
      </c>
      <c r="AC6" s="2" t="str">
        <f>IF(OR('Full menu'!AC6="MDC",'Full menu'!AC6="PERF"),"basic",IF(OR('Full menu'!AC6="PCB",'Full menu'!AC6="AERF",'Full menu'!AC6="UD"),"inter1",IF(OR('Full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menu'!AC6="LSD"),"inter2",IF(OR('Full menu'!AC6="FERT",'Full menu'!AC6="FMT",'Full menu'!AC6="FIT",'Full menu'!AC6="WSD"),"comp",""))))</f>
        <v/>
      </c>
      <c r="AD6" s="2" t="str">
        <f>IF(OR('Full menu'!AD6="MDC",'Full menu'!AD6="PERF"),"basic",IF(OR('Full menu'!AD6="PCB",'Full menu'!AD6="AERF",'Full menu'!AD6="UD"),"inter1",IF(OR('Full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menu'!AD6="LSD"),"inter2",IF(OR('Full menu'!AD6="FERT",'Full menu'!AD6="FMT",'Full menu'!AD6="FIT",'Full menu'!AD6="WSD"),"comp",""))))</f>
        <v/>
      </c>
      <c r="AE6" s="2" t="str">
        <f>IF(OR('Full menu'!AE6="MDC",'Full menu'!AE6="PERF"),"basic",IF(OR('Full menu'!AE6="PCB",'Full menu'!AE6="AERF",'Full menu'!AE6="UD"),"inter1",IF(OR('Full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menu'!AE6="LSD"),"inter2",IF(OR('Full menu'!AE6="FERT",'Full menu'!AE6="FMT",'Full menu'!AE6="FIT",'Full menu'!AE6="WSD"),"comp",""))))</f>
        <v/>
      </c>
      <c r="AF6" s="2" t="str">
        <f>IF(OR('Full menu'!AF6="MDC",'Full menu'!AF6="PERF"),"basic",IF(OR('Full menu'!AF6="PCB",'Full menu'!AF6="AERF",'Full menu'!AF6="UD"),"inter1",IF(OR('Full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menu'!AF6="LSD"),"inter2",IF(OR('Full menu'!AF6="FERT",'Full menu'!AF6="FMT",'Full menu'!AF6="FIT",'Full menu'!AF6="WSD"),"comp",""))))</f>
        <v/>
      </c>
      <c r="AG6" s="2" t="str">
        <f>IF(OR('Full menu'!AG6="MDC",'Full menu'!AG6="PERF"),"basic",IF(OR('Full menu'!AG6="PCB",'Full menu'!AG6="AERF",'Full menu'!AG6="UD"),"inter1",IF(OR('Full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menu'!AG6="LSD"),"inter2",IF(OR('Full menu'!AG6="FERT",'Full menu'!AG6="FMT",'Full menu'!AG6="FIT",'Full menu'!AG6="WSD"),"comp",""))))</f>
        <v/>
      </c>
      <c r="AH6" s="2" t="str">
        <f>IF(OR('Full menu'!AH6="MDC",'Full menu'!AH6="PERF"),"basic",IF(OR('Full menu'!AH6="PCB",'Full menu'!AH6="AERF",'Full menu'!AH6="UD"),"inter1",IF(OR('Full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menu'!AH6="LSD"),"inter2",IF(OR('Full menu'!AH6="FERT",'Full menu'!AH6="FMT",'Full menu'!AH6="FIT",'Full menu'!AH6="WSD"),"comp",""))))</f>
        <v/>
      </c>
      <c r="AI6" s="2" t="str">
        <f>IF(OR('Full menu'!AI6="MDC",'Full menu'!AI6="PERF"),"basic",IF(OR('Full menu'!AI6="PCB",'Full menu'!AI6="AERF",'Full menu'!AI6="UD"),"inter1",IF(OR('Full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menu'!AI6="LSD"),"inter2",IF(OR('Full menu'!AI6="FERT",'Full menu'!AI6="FMT",'Full menu'!AI6="FIT",'Full menu'!AI6="WSD"),"comp",""))))</f>
        <v/>
      </c>
      <c r="AJ6" s="2" t="str">
        <f>IF(OR('Full menu'!AJ6="MDC",'Full menu'!AJ6="PERF"),"basic",IF(OR('Full menu'!AJ6="PCB",'Full menu'!AJ6="AERF",'Full menu'!AJ6="UD"),"inter1",IF(OR('Full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menu'!AJ6="LSD"),"inter2",IF(OR('Full menu'!AJ6="FERT",'Full menu'!AJ6="FMT",'Full menu'!AJ6="FIT",'Full menu'!AJ6="WSD"),"comp",""))))</f>
        <v/>
      </c>
      <c r="AK6" s="2" t="str">
        <f>IF(OR('Full menu'!AK6="MDC",'Full menu'!AK6="PERF"),"basic",IF(OR('Full menu'!AK6="PCB",'Full menu'!AK6="AERF",'Full menu'!AK6="UD"),"inter1",IF(OR('Full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menu'!AK6="LSD"),"inter2",IF(OR('Full menu'!AK6="FERT",'Full menu'!AK6="FMT",'Full menu'!AK6="FIT",'Full menu'!AK6="WSD"),"comp",""))))</f>
        <v/>
      </c>
      <c r="AL6" s="2" t="str">
        <f>IF(OR('Full menu'!AL6="MDC",'Full menu'!AL6="PERF"),"basic",IF(OR('Full menu'!AL6="PCB",'Full menu'!AL6="AERF",'Full menu'!AL6="UD"),"inter1",IF(OR('Full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menu'!AL6="LSD"),"inter2",IF(OR('Full menu'!AL6="FERT",'Full menu'!AL6="FMT",'Full menu'!AL6="FIT",'Full menu'!AL6="WSD"),"comp",""))))</f>
        <v/>
      </c>
      <c r="AM6" s="2" t="str">
        <f>IF(OR('Full menu'!AM6="MDC",'Full menu'!AM6="PERF"),"basic",IF(OR('Full menu'!AM6="PCB",'Full menu'!AM6="AERF",'Full menu'!AM6="UD"),"inter1",IF(OR('Full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menu'!AM6="LSD"),"inter2",IF(OR('Full menu'!AM6="FERT",'Full menu'!AM6="FMT",'Full menu'!AM6="FIT",'Full menu'!AM6="WSD"),"comp",""))))</f>
        <v/>
      </c>
      <c r="AN6" s="2" t="str">
        <f>IF(OR('Full menu'!AN6="MDC",'Full menu'!AN6="PERF"),"basic",IF(OR('Full menu'!AN6="PCB",'Full menu'!AN6="AERF",'Full menu'!AN6="UD"),"inter1",IF(OR('Full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menu'!AN6="LSD"),"inter2",IF(OR('Full menu'!AN6="FERT",'Full menu'!AN6="FMT",'Full menu'!AN6="FIT",'Full menu'!AN6="WSD"),"comp",""))))</f>
        <v/>
      </c>
      <c r="AO6" s="2" t="str">
        <f>IF(OR('Full menu'!AO6="MDC",'Full menu'!AO6="PERF"),"basic",IF(OR('Full menu'!AO6="PCB",'Full menu'!AO6="AERF",'Full menu'!AO6="UD"),"inter1",IF(OR('Full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menu'!AO6="LSD"),"inter2",IF(OR('Full menu'!AO6="FERT",'Full menu'!AO6="FMT",'Full menu'!AO6="FIT",'Full menu'!AO6="WSD"),"comp",""))))</f>
        <v/>
      </c>
      <c r="AP6" s="2" t="str">
        <f>IF(OR('Full menu'!AP6="MDC",'Full menu'!AP6="PERF"),"basic",IF(OR('Full menu'!AP6="PCB",'Full menu'!AP6="AERF",'Full menu'!AP6="UD"),"inter1",IF(OR('Full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menu'!AP6="LSD"),"inter2",IF(OR('Full menu'!AP6="FERT",'Full menu'!AP6="FMT",'Full menu'!AP6="FIT",'Full menu'!AP6="WSD"),"comp",""))))</f>
        <v/>
      </c>
      <c r="AQ6" s="2" t="str">
        <f>IF(OR('Full menu'!AQ6="MDC",'Full menu'!AQ6="PERF"),"basic",IF(OR('Full menu'!AQ6="PCB",'Full menu'!AQ6="AERF",'Full menu'!AQ6="UD"),"inter1",IF(OR('Full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menu'!AQ6="LSD"),"inter2",IF(OR('Full menu'!AQ6="FERT",'Full menu'!AQ6="FMT",'Full menu'!AQ6="FIT",'Full menu'!AQ6="WSD"),"comp",""))))</f>
        <v/>
      </c>
      <c r="AR6" s="2" t="str">
        <f>IF(OR('Full menu'!AR6="MDC",'Full menu'!AR6="PERF"),"basic",IF(OR('Full menu'!AR6="PCB",'Full menu'!AR6="AERF",'Full menu'!AR6="UD"),"inter1",IF(OR('Full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menu'!AR6="LSD"),"inter2",IF(OR('Full menu'!AR6="FERT",'Full menu'!AR6="FMT",'Full menu'!AR6="FIT",'Full menu'!AR6="WSD"),"comp",""))))</f>
        <v/>
      </c>
      <c r="AS6" s="2" t="str">
        <f>IF(OR('Full menu'!AS6="MDC",'Full menu'!AS6="PERF"),"basic",IF(OR('Full menu'!AS6="PCB",'Full menu'!AS6="AERF",'Full menu'!AS6="UD"),"inter1",IF(OR('Full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menu'!AS6="LSD"),"inter2",IF(OR('Full menu'!AS6="FERT",'Full menu'!AS6="FMT",'Full menu'!AS6="FIT",'Full menu'!AS6="WSD"),"comp",""))))</f>
        <v/>
      </c>
      <c r="AT6" s="2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menu'!AT6="WSD"),"intens",""))))</f>
        <v/>
      </c>
      <c r="AU6" s="2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menu'!AU6="WSD"),"intens",""))))</f>
        <v/>
      </c>
      <c r="AV6" s="2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menu'!AV6="WSD"),"intens",""))))</f>
        <v/>
      </c>
      <c r="AW6" s="2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menu'!AW6="WSD"),"intens",""))))</f>
        <v/>
      </c>
      <c r="AX6" s="2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menu'!AX6="WSD"),"intens",""))))</f>
        <v/>
      </c>
      <c r="AY6" s="2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menu'!AY6="WSD"),"intens",""))))</f>
        <v/>
      </c>
    </row>
    <row r="7" spans="1:51" x14ac:dyDescent="0.3">
      <c r="A7" s="2" t="s">
        <v>16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menu'!B7="WSD"),"intens",""))))</f>
        <v>subst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menu'!C7="WSD"),"intens",""))))</f>
        <v>subst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menu'!D7="WSD"),"intens",""))))</f>
        <v>subst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menu'!E7="WSD"),"intens",""))))</f>
        <v>subst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menu'!F7="WSD"),"intens",""))))</f>
        <v>subst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menu'!G7="WSD"),"intens",""))))</f>
        <v>subst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menu'!H7="WSD"),"intens",""))))</f>
        <v>subst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menu'!I7="WSD"),"intens",""))))</f>
        <v>subst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menu'!J7="WSD"),"intens",""))))</f>
        <v>subst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menu'!K7="WSD"),"intens",""))))</f>
        <v>subst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menu'!L7="WSD"),"intens",""))))</f>
        <v>subst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menu'!M7="WSD"),"intens",""))))</f>
        <v>subst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menu'!N7="WSD"),"intens",""))))</f>
        <v>subst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menu'!O7="WSD"),"intens",""))))</f>
        <v>subst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menu'!P7="WSD"),"intens",""))))</f>
        <v>subst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menu'!Q7="WSD"),"intens",""))))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menu'!R7="WSD"),"intens",""))))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menu'!S7="WSD"),"intens",""))))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menu'!T7="WSD"),"intens",""))))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menu'!U7="WSD"),"intens",""))))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menu'!V7="WSD"),"intens",""))))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menu'!W7="WSD"),"intens",""))))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menu'!X7="WSD"),"intens",""))))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menu'!Y7="WSD"),"intens",""))))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menu'!Z7="WSD"),"intens",""))))</f>
        <v>subst</v>
      </c>
      <c r="AA7" s="2" t="str">
        <f>IF(OR('Full menu'!AA7="MDC",'Full menu'!AA7="PERF"),"basic",IF(OR('Full menu'!AA7="PCB",'Full menu'!AA7="AERF",'Full menu'!AA7="UD"),"inter1",IF(OR('Full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menu'!AA7="LSD"),"inter2",IF(OR('Full menu'!AA7="FERT",'Full menu'!AA7="FMT",'Full menu'!AA7="FIT",'Full menu'!AA7="WSD"),"comp",""))))</f>
        <v/>
      </c>
      <c r="AB7" s="2" t="str">
        <f>IF(OR('Full menu'!AB7="MDC",'Full menu'!AB7="PERF"),"basic",IF(OR('Full menu'!AB7="PCB",'Full menu'!AB7="AERF",'Full menu'!AB7="UD"),"inter1",IF(OR('Full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menu'!AB7="LSD"),"inter2",IF(OR('Full menu'!AB7="FERT",'Full menu'!AB7="FMT",'Full menu'!AB7="FIT",'Full menu'!AB7="WSD"),"comp",""))))</f>
        <v/>
      </c>
      <c r="AC7" s="2" t="str">
        <f>IF(OR('Full menu'!AC7="MDC",'Full menu'!AC7="PERF"),"basic",IF(OR('Full menu'!AC7="PCB",'Full menu'!AC7="AERF",'Full menu'!AC7="UD"),"inter1",IF(OR('Full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menu'!AC7="LSD"),"inter2",IF(OR('Full menu'!AC7="FERT",'Full menu'!AC7="FMT",'Full menu'!AC7="FIT",'Full menu'!AC7="WSD"),"comp",""))))</f>
        <v/>
      </c>
      <c r="AD7" s="2" t="str">
        <f>IF(OR('Full menu'!AD7="MDC",'Full menu'!AD7="PERF"),"basic",IF(OR('Full menu'!AD7="PCB",'Full menu'!AD7="AERF",'Full menu'!AD7="UD"),"inter1",IF(OR('Full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menu'!AD7="LSD"),"inter2",IF(OR('Full menu'!AD7="FERT",'Full menu'!AD7="FMT",'Full menu'!AD7="FIT",'Full menu'!AD7="WSD"),"comp",""))))</f>
        <v/>
      </c>
      <c r="AE7" s="2" t="str">
        <f>IF(OR('Full menu'!AE7="MDC",'Full menu'!AE7="PERF"),"basic",IF(OR('Full menu'!AE7="PCB",'Full menu'!AE7="AERF",'Full menu'!AE7="UD"),"inter1",IF(OR('Full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menu'!AE7="LSD"),"inter2",IF(OR('Full menu'!AE7="FERT",'Full menu'!AE7="FMT",'Full menu'!AE7="FIT",'Full menu'!AE7="WSD"),"comp",""))))</f>
        <v/>
      </c>
      <c r="AF7" s="2" t="str">
        <f>IF(OR('Full menu'!AF7="MDC",'Full menu'!AF7="PERF"),"basic",IF(OR('Full menu'!AF7="PCB",'Full menu'!AF7="AERF",'Full menu'!AF7="UD"),"inter1",IF(OR('Full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menu'!AF7="LSD"),"inter2",IF(OR('Full menu'!AF7="FERT",'Full menu'!AF7="FMT",'Full menu'!AF7="FIT",'Full menu'!AF7="WSD"),"comp",""))))</f>
        <v/>
      </c>
      <c r="AG7" s="2" t="str">
        <f>IF(OR('Full menu'!AG7="MDC",'Full menu'!AG7="PERF"),"basic",IF(OR('Full menu'!AG7="PCB",'Full menu'!AG7="AERF",'Full menu'!AG7="UD"),"inter1",IF(OR('Full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menu'!AG7="LSD"),"inter2",IF(OR('Full menu'!AG7="FERT",'Full menu'!AG7="FMT",'Full menu'!AG7="FIT",'Full menu'!AG7="WSD"),"comp",""))))</f>
        <v/>
      </c>
      <c r="AH7" s="2" t="str">
        <f>IF(OR('Full menu'!AH7="MDC",'Full menu'!AH7="PERF"),"basic",IF(OR('Full menu'!AH7="PCB",'Full menu'!AH7="AERF",'Full menu'!AH7="UD"),"inter1",IF(OR('Full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menu'!AH7="LSD"),"inter2",IF(OR('Full menu'!AH7="FERT",'Full menu'!AH7="FMT",'Full menu'!AH7="FIT",'Full menu'!AH7="WSD"),"comp",""))))</f>
        <v/>
      </c>
      <c r="AI7" s="2" t="str">
        <f>IF(OR('Full menu'!AI7="MDC",'Full menu'!AI7="PERF"),"basic",IF(OR('Full menu'!AI7="PCB",'Full menu'!AI7="AERF",'Full menu'!AI7="UD"),"inter1",IF(OR('Full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menu'!AI7="LSD"),"inter2",IF(OR('Full menu'!AI7="FERT",'Full menu'!AI7="FMT",'Full menu'!AI7="FIT",'Full menu'!AI7="WSD"),"comp",""))))</f>
        <v/>
      </c>
      <c r="AJ7" s="2" t="str">
        <f>IF(OR('Full menu'!AJ7="MDC",'Full menu'!AJ7="PERF"),"basic",IF(OR('Full menu'!AJ7="PCB",'Full menu'!AJ7="AERF",'Full menu'!AJ7="UD"),"inter1",IF(OR('Full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menu'!AJ7="LSD"),"inter2",IF(OR('Full menu'!AJ7="FERT",'Full menu'!AJ7="FMT",'Full menu'!AJ7="FIT",'Full menu'!AJ7="WSD"),"comp",""))))</f>
        <v/>
      </c>
      <c r="AK7" s="2" t="str">
        <f>IF(OR('Full menu'!AK7="MDC",'Full menu'!AK7="PERF"),"basic",IF(OR('Full menu'!AK7="PCB",'Full menu'!AK7="AERF",'Full menu'!AK7="UD"),"inter1",IF(OR('Full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menu'!AK7="LSD"),"inter2",IF(OR('Full menu'!AK7="FERT",'Full menu'!AK7="FMT",'Full menu'!AK7="FIT",'Full menu'!AK7="WSD"),"comp",""))))</f>
        <v/>
      </c>
      <c r="AL7" s="2" t="str">
        <f>IF(OR('Full menu'!AL7="MDC",'Full menu'!AL7="PERF"),"basic",IF(OR('Full menu'!AL7="PCB",'Full menu'!AL7="AERF",'Full menu'!AL7="UD"),"inter1",IF(OR('Full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menu'!AL7="LSD"),"inter2",IF(OR('Full menu'!AL7="FERT",'Full menu'!AL7="FMT",'Full menu'!AL7="FIT",'Full menu'!AL7="WSD"),"comp",""))))</f>
        <v/>
      </c>
      <c r="AM7" s="2" t="str">
        <f>IF(OR('Full menu'!AM7="MDC",'Full menu'!AM7="PERF"),"basic",IF(OR('Full menu'!AM7="PCB",'Full menu'!AM7="AERF",'Full menu'!AM7="UD"),"inter1",IF(OR('Full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menu'!AM7="LSD"),"inter2",IF(OR('Full menu'!AM7="FERT",'Full menu'!AM7="FMT",'Full menu'!AM7="FIT",'Full menu'!AM7="WSD"),"comp",""))))</f>
        <v/>
      </c>
      <c r="AN7" s="2" t="str">
        <f>IF(OR('Full menu'!AN7="MDC",'Full menu'!AN7="PERF"),"basic",IF(OR('Full menu'!AN7="PCB",'Full menu'!AN7="AERF",'Full menu'!AN7="UD"),"inter1",IF(OR('Full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menu'!AN7="LSD"),"inter2",IF(OR('Full menu'!AN7="FERT",'Full menu'!AN7="FMT",'Full menu'!AN7="FIT",'Full menu'!AN7="WSD"),"comp",""))))</f>
        <v/>
      </c>
      <c r="AO7" s="2" t="str">
        <f>IF(OR('Full menu'!AO7="MDC",'Full menu'!AO7="PERF"),"basic",IF(OR('Full menu'!AO7="PCB",'Full menu'!AO7="AERF",'Full menu'!AO7="UD"),"inter1",IF(OR('Full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menu'!AO7="LSD"),"inter2",IF(OR('Full menu'!AO7="FERT",'Full menu'!AO7="FMT",'Full menu'!AO7="FIT",'Full menu'!AO7="WSD"),"comp",""))))</f>
        <v/>
      </c>
      <c r="AP7" s="2" t="str">
        <f>IF(OR('Full menu'!AP7="MDC",'Full menu'!AP7="PERF"),"basic",IF(OR('Full menu'!AP7="PCB",'Full menu'!AP7="AERF",'Full menu'!AP7="UD"),"inter1",IF(OR('Full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menu'!AP7="LSD"),"inter2",IF(OR('Full menu'!AP7="FERT",'Full menu'!AP7="FMT",'Full menu'!AP7="FIT",'Full menu'!AP7="WSD"),"comp",""))))</f>
        <v/>
      </c>
      <c r="AQ7" s="2" t="str">
        <f>IF(OR('Full menu'!AQ7="MDC",'Full menu'!AQ7="PERF"),"basic",IF(OR('Full menu'!AQ7="PCB",'Full menu'!AQ7="AERF",'Full menu'!AQ7="UD"),"inter1",IF(OR('Full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menu'!AQ7="LSD"),"inter2",IF(OR('Full menu'!AQ7="FERT",'Full menu'!AQ7="FMT",'Full menu'!AQ7="FIT",'Full menu'!AQ7="WSD"),"comp",""))))</f>
        <v/>
      </c>
      <c r="AR7" s="2" t="str">
        <f>IF(OR('Full menu'!AR7="MDC",'Full menu'!AR7="PERF"),"basic",IF(OR('Full menu'!AR7="PCB",'Full menu'!AR7="AERF",'Full menu'!AR7="UD"),"inter1",IF(OR('Full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menu'!AR7="LSD"),"inter2",IF(OR('Full menu'!AR7="FERT",'Full menu'!AR7="FMT",'Full menu'!AR7="FIT",'Full menu'!AR7="WSD"),"comp",""))))</f>
        <v/>
      </c>
      <c r="AS7" s="2" t="str">
        <f>IF(OR('Full menu'!AS7="MDC",'Full menu'!AS7="PERF"),"basic",IF(OR('Full menu'!AS7="PCB",'Full menu'!AS7="AERF",'Full menu'!AS7="UD"),"inter1",IF(OR('Full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menu'!AS7="LSD"),"inter2",IF(OR('Full menu'!AS7="FERT",'Full menu'!AS7="FMT",'Full menu'!AS7="FIT",'Full menu'!AS7="WSD"),"comp",""))))</f>
        <v/>
      </c>
      <c r="AT7" s="2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menu'!AT7="WSD"),"intens",""))))</f>
        <v/>
      </c>
      <c r="AU7" s="2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menu'!AU7="WSD"),"intens",""))))</f>
        <v/>
      </c>
      <c r="AV7" s="2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menu'!AV7="WSD"),"intens",""))))</f>
        <v/>
      </c>
      <c r="AW7" s="2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menu'!AW7="WSD"),"intens",""))))</f>
        <v/>
      </c>
      <c r="AX7" s="2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menu'!AX7="WSD"),"intens",""))))</f>
        <v/>
      </c>
      <c r="AY7" s="2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menu'!AY7="WSD"),"intens",""))))</f>
        <v/>
      </c>
    </row>
    <row r="8" spans="1:51" x14ac:dyDescent="0.3">
      <c r="A8" s="2" t="s">
        <v>17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menu'!B8="WSD"),"intens",""))))</f>
        <v>inter</v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menu'!C8="WSD"),"intens",""))))</f>
        <v>inter</v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menu'!D8="WSD"),"intens",""))))</f>
        <v>inter</v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menu'!E8="WSD"),"intens",""))))</f>
        <v>inter</v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menu'!F8="WSD"),"intens",""))))</f>
        <v>inter</v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menu'!G8="WSD"),"intens",""))))</f>
        <v>inter</v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menu'!H8="WSD"),"intens",""))))</f>
        <v>inter</v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menu'!I8="WSD"),"intens",""))))</f>
        <v>inter</v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menu'!J8="WSD"),"intens",""))))</f>
        <v>inter</v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menu'!K8="WSD"),"intens",""))))</f>
        <v>inter</v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menu'!L8="WSD"),"intens",""))))</f>
        <v>inter</v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menu'!M8="WSD"),"intens",""))))</f>
        <v>inter</v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menu'!N8="WSD"),"intens",""))))</f>
        <v>inter</v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menu'!O8="WSD"),"intens",""))))</f>
        <v>inter</v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menu'!P8="WSD"),"intens",""))))</f>
        <v>inter</v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menu'!Q8="WSD"),"intens",""))))</f>
        <v>inter</v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menu'!R8="WSD"),"intens",""))))</f>
        <v>inter</v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menu'!S8="WSD"),"intens",""))))</f>
        <v>subst</v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menu'!T8="WSD"),"intens",""))))</f>
        <v>subst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menu'!U8="WSD"),"intens",""))))</f>
        <v>subst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menu'!V8="WSD"),"intens",""))))</f>
        <v>subst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menu'!W8="WSD"),"intens",""))))</f>
        <v>subst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menu'!X8="WSD"),"intens",""))))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menu'!Y8="WSD"),"intens",""))))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menu'!Z8="WSD"),"intens",""))))</f>
        <v>subst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menu'!AA8="WSD"),"intens",""))))</f>
        <v>subst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menu'!AB8="WSD"),"intens",""))))</f>
        <v>subst</v>
      </c>
      <c r="AC8" s="2" t="str">
        <f>IF(OR('Full menu'!AC8="MDC",'Full menu'!AC8="PERF"),"basic",IF(OR('Full menu'!AC8="PCB",'Full menu'!AC8="AERF",'Full menu'!AC8="UD"),"inter1",IF(OR('Full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menu'!AC8="LSD"),"inter2",IF(OR('Full menu'!AC8="FERT",'Full menu'!AC8="FMT",'Full menu'!AC8="FIT",'Full menu'!AC8="WSD"),"comp",""))))</f>
        <v/>
      </c>
      <c r="AD8" s="2" t="str">
        <f>IF(OR('Full menu'!AD8="MDC",'Full menu'!AD8="PERF"),"basic",IF(OR('Full menu'!AD8="PCB",'Full menu'!AD8="AERF",'Full menu'!AD8="UD"),"inter1",IF(OR('Full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menu'!AD8="LSD"),"inter2",IF(OR('Full menu'!AD8="FERT",'Full menu'!AD8="FMT",'Full menu'!AD8="FIT",'Full menu'!AD8="WSD"),"comp",""))))</f>
        <v/>
      </c>
      <c r="AE8" s="2" t="str">
        <f>IF(OR('Full menu'!AE8="MDC",'Full menu'!AE8="PERF"),"basic",IF(OR('Full menu'!AE8="PCB",'Full menu'!AE8="AERF",'Full menu'!AE8="UD"),"inter1",IF(OR('Full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menu'!AE8="LSD"),"inter2",IF(OR('Full menu'!AE8="FERT",'Full menu'!AE8="FMT",'Full menu'!AE8="FIT",'Full menu'!AE8="WSD"),"comp",""))))</f>
        <v/>
      </c>
      <c r="AF8" s="2" t="str">
        <f>IF(OR('Full menu'!AF8="MDC",'Full menu'!AF8="PERF"),"basic",IF(OR('Full menu'!AF8="PCB",'Full menu'!AF8="AERF",'Full menu'!AF8="UD"),"inter1",IF(OR('Full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menu'!AF8="LSD"),"inter2",IF(OR('Full menu'!AF8="FERT",'Full menu'!AF8="FMT",'Full menu'!AF8="FIT",'Full menu'!AF8="WSD"),"comp",""))))</f>
        <v/>
      </c>
      <c r="AG8" s="2" t="str">
        <f>IF(OR('Full menu'!AG8="MDC",'Full menu'!AG8="PERF"),"basic",IF(OR('Full menu'!AG8="PCB",'Full menu'!AG8="AERF",'Full menu'!AG8="UD"),"inter1",IF(OR('Full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menu'!AG8="LSD"),"inter2",IF(OR('Full menu'!AG8="FERT",'Full menu'!AG8="FMT",'Full menu'!AG8="FIT",'Full menu'!AG8="WSD"),"comp",""))))</f>
        <v/>
      </c>
      <c r="AH8" s="2" t="str">
        <f>IF(OR('Full menu'!AH8="MDC",'Full menu'!AH8="PERF"),"basic",IF(OR('Full menu'!AH8="PCB",'Full menu'!AH8="AERF",'Full menu'!AH8="UD"),"inter1",IF(OR('Full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menu'!AH8="LSD"),"inter2",IF(OR('Full menu'!AH8="FERT",'Full menu'!AH8="FMT",'Full menu'!AH8="FIT",'Full menu'!AH8="WSD"),"comp",""))))</f>
        <v/>
      </c>
      <c r="AI8" s="2" t="str">
        <f>IF(OR('Full menu'!AI8="MDC",'Full menu'!AI8="PERF"),"basic",IF(OR('Full menu'!AI8="PCB",'Full menu'!AI8="AERF",'Full menu'!AI8="UD"),"inter1",IF(OR('Full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menu'!AI8="LSD"),"inter2",IF(OR('Full menu'!AI8="FERT",'Full menu'!AI8="FMT",'Full menu'!AI8="FIT",'Full menu'!AI8="WSD"),"comp",""))))</f>
        <v/>
      </c>
      <c r="AJ8" s="2" t="str">
        <f>IF(OR('Full menu'!AJ8="MDC",'Full menu'!AJ8="PERF"),"basic",IF(OR('Full menu'!AJ8="PCB",'Full menu'!AJ8="AERF",'Full menu'!AJ8="UD"),"inter1",IF(OR('Full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menu'!AJ8="LSD"),"inter2",IF(OR('Full menu'!AJ8="FERT",'Full menu'!AJ8="FMT",'Full menu'!AJ8="FIT",'Full menu'!AJ8="WSD"),"comp",""))))</f>
        <v/>
      </c>
      <c r="AK8" s="2" t="str">
        <f>IF(OR('Full menu'!AK8="MDC",'Full menu'!AK8="PERF"),"basic",IF(OR('Full menu'!AK8="PCB",'Full menu'!AK8="AERF",'Full menu'!AK8="UD"),"inter1",IF(OR('Full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menu'!AK8="LSD"),"inter2",IF(OR('Full menu'!AK8="FERT",'Full menu'!AK8="FMT",'Full menu'!AK8="FIT",'Full menu'!AK8="WSD"),"comp",""))))</f>
        <v/>
      </c>
      <c r="AL8" s="2" t="str">
        <f>IF(OR('Full menu'!AL8="MDC",'Full menu'!AL8="PERF"),"basic",IF(OR('Full menu'!AL8="PCB",'Full menu'!AL8="AERF",'Full menu'!AL8="UD"),"inter1",IF(OR('Full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menu'!AL8="LSD"),"inter2",IF(OR('Full menu'!AL8="FERT",'Full menu'!AL8="FMT",'Full menu'!AL8="FIT",'Full menu'!AL8="WSD"),"comp",""))))</f>
        <v/>
      </c>
      <c r="AM8" s="2" t="str">
        <f>IF(OR('Full menu'!AM8="MDC",'Full menu'!AM8="PERF"),"basic",IF(OR('Full menu'!AM8="PCB",'Full menu'!AM8="AERF",'Full menu'!AM8="UD"),"inter1",IF(OR('Full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menu'!AM8="LSD"),"inter2",IF(OR('Full menu'!AM8="FERT",'Full menu'!AM8="FMT",'Full menu'!AM8="FIT",'Full menu'!AM8="WSD"),"comp",""))))</f>
        <v/>
      </c>
      <c r="AN8" s="2" t="str">
        <f>IF(OR('Full menu'!AN8="MDC",'Full menu'!AN8="PERF"),"basic",IF(OR('Full menu'!AN8="PCB",'Full menu'!AN8="AERF",'Full menu'!AN8="UD"),"inter1",IF(OR('Full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menu'!AN8="LSD"),"inter2",IF(OR('Full menu'!AN8="FERT",'Full menu'!AN8="FMT",'Full menu'!AN8="FIT",'Full menu'!AN8="WSD"),"comp",""))))</f>
        <v/>
      </c>
      <c r="AO8" s="2" t="str">
        <f>IF(OR('Full menu'!AO8="MDC",'Full menu'!AO8="PERF"),"basic",IF(OR('Full menu'!AO8="PCB",'Full menu'!AO8="AERF",'Full menu'!AO8="UD"),"inter1",IF(OR('Full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menu'!AO8="LSD"),"inter2",IF(OR('Full menu'!AO8="FERT",'Full menu'!AO8="FMT",'Full menu'!AO8="FIT",'Full menu'!AO8="WSD"),"comp",""))))</f>
        <v/>
      </c>
      <c r="AP8" s="2" t="str">
        <f>IF(OR('Full menu'!AP8="MDC",'Full menu'!AP8="PERF"),"basic",IF(OR('Full menu'!AP8="PCB",'Full menu'!AP8="AERF",'Full menu'!AP8="UD"),"inter1",IF(OR('Full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menu'!AP8="LSD"),"inter2",IF(OR('Full menu'!AP8="FERT",'Full menu'!AP8="FMT",'Full menu'!AP8="FIT",'Full menu'!AP8="WSD"),"comp",""))))</f>
        <v/>
      </c>
      <c r="AQ8" s="2" t="str">
        <f>IF(OR('Full menu'!AQ8="MDC",'Full menu'!AQ8="PERF"),"basic",IF(OR('Full menu'!AQ8="PCB",'Full menu'!AQ8="AERF",'Full menu'!AQ8="UD"),"inter1",IF(OR('Full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menu'!AQ8="LSD"),"inter2",IF(OR('Full menu'!AQ8="FERT",'Full menu'!AQ8="FMT",'Full menu'!AQ8="FIT",'Full menu'!AQ8="WSD"),"comp",""))))</f>
        <v/>
      </c>
      <c r="AR8" s="2" t="str">
        <f>IF(OR('Full menu'!AR8="MDC",'Full menu'!AR8="PERF"),"basic",IF(OR('Full menu'!AR8="PCB",'Full menu'!AR8="AERF",'Full menu'!AR8="UD"),"inter1",IF(OR('Full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menu'!AR8="LSD"),"inter2",IF(OR('Full menu'!AR8="FERT",'Full menu'!AR8="FMT",'Full menu'!AR8="FIT",'Full menu'!AR8="WSD"),"comp",""))))</f>
        <v/>
      </c>
      <c r="AS8" s="2" t="str">
        <f>IF(OR('Full menu'!AS8="MDC",'Full menu'!AS8="PERF"),"basic",IF(OR('Full menu'!AS8="PCB",'Full menu'!AS8="AERF",'Full menu'!AS8="UD"),"inter1",IF(OR('Full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menu'!AS8="LSD"),"inter2",IF(OR('Full menu'!AS8="FERT",'Full menu'!AS8="FMT",'Full menu'!AS8="FIT",'Full menu'!AS8="WSD"),"comp",""))))</f>
        <v/>
      </c>
      <c r="AT8" s="2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menu'!AT8="WSD"),"intens",""))))</f>
        <v/>
      </c>
      <c r="AU8" s="2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menu'!AU8="WSD"),"intens",""))))</f>
        <v/>
      </c>
      <c r="AV8" s="2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menu'!AV8="WSD"),"intens",""))))</f>
        <v/>
      </c>
      <c r="AW8" s="2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menu'!AW8="WSD"),"intens",""))))</f>
        <v/>
      </c>
      <c r="AX8" s="2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menu'!AX8="WSD"),"intens",""))))</f>
        <v/>
      </c>
      <c r="AY8" s="2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menu'!AY8="WSD"),"intens",""))))</f>
        <v/>
      </c>
    </row>
    <row r="9" spans="1:51" x14ac:dyDescent="0.3">
      <c r="A9" s="2" t="s">
        <v>19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menu'!B9="WSD"),"intens",""))))</f>
        <v>subst</v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menu'!C9="WSD"),"intens",""))))</f>
        <v>subst</v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menu'!D9="WSD"),"intens",""))))</f>
        <v>subst</v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menu'!E9="WSD"),"intens",""))))</f>
        <v>subst</v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menu'!F9="WSD"),"intens",""))))</f>
        <v>subst</v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menu'!G9="WSD"),"intens",""))))</f>
        <v>subst</v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menu'!H9="WSD"),"intens",""))))</f>
        <v>subst</v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menu'!I9="WSD"),"intens",""))))</f>
        <v>subst</v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menu'!J9="WSD"),"intens",""))))</f>
        <v>subst</v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menu'!K9="WSD"),"intens",""))))</f>
        <v>subst</v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menu'!L9="WSD"),"intens",""))))</f>
        <v>subst</v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menu'!M9="WSD"),"intens",""))))</f>
        <v>subst</v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menu'!N9="WSD"),"intens",""))))</f>
        <v>subst</v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menu'!O9="WSD"),"intens",""))))</f>
        <v>intens</v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menu'!P9="WSD"),"intens",""))))</f>
        <v>intens</v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menu'!Q9="WSD"),"intens",""))))</f>
        <v>intens</v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menu'!R9="WSD"),"intens",""))))</f>
        <v>intens</v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menu'!S9="WSD"),"intens",""))))</f>
        <v>intens</v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menu'!T9="WSD"),"intens",""))))</f>
        <v>intens</v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menu'!U9="WSD"),"intens",""))))</f>
        <v>intens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menu'!V9="WSD"),"intens",""))))</f>
        <v>intens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menu'!W9="WSD"),"intens",""))))</f>
        <v>intens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menu'!X9="WSD"),"intens",""))))</f>
        <v>intens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menu'!Y9="WSD"),"intens",""))))</f>
        <v>intens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menu'!Z9="WSD"),"intens",""))))</f>
        <v>intens</v>
      </c>
      <c r="AA9" s="2" t="str">
        <f>IF(OR('Full menu'!AA9="MDC",'Full menu'!AA9="PERF"),"basic",IF(OR('Full menu'!AA9="PCB",'Full menu'!AA9="AERF",'Full menu'!AA9="UD"),"inter1",IF(OR('Full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menu'!AA9="LSD"),"inter2",IF(OR('Full menu'!AA9="FERT",'Full menu'!AA9="FMT",'Full menu'!AA9="FIT",'Full menu'!AA9="WSD"),"comp",""))))</f>
        <v/>
      </c>
      <c r="AB9" s="2" t="str">
        <f>IF(OR('Full menu'!AB9="MDC",'Full menu'!AB9="PERF"),"basic",IF(OR('Full menu'!AB9="PCB",'Full menu'!AB9="AERF",'Full menu'!AB9="UD"),"inter1",IF(OR('Full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menu'!AB9="LSD"),"inter2",IF(OR('Full menu'!AB9="FERT",'Full menu'!AB9="FMT",'Full menu'!AB9="FIT",'Full menu'!AB9="WSD"),"comp",""))))</f>
        <v/>
      </c>
      <c r="AC9" s="2" t="str">
        <f>IF(OR('Full menu'!AC9="MDC",'Full menu'!AC9="PERF"),"basic",IF(OR('Full menu'!AC9="PCB",'Full menu'!AC9="AERF",'Full menu'!AC9="UD"),"inter1",IF(OR('Full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menu'!AC9="LSD"),"inter2",IF(OR('Full menu'!AC9="FERT",'Full menu'!AC9="FMT",'Full menu'!AC9="FIT",'Full menu'!AC9="WSD"),"comp",""))))</f>
        <v/>
      </c>
      <c r="AD9" s="2" t="str">
        <f>IF(OR('Full menu'!AD9="MDC",'Full menu'!AD9="PERF"),"basic",IF(OR('Full menu'!AD9="PCB",'Full menu'!AD9="AERF",'Full menu'!AD9="UD"),"inter1",IF(OR('Full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menu'!AD9="LSD"),"inter2",IF(OR('Full menu'!AD9="FERT",'Full menu'!AD9="FMT",'Full menu'!AD9="FIT",'Full menu'!AD9="WSD"),"comp",""))))</f>
        <v/>
      </c>
      <c r="AE9" s="2" t="str">
        <f>IF(OR('Full menu'!AE9="MDC",'Full menu'!AE9="PERF"),"basic",IF(OR('Full menu'!AE9="PCB",'Full menu'!AE9="AERF",'Full menu'!AE9="UD"),"inter1",IF(OR('Full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menu'!AE9="LSD"),"inter2",IF(OR('Full menu'!AE9="FERT",'Full menu'!AE9="FMT",'Full menu'!AE9="FIT",'Full menu'!AE9="WSD"),"comp",""))))</f>
        <v/>
      </c>
      <c r="AF9" s="2" t="str">
        <f>IF(OR('Full menu'!AF9="MDC",'Full menu'!AF9="PERF"),"basic",IF(OR('Full menu'!AF9="PCB",'Full menu'!AF9="AERF",'Full menu'!AF9="UD"),"inter1",IF(OR('Full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menu'!AF9="LSD"),"inter2",IF(OR('Full menu'!AF9="FERT",'Full menu'!AF9="FMT",'Full menu'!AF9="FIT",'Full menu'!AF9="WSD"),"comp",""))))</f>
        <v/>
      </c>
      <c r="AG9" s="2" t="str">
        <f>IF(OR('Full menu'!AG9="MDC",'Full menu'!AG9="PERF"),"basic",IF(OR('Full menu'!AG9="PCB",'Full menu'!AG9="AERF",'Full menu'!AG9="UD"),"inter1",IF(OR('Full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menu'!AG9="LSD"),"inter2",IF(OR('Full menu'!AG9="FERT",'Full menu'!AG9="FMT",'Full menu'!AG9="FIT",'Full menu'!AG9="WSD"),"comp",""))))</f>
        <v/>
      </c>
      <c r="AH9" s="2" t="str">
        <f>IF(OR('Full menu'!AH9="MDC",'Full menu'!AH9="PERF"),"basic",IF(OR('Full menu'!AH9="PCB",'Full menu'!AH9="AERF",'Full menu'!AH9="UD"),"inter1",IF(OR('Full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menu'!AH9="LSD"),"inter2",IF(OR('Full menu'!AH9="FERT",'Full menu'!AH9="FMT",'Full menu'!AH9="FIT",'Full menu'!AH9="WSD"),"comp",""))))</f>
        <v/>
      </c>
      <c r="AI9" s="2" t="str">
        <f>IF(OR('Full menu'!AI9="MDC",'Full menu'!AI9="PERF"),"basic",IF(OR('Full menu'!AI9="PCB",'Full menu'!AI9="AERF",'Full menu'!AI9="UD"),"inter1",IF(OR('Full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menu'!AI9="LSD"),"inter2",IF(OR('Full menu'!AI9="FERT",'Full menu'!AI9="FMT",'Full menu'!AI9="FIT",'Full menu'!AI9="WSD"),"comp",""))))</f>
        <v/>
      </c>
      <c r="AJ9" s="2" t="str">
        <f>IF(OR('Full menu'!AJ9="MDC",'Full menu'!AJ9="PERF"),"basic",IF(OR('Full menu'!AJ9="PCB",'Full menu'!AJ9="AERF",'Full menu'!AJ9="UD"),"inter1",IF(OR('Full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menu'!AJ9="LSD"),"inter2",IF(OR('Full menu'!AJ9="FERT",'Full menu'!AJ9="FMT",'Full menu'!AJ9="FIT",'Full menu'!AJ9="WSD"),"comp",""))))</f>
        <v/>
      </c>
      <c r="AK9" s="2" t="str">
        <f>IF(OR('Full menu'!AK9="MDC",'Full menu'!AK9="PERF"),"basic",IF(OR('Full menu'!AK9="PCB",'Full menu'!AK9="AERF",'Full menu'!AK9="UD"),"inter1",IF(OR('Full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menu'!AK9="LSD"),"inter2",IF(OR('Full menu'!AK9="FERT",'Full menu'!AK9="FMT",'Full menu'!AK9="FIT",'Full menu'!AK9="WSD"),"comp",""))))</f>
        <v/>
      </c>
      <c r="AL9" s="2" t="str">
        <f>IF(OR('Full menu'!AL9="MDC",'Full menu'!AL9="PERF"),"basic",IF(OR('Full menu'!AL9="PCB",'Full menu'!AL9="AERF",'Full menu'!AL9="UD"),"inter1",IF(OR('Full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menu'!AL9="LSD"),"inter2",IF(OR('Full menu'!AL9="FERT",'Full menu'!AL9="FMT",'Full menu'!AL9="FIT",'Full menu'!AL9="WSD"),"comp",""))))</f>
        <v/>
      </c>
      <c r="AM9" s="2" t="str">
        <f>IF(OR('Full menu'!AM9="MDC",'Full menu'!AM9="PERF"),"basic",IF(OR('Full menu'!AM9="PCB",'Full menu'!AM9="AERF",'Full menu'!AM9="UD"),"inter1",IF(OR('Full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menu'!AM9="LSD"),"inter2",IF(OR('Full menu'!AM9="FERT",'Full menu'!AM9="FMT",'Full menu'!AM9="FIT",'Full menu'!AM9="WSD"),"comp",""))))</f>
        <v/>
      </c>
      <c r="AN9" s="2" t="str">
        <f>IF(OR('Full menu'!AN9="MDC",'Full menu'!AN9="PERF"),"basic",IF(OR('Full menu'!AN9="PCB",'Full menu'!AN9="AERF",'Full menu'!AN9="UD"),"inter1",IF(OR('Full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menu'!AN9="LSD"),"inter2",IF(OR('Full menu'!AN9="FERT",'Full menu'!AN9="FMT",'Full menu'!AN9="FIT",'Full menu'!AN9="WSD"),"comp",""))))</f>
        <v/>
      </c>
      <c r="AO9" s="2" t="str">
        <f>IF(OR('Full menu'!AO9="MDC",'Full menu'!AO9="PERF"),"basic",IF(OR('Full menu'!AO9="PCB",'Full menu'!AO9="AERF",'Full menu'!AO9="UD"),"inter1",IF(OR('Full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menu'!AO9="LSD"),"inter2",IF(OR('Full menu'!AO9="FERT",'Full menu'!AO9="FMT",'Full menu'!AO9="FIT",'Full menu'!AO9="WSD"),"comp",""))))</f>
        <v/>
      </c>
      <c r="AP9" s="2" t="str">
        <f>IF(OR('Full menu'!AP9="MDC",'Full menu'!AP9="PERF"),"basic",IF(OR('Full menu'!AP9="PCB",'Full menu'!AP9="AERF",'Full menu'!AP9="UD"),"inter1",IF(OR('Full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menu'!AP9="LSD"),"inter2",IF(OR('Full menu'!AP9="FERT",'Full menu'!AP9="FMT",'Full menu'!AP9="FIT",'Full menu'!AP9="WSD"),"comp",""))))</f>
        <v/>
      </c>
      <c r="AQ9" s="2" t="str">
        <f>IF(OR('Full menu'!AQ9="MDC",'Full menu'!AQ9="PERF"),"basic",IF(OR('Full menu'!AQ9="PCB",'Full menu'!AQ9="AERF",'Full menu'!AQ9="UD"),"inter1",IF(OR('Full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menu'!AQ9="LSD"),"inter2",IF(OR('Full menu'!AQ9="FERT",'Full menu'!AQ9="FMT",'Full menu'!AQ9="FIT",'Full menu'!AQ9="WSD"),"comp",""))))</f>
        <v/>
      </c>
      <c r="AR9" s="2" t="str">
        <f>IF(OR('Full menu'!AR9="MDC",'Full menu'!AR9="PERF"),"basic",IF(OR('Full menu'!AR9="PCB",'Full menu'!AR9="AERF",'Full menu'!AR9="UD"),"inter1",IF(OR('Full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menu'!AR9="LSD"),"inter2",IF(OR('Full menu'!AR9="FERT",'Full menu'!AR9="FMT",'Full menu'!AR9="FIT",'Full menu'!AR9="WSD"),"comp",""))))</f>
        <v/>
      </c>
      <c r="AS9" s="2" t="str">
        <f>IF(OR('Full menu'!AS9="MDC",'Full menu'!AS9="PERF"),"basic",IF(OR('Full menu'!AS9="PCB",'Full menu'!AS9="AERF",'Full menu'!AS9="UD"),"inter1",IF(OR('Full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menu'!AS9="LSD"),"inter2",IF(OR('Full menu'!AS9="FERT",'Full menu'!AS9="FMT",'Full menu'!AS9="FIT",'Full menu'!AS9="WSD"),"comp",""))))</f>
        <v/>
      </c>
      <c r="AT9" s="2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menu'!AT9="WSD"),"intens",""))))</f>
        <v/>
      </c>
      <c r="AU9" s="2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menu'!AU9="WSD"),"intens",""))))</f>
        <v/>
      </c>
      <c r="AV9" s="2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menu'!AV9="WSD"),"intens",""))))</f>
        <v/>
      </c>
      <c r="AW9" s="2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menu'!AW9="WSD"),"intens",""))))</f>
        <v/>
      </c>
      <c r="AX9" s="2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menu'!AX9="WSD"),"intens",""))))</f>
        <v/>
      </c>
      <c r="AY9" s="2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menu'!AY9="WSD"),"intens",""))))</f>
        <v/>
      </c>
    </row>
    <row r="10" spans="1:51" x14ac:dyDescent="0.3">
      <c r="A10" s="2" t="s">
        <v>21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menu'!B10="WSD"),"intens",""))))</f>
        <v>inter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menu'!C10="WSD"),"intens",""))))</f>
        <v>inter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menu'!D10="WSD"),"intens",""))))</f>
        <v>inter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menu'!E10="WSD"),"intens",""))))</f>
        <v>inter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menu'!F10="WSD"),"intens",""))))</f>
        <v>inter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menu'!G10="WSD"),"intens",""))))</f>
        <v>subst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menu'!H10="WSD"),"intens",""))))</f>
        <v>subst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menu'!I10="WSD"),"intens",""))))</f>
        <v>subst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menu'!J10="WSD"),"intens",""))))</f>
        <v>subst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menu'!K10="WSD"),"intens",""))))</f>
        <v>subst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menu'!L10="WSD"),"intens",""))))</f>
        <v>subst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menu'!M10="WSD"),"intens",""))))</f>
        <v>subst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menu'!N10="WSD"),"intens",""))))</f>
        <v>subst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menu'!O10="WSD"),"intens",""))))</f>
        <v>subst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menu'!P10="WSD"),"intens",""))))</f>
        <v>subst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menu'!Q10="WSD"),"intens",""))))</f>
        <v>subst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menu'!R10="WSD"),"intens",""))))</f>
        <v>subst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menu'!S10="WSD"),"intens",""))))</f>
        <v>subst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menu'!T10="WSD"),"intens",""))))</f>
        <v>subst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menu'!U10="WSD"),"intens",""))))</f>
        <v>subst</v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menu'!V10="WSD"),"intens",""))))</f>
        <v>subst</v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menu'!W10="WSD"),"intens",""))))</f>
        <v>subst</v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menu'!X10="WSD"),"intens",""))))</f>
        <v>subst</v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menu'!Y10="WSD"),"intens",""))))</f>
        <v>subst</v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menu'!Z10="WSD"),"intens",""))))</f>
        <v>subst</v>
      </c>
      <c r="AA10" s="2" t="str">
        <f>IF(OR('Full menu'!AA10="MDC",'Full menu'!AA10="PERF"),"basic",IF(OR('Full menu'!AA10="PCB",'Full menu'!AA10="AERF",'Full menu'!AA10="UD"),"inter1",IF(OR('Full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menu'!AA10="LSD"),"inter2",IF(OR('Full menu'!AA10="FERT",'Full menu'!AA10="FMT",'Full menu'!AA10="FIT",'Full menu'!AA10="WSD"),"comp",""))))</f>
        <v/>
      </c>
      <c r="AB10" s="2" t="str">
        <f>IF(OR('Full menu'!AB10="MDC",'Full menu'!AB10="PERF"),"basic",IF(OR('Full menu'!AB10="PCB",'Full menu'!AB10="AERF",'Full menu'!AB10="UD"),"inter1",IF(OR('Full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menu'!AB10="LSD"),"inter2",IF(OR('Full menu'!AB10="FERT",'Full menu'!AB10="FMT",'Full menu'!AB10="FIT",'Full menu'!AB10="WSD"),"comp",""))))</f>
        <v/>
      </c>
      <c r="AC10" s="2" t="str">
        <f>IF(OR('Full menu'!AC10="MDC",'Full menu'!AC10="PERF"),"basic",IF(OR('Full menu'!AC10="PCB",'Full menu'!AC10="AERF",'Full menu'!AC10="UD"),"inter1",IF(OR('Full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menu'!AC10="LSD"),"inter2",IF(OR('Full menu'!AC10="FERT",'Full menu'!AC10="FMT",'Full menu'!AC10="FIT",'Full menu'!AC10="WSD"),"comp",""))))</f>
        <v/>
      </c>
      <c r="AD10" s="2" t="str">
        <f>IF(OR('Full menu'!AD10="MDC",'Full menu'!AD10="PERF"),"basic",IF(OR('Full menu'!AD10="PCB",'Full menu'!AD10="AERF",'Full menu'!AD10="UD"),"inter1",IF(OR('Full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menu'!AD10="LSD"),"inter2",IF(OR('Full menu'!AD10="FERT",'Full menu'!AD10="FMT",'Full menu'!AD10="FIT",'Full menu'!AD10="WSD"),"comp",""))))</f>
        <v/>
      </c>
      <c r="AE10" s="2" t="str">
        <f>IF(OR('Full menu'!AE10="MDC",'Full menu'!AE10="PERF"),"basic",IF(OR('Full menu'!AE10="PCB",'Full menu'!AE10="AERF",'Full menu'!AE10="UD"),"inter1",IF(OR('Full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menu'!AE10="LSD"),"inter2",IF(OR('Full menu'!AE10="FERT",'Full menu'!AE10="FMT",'Full menu'!AE10="FIT",'Full menu'!AE10="WSD"),"comp",""))))</f>
        <v/>
      </c>
      <c r="AF10" s="2" t="str">
        <f>IF(OR('Full menu'!AF10="MDC",'Full menu'!AF10="PERF"),"basic",IF(OR('Full menu'!AF10="PCB",'Full menu'!AF10="AERF",'Full menu'!AF10="UD"),"inter1",IF(OR('Full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menu'!AF10="LSD"),"inter2",IF(OR('Full menu'!AF10="FERT",'Full menu'!AF10="FMT",'Full menu'!AF10="FIT",'Full menu'!AF10="WSD"),"comp",""))))</f>
        <v/>
      </c>
      <c r="AG10" s="2" t="str">
        <f>IF(OR('Full menu'!AG10="MDC",'Full menu'!AG10="PERF"),"basic",IF(OR('Full menu'!AG10="PCB",'Full menu'!AG10="AERF",'Full menu'!AG10="UD"),"inter1",IF(OR('Full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menu'!AG10="LSD"),"inter2",IF(OR('Full menu'!AG10="FERT",'Full menu'!AG10="FMT",'Full menu'!AG10="FIT",'Full menu'!AG10="WSD"),"comp",""))))</f>
        <v/>
      </c>
      <c r="AH10" s="2" t="str">
        <f>IF(OR('Full menu'!AH10="MDC",'Full menu'!AH10="PERF"),"basic",IF(OR('Full menu'!AH10="PCB",'Full menu'!AH10="AERF",'Full menu'!AH10="UD"),"inter1",IF(OR('Full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menu'!AH10="LSD"),"inter2",IF(OR('Full menu'!AH10="FERT",'Full menu'!AH10="FMT",'Full menu'!AH10="FIT",'Full menu'!AH10="WSD"),"comp",""))))</f>
        <v/>
      </c>
      <c r="AI10" s="2" t="str">
        <f>IF(OR('Full menu'!AI10="MDC",'Full menu'!AI10="PERF"),"basic",IF(OR('Full menu'!AI10="PCB",'Full menu'!AI10="AERF",'Full menu'!AI10="UD"),"inter1",IF(OR('Full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menu'!AI10="LSD"),"inter2",IF(OR('Full menu'!AI10="FERT",'Full menu'!AI10="FMT",'Full menu'!AI10="FIT",'Full menu'!AI10="WSD"),"comp",""))))</f>
        <v/>
      </c>
      <c r="AJ10" s="2" t="str">
        <f>IF(OR('Full menu'!AJ10="MDC",'Full menu'!AJ10="PERF"),"basic",IF(OR('Full menu'!AJ10="PCB",'Full menu'!AJ10="AERF",'Full menu'!AJ10="UD"),"inter1",IF(OR('Full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menu'!AJ10="LSD"),"inter2",IF(OR('Full menu'!AJ10="FERT",'Full menu'!AJ10="FMT",'Full menu'!AJ10="FIT",'Full menu'!AJ10="WSD"),"comp",""))))</f>
        <v/>
      </c>
      <c r="AK10" s="2" t="str">
        <f>IF(OR('Full menu'!AK10="MDC",'Full menu'!AK10="PERF"),"basic",IF(OR('Full menu'!AK10="PCB",'Full menu'!AK10="AERF",'Full menu'!AK10="UD"),"inter1",IF(OR('Full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menu'!AK10="LSD"),"inter2",IF(OR('Full menu'!AK10="FERT",'Full menu'!AK10="FMT",'Full menu'!AK10="FIT",'Full menu'!AK10="WSD"),"comp",""))))</f>
        <v/>
      </c>
      <c r="AL10" s="2" t="str">
        <f>IF(OR('Full menu'!AL10="MDC",'Full menu'!AL10="PERF"),"basic",IF(OR('Full menu'!AL10="PCB",'Full menu'!AL10="AERF",'Full menu'!AL10="UD"),"inter1",IF(OR('Full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menu'!AL10="LSD"),"inter2",IF(OR('Full menu'!AL10="FERT",'Full menu'!AL10="FMT",'Full menu'!AL10="FIT",'Full menu'!AL10="WSD"),"comp",""))))</f>
        <v/>
      </c>
      <c r="AM10" s="2" t="str">
        <f>IF(OR('Full menu'!AM10="MDC",'Full menu'!AM10="PERF"),"basic",IF(OR('Full menu'!AM10="PCB",'Full menu'!AM10="AERF",'Full menu'!AM10="UD"),"inter1",IF(OR('Full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menu'!AM10="LSD"),"inter2",IF(OR('Full menu'!AM10="FERT",'Full menu'!AM10="FMT",'Full menu'!AM10="FIT",'Full menu'!AM10="WSD"),"comp",""))))</f>
        <v/>
      </c>
      <c r="AN10" s="2" t="str">
        <f>IF(OR('Full menu'!AN10="MDC",'Full menu'!AN10="PERF"),"basic",IF(OR('Full menu'!AN10="PCB",'Full menu'!AN10="AERF",'Full menu'!AN10="UD"),"inter1",IF(OR('Full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menu'!AN10="LSD"),"inter2",IF(OR('Full menu'!AN10="FERT",'Full menu'!AN10="FMT",'Full menu'!AN10="FIT",'Full menu'!AN10="WSD"),"comp",""))))</f>
        <v/>
      </c>
      <c r="AO10" s="2" t="str">
        <f>IF(OR('Full menu'!AO10="MDC",'Full menu'!AO10="PERF"),"basic",IF(OR('Full menu'!AO10="PCB",'Full menu'!AO10="AERF",'Full menu'!AO10="UD"),"inter1",IF(OR('Full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menu'!AO10="LSD"),"inter2",IF(OR('Full menu'!AO10="FERT",'Full menu'!AO10="FMT",'Full menu'!AO10="FIT",'Full menu'!AO10="WSD"),"comp",""))))</f>
        <v/>
      </c>
      <c r="AP10" s="2" t="str">
        <f>IF(OR('Full menu'!AP10="MDC",'Full menu'!AP10="PERF"),"basic",IF(OR('Full menu'!AP10="PCB",'Full menu'!AP10="AERF",'Full menu'!AP10="UD"),"inter1",IF(OR('Full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menu'!AP10="LSD"),"inter2",IF(OR('Full menu'!AP10="FERT",'Full menu'!AP10="FMT",'Full menu'!AP10="FIT",'Full menu'!AP10="WSD"),"comp",""))))</f>
        <v/>
      </c>
      <c r="AQ10" s="2" t="str">
        <f>IF(OR('Full menu'!AQ10="MDC",'Full menu'!AQ10="PERF"),"basic",IF(OR('Full menu'!AQ10="PCB",'Full menu'!AQ10="AERF",'Full menu'!AQ10="UD"),"inter1",IF(OR('Full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menu'!AQ10="LSD"),"inter2",IF(OR('Full menu'!AQ10="FERT",'Full menu'!AQ10="FMT",'Full menu'!AQ10="FIT",'Full menu'!AQ10="WSD"),"comp",""))))</f>
        <v/>
      </c>
      <c r="AR10" s="2" t="str">
        <f>IF(OR('Full menu'!AR10="MDC",'Full menu'!AR10="PERF"),"basic",IF(OR('Full menu'!AR10="PCB",'Full menu'!AR10="AERF",'Full menu'!AR10="UD"),"inter1",IF(OR('Full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menu'!AR10="LSD"),"inter2",IF(OR('Full menu'!AR10="FERT",'Full menu'!AR10="FMT",'Full menu'!AR10="FIT",'Full menu'!AR10="WSD"),"comp",""))))</f>
        <v/>
      </c>
      <c r="AS10" s="2" t="str">
        <f>IF(OR('Full menu'!AS10="MDC",'Full menu'!AS10="PERF"),"basic",IF(OR('Full menu'!AS10="PCB",'Full menu'!AS10="AERF",'Full menu'!AS10="UD"),"inter1",IF(OR('Full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menu'!AS10="LSD"),"inter2",IF(OR('Full menu'!AS10="FERT",'Full menu'!AS10="FMT",'Full menu'!AS10="FIT",'Full menu'!AS10="WSD"),"comp",""))))</f>
        <v/>
      </c>
      <c r="AT10" s="2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menu'!AT10="WSD"),"intens",""))))</f>
        <v/>
      </c>
      <c r="AU10" s="2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menu'!AU10="WSD"),"intens",""))))</f>
        <v/>
      </c>
      <c r="AV10" s="2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menu'!AV10="WSD"),"intens",""))))</f>
        <v/>
      </c>
      <c r="AW10" s="2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menu'!AW10="WSD"),"intens",""))))</f>
        <v/>
      </c>
      <c r="AX10" s="2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menu'!AX10="WSD"),"intens",""))))</f>
        <v/>
      </c>
      <c r="AY10" s="2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menu'!AY10="WSD"),"intens",""))))</f>
        <v/>
      </c>
    </row>
    <row r="11" spans="1:51" x14ac:dyDescent="0.3">
      <c r="A11" s="2" t="s">
        <v>25</v>
      </c>
      <c r="B11" s="2" t="str">
        <f>IF(OR('Full menu'!B11="MDC",'Full menu'!B11="PERF"),"basic",IF(OR('Full menu'!B11="PCB",'Full menu'!B11="AERF",'Full menu'!B11="UD"),"inter1",IF(OR('Full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menu'!B11="LSD"),"inter2",IF(OR('Full menu'!B11="FERT",'Full menu'!B11="FMT",'Full menu'!B11="FIT",'Full menu'!B11="WSD"),"comp",""))))</f>
        <v/>
      </c>
      <c r="C11" s="2" t="str">
        <f>IF(OR('Full menu'!C11="MDC",'Full menu'!C11="PERF"),"basic",IF(OR('Full menu'!C11="PCB",'Full menu'!C11="AERF",'Full menu'!C11="UD"),"inter1",IF(OR('Full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menu'!C11="LSD"),"inter2",IF(OR('Full menu'!C11="FERT",'Full menu'!C11="FMT",'Full menu'!C11="FIT",'Full menu'!C11="WSD"),"comp",""))))</f>
        <v/>
      </c>
      <c r="D11" s="2" t="str">
        <f>IF(OR('Full menu'!D11="MDC",'Full menu'!D11="PERF"),"basic",IF(OR('Full menu'!D11="PCB",'Full menu'!D11="AERF",'Full menu'!D11="UD"),"inter1",IF(OR('Full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menu'!D11="LSD"),"inter2",IF(OR('Full menu'!D11="FERT",'Full menu'!D11="FMT",'Full menu'!D11="FIT",'Full menu'!D11="WSD"),"comp",""))))</f>
        <v/>
      </c>
      <c r="E11" s="2" t="str">
        <f>IF(OR('Full menu'!E11="MDC",'Full menu'!E11="PERF"),"basic",IF(OR('Full menu'!E11="PCB",'Full menu'!E11="AERF",'Full menu'!E11="UD"),"inter1",IF(OR('Full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menu'!E11="LSD"),"inter2",IF(OR('Full menu'!E11="FERT",'Full menu'!E11="FMT",'Full menu'!E11="FIT",'Full menu'!E11="WSD"),"comp",""))))</f>
        <v/>
      </c>
      <c r="F11" s="2" t="str">
        <f>IF(OR('Full menu'!F11="MDC",'Full menu'!F11="PERF"),"basic",IF(OR('Full menu'!F11="PCB",'Full menu'!F11="AERF",'Full menu'!F11="UD"),"inter1",IF(OR('Full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menu'!F11="LSD"),"inter2",IF(OR('Full menu'!F11="FERT",'Full menu'!F11="FMT",'Full menu'!F11="FIT",'Full menu'!F11="WSD"),"comp",""))))</f>
        <v/>
      </c>
      <c r="G11" s="2" t="str">
        <f>IF(OR('Full menu'!G11="MDC",'Full menu'!G11="PERF"),"basic",IF(OR('Full menu'!G11="PCB",'Full menu'!G11="AERF",'Full menu'!G11="UD"),"inter1",IF(OR('Full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menu'!G11="LSD"),"inter2",IF(OR('Full menu'!G11="FERT",'Full menu'!G11="FMT",'Full menu'!G11="FIT",'Full menu'!G11="WSD"),"comp",""))))</f>
        <v/>
      </c>
      <c r="H11" s="2" t="str">
        <f>IF(OR('Full menu'!H11="MDC",'Full menu'!H11="PERF"),"basic",IF(OR('Full menu'!H11="PCB",'Full menu'!H11="AERF",'Full menu'!H11="UD"),"inter1",IF(OR('Full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menu'!H11="LSD"),"inter2",IF(OR('Full menu'!H11="FERT",'Full menu'!H11="FMT",'Full menu'!H11="FIT",'Full menu'!H11="WSD"),"comp",""))))</f>
        <v/>
      </c>
      <c r="I11" s="2" t="str">
        <f>IF(OR('Full menu'!I11="MDC",'Full menu'!I11="PERF"),"basic",IF(OR('Full menu'!I11="PCB",'Full menu'!I11="AERF",'Full menu'!I11="UD"),"inter1",IF(OR('Full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menu'!I11="LSD"),"inter2",IF(OR('Full menu'!I11="FERT",'Full menu'!I11="FMT",'Full menu'!I11="FIT",'Full menu'!I11="WSD"),"comp",""))))</f>
        <v/>
      </c>
      <c r="J11" s="2" t="str">
        <f>IF(OR('Full menu'!J11="MDC",'Full menu'!J11="PERF"),"basic",IF(OR('Full menu'!J11="PCB",'Full menu'!J11="AERF",'Full menu'!J11="UD"),"inter1",IF(OR('Full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menu'!J11="LSD"),"inter2",IF(OR('Full menu'!J11="FERT",'Full menu'!J11="FMT",'Full menu'!J11="FIT",'Full menu'!J11="WSD"),"comp",""))))</f>
        <v/>
      </c>
      <c r="K11" s="2" t="str">
        <f>IF(OR('Full menu'!K11="MDC",'Full menu'!K11="PERF"),"basic",IF(OR('Full menu'!K11="PCB",'Full menu'!K11="AERF",'Full menu'!K11="UD"),"inter1",IF(OR('Full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menu'!K11="LSD"),"inter2",IF(OR('Full menu'!K11="FERT",'Full menu'!K11="FMT",'Full menu'!K11="FIT",'Full menu'!K11="WSD"),"comp",""))))</f>
        <v/>
      </c>
      <c r="L11" s="2" t="str">
        <f>IF(OR('Full menu'!L11="MDC",'Full menu'!L11="PERF"),"basic",IF(OR('Full menu'!L11="PCB",'Full menu'!L11="AERF",'Full menu'!L11="UD"),"inter1",IF(OR('Full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menu'!L11="LSD"),"inter2",IF(OR('Full menu'!L11="FERT",'Full menu'!L11="FMT",'Full menu'!L11="FIT",'Full menu'!L11="WSD"),"comp",""))))</f>
        <v/>
      </c>
      <c r="M11" s="2" t="str">
        <f>IF(OR('Full menu'!M11="MDC",'Full menu'!M11="PERF"),"basic",IF(OR('Full menu'!M11="PCB",'Full menu'!M11="AERF",'Full menu'!M11="UD"),"inter1",IF(OR('Full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menu'!M11="LSD"),"inter2",IF(OR('Full menu'!M11="FERT",'Full menu'!M11="FMT",'Full menu'!M11="FIT",'Full menu'!M11="WSD"),"comp",""))))</f>
        <v/>
      </c>
      <c r="N11" s="2" t="str">
        <f>IF(OR('Full menu'!N11="MDC",'Full menu'!N11="PERF"),"basic",IF(OR('Full menu'!N11="PCB",'Full menu'!N11="AERF",'Full menu'!N11="UD"),"inter1",IF(OR('Full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menu'!N11="LSD"),"inter2",IF(OR('Full menu'!N11="FERT",'Full menu'!N11="FMT",'Full menu'!N11="FIT",'Full menu'!N11="WSD"),"comp",""))))</f>
        <v/>
      </c>
      <c r="O11" s="2" t="str">
        <f>IF(OR('Full menu'!O11="MDC",'Full menu'!O11="PERF"),"basic",IF(OR('Full menu'!O11="PCB",'Full menu'!O11="AERF",'Full menu'!O11="UD"),"inter1",IF(OR('Full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menu'!O11="LSD"),"inter2",IF(OR('Full menu'!O11="FERT",'Full menu'!O11="FMT",'Full menu'!O11="FIT",'Full menu'!O11="WSD"),"comp",""))))</f>
        <v/>
      </c>
      <c r="P11" s="2" t="str">
        <f>IF(OR('Full menu'!P11="MDC",'Full menu'!P11="PERF"),"basic",IF(OR('Full menu'!P11="PCB",'Full menu'!P11="AERF",'Full menu'!P11="UD"),"inter1",IF(OR('Full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menu'!P11="LSD"),"inter2",IF(OR('Full menu'!P11="FERT",'Full menu'!P11="FMT",'Full menu'!P11="FIT",'Full menu'!P11="WSD"),"comp",""))))</f>
        <v/>
      </c>
      <c r="Q11" s="2" t="str">
        <f>IF(OR('Full menu'!Q11="MDC",'Full menu'!Q11="PERF"),"basic",IF(OR('Full menu'!Q11="PCB",'Full menu'!Q11="AERF",'Full menu'!Q11="UD"),"inter1",IF(OR('Full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menu'!Q11="LSD"),"inter2",IF(OR('Full menu'!Q11="FERT",'Full menu'!Q11="FMT",'Full menu'!Q11="FIT",'Full menu'!Q11="WSD"),"comp",""))))</f>
        <v/>
      </c>
      <c r="R11" s="2" t="str">
        <f>IF(OR('Full menu'!R11="MDC",'Full menu'!R11="PERF"),"basic",IF(OR('Full menu'!R11="PCB",'Full menu'!R11="AERF",'Full menu'!R11="UD"),"inter1",IF(OR('Full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menu'!R11="LSD"),"inter2",IF(OR('Full menu'!R11="FERT",'Full menu'!R11="FMT",'Full menu'!R11="FIT",'Full menu'!R11="WSD"),"comp",""))))</f>
        <v/>
      </c>
      <c r="S11" s="2" t="str">
        <f>IF(OR('Full menu'!S11="MDC",'Full menu'!S11="PERF"),"basic",IF(OR('Full menu'!S11="PCB",'Full menu'!S11="AERF",'Full menu'!S11="UD"),"inter1",IF(OR('Full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menu'!S11="LSD"),"inter2",IF(OR('Full menu'!S11="FERT",'Full menu'!S11="FMT",'Full menu'!S11="FIT",'Full menu'!S11="WSD"),"comp",""))))</f>
        <v/>
      </c>
      <c r="T11" s="2" t="str">
        <f>IF(OR('Full menu'!T11="MDC",'Full menu'!T11="PERF"),"basic",IF(OR('Full menu'!T11="PCB",'Full menu'!T11="AERF",'Full menu'!T11="UD"),"inter1",IF(OR('Full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menu'!T11="LSD"),"inter2",IF(OR('Full menu'!T11="FERT",'Full menu'!T11="FMT",'Full menu'!T11="FIT",'Full menu'!T11="WSD"),"comp",""))))</f>
        <v/>
      </c>
      <c r="U11" s="2" t="str">
        <f>IF(OR('Full menu'!U11="MDC",'Full menu'!U11="PERF"),"basic",IF(OR('Full menu'!U11="PCB",'Full menu'!U11="AERF",'Full menu'!U11="UD"),"inter1",IF(OR('Full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menu'!U11="LSD"),"inter2",IF(OR('Full menu'!U11="FERT",'Full menu'!U11="FMT",'Full menu'!U11="FIT",'Full menu'!U11="WSD"),"comp",""))))</f>
        <v/>
      </c>
      <c r="V11" s="2" t="str">
        <f>IF(OR('Full menu'!V11="MDC",'Full menu'!V11="PERF"),"basic",IF(OR('Full menu'!V11="PCB",'Full menu'!V11="AERF",'Full menu'!V11="UD"),"inter1",IF(OR('Full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menu'!V11="LSD"),"inter2",IF(OR('Full menu'!V11="FERT",'Full menu'!V11="FMT",'Full menu'!V11="FIT",'Full menu'!V11="WSD"),"comp",""))))</f>
        <v/>
      </c>
      <c r="W11" s="2" t="str">
        <f>IF(OR('Full menu'!W11="MDC",'Full menu'!W11="PERF"),"basic",IF(OR('Full menu'!W11="PCB",'Full menu'!W11="AERF",'Full menu'!W11="UD"),"inter1",IF(OR('Full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menu'!W11="LSD"),"inter2",IF(OR('Full menu'!W11="FERT",'Full menu'!W11="FMT",'Full menu'!W11="FIT",'Full menu'!W11="WSD"),"comp",""))))</f>
        <v/>
      </c>
      <c r="X11" s="2" t="str">
        <f>IF(OR('Full menu'!X11="MDC",'Full menu'!X11="PERF"),"basic",IF(OR('Full menu'!X11="PCB",'Full menu'!X11="AERF",'Full menu'!X11="UD"),"inter1",IF(OR('Full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menu'!X11="LSD"),"inter2",IF(OR('Full menu'!X11="FERT",'Full menu'!X11="FMT",'Full menu'!X11="FIT",'Full menu'!X11="WSD"),"comp",""))))</f>
        <v/>
      </c>
      <c r="Y11" s="2" t="str">
        <f>IF(OR('Full menu'!Y11="MDC",'Full menu'!Y11="PERF"),"basic",IF(OR('Full menu'!Y11="PCB",'Full menu'!Y11="AERF",'Full menu'!Y11="UD"),"inter1",IF(OR('Full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menu'!Y11="LSD"),"inter2",IF(OR('Full menu'!Y11="FERT",'Full menu'!Y11="FMT",'Full menu'!Y11="FIT",'Full menu'!Y11="WSD"),"comp",""))))</f>
        <v/>
      </c>
      <c r="Z11" s="2" t="str">
        <f>IF(OR('Full menu'!Z11="MDC",'Full menu'!Z11="PERF"),"basic",IF(OR('Full menu'!Z11="PCB",'Full menu'!Z11="AERF",'Full menu'!Z11="UD"),"inter1",IF(OR('Full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menu'!Z11="LSD"),"inter2",IF(OR('Full menu'!Z11="FERT",'Full menu'!Z11="FMT",'Full menu'!Z11="FIT",'Full menu'!Z11="WSD"),"comp",""))))</f>
        <v/>
      </c>
      <c r="AA11" s="2" t="str">
        <f>IF(OR('Full menu'!AA11="MDC",'Full menu'!AA11="PERF"),"basic",IF(OR('Full menu'!AA11="PCB",'Full menu'!AA11="AERF",'Full menu'!AA11="UD"),"inter1",IF(OR('Full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menu'!AA11="LSD"),"inter2",IF(OR('Full menu'!AA11="FERT",'Full menu'!AA11="FMT",'Full menu'!AA11="FIT",'Full menu'!AA11="WSD"),"comp",""))))</f>
        <v/>
      </c>
      <c r="AB11" s="2" t="str">
        <f>IF(OR('Full menu'!AB11="MDC",'Full menu'!AB11="PERF"),"basic",IF(OR('Full menu'!AB11="PCB",'Full menu'!AB11="AERF",'Full menu'!AB11="UD"),"inter1",IF(OR('Full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menu'!AB11="LSD"),"inter2",IF(OR('Full menu'!AB11="FERT",'Full menu'!AB11="FMT",'Full menu'!AB11="FIT",'Full menu'!AB11="WSD"),"comp",""))))</f>
        <v/>
      </c>
      <c r="AC11" s="2" t="str">
        <f>IF(OR('Full menu'!AC11="MDC",'Full menu'!AC11="PERF"),"basic",IF(OR('Full menu'!AC11="PCB",'Full menu'!AC11="AERF",'Full menu'!AC11="UD"),"inter1",IF(OR('Full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menu'!AC11="LSD"),"inter2",IF(OR('Full menu'!AC11="FERT",'Full menu'!AC11="FMT",'Full menu'!AC11="FIT",'Full menu'!AC11="WSD"),"comp",""))))</f>
        <v/>
      </c>
      <c r="AD11" s="2" t="str">
        <f>IF(OR('Full menu'!AD11="MDC",'Full menu'!AD11="PERF"),"basic",IF(OR('Full menu'!AD11="PCB",'Full menu'!AD11="AERF",'Full menu'!AD11="UD"),"inter1",IF(OR('Full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menu'!AD11="LSD"),"inter2",IF(OR('Full menu'!AD11="FERT",'Full menu'!AD11="FMT",'Full menu'!AD11="FIT",'Full menu'!AD11="WSD"),"comp",""))))</f>
        <v/>
      </c>
      <c r="AE11" s="2" t="str">
        <f>IF(OR('Full menu'!AE11="MDC",'Full menu'!AE11="PERF"),"basic",IF(OR('Full menu'!AE11="PCB",'Full menu'!AE11="AERF",'Full menu'!AE11="UD"),"inter1",IF(OR('Full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menu'!AE11="LSD"),"inter2",IF(OR('Full menu'!AE11="FERT",'Full menu'!AE11="FMT",'Full menu'!AE11="FIT",'Full menu'!AE11="WSD"),"comp",""))))</f>
        <v/>
      </c>
      <c r="AF11" s="2" t="str">
        <f>IF(OR('Full menu'!AF11="MDC",'Full menu'!AF11="PERF"),"basic",IF(OR('Full menu'!AF11="PCB",'Full menu'!AF11="AERF",'Full menu'!AF11="UD"),"inter1",IF(OR('Full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menu'!AF11="LSD"),"inter2",IF(OR('Full menu'!AF11="FERT",'Full menu'!AF11="FMT",'Full menu'!AF11="FIT",'Full menu'!AF11="WSD"),"comp",""))))</f>
        <v/>
      </c>
      <c r="AG11" s="2" t="str">
        <f>IF(OR('Full menu'!AG11="MDC",'Full menu'!AG11="PERF"),"basic",IF(OR('Full menu'!AG11="PCB",'Full menu'!AG11="AERF",'Full menu'!AG11="UD"),"inter1",IF(OR('Full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menu'!AG11="LSD"),"inter2",IF(OR('Full menu'!AG11="FERT",'Full menu'!AG11="FMT",'Full menu'!AG11="FIT",'Full menu'!AG11="WSD"),"comp",""))))</f>
        <v/>
      </c>
      <c r="AH11" s="2" t="str">
        <f>IF(OR('Full menu'!AH11="MDC",'Full menu'!AH11="PERF"),"basic",IF(OR('Full menu'!AH11="PCB",'Full menu'!AH11="AERF",'Full menu'!AH11="UD"),"inter1",IF(OR('Full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menu'!AH11="LSD"),"inter2",IF(OR('Full menu'!AH11="FERT",'Full menu'!AH11="FMT",'Full menu'!AH11="FIT",'Full menu'!AH11="WSD"),"comp",""))))</f>
        <v/>
      </c>
      <c r="AI11" s="2" t="str">
        <f>IF(OR('Full menu'!AI11="MDC",'Full menu'!AI11="PERF"),"basic",IF(OR('Full menu'!AI11="PCB",'Full menu'!AI11="AERF",'Full menu'!AI11="UD"),"inter1",IF(OR('Full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menu'!AI11="LSD"),"inter2",IF(OR('Full menu'!AI11="FERT",'Full menu'!AI11="FMT",'Full menu'!AI11="FIT",'Full menu'!AI11="WSD"),"comp",""))))</f>
        <v/>
      </c>
      <c r="AJ11" s="2" t="str">
        <f>IF(OR('Full menu'!AJ11="MDC",'Full menu'!AJ11="PERF"),"basic",IF(OR('Full menu'!AJ11="PCB",'Full menu'!AJ11="AERF",'Full menu'!AJ11="UD"),"inter1",IF(OR('Full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menu'!AJ11="LSD"),"inter2",IF(OR('Full menu'!AJ11="FERT",'Full menu'!AJ11="FMT",'Full menu'!AJ11="FIT",'Full menu'!AJ11="WSD"),"comp",""))))</f>
        <v/>
      </c>
      <c r="AK11" s="2" t="str">
        <f>IF(OR('Full menu'!AK11="MDC",'Full menu'!AK11="PERF"),"basic",IF(OR('Full menu'!AK11="PCB",'Full menu'!AK11="AERF",'Full menu'!AK11="UD"),"inter1",IF(OR('Full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menu'!AK11="LSD"),"inter2",IF(OR('Full menu'!AK11="FERT",'Full menu'!AK11="FMT",'Full menu'!AK11="FIT",'Full menu'!AK11="WSD"),"comp",""))))</f>
        <v/>
      </c>
      <c r="AL11" s="2" t="str">
        <f>IF(OR('Full menu'!AL11="MDC",'Full menu'!AL11="PERF"),"basic",IF(OR('Full menu'!AL11="PCB",'Full menu'!AL11="AERF",'Full menu'!AL11="UD"),"inter1",IF(OR('Full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menu'!AL11="LSD"),"inter2",IF(OR('Full menu'!AL11="FERT",'Full menu'!AL11="FMT",'Full menu'!AL11="FIT",'Full menu'!AL11="WSD"),"comp",""))))</f>
        <v/>
      </c>
      <c r="AM11" s="2" t="str">
        <f>IF(OR('Full menu'!AM11="MDC",'Full menu'!AM11="PERF"),"basic",IF(OR('Full menu'!AM11="PCB",'Full menu'!AM11="AERF",'Full menu'!AM11="UD"),"inter1",IF(OR('Full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menu'!AM11="LSD"),"inter2",IF(OR('Full menu'!AM11="FERT",'Full menu'!AM11="FMT",'Full menu'!AM11="FIT",'Full menu'!AM11="WSD"),"comp",""))))</f>
        <v/>
      </c>
      <c r="AN11" s="2" t="str">
        <f>IF(OR('Full menu'!AN11="MDC",'Full menu'!AN11="PERF"),"basic",IF(OR('Full menu'!AN11="PCB",'Full menu'!AN11="AERF",'Full menu'!AN11="UD"),"inter1",IF(OR('Full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menu'!AN11="LSD"),"inter2",IF(OR('Full menu'!AN11="FERT",'Full menu'!AN11="FMT",'Full menu'!AN11="FIT",'Full menu'!AN11="WSD"),"comp",""))))</f>
        <v/>
      </c>
      <c r="AO11" s="2" t="str">
        <f>IF(OR('Full menu'!AO11="MDC",'Full menu'!AO11="PERF"),"basic",IF(OR('Full menu'!AO11="PCB",'Full menu'!AO11="AERF",'Full menu'!AO11="UD"),"inter1",IF(OR('Full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menu'!AO11="LSD"),"inter2",IF(OR('Full menu'!AO11="FERT",'Full menu'!AO11="FMT",'Full menu'!AO11="FIT",'Full menu'!AO11="WSD"),"comp",""))))</f>
        <v/>
      </c>
      <c r="AP11" s="2" t="str">
        <f>IF(OR('Full menu'!AP11="MDC",'Full menu'!AP11="PERF"),"basic",IF(OR('Full menu'!AP11="PCB",'Full menu'!AP11="AERF",'Full menu'!AP11="UD"),"inter1",IF(OR('Full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menu'!AP11="LSD"),"inter2",IF(OR('Full menu'!AP11="FERT",'Full menu'!AP11="FMT",'Full menu'!AP11="FIT",'Full menu'!AP11="WSD"),"comp",""))))</f>
        <v/>
      </c>
      <c r="AQ11" s="2" t="str">
        <f>IF(OR('Full menu'!AQ11="MDC",'Full menu'!AQ11="PERF"),"basic",IF(OR('Full menu'!AQ11="PCB",'Full menu'!AQ11="AERF",'Full menu'!AQ11="UD"),"inter1",IF(OR('Full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menu'!AQ11="LSD"),"inter2",IF(OR('Full menu'!AQ11="FERT",'Full menu'!AQ11="FMT",'Full menu'!AQ11="FIT",'Full menu'!AQ11="WSD"),"comp",""))))</f>
        <v/>
      </c>
      <c r="AR11" s="2" t="str">
        <f>IF(OR('Full menu'!AR11="MDC",'Full menu'!AR11="PERF"),"basic",IF(OR('Full menu'!AR11="PCB",'Full menu'!AR11="AERF",'Full menu'!AR11="UD"),"inter1",IF(OR('Full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menu'!AR11="LSD"),"inter2",IF(OR('Full menu'!AR11="FERT",'Full menu'!AR11="FMT",'Full menu'!AR11="FIT",'Full menu'!AR11="WSD"),"comp",""))))</f>
        <v/>
      </c>
      <c r="AS11" s="2" t="str">
        <f>IF(OR('Full menu'!AS11="MDC",'Full menu'!AS11="PERF"),"basic",IF(OR('Full menu'!AS11="PCB",'Full menu'!AS11="AERF",'Full menu'!AS11="UD"),"inter1",IF(OR('Full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menu'!AS11="LSD"),"inter2",IF(OR('Full menu'!AS11="FERT",'Full menu'!AS11="FMT",'Full menu'!AS11="FIT",'Full menu'!AS11="WSD"),"comp",""))))</f>
        <v/>
      </c>
      <c r="AT11" s="2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menu'!AT11="WSD"),"intens",""))))</f>
        <v/>
      </c>
      <c r="AU11" s="2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menu'!AU11="WSD"),"intens",""))))</f>
        <v/>
      </c>
      <c r="AV11" s="2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menu'!AV11="WSD"),"intens",""))))</f>
        <v/>
      </c>
      <c r="AW11" s="2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menu'!AW11="WSD"),"intens",""))))</f>
        <v/>
      </c>
      <c r="AX11" s="2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menu'!AX11="WSD"),"intens",""))))</f>
        <v/>
      </c>
      <c r="AY11" s="2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menu'!AY11="WSD"),"intens",""))))</f>
        <v/>
      </c>
    </row>
    <row r="12" spans="1:51" x14ac:dyDescent="0.3">
      <c r="A12" s="2" t="s">
        <v>26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menu'!B12="WSD"),"intens",""))))</f>
        <v>intens</v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menu'!C12="WSD"),"intens",""))))</f>
        <v>intens</v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menu'!D12="WSD"),"intens",""))))</f>
        <v>intens</v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menu'!E12="WSD"),"intens",""))))</f>
        <v>intens</v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menu'!F12="WSD"),"intens",""))))</f>
        <v>intens</v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menu'!G12="WSD"),"intens",""))))</f>
        <v>intens</v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menu'!H12="WSD"),"intens",""))))</f>
        <v>intens</v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menu'!I12="WSD"),"intens",""))))</f>
        <v>intens</v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menu'!J12="WSD"),"intens",""))))</f>
        <v>intens</v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menu'!K12="WSD"),"intens",""))))</f>
        <v>intens</v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menu'!L12="WSD"),"intens",""))))</f>
        <v>intens</v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menu'!M12="WSD"),"intens",""))))</f>
        <v>intens</v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menu'!N12="WSD"),"intens",""))))</f>
        <v>intens</v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menu'!O12="WSD"),"intens",""))))</f>
        <v>intens</v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menu'!P12="WSD"),"intens",""))))</f>
        <v>intens</v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menu'!Q12="WSD"),"intens",""))))</f>
        <v>intens</v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menu'!R12="WSD"),"intens",""))))</f>
        <v>intens</v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menu'!S12="WSD"),"intens",""))))</f>
        <v>intens</v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menu'!T12="WSD"),"intens",""))))</f>
        <v>intens</v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menu'!U12="WSD"),"intens",""))))</f>
        <v>intens</v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menu'!V12="WSD"),"intens",""))))</f>
        <v>intens</v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menu'!W12="WSD"),"intens",""))))</f>
        <v>intens</v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menu'!X12="WSD"),"intens",""))))</f>
        <v>intens</v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menu'!Y12="WSD"),"intens",""))))</f>
        <v>intens</v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menu'!Z12="WSD"),"intens",""))))</f>
        <v>intens</v>
      </c>
      <c r="AA12" s="2" t="str">
        <f>IF(OR('Full menu'!AA12="MDC",'Full menu'!AA12="PERF"),"basic",IF(OR('Full menu'!AA12="PCB",'Full menu'!AA12="AERF",'Full menu'!AA12="UD"),"inter1",IF(OR('Full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menu'!AA12="LSD"),"inter2",IF(OR('Full menu'!AA12="FERT",'Full menu'!AA12="FMT",'Full menu'!AA12="FIT",'Full menu'!AA12="WSD"),"devel",""))))</f>
        <v/>
      </c>
      <c r="AB12" s="2" t="str">
        <f>IF(OR('Full menu'!AB12="MDC",'Full menu'!AB12="PERF"),"basic",IF(OR('Full menu'!AB12="PCB",'Full menu'!AB12="AERF",'Full menu'!AB12="UD"),"inter1",IF(OR('Full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menu'!AB12="LSD"),"inter2",IF(OR('Full menu'!AB12="FERT",'Full menu'!AB12="FMT",'Full menu'!AB12="FIT",'Full menu'!AB12="WSD"),"devel",""))))</f>
        <v/>
      </c>
      <c r="AC12" s="2" t="str">
        <f>IF(OR('Full menu'!AC12="MDC",'Full menu'!AC12="PERF"),"basic",IF(OR('Full menu'!AC12="PCB",'Full menu'!AC12="AERF",'Full menu'!AC12="UD"),"inter1",IF(OR('Full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menu'!AC12="LSD"),"inter2",IF(OR('Full menu'!AC12="FERT",'Full menu'!AC12="FMT",'Full menu'!AC12="FIT",'Full menu'!AC12="WSD"),"devel",""))))</f>
        <v/>
      </c>
      <c r="AD12" s="2" t="str">
        <f>IF(OR('Full menu'!AD12="MDC",'Full menu'!AD12="PERF"),"basic",IF(OR('Full menu'!AD12="PCB",'Full menu'!AD12="AERF",'Full menu'!AD12="UD"),"inter1",IF(OR('Full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menu'!AD12="LSD"),"inter2",IF(OR('Full menu'!AD12="FERT",'Full menu'!AD12="FMT",'Full menu'!AD12="FIT",'Full menu'!AD12="WSD"),"devel",""))))</f>
        <v/>
      </c>
      <c r="AE12" s="2" t="str">
        <f>IF(OR('Full menu'!AE12="MDC",'Full menu'!AE12="PERF"),"basic",IF(OR('Full menu'!AE12="PCB",'Full menu'!AE12="AERF",'Full menu'!AE12="UD"),"inter1",IF(OR('Full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menu'!AE12="LSD"),"inter2",IF(OR('Full menu'!AE12="FERT",'Full menu'!AE12="FMT",'Full menu'!AE12="FIT",'Full menu'!AE12="WSD"),"devel",""))))</f>
        <v/>
      </c>
      <c r="AF12" s="2" t="str">
        <f>IF(OR('Full menu'!AF12="MDC",'Full menu'!AF12="PERF"),"basic",IF(OR('Full menu'!AF12="PCB",'Full menu'!AF12="AERF",'Full menu'!AF12="UD"),"inter1",IF(OR('Full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menu'!AF12="LSD"),"inter2",IF(OR('Full menu'!AF12="FERT",'Full menu'!AF12="FMT",'Full menu'!AF12="FIT",'Full menu'!AF12="WSD"),"devel",""))))</f>
        <v/>
      </c>
      <c r="AG12" s="2" t="str">
        <f>IF(OR('Full menu'!AG12="MDC",'Full menu'!AG12="PERF"),"basic",IF(OR('Full menu'!AG12="PCB",'Full menu'!AG12="AERF",'Full menu'!AG12="UD"),"inter1",IF(OR('Full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menu'!AG12="LSD"),"inter2",IF(OR('Full menu'!AG12="FERT",'Full menu'!AG12="FMT",'Full menu'!AG12="FIT",'Full menu'!AG12="WSD"),"devel",""))))</f>
        <v/>
      </c>
      <c r="AH12" s="2" t="str">
        <f>IF(OR('Full menu'!AH12="MDC",'Full menu'!AH12="PERF"),"basic",IF(OR('Full menu'!AH12="PCB",'Full menu'!AH12="AERF",'Full menu'!AH12="UD"),"inter1",IF(OR('Full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menu'!AH12="LSD"),"inter2",IF(OR('Full menu'!AH12="FERT",'Full menu'!AH12="FMT",'Full menu'!AH12="FIT",'Full menu'!AH12="WSD"),"devel",""))))</f>
        <v/>
      </c>
      <c r="AI12" s="2" t="str">
        <f>IF(OR('Full menu'!AI12="MDC",'Full menu'!AI12="PERF"),"basic",IF(OR('Full menu'!AI12="PCB",'Full menu'!AI12="AERF",'Full menu'!AI12="UD"),"inter1",IF(OR('Full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menu'!AI12="LSD"),"inter2",IF(OR('Full menu'!AI12="FERT",'Full menu'!AI12="FMT",'Full menu'!AI12="FIT",'Full menu'!AI12="WSD"),"devel",""))))</f>
        <v/>
      </c>
      <c r="AJ12" s="2" t="str">
        <f>IF(OR('Full menu'!AJ12="MDC",'Full menu'!AJ12="PERF"),"basic",IF(OR('Full menu'!AJ12="PCB",'Full menu'!AJ12="AERF",'Full menu'!AJ12="UD"),"inter1",IF(OR('Full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menu'!AJ12="LSD"),"inter2",IF(OR('Full menu'!AJ12="FERT",'Full menu'!AJ12="FMT",'Full menu'!AJ12="FIT",'Full menu'!AJ12="WSD"),"devel",""))))</f>
        <v/>
      </c>
      <c r="AK12" s="2" t="str">
        <f>IF(OR('Full menu'!AK12="MDC",'Full menu'!AK12="PERF"),"basic",IF(OR('Full menu'!AK12="PCB",'Full menu'!AK12="AERF",'Full menu'!AK12="UD"),"inter1",IF(OR('Full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menu'!AK12="LSD"),"inter2",IF(OR('Full menu'!AK12="FERT",'Full menu'!AK12="FMT",'Full menu'!AK12="FIT",'Full menu'!AK12="WSD"),"devel",""))))</f>
        <v/>
      </c>
      <c r="AL12" s="2" t="str">
        <f>IF(OR('Full menu'!AL12="MDC",'Full menu'!AL12="PERF"),"basic",IF(OR('Full menu'!AL12="PCB",'Full menu'!AL12="AERF",'Full menu'!AL12="UD"),"inter1",IF(OR('Full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menu'!AL12="LSD"),"inter2",IF(OR('Full menu'!AL12="FERT",'Full menu'!AL12="FMT",'Full menu'!AL12="FIT",'Full menu'!AL12="WSD"),"devel",""))))</f>
        <v/>
      </c>
      <c r="AM12" s="2" t="str">
        <f>IF(OR('Full menu'!AM12="MDC",'Full menu'!AM12="PERF"),"basic",IF(OR('Full menu'!AM12="PCB",'Full menu'!AM12="AERF",'Full menu'!AM12="UD"),"inter1",IF(OR('Full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menu'!AM12="LSD"),"inter2",IF(OR('Full menu'!AM12="FERT",'Full menu'!AM12="FMT",'Full menu'!AM12="FIT",'Full menu'!AM12="WSD"),"devel",""))))</f>
        <v/>
      </c>
      <c r="AN12" s="2" t="str">
        <f>IF(OR('Full menu'!AN12="MDC",'Full menu'!AN12="PERF"),"basic",IF(OR('Full menu'!AN12="PCB",'Full menu'!AN12="AERF",'Full menu'!AN12="UD"),"inter1",IF(OR('Full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menu'!AN12="LSD"),"inter2",IF(OR('Full menu'!AN12="FERT",'Full menu'!AN12="FMT",'Full menu'!AN12="FIT",'Full menu'!AN12="WSD"),"devel",""))))</f>
        <v/>
      </c>
      <c r="AO12" s="2" t="str">
        <f>IF(OR('Full menu'!AO12="MDC",'Full menu'!AO12="PERF"),"basic",IF(OR('Full menu'!AO12="PCB",'Full menu'!AO12="AERF",'Full menu'!AO12="UD"),"inter1",IF(OR('Full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menu'!AO12="LSD"),"inter2",IF(OR('Full menu'!AO12="FERT",'Full menu'!AO12="FMT",'Full menu'!AO12="FIT",'Full menu'!AO12="WSD"),"devel",""))))</f>
        <v/>
      </c>
      <c r="AP12" s="2" t="str">
        <f>IF(OR('Full menu'!AP12="MDC",'Full menu'!AP12="PERF"),"basic",IF(OR('Full menu'!AP12="PCB",'Full menu'!AP12="AERF",'Full menu'!AP12="UD"),"inter1",IF(OR('Full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menu'!AP12="LSD"),"inter2",IF(OR('Full menu'!AP12="FERT",'Full menu'!AP12="FMT",'Full menu'!AP12="FIT",'Full menu'!AP12="WSD"),"devel",""))))</f>
        <v/>
      </c>
      <c r="AQ12" s="2" t="str">
        <f>IF(OR('Full menu'!AQ12="MDC",'Full menu'!AQ12="PERF"),"basic",IF(OR('Full menu'!AQ12="PCB",'Full menu'!AQ12="AERF",'Full menu'!AQ12="UD"),"inter1",IF(OR('Full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menu'!AQ12="LSD"),"inter2",IF(OR('Full menu'!AQ12="FERT",'Full menu'!AQ12="FMT",'Full menu'!AQ12="FIT",'Full menu'!AQ12="WSD"),"devel",""))))</f>
        <v/>
      </c>
      <c r="AR12" s="2" t="str">
        <f>IF(OR('Full menu'!AR12="MDC",'Full menu'!AR12="PERF"),"basic",IF(OR('Full menu'!AR12="PCB",'Full menu'!AR12="AERF",'Full menu'!AR12="UD"),"inter1",IF(OR('Full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menu'!AR12="LSD"),"inter2",IF(OR('Full menu'!AR12="FERT",'Full menu'!AR12="FMT",'Full menu'!AR12="FIT",'Full menu'!AR12="WSD"),"devel",""))))</f>
        <v/>
      </c>
      <c r="AS12" s="2" t="str">
        <f>IF(OR('Full menu'!AS12="MDC",'Full menu'!AS12="PERF"),"basic",IF(OR('Full menu'!AS12="PCB",'Full menu'!AS12="AERF",'Full menu'!AS12="UD"),"inter1",IF(OR('Full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menu'!AS12="LSD"),"inter2",IF(OR('Full menu'!AS12="FERT",'Full menu'!AS12="FMT",'Full menu'!AS12="FIT",'Full menu'!AS12="WSD"),"devel",""))))</f>
        <v/>
      </c>
      <c r="AT12" s="2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menu'!AT12="WSD"),"intens",""))))</f>
        <v/>
      </c>
      <c r="AU12" s="2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menu'!AU12="WSD"),"intens",""))))</f>
        <v/>
      </c>
      <c r="AV12" s="2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menu'!AV12="WSD"),"intens",""))))</f>
        <v/>
      </c>
      <c r="AW12" s="2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menu'!AW12="WSD"),"intens",""))))</f>
        <v/>
      </c>
      <c r="AX12" s="2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menu'!AX12="WSD"),"intens",""))))</f>
        <v/>
      </c>
      <c r="AY12" s="2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menu'!AY12="WSD"),"intens",""))))</f>
        <v/>
      </c>
    </row>
    <row r="13" spans="1:51" x14ac:dyDescent="0.3">
      <c r="A13" s="2" t="s">
        <v>27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menu'!B13="WSD"),"intens",""))))</f>
        <v>inter</v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menu'!C13="WSD"),"intens",""))))</f>
        <v>inter</v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menu'!D13="WSD"),"intens",""))))</f>
        <v>inter</v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menu'!E13="WSD"),"intens",""))))</f>
        <v>inter</v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menu'!F13="WSD"),"intens",""))))</f>
        <v>subst</v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menu'!G13="WSD"),"intens",""))))</f>
        <v>subst</v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menu'!H13="WSD"),"intens",""))))</f>
        <v>subst</v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menu'!I13="WSD"),"intens",""))))</f>
        <v>subst</v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menu'!J13="WSD"),"intens",""))))</f>
        <v>subst</v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menu'!K13="WSD"),"intens",""))))</f>
        <v>subst</v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menu'!L13="WSD"),"intens",""))))</f>
        <v>subst</v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menu'!M13="WSD"),"intens",""))))</f>
        <v>subst</v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menu'!N13="WSD"),"intens",""))))</f>
        <v>subst</v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menu'!O13="WSD"),"intens",""))))</f>
        <v>subst</v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menu'!P13="WSD"),"intens",""))))</f>
        <v>subst</v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menu'!Q13="WSD"),"intens",""))))</f>
        <v>subst</v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menu'!R13="WSD"),"intens",""))))</f>
        <v>subst</v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menu'!S13="WSD"),"intens",""))))</f>
        <v>subst</v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menu'!T13="WSD"),"intens",""))))</f>
        <v>subst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menu'!U13="WSD"),"intens",""))))</f>
        <v>subst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menu'!V13="WSD"),"intens",""))))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menu'!W13="WSD"),"intens",""))))</f>
        <v>intens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menu'!X13="WSD"),"intens",""))))</f>
        <v>intens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menu'!Y13="WSD"),"intens",""))))</f>
        <v>intens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menu'!Z13="WSD"),"intens",""))))</f>
        <v>intens</v>
      </c>
      <c r="AA13" s="2" t="str">
        <f>IF(OR('Full menu'!AA13="MDC",'Full menu'!AA13="PERF"),"basic",IF(OR('Full menu'!AA13="PCB",'Full menu'!AA13="AERF",'Full menu'!AA13="UD"),"inter1",IF(OR('Full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menu'!AA13="LSD"),"inter2",IF(OR('Full menu'!AA13="FERT",'Full menu'!AA13="FMT",'Full menu'!AA13="FIT",'Full menu'!AA13="WSD"),"devel",""))))</f>
        <v/>
      </c>
      <c r="AB13" s="2" t="str">
        <f>IF(OR('Full menu'!AB13="MDC",'Full menu'!AB13="PERF"),"basic",IF(OR('Full menu'!AB13="PCB",'Full menu'!AB13="AERF",'Full menu'!AB13="UD"),"inter1",IF(OR('Full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menu'!AB13="LSD"),"inter2",IF(OR('Full menu'!AB13="FERT",'Full menu'!AB13="FMT",'Full menu'!AB13="FIT",'Full menu'!AB13="WSD"),"devel",""))))</f>
        <v/>
      </c>
      <c r="AC13" s="2" t="str">
        <f>IF(OR('Full menu'!AC13="MDC",'Full menu'!AC13="PERF"),"basic",IF(OR('Full menu'!AC13="PCB",'Full menu'!AC13="AERF",'Full menu'!AC13="UD"),"inter1",IF(OR('Full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menu'!AC13="LSD"),"inter2",IF(OR('Full menu'!AC13="FERT",'Full menu'!AC13="FMT",'Full menu'!AC13="FIT",'Full menu'!AC13="WSD"),"devel",""))))</f>
        <v/>
      </c>
      <c r="AD13" s="2" t="str">
        <f>IF(OR('Full menu'!AD13="MDC",'Full menu'!AD13="PERF"),"basic",IF(OR('Full menu'!AD13="PCB",'Full menu'!AD13="AERF",'Full menu'!AD13="UD"),"inter1",IF(OR('Full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menu'!AD13="LSD"),"inter2",IF(OR('Full menu'!AD13="FERT",'Full menu'!AD13="FMT",'Full menu'!AD13="FIT",'Full menu'!AD13="WSD"),"devel",""))))</f>
        <v/>
      </c>
      <c r="AE13" s="2" t="str">
        <f>IF(OR('Full menu'!AE13="MDC",'Full menu'!AE13="PERF"),"basic",IF(OR('Full menu'!AE13="PCB",'Full menu'!AE13="AERF",'Full menu'!AE13="UD"),"inter1",IF(OR('Full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menu'!AE13="LSD"),"inter2",IF(OR('Full menu'!AE13="FERT",'Full menu'!AE13="FMT",'Full menu'!AE13="FIT",'Full menu'!AE13="WSD"),"devel",""))))</f>
        <v/>
      </c>
      <c r="AF13" s="2" t="str">
        <f>IF(OR('Full menu'!AF13="MDC",'Full menu'!AF13="PERF"),"basic",IF(OR('Full menu'!AF13="PCB",'Full menu'!AF13="AERF",'Full menu'!AF13="UD"),"inter1",IF(OR('Full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menu'!AF13="LSD"),"inter2",IF(OR('Full menu'!AF13="FERT",'Full menu'!AF13="FMT",'Full menu'!AF13="FIT",'Full menu'!AF13="WSD"),"devel",""))))</f>
        <v/>
      </c>
      <c r="AG13" s="2" t="str">
        <f>IF(OR('Full menu'!AG13="MDC",'Full menu'!AG13="PERF"),"basic",IF(OR('Full menu'!AG13="PCB",'Full menu'!AG13="AERF",'Full menu'!AG13="UD"),"inter1",IF(OR('Full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menu'!AG13="LSD"),"inter2",IF(OR('Full menu'!AG13="FERT",'Full menu'!AG13="FMT",'Full menu'!AG13="FIT",'Full menu'!AG13="WSD"),"devel",""))))</f>
        <v/>
      </c>
      <c r="AH13" s="2" t="str">
        <f>IF(OR('Full menu'!AH13="MDC",'Full menu'!AH13="PERF"),"basic",IF(OR('Full menu'!AH13="PCB",'Full menu'!AH13="AERF",'Full menu'!AH13="UD"),"inter1",IF(OR('Full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menu'!AH13="LSD"),"inter2",IF(OR('Full menu'!AH13="FERT",'Full menu'!AH13="FMT",'Full menu'!AH13="FIT",'Full menu'!AH13="WSD"),"devel",""))))</f>
        <v/>
      </c>
      <c r="AI13" s="2" t="str">
        <f>IF(OR('Full menu'!AI13="MDC",'Full menu'!AI13="PERF"),"basic",IF(OR('Full menu'!AI13="PCB",'Full menu'!AI13="AERF",'Full menu'!AI13="UD"),"inter1",IF(OR('Full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menu'!AI13="LSD"),"inter2",IF(OR('Full menu'!AI13="FERT",'Full menu'!AI13="FMT",'Full menu'!AI13="FIT",'Full menu'!AI13="WSD"),"devel",""))))</f>
        <v/>
      </c>
      <c r="AJ13" s="2" t="str">
        <f>IF(OR('Full menu'!AJ13="MDC",'Full menu'!AJ13="PERF"),"basic",IF(OR('Full menu'!AJ13="PCB",'Full menu'!AJ13="AERF",'Full menu'!AJ13="UD"),"inter1",IF(OR('Full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menu'!AJ13="LSD"),"inter2",IF(OR('Full menu'!AJ13="FERT",'Full menu'!AJ13="FMT",'Full menu'!AJ13="FIT",'Full menu'!AJ13="WSD"),"devel",""))))</f>
        <v/>
      </c>
      <c r="AK13" s="2" t="str">
        <f>IF(OR('Full menu'!AK13="MDC",'Full menu'!AK13="PERF"),"basic",IF(OR('Full menu'!AK13="PCB",'Full menu'!AK13="AERF",'Full menu'!AK13="UD"),"inter1",IF(OR('Full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menu'!AK13="LSD"),"inter2",IF(OR('Full menu'!AK13="FERT",'Full menu'!AK13="FMT",'Full menu'!AK13="FIT",'Full menu'!AK13="WSD"),"devel",""))))</f>
        <v/>
      </c>
      <c r="AL13" s="2" t="str">
        <f>IF(OR('Full menu'!AL13="MDC",'Full menu'!AL13="PERF"),"basic",IF(OR('Full menu'!AL13="PCB",'Full menu'!AL13="AERF",'Full menu'!AL13="UD"),"inter1",IF(OR('Full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menu'!AL13="LSD"),"inter2",IF(OR('Full menu'!AL13="FERT",'Full menu'!AL13="FMT",'Full menu'!AL13="FIT",'Full menu'!AL13="WSD"),"devel",""))))</f>
        <v/>
      </c>
      <c r="AM13" s="2" t="str">
        <f>IF(OR('Full menu'!AM13="MDC",'Full menu'!AM13="PERF"),"basic",IF(OR('Full menu'!AM13="PCB",'Full menu'!AM13="AERF",'Full menu'!AM13="UD"),"inter1",IF(OR('Full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menu'!AM13="LSD"),"inter2",IF(OR('Full menu'!AM13="FERT",'Full menu'!AM13="FMT",'Full menu'!AM13="FIT",'Full menu'!AM13="WSD"),"devel",""))))</f>
        <v/>
      </c>
      <c r="AN13" s="2" t="str">
        <f>IF(OR('Full menu'!AN13="MDC",'Full menu'!AN13="PERF"),"basic",IF(OR('Full menu'!AN13="PCB",'Full menu'!AN13="AERF",'Full menu'!AN13="UD"),"inter1",IF(OR('Full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menu'!AN13="LSD"),"inter2",IF(OR('Full menu'!AN13="FERT",'Full menu'!AN13="FMT",'Full menu'!AN13="FIT",'Full menu'!AN13="WSD"),"devel",""))))</f>
        <v/>
      </c>
      <c r="AO13" s="2" t="str">
        <f>IF(OR('Full menu'!AO13="MDC",'Full menu'!AO13="PERF"),"basic",IF(OR('Full menu'!AO13="PCB",'Full menu'!AO13="AERF",'Full menu'!AO13="UD"),"inter1",IF(OR('Full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menu'!AO13="LSD"),"inter2",IF(OR('Full menu'!AO13="FERT",'Full menu'!AO13="FMT",'Full menu'!AO13="FIT",'Full menu'!AO13="WSD"),"devel",""))))</f>
        <v/>
      </c>
      <c r="AP13" s="2" t="str">
        <f>IF(OR('Full menu'!AP13="MDC",'Full menu'!AP13="PERF"),"basic",IF(OR('Full menu'!AP13="PCB",'Full menu'!AP13="AERF",'Full menu'!AP13="UD"),"inter1",IF(OR('Full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menu'!AP13="LSD"),"inter2",IF(OR('Full menu'!AP13="FERT",'Full menu'!AP13="FMT",'Full menu'!AP13="FIT",'Full menu'!AP13="WSD"),"devel",""))))</f>
        <v/>
      </c>
      <c r="AQ13" s="2" t="str">
        <f>IF(OR('Full menu'!AQ13="MDC",'Full menu'!AQ13="PERF"),"basic",IF(OR('Full menu'!AQ13="PCB",'Full menu'!AQ13="AERF",'Full menu'!AQ13="UD"),"inter1",IF(OR('Full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menu'!AQ13="LSD"),"inter2",IF(OR('Full menu'!AQ13="FERT",'Full menu'!AQ13="FMT",'Full menu'!AQ13="FIT",'Full menu'!AQ13="WSD"),"devel",""))))</f>
        <v/>
      </c>
      <c r="AR13" s="2" t="str">
        <f>IF(OR('Full menu'!AR13="MDC",'Full menu'!AR13="PERF"),"basic",IF(OR('Full menu'!AR13="PCB",'Full menu'!AR13="AERF",'Full menu'!AR13="UD"),"inter1",IF(OR('Full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menu'!AR13="LSD"),"inter2",IF(OR('Full menu'!AR13="FERT",'Full menu'!AR13="FMT",'Full menu'!AR13="FIT",'Full menu'!AR13="WSD"),"devel",""))))</f>
        <v/>
      </c>
      <c r="AS13" s="2" t="str">
        <f>IF(OR('Full menu'!AS13="MDC",'Full menu'!AS13="PERF"),"basic",IF(OR('Full menu'!AS13="PCB",'Full menu'!AS13="AERF",'Full menu'!AS13="UD"),"inter1",IF(OR('Full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menu'!AS13="LSD"),"inter2",IF(OR('Full menu'!AS13="FERT",'Full menu'!AS13="FMT",'Full menu'!AS13="FIT",'Full menu'!AS13="WSD"),"devel",""))))</f>
        <v/>
      </c>
      <c r="AT13" s="2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menu'!AT13="WSD"),"intens",""))))</f>
        <v/>
      </c>
      <c r="AU13" s="2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menu'!AU13="WSD"),"intens",""))))</f>
        <v/>
      </c>
      <c r="AV13" s="2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menu'!AV13="WSD"),"intens",""))))</f>
        <v/>
      </c>
      <c r="AW13" s="2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menu'!AW13="WSD"),"intens",""))))</f>
        <v/>
      </c>
      <c r="AX13" s="2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menu'!AX13="WSD"),"intens",""))))</f>
        <v/>
      </c>
      <c r="AY13" s="2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menu'!AY13="WSD"),"intens",""))))</f>
        <v/>
      </c>
    </row>
    <row r="14" spans="1:51" x14ac:dyDescent="0.3">
      <c r="A14" s="2" t="s">
        <v>29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menu'!B14="WSD"),"intens",""))))</f>
        <v>subst</v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menu'!C14="WSD"),"intens",""))))</f>
        <v>subst</v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menu'!D14="WSD"),"intens",""))))</f>
        <v>subst</v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menu'!E14="WSD"),"intens",""))))</f>
        <v>subst</v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menu'!F14="WSD"),"intens",""))))</f>
        <v>intens</v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menu'!G14="WSD"),"intens",""))))</f>
        <v>intens</v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menu'!H14="WSD"),"intens",""))))</f>
        <v>intens</v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menu'!I14="WSD"),"intens",""))))</f>
        <v>subst</v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menu'!J14="WSD"),"intens",""))))</f>
        <v>subst</v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menu'!K14="WSD"),"intens",""))))</f>
        <v>subst</v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menu'!L14="WSD"),"intens",""))))</f>
        <v>subst</v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menu'!M14="WSD"),"intens",""))))</f>
        <v>subst</v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menu'!N14="WSD"),"intens",""))))</f>
        <v>subst</v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menu'!O14="WSD"),"intens",""))))</f>
        <v>subst</v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menu'!P14="WSD"),"intens",""))))</f>
        <v>subst</v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menu'!Q14="WSD"),"intens",""))))</f>
        <v>subst</v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menu'!R14="WSD"),"intens",""))))</f>
        <v>subst</v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menu'!S14="WSD"),"intens",""))))</f>
        <v>subst</v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menu'!T14="WSD"),"intens",""))))</f>
        <v>subst</v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menu'!U14="WSD"),"intens",""))))</f>
        <v>subst</v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menu'!V14="WSD"),"intens",""))))</f>
        <v>subst</v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menu'!W14="WSD"),"intens",""))))</f>
        <v>subst</v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menu'!X14="WSD"),"intens",""))))</f>
        <v>subst</v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menu'!Y14="WSD"),"intens",""))))</f>
        <v>subst</v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menu'!Z14="WSD"),"intens",""))))</f>
        <v>subst</v>
      </c>
      <c r="AA14" s="2" t="str">
        <f>IF(OR('Full menu'!AA14="MDC",'Full menu'!AA14="PERF"),"basic",IF(OR('Full menu'!AA14="PCB",'Full menu'!AA14="AERF",'Full menu'!AA14="UD"),"inter1",IF(OR('Full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menu'!AA14="LSD"),"inter2",IF(OR('Full menu'!AA14="FERT",'Full menu'!AA14="FMT",'Full menu'!AA14="FIT",'Full menu'!AA14="WSD"),"devel",""))))</f>
        <v/>
      </c>
      <c r="AB14" s="2" t="str">
        <f>IF(OR('Full menu'!AB14="MDC",'Full menu'!AB14="PERF"),"basic",IF(OR('Full menu'!AB14="PCB",'Full menu'!AB14="AERF",'Full menu'!AB14="UD"),"inter1",IF(OR('Full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menu'!AB14="LSD"),"inter2",IF(OR('Full menu'!AB14="FERT",'Full menu'!AB14="FMT",'Full menu'!AB14="FIT",'Full menu'!AB14="WSD"),"devel",""))))</f>
        <v/>
      </c>
      <c r="AC14" s="2" t="str">
        <f>IF(OR('Full menu'!AC14="MDC",'Full menu'!AC14="PERF"),"basic",IF(OR('Full menu'!AC14="PCB",'Full menu'!AC14="AERF",'Full menu'!AC14="UD"),"inter1",IF(OR('Full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menu'!AC14="LSD"),"inter2",IF(OR('Full menu'!AC14="FERT",'Full menu'!AC14="FMT",'Full menu'!AC14="FIT",'Full menu'!AC14="WSD"),"devel",""))))</f>
        <v/>
      </c>
      <c r="AD14" s="2" t="str">
        <f>IF(OR('Full menu'!AD14="MDC",'Full menu'!AD14="PERF"),"basic",IF(OR('Full menu'!AD14="PCB",'Full menu'!AD14="AERF",'Full menu'!AD14="UD"),"inter1",IF(OR('Full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menu'!AD14="LSD"),"inter2",IF(OR('Full menu'!AD14="FERT",'Full menu'!AD14="FMT",'Full menu'!AD14="FIT",'Full menu'!AD14="WSD"),"devel",""))))</f>
        <v/>
      </c>
      <c r="AE14" s="2" t="str">
        <f>IF(OR('Full menu'!AE14="MDC",'Full menu'!AE14="PERF"),"basic",IF(OR('Full menu'!AE14="PCB",'Full menu'!AE14="AERF",'Full menu'!AE14="UD"),"inter1",IF(OR('Full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menu'!AE14="LSD"),"inter2",IF(OR('Full menu'!AE14="FERT",'Full menu'!AE14="FMT",'Full menu'!AE14="FIT",'Full menu'!AE14="WSD"),"devel",""))))</f>
        <v/>
      </c>
      <c r="AF14" s="2" t="str">
        <f>IF(OR('Full menu'!AF14="MDC",'Full menu'!AF14="PERF"),"basic",IF(OR('Full menu'!AF14="PCB",'Full menu'!AF14="AERF",'Full menu'!AF14="UD"),"inter1",IF(OR('Full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menu'!AF14="LSD"),"inter2",IF(OR('Full menu'!AF14="FERT",'Full menu'!AF14="FMT",'Full menu'!AF14="FIT",'Full menu'!AF14="WSD"),"devel",""))))</f>
        <v/>
      </c>
      <c r="AG14" s="2" t="str">
        <f>IF(OR('Full menu'!AG14="MDC",'Full menu'!AG14="PERF"),"basic",IF(OR('Full menu'!AG14="PCB",'Full menu'!AG14="AERF",'Full menu'!AG14="UD"),"inter1",IF(OR('Full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menu'!AG14="LSD"),"inter2",IF(OR('Full menu'!AG14="FERT",'Full menu'!AG14="FMT",'Full menu'!AG14="FIT",'Full menu'!AG14="WSD"),"devel",""))))</f>
        <v/>
      </c>
      <c r="AH14" s="2" t="str">
        <f>IF(OR('Full menu'!AH14="MDC",'Full menu'!AH14="PERF"),"basic",IF(OR('Full menu'!AH14="PCB",'Full menu'!AH14="AERF",'Full menu'!AH14="UD"),"inter1",IF(OR('Full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menu'!AH14="LSD"),"inter2",IF(OR('Full menu'!AH14="FERT",'Full menu'!AH14="FMT",'Full menu'!AH14="FIT",'Full menu'!AH14="WSD"),"devel",""))))</f>
        <v/>
      </c>
      <c r="AI14" s="2" t="str">
        <f>IF(OR('Full menu'!AI14="MDC",'Full menu'!AI14="PERF"),"basic",IF(OR('Full menu'!AI14="PCB",'Full menu'!AI14="AERF",'Full menu'!AI14="UD"),"inter1",IF(OR('Full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menu'!AI14="LSD"),"inter2",IF(OR('Full menu'!AI14="FERT",'Full menu'!AI14="FMT",'Full menu'!AI14="FIT",'Full menu'!AI14="WSD"),"devel",""))))</f>
        <v/>
      </c>
      <c r="AJ14" s="2" t="str">
        <f>IF(OR('Full menu'!AJ14="MDC",'Full menu'!AJ14="PERF"),"basic",IF(OR('Full menu'!AJ14="PCB",'Full menu'!AJ14="AERF",'Full menu'!AJ14="UD"),"inter1",IF(OR('Full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menu'!AJ14="LSD"),"inter2",IF(OR('Full menu'!AJ14="FERT",'Full menu'!AJ14="FMT",'Full menu'!AJ14="FIT",'Full menu'!AJ14="WSD"),"devel",""))))</f>
        <v/>
      </c>
      <c r="AK14" s="2" t="str">
        <f>IF(OR('Full menu'!AK14="MDC",'Full menu'!AK14="PERF"),"basic",IF(OR('Full menu'!AK14="PCB",'Full menu'!AK14="AERF",'Full menu'!AK14="UD"),"inter1",IF(OR('Full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menu'!AK14="LSD"),"inter2",IF(OR('Full menu'!AK14="FERT",'Full menu'!AK14="FMT",'Full menu'!AK14="FIT",'Full menu'!AK14="WSD"),"devel",""))))</f>
        <v/>
      </c>
      <c r="AL14" s="2" t="str">
        <f>IF(OR('Full menu'!AL14="MDC",'Full menu'!AL14="PERF"),"basic",IF(OR('Full menu'!AL14="PCB",'Full menu'!AL14="AERF",'Full menu'!AL14="UD"),"inter1",IF(OR('Full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menu'!AL14="LSD"),"inter2",IF(OR('Full menu'!AL14="FERT",'Full menu'!AL14="FMT",'Full menu'!AL14="FIT",'Full menu'!AL14="WSD"),"devel",""))))</f>
        <v/>
      </c>
      <c r="AM14" s="2" t="str">
        <f>IF(OR('Full menu'!AM14="MDC",'Full menu'!AM14="PERF"),"basic",IF(OR('Full menu'!AM14="PCB",'Full menu'!AM14="AERF",'Full menu'!AM14="UD"),"inter1",IF(OR('Full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menu'!AM14="LSD"),"inter2",IF(OR('Full menu'!AM14="FERT",'Full menu'!AM14="FMT",'Full menu'!AM14="FIT",'Full menu'!AM14="WSD"),"devel",""))))</f>
        <v/>
      </c>
      <c r="AN14" s="2" t="str">
        <f>IF(OR('Full menu'!AN14="MDC",'Full menu'!AN14="PERF"),"basic",IF(OR('Full menu'!AN14="PCB",'Full menu'!AN14="AERF",'Full menu'!AN14="UD"),"inter1",IF(OR('Full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menu'!AN14="LSD"),"inter2",IF(OR('Full menu'!AN14="FERT",'Full menu'!AN14="FMT",'Full menu'!AN14="FIT",'Full menu'!AN14="WSD"),"devel",""))))</f>
        <v/>
      </c>
      <c r="AO14" s="2" t="str">
        <f>IF(OR('Full menu'!AO14="MDC",'Full menu'!AO14="PERF"),"basic",IF(OR('Full menu'!AO14="PCB",'Full menu'!AO14="AERF",'Full menu'!AO14="UD"),"inter1",IF(OR('Full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menu'!AO14="LSD"),"inter2",IF(OR('Full menu'!AO14="FERT",'Full menu'!AO14="FMT",'Full menu'!AO14="FIT",'Full menu'!AO14="WSD"),"devel",""))))</f>
        <v/>
      </c>
      <c r="AP14" s="2" t="str">
        <f>IF(OR('Full menu'!AP14="MDC",'Full menu'!AP14="PERF"),"basic",IF(OR('Full menu'!AP14="PCB",'Full menu'!AP14="AERF",'Full menu'!AP14="UD"),"inter1",IF(OR('Full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menu'!AP14="LSD"),"inter2",IF(OR('Full menu'!AP14="FERT",'Full menu'!AP14="FMT",'Full menu'!AP14="FIT",'Full menu'!AP14="WSD"),"devel",""))))</f>
        <v/>
      </c>
      <c r="AQ14" s="2" t="str">
        <f>IF(OR('Full menu'!AQ14="MDC",'Full menu'!AQ14="PERF"),"basic",IF(OR('Full menu'!AQ14="PCB",'Full menu'!AQ14="AERF",'Full menu'!AQ14="UD"),"inter1",IF(OR('Full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menu'!AQ14="LSD"),"inter2",IF(OR('Full menu'!AQ14="FERT",'Full menu'!AQ14="FMT",'Full menu'!AQ14="FIT",'Full menu'!AQ14="WSD"),"devel",""))))</f>
        <v/>
      </c>
      <c r="AR14" s="2" t="str">
        <f>IF(OR('Full menu'!AR14="MDC",'Full menu'!AR14="PERF"),"basic",IF(OR('Full menu'!AR14="PCB",'Full menu'!AR14="AERF",'Full menu'!AR14="UD"),"inter1",IF(OR('Full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menu'!AR14="LSD"),"inter2",IF(OR('Full menu'!AR14="FERT",'Full menu'!AR14="FMT",'Full menu'!AR14="FIT",'Full menu'!AR14="WSD"),"devel",""))))</f>
        <v/>
      </c>
      <c r="AS14" s="2" t="str">
        <f>IF(OR('Full menu'!AS14="MDC",'Full menu'!AS14="PERF"),"basic",IF(OR('Full menu'!AS14="PCB",'Full menu'!AS14="AERF",'Full menu'!AS14="UD"),"inter1",IF(OR('Full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menu'!AS14="LSD"),"inter2",IF(OR('Full menu'!AS14="FERT",'Full menu'!AS14="FMT",'Full menu'!AS14="FIT",'Full menu'!AS14="WSD"),"devel",""))))</f>
        <v/>
      </c>
      <c r="AT14" s="2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menu'!AT14="WSD"),"intens",""))))</f>
        <v/>
      </c>
      <c r="AU14" s="2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menu'!AU14="WSD"),"intens",""))))</f>
        <v/>
      </c>
      <c r="AV14" s="2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menu'!AV14="WSD"),"intens",""))))</f>
        <v/>
      </c>
      <c r="AW14" s="2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menu'!AW14="WSD"),"intens",""))))</f>
        <v/>
      </c>
      <c r="AX14" s="2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menu'!AX14="WSD"),"intens",""))))</f>
        <v/>
      </c>
      <c r="AY14" s="2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menu'!AY14="WSD"),"intens",""))))</f>
        <v/>
      </c>
    </row>
    <row r="15" spans="1:51" x14ac:dyDescent="0.3">
      <c r="A15" s="2" t="s">
        <v>33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menu'!B15="WSD"),"intens",""))))</f>
        <v>inter</v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menu'!C15="WSD"),"intens",""))))</f>
        <v>inter</v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menu'!D15="WSD"),"intens",""))))</f>
        <v>inter</v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menu'!E15="WSD"),"intens",""))))</f>
        <v>subst</v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menu'!F15="WSD"),"intens",""))))</f>
        <v>subst</v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menu'!G15="WSD"),"intens",""))))</f>
        <v>subst</v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menu'!H15="WSD"),"intens",""))))</f>
        <v>subst</v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menu'!I15="WSD"),"intens",""))))</f>
        <v>subst</v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menu'!J15="WSD"),"intens",""))))</f>
        <v>subst</v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menu'!K15="WSD"),"intens",""))))</f>
        <v>subst</v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menu'!L15="WSD"),"intens",""))))</f>
        <v>subst</v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menu'!M15="WSD"),"intens",""))))</f>
        <v>subst</v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menu'!N15="WSD"),"intens",""))))</f>
        <v>subst</v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menu'!O15="WSD"),"intens",""))))</f>
        <v>subst</v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menu'!P15="WSD"),"intens",""))))</f>
        <v>subst</v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menu'!Q15="WSD"),"intens",""))))</f>
        <v>subst</v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menu'!R15="WSD"),"intens",""))))</f>
        <v>subst</v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menu'!S15="WSD"),"intens",""))))</f>
        <v>subst</v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menu'!T15="WSD"),"intens",""))))</f>
        <v>subst</v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menu'!U15="WSD"),"intens",""))))</f>
        <v>subst</v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menu'!V15="WSD"),"intens",""))))</f>
        <v>subst</v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menu'!W15="WSD"),"intens",""))))</f>
        <v>subst</v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menu'!X15="WSD"),"intens",""))))</f>
        <v>subst</v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menu'!Y15="WSD"),"intens",""))))</f>
        <v>intens</v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menu'!Z15="WSD"),"intens",""))))</f>
        <v>intens</v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menu'!AA15="WSD"),"intens",""))))</f>
        <v>intens</v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menu'!AB15="WSD"),"intens",""))))</f>
        <v>intens</v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menu'!AC15="WSD"),"intens",""))))</f>
        <v>intens</v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menu'!AD15="WSD"),"intens",""))))</f>
        <v>intens</v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menu'!AE15="WSD"),"intens",""))))</f>
        <v>intens</v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menu'!AF15="WSD"),"intens",""))))</f>
        <v>intens</v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menu'!AG15="WSD"),"intens",""))))</f>
        <v>intens</v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menu'!AH15="WSD"),"intens",""))))</f>
        <v>intens</v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menu'!AI15="WSD"),"intens",""))))</f>
        <v>intens</v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menu'!AJ15="WSD"),"intens",""))))</f>
        <v>intens</v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menu'!AK15="WSD"),"intens",""))))</f>
        <v>intens</v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menu'!AL15="WSD"),"intens",""))))</f>
        <v>intens</v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menu'!AM15="WSD"),"intens",""))))</f>
        <v>intens</v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menu'!AN15="WSD"),"intens",""))))</f>
        <v>intens</v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menu'!AO15="WSD"),"intens",""))))</f>
        <v>intens</v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menu'!AP15="WSD"),"intens",""))))</f>
        <v>intens</v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menu'!AQ15="WSD"),"intens",""))))</f>
        <v>intens</v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menu'!AR15="WSD"),"intens",""))))</f>
        <v>intens</v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menu'!AS15="WSD"),"intens",""))))</f>
        <v>intens</v>
      </c>
      <c r="AT15" s="2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menu'!AT15="WSD"),"intens",""))))</f>
        <v>intens</v>
      </c>
      <c r="AU15" s="2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menu'!AU15="WSD"),"intens",""))))</f>
        <v>intens</v>
      </c>
      <c r="AV15" s="2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menu'!AV15="WSD"),"intens",""))))</f>
        <v>intens</v>
      </c>
      <c r="AW15" s="2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menu'!AW15="WSD"),"intens",""))))</f>
        <v>intens</v>
      </c>
      <c r="AX15" s="2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menu'!AX15="WSD"),"intens",""))))</f>
        <v>intens</v>
      </c>
      <c r="AY15" s="2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menu'!AY15="WSD"),"intens",""))))</f>
        <v>intens</v>
      </c>
    </row>
    <row r="16" spans="1:51" x14ac:dyDescent="0.3">
      <c r="A16" s="2" t="s">
        <v>34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menu'!B16="WSD"),"intens",""))))</f>
        <v>subst</v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menu'!C16="WSD"),"intens",""))))</f>
        <v>subst</v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menu'!D16="WSD"),"intens",""))))</f>
        <v>subst</v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menu'!E16="WSD"),"intens",""))))</f>
        <v>subst</v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menu'!F16="WSD"),"intens",""))))</f>
        <v>subst</v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menu'!G16="WSD"),"intens",""))))</f>
        <v>subst</v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menu'!H16="WSD"),"intens",""))))</f>
        <v>subst</v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menu'!I16="WSD"),"intens",""))))</f>
        <v>subst</v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menu'!J16="WSD"),"intens",""))))</f>
        <v>subst</v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menu'!K16="WSD"),"intens",""))))</f>
        <v>subst</v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menu'!L16="WSD"),"intens",""))))</f>
        <v>subst</v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menu'!M16="WSD"),"intens",""))))</f>
        <v>subst</v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menu'!N16="WSD"),"intens",""))))</f>
        <v>subst</v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menu'!O16="WSD"),"intens",""))))</f>
        <v>subst</v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menu'!P16="WSD"),"intens",""))))</f>
        <v>subst</v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menu'!Q16="WSD"),"intens",""))))</f>
        <v>subst</v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menu'!R16="WSD"),"intens",""))))</f>
        <v>subst</v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menu'!S16="WSD"),"intens",""))))</f>
        <v>subst</v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menu'!T16="WSD"),"intens",""))))</f>
        <v>intens</v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menu'!U16="WSD"),"intens",""))))</f>
        <v>intens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menu'!V16="WSD"),"intens",""))))</f>
        <v>intens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menu'!W16="WSD"),"intens",""))))</f>
        <v>intens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menu'!X16="WSD"),"intens",""))))</f>
        <v>intens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menu'!Y16="WSD"),"intens",""))))</f>
        <v>intens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menu'!Z16="WSD"),"intens",""))))</f>
        <v>intens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menu'!AA16="WSD"),"intens",""))))</f>
        <v>intens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menu'!AB16="WSD"),"intens",""))))</f>
        <v>intens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menu'!AC16="WSD"),"intens",""))))</f>
        <v>intens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menu'!AD16="WSD"),"intens",""))))</f>
        <v>intens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menu'!AE16="WSD"),"intens",""))))</f>
        <v>intens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menu'!AF16="WSD"),"intens",""))))</f>
        <v>intens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menu'!AG16="WSD"),"intens",""))))</f>
        <v>intens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menu'!AH16="WSD"),"intens",""))))</f>
        <v>intens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menu'!AI16="WSD"),"intens",""))))</f>
        <v>intens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menu'!AJ16="WSD"),"intens",""))))</f>
        <v>intens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menu'!AK16="WSD"),"intens",""))))</f>
        <v>intens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menu'!AL16="WSD"),"intens",""))))</f>
        <v>intens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menu'!AM16="WSD"),"intens",""))))</f>
        <v>intens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menu'!AN16="WSD"),"intens",""))))</f>
        <v>intens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menu'!AO16="WSD"),"intens",""))))</f>
        <v>intens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menu'!AP16="WSD"),"intens",""))))</f>
        <v>intens</v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menu'!AQ16="WSD"),"intens",""))))</f>
        <v>intens</v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menu'!AR16="WSD"),"intens",""))))</f>
        <v>intens</v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menu'!AS16="WSD"),"intens",""))))</f>
        <v>intens</v>
      </c>
      <c r="AT16" s="2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menu'!AT16="WSD"),"intens",""))))</f>
        <v>intens</v>
      </c>
      <c r="AU16" s="2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menu'!AU16="WSD"),"intens",""))))</f>
        <v>intens</v>
      </c>
      <c r="AV16" s="2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menu'!AV16="WSD"),"intens",""))))</f>
        <v>intens</v>
      </c>
      <c r="AW16" s="2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menu'!AW16="WSD"),"intens",""))))</f>
        <v>intens</v>
      </c>
      <c r="AX16" s="2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menu'!AX16="WSD"),"intens",""))))</f>
        <v>intens</v>
      </c>
      <c r="AY16" s="2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menu'!AY16="WSD"),"intens",""))))</f>
        <v>intens</v>
      </c>
    </row>
    <row r="17" spans="1:54" x14ac:dyDescent="0.3">
      <c r="A17" s="2" t="s">
        <v>36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menu'!B17="WSD"),"intens",""))))</f>
        <v>subst</v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menu'!C17="WSD"),"intens",""))))</f>
        <v>subst</v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menu'!D17="WSD"),"intens",""))))</f>
        <v>subst</v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menu'!E17="WSD"),"intens",""))))</f>
        <v>subst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menu'!F17="WSD"),"intens",""))))</f>
        <v>subst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menu'!G17="WSD"),"intens",""))))</f>
        <v>subst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menu'!H17="WSD"),"intens",""))))</f>
        <v>subst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menu'!I17="WSD"),"intens",""))))</f>
        <v>subst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menu'!J17="WSD"),"intens",""))))</f>
        <v>subst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menu'!K17="WSD"),"intens",""))))</f>
        <v>intens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menu'!L17="WSD"),"intens",""))))</f>
        <v>intens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menu'!M17="WSD"),"intens",""))))</f>
        <v>intens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menu'!N17="WSD"),"intens",""))))</f>
        <v>intens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menu'!O17="WSD"),"intens",""))))</f>
        <v>intens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menu'!P17="WSD"),"intens",""))))</f>
        <v>intens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menu'!Q17="WSD"),"intens",""))))</f>
        <v>intens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menu'!R17="WSD"),"intens",""))))</f>
        <v>intens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menu'!S17="WSD"),"intens",""))))</f>
        <v>intens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menu'!T17="WSD"),"intens",""))))</f>
        <v>intens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menu'!U17="WSD"),"intens",""))))</f>
        <v>intens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menu'!V17="WSD"),"intens",""))))</f>
        <v>intens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menu'!W17="WSD"),"intens",""))))</f>
        <v>intens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menu'!X17="WSD"),"intens",""))))</f>
        <v>intens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menu'!Y17="WSD"),"intens",""))))</f>
        <v>intens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menu'!Z17="WSD"),"intens",""))))</f>
        <v>intens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menu'!AA17="WSD"),"intens",""))))</f>
        <v>intens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menu'!AB17="WSD"),"intens",""))))</f>
        <v>intens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menu'!AC17="WSD"),"intens",""))))</f>
        <v>intens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menu'!AD17="WSD"),"intens",""))))</f>
        <v>intens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menu'!AE17="WSD"),"intens",""))))</f>
        <v>intens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menu'!AF17="WSD"),"intens",""))))</f>
        <v>intens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menu'!AG17="WSD"),"intens",""))))</f>
        <v>intens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menu'!AH17="WSD"),"intens",""))))</f>
        <v>intens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menu'!AI17="WSD"),"intens",""))))</f>
        <v>intens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menu'!AJ17="WSD"),"intens",""))))</f>
        <v>intens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menu'!AK17="WSD"),"intens",""))))</f>
        <v>intens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menu'!AL17="WSD"),"intens",""))))</f>
        <v>intens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menu'!AM17="WSD"),"intens",""))))</f>
        <v>intens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menu'!AN17="WSD"),"intens",""))))</f>
        <v>intens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menu'!AO17="WSD"),"intens",""))))</f>
        <v>intens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menu'!AP17="WSD"),"intens",""))))</f>
        <v>intens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menu'!AQ17="WSD"),"intens",""))))</f>
        <v>intens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menu'!AR17="WSD"),"intens",""))))</f>
        <v>intens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menu'!AS17="WSD"),"intens",""))))</f>
        <v>intens</v>
      </c>
      <c r="AT17" s="2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menu'!AT17="WSD"),"intens",""))))</f>
        <v>intens</v>
      </c>
      <c r="AU17" s="2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menu'!AU17="WSD"),"intens",""))))</f>
        <v>intens</v>
      </c>
      <c r="AV17" s="2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menu'!AV17="WSD"),"intens",""))))</f>
        <v>intens</v>
      </c>
      <c r="AW17" s="2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menu'!AW17="WSD"),"intens",""))))</f>
        <v>intens</v>
      </c>
      <c r="AX17" s="2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menu'!AX17="WSD"),"intens",""))))</f>
        <v>intens</v>
      </c>
      <c r="AY17" s="2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menu'!AY17="WSD"),"intens",""))))</f>
        <v>intens</v>
      </c>
    </row>
    <row r="18" spans="1:54" x14ac:dyDescent="0.3">
      <c r="A18" s="2" t="s">
        <v>37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menu'!B18="WSD"),"intens",""))))</f>
        <v>intens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menu'!C18="WSD"),"intens",""))))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menu'!D18="WSD"),"intens",""))))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menu'!E18="WSD"),"intens",""))))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menu'!F18="WSD"),"intens",""))))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menu'!G18="WSD"),"intens",""))))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menu'!H18="WSD"),"intens",""))))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menu'!I18="WSD"),"intens",""))))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menu'!J18="WSD"),"intens",""))))</f>
        <v>inter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menu'!K18="WSD"),"intens",""))))</f>
        <v>inter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menu'!L18="WSD"),"intens",""))))</f>
        <v>subst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menu'!M18="WSD"),"intens",""))))</f>
        <v>subst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menu'!N18="WSD"),"intens",""))))</f>
        <v>subst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menu'!O18="WSD"),"intens",""))))</f>
        <v>subst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menu'!P18="WSD"),"intens",""))))</f>
        <v>subst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menu'!Q18="WSD"),"intens",""))))</f>
        <v>subst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menu'!R18="WSD"),"intens",""))))</f>
        <v>subst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menu'!S18="WSD"),"intens",""))))</f>
        <v>subst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menu'!T18="WSD"),"intens",""))))</f>
        <v>subst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menu'!U18="WSD"),"intens",""))))</f>
        <v>subst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menu'!V18="WSD"),"intens",""))))</f>
        <v>subst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menu'!W18="WSD"),"intens",""))))</f>
        <v>subst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menu'!X18="WSD"),"intens",""))))</f>
        <v>subst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menu'!Y18="WSD"),"intens",""))))</f>
        <v>subst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menu'!Z18="WSD"),"intens",""))))</f>
        <v>subst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menu'!AA18="WSD"),"intens",""))))</f>
        <v>subst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menu'!AB18="WSD"),"intens",""))))</f>
        <v>subst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menu'!AC18="WSD"),"intens",""))))</f>
        <v>subst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menu'!AD18="WSD"),"intens",""))))</f>
        <v>subst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menu'!AE18="WSD"),"intens",""))))</f>
        <v>subst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menu'!AF18="WSD"),"intens",""))))</f>
        <v>subst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menu'!AG18="WSD"),"intens",""))))</f>
        <v>subst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menu'!AH18="WSD"),"intens",""))))</f>
        <v>subst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menu'!AI18="WSD"),"intens",""))))</f>
        <v>subst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menu'!AJ18="WSD"),"intens",""))))</f>
        <v>subst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menu'!AK18="WSD"),"intens",""))))</f>
        <v>subst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menu'!AL18="WSD"),"intens",""))))</f>
        <v>subst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menu'!AM18="WSD"),"intens",""))))</f>
        <v>subst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menu'!AN18="WSD"),"intens",""))))</f>
        <v>subst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menu'!AO18="WSD"),"intens",""))))</f>
        <v>subst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menu'!AP18="WSD"),"intens",""))))</f>
        <v>subst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menu'!AQ18="WSD"),"intens",""))))</f>
        <v>subst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menu'!AR18="WSD"),"intens",""))))</f>
        <v>subst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menu'!AS18="WSD"),"intens",""))))</f>
        <v>subst</v>
      </c>
      <c r="AT18" s="2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menu'!AT18="WSD"),"intens",""))))</f>
        <v>subst</v>
      </c>
      <c r="AU18" s="2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menu'!AU18="WSD"),"intens",""))))</f>
        <v>subst</v>
      </c>
      <c r="AV18" s="2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menu'!AV18="WSD"),"intens",""))))</f>
        <v>subst</v>
      </c>
      <c r="AW18" s="2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menu'!AW18="WSD"),"intens",""))))</f>
        <v>subst</v>
      </c>
      <c r="AX18" s="2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menu'!AX18="WSD"),"intens",""))))</f>
        <v>subst</v>
      </c>
      <c r="AY18" s="2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menu'!AY18="WSD"),"intens",""))))</f>
        <v>subst</v>
      </c>
    </row>
    <row r="19" spans="1:54" x14ac:dyDescent="0.3">
      <c r="A19" s="2" t="s">
        <v>38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menu'!B19="WSD"),"intens",""))))</f>
        <v>inter</v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menu'!C19="WSD"),"intens",""))))</f>
        <v>inter</v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menu'!D19="WSD"),"intens",""))))</f>
        <v>inter</v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menu'!E19="WSD"),"intens",""))))</f>
        <v>inter</v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menu'!F19="WSD"),"intens",""))))</f>
        <v>inter</v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menu'!G19="WSD"),"intens",""))))</f>
        <v>inter</v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menu'!H19="WSD"),"intens",""))))</f>
        <v>inter</v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menu'!I19="WSD"),"intens",""))))</f>
        <v>inter</v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menu'!J19="WSD"),"intens",""))))</f>
        <v>inter</v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menu'!K19="WSD"),"intens",""))))</f>
        <v>inter</v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menu'!L19="WSD"),"intens",""))))</f>
        <v>inter</v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menu'!M19="WSD"),"intens",""))))</f>
        <v>subst</v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menu'!N19="WSD"),"intens",""))))</f>
        <v>subst</v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menu'!O19="WSD"),"intens",""))))</f>
        <v>subst</v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menu'!P19="WSD"),"intens",""))))</f>
        <v>subst</v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menu'!Q19="WSD"),"intens",""))))</f>
        <v>subst</v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menu'!R19="WSD"),"intens",""))))</f>
        <v>subst</v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menu'!S19="WSD"),"intens",""))))</f>
        <v>subst</v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menu'!T19="WSD"),"intens",""))))</f>
        <v>subst</v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menu'!U19="WSD"),"intens",""))))</f>
        <v>subst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menu'!V19="WSD"),"intens",""))))</f>
        <v>subst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menu'!W19="WSD"),"intens",""))))</f>
        <v>subst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menu'!X19="WSD"),"intens",""))))</f>
        <v>subst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menu'!Y19="WSD"),"intens",""))))</f>
        <v>subst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menu'!Z19="WSD"),"intens",""))))</f>
        <v>subst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menu'!AA19="WSD"),"intens",""))))</f>
        <v>subst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menu'!AB19="WSD"),"intens",""))))</f>
        <v>subst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menu'!AC19="WSD"),"intens",""))))</f>
        <v>subst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menu'!AD19="WSD"),"intens",""))))</f>
        <v>subst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menu'!AE19="WSD"),"intens",""))))</f>
        <v>subst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menu'!AF19="WSD"),"intens",""))))</f>
        <v>subst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menu'!AG19="WSD"),"intens",""))))</f>
        <v>subst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menu'!AH19="WSD"),"intens",""))))</f>
        <v>subst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menu'!AI19="WSD"),"intens",""))))</f>
        <v>subst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menu'!AJ19="WSD"),"intens",""))))</f>
        <v>subst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menu'!AK19="WSD"),"intens",""))))</f>
        <v>subst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menu'!AL19="WSD"),"intens",""))))</f>
        <v>subst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menu'!AM19="WSD"),"intens",""))))</f>
        <v>subst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menu'!AN19="WSD"),"intens",""))))</f>
        <v>subst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menu'!AO19="WSD"),"intens",""))))</f>
        <v>subst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menu'!AP19="WSD"),"intens",""))))</f>
        <v>subst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menu'!AQ19="WSD"),"intens",""))))</f>
        <v>subst</v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menu'!AR19="WSD"),"intens",""))))</f>
        <v>subst</v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menu'!AS19="WSD"),"intens",""))))</f>
        <v>subst</v>
      </c>
      <c r="AT19" s="2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menu'!AT19="WSD"),"intens",""))))</f>
        <v>subst</v>
      </c>
      <c r="AU19" s="2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menu'!AU19="WSD"),"intens",""))))</f>
        <v>subst</v>
      </c>
      <c r="AV19" s="2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menu'!AV19="WSD"),"intens",""))))</f>
        <v>subst</v>
      </c>
      <c r="AW19" s="2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menu'!AW19="WSD"),"intens",""))))</f>
        <v>subst</v>
      </c>
      <c r="AX19" s="2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menu'!AX19="WSD"),"intens",""))))</f>
        <v>subst</v>
      </c>
      <c r="AY19" s="2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menu'!AY19="WSD"),"intens",""))))</f>
        <v>subst</v>
      </c>
    </row>
    <row r="20" spans="1:54" x14ac:dyDescent="0.3">
      <c r="A20" s="2" t="s">
        <v>39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menu'!B20="WSD"),"intens",""))))</f>
        <v>subst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menu'!C20="WSD"),"intens",""))))</f>
        <v>subst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menu'!D20="WSD"),"intens",""))))</f>
        <v>subst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menu'!E20="WSD"),"intens",""))))</f>
        <v>subst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menu'!F20="WSD"),"intens",""))))</f>
        <v>subst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menu'!G20="WSD"),"intens",""))))</f>
        <v>subst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menu'!H20="WSD"),"intens",""))))</f>
        <v>subst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menu'!I20="WSD"),"intens",""))))</f>
        <v>subst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menu'!J20="WSD"),"intens",""))))</f>
        <v>subst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menu'!K20="WSD"),"intens",""))))</f>
        <v>subst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menu'!L20="WSD"),"intens",""))))</f>
        <v>subst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menu'!M20="WSD"),"intens",""))))</f>
        <v>subst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menu'!N20="WSD"),"intens",""))))</f>
        <v>subst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menu'!O20="WSD"),"intens",""))))</f>
        <v>subst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menu'!P20="WSD"),"intens",""))))</f>
        <v>subst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menu'!Q20="WSD"),"intens",""))))</f>
        <v>subst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menu'!R20="WSD"),"intens",""))))</f>
        <v>subst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menu'!S20="WSD"),"intens",""))))</f>
        <v>subst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menu'!T20="WSD"),"intens",""))))</f>
        <v>subst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menu'!U20="WSD"),"intens",""))))</f>
        <v>subst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menu'!V20="WSD"),"intens",""))))</f>
        <v>subst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menu'!W20="WSD"),"intens",""))))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menu'!X20="WSD"),"intens",""))))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menu'!Y20="WSD"),"intens",""))))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menu'!Z20="WSD"),"intens",""))))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menu'!AA20="WSD"),"intens",""))))</f>
        <v>subst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menu'!AB20="WSD"),"intens",""))))</f>
        <v>subst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menu'!AC20="WSD"),"intens",""))))</f>
        <v>subst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menu'!AD20="WSD"),"intens",""))))</f>
        <v>subst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menu'!AE20="WSD"),"intens",""))))</f>
        <v>subst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menu'!AF20="WSD"),"intens",""))))</f>
        <v>subst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menu'!AG20="WSD"),"intens",""))))</f>
        <v>subst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menu'!AH20="WSD"),"intens",""))))</f>
        <v>subst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menu'!AI20="WSD"),"intens",""))))</f>
        <v>subst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menu'!AJ20="WSD"),"intens",""))))</f>
        <v>subst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menu'!AK20="WSD"),"intens",""))))</f>
        <v>subst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menu'!AL20="WSD"),"intens",""))))</f>
        <v>subst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menu'!AM20="WSD"),"intens",""))))</f>
        <v>subst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menu'!AN20="WSD"),"intens",""))))</f>
        <v>subst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menu'!AO20="WSD"),"intens",""))))</f>
        <v>intens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menu'!AP20="WSD"),"intens",""))))</f>
        <v>intens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menu'!AQ20="WSD"),"intens",""))))</f>
        <v>intens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menu'!AR20="WSD"),"intens",""))))</f>
        <v>intens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menu'!AS20="WSD"),"intens",""))))</f>
        <v>intens</v>
      </c>
      <c r="AT20" s="2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menu'!AT20="WSD"),"intens",""))))</f>
        <v>intens</v>
      </c>
      <c r="AU20" s="2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menu'!AU20="WSD"),"intens",""))))</f>
        <v>intens</v>
      </c>
      <c r="AV20" s="2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menu'!AV20="WSD"),"intens",""))))</f>
        <v>intens</v>
      </c>
      <c r="AW20" s="2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menu'!AW20="WSD"),"intens",""))))</f>
        <v>intens</v>
      </c>
      <c r="AX20" s="2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menu'!AX20="WSD"),"intens",""))))</f>
        <v>intens</v>
      </c>
      <c r="AY20" s="2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menu'!AY20="WSD"),"intens",""))))</f>
        <v>intens</v>
      </c>
    </row>
    <row r="21" spans="1:54" x14ac:dyDescent="0.3">
      <c r="A21" t="s">
        <v>70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menu'!B21="WSD"),"intens",""))))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menu'!C21="WSD"),"intens",""))))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menu'!D21="WSD"),"intens",""))))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menu'!E21="WSD"),"intens",""))))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menu'!F21="WSD"),"intens",""))))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menu'!G21="WSD"),"intens",""))))</f>
        <v>subst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menu'!H21="WSD"),"intens",""))))</f>
        <v>subst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menu'!I21="WSD"),"intens",""))))</f>
        <v>subst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menu'!J21="WSD"),"intens",""))))</f>
        <v>subst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menu'!K21="WSD"),"intens",""))))</f>
        <v>subst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menu'!L21="WSD"),"intens",""))))</f>
        <v>subst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menu'!M21="WSD"),"intens",""))))</f>
        <v>subst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menu'!N21="WSD"),"intens",""))))</f>
        <v>subst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menu'!O21="WSD"),"intens",""))))</f>
        <v>subst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menu'!P21="WSD"),"intens",""))))</f>
        <v>intens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menu'!Q21="WSD"),"intens",""))))</f>
        <v>intens</v>
      </c>
      <c r="R21" s="2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menu'!R21="WSD"),"intens",""))))</f>
        <v>intens</v>
      </c>
      <c r="S21" s="2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menu'!S21="WSD"),"intens",""))))</f>
        <v>intens</v>
      </c>
      <c r="T21" s="2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menu'!T21="WSD"),"intens",""))))</f>
        <v>intens</v>
      </c>
      <c r="U21" s="2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menu'!U21="WSD"),"intens",""))))</f>
        <v>intens</v>
      </c>
      <c r="V21" s="2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menu'!V21="WSD"),"intens",""))))</f>
        <v>intens</v>
      </c>
      <c r="W21" s="2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menu'!W21="WSD"),"intens",""))))</f>
        <v>intens</v>
      </c>
      <c r="X21" s="2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menu'!X21="WSD"),"intens",""))))</f>
        <v>subst</v>
      </c>
      <c r="Y21" s="2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menu'!Y21="WSD"),"intens",""))))</f>
        <v>subst</v>
      </c>
      <c r="Z21" s="2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menu'!Z21="WSD"),"intens",""))))</f>
        <v>intens</v>
      </c>
      <c r="AA21" s="2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menu'!AA21="WSD"),"intens",""))))</f>
        <v>intens</v>
      </c>
      <c r="AB21" s="2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menu'!AB21="WSD"),"intens",""))))</f>
        <v>intens</v>
      </c>
      <c r="AC21" s="2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menu'!AC21="WSD"),"intens",""))))</f>
        <v>intens</v>
      </c>
      <c r="AD21" s="2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menu'!AD21="WSD"),"intens",""))))</f>
        <v>intens</v>
      </c>
      <c r="AE21" s="2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menu'!AE21="WSD"),"intens",""))))</f>
        <v>intens</v>
      </c>
      <c r="AF21" s="2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menu'!AF21="WSD"),"intens",""))))</f>
        <v>intens</v>
      </c>
      <c r="AG21" s="2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menu'!AG21="WSD"),"intens",""))))</f>
        <v>intens</v>
      </c>
      <c r="AH21" s="2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menu'!AH21="WSD"),"intens",""))))</f>
        <v>intens</v>
      </c>
      <c r="AI21" s="2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menu'!AI21="WSD"),"intens",""))))</f>
        <v>intens</v>
      </c>
      <c r="AJ21" s="2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menu'!AJ21="WSD"),"intens",""))))</f>
        <v>intens</v>
      </c>
      <c r="AK21" s="2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menu'!AK21="WSD"),"intens",""))))</f>
        <v>intens</v>
      </c>
      <c r="AL21" s="2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menu'!AL21="WSD"),"intens",""))))</f>
        <v>intens</v>
      </c>
      <c r="AM21" s="2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menu'!AM21="WSD"),"intens",""))))</f>
        <v>intens</v>
      </c>
      <c r="AN21" s="2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menu'!AN21="WSD"),"intens",""))))</f>
        <v>intens</v>
      </c>
      <c r="AO21" s="2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menu'!AO21="WSD"),"intens",""))))</f>
        <v>intens</v>
      </c>
      <c r="AP21" s="2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menu'!AP21="WSD"),"intens",""))))</f>
        <v>intens</v>
      </c>
      <c r="AQ21" s="2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menu'!AQ21="WSD"),"intens",""))))</f>
        <v>intens</v>
      </c>
      <c r="AR21" s="2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menu'!AR21="WSD"),"intens",""))))</f>
        <v>intens</v>
      </c>
      <c r="AS21" s="2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menu'!AS21="WSD"),"intens",""))))</f>
        <v>intens</v>
      </c>
      <c r="AT21" s="2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menu'!AT21="WSD"),"intens",""))))</f>
        <v>intens</v>
      </c>
      <c r="AU21" s="2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menu'!AU21="WSD"),"intens",""))))</f>
        <v>intens</v>
      </c>
      <c r="AV21" s="2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menu'!AV21="WSD"),"intens",""))))</f>
        <v>intens</v>
      </c>
      <c r="AW21" s="2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menu'!AW21="WSD"),"intens",""))))</f>
        <v>intens</v>
      </c>
      <c r="AX21" s="2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menu'!AX21="WSD"),"intens",""))))</f>
        <v>intens</v>
      </c>
      <c r="AY21" s="2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menu'!AY21="WSD"),"intens",""))))</f>
        <v>intens</v>
      </c>
    </row>
    <row r="22" spans="1:54" x14ac:dyDescent="0.3">
      <c r="A22" s="2" t="s">
        <v>41</v>
      </c>
      <c r="B22" s="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menu'!B22="WSD"),"intens",""))))</f>
        <v>inter</v>
      </c>
      <c r="C22" s="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menu'!C22="WSD"),"intens",""))))</f>
        <v>inter</v>
      </c>
      <c r="D22" s="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menu'!D22="WSD"),"intens",""))))</f>
        <v>inter</v>
      </c>
      <c r="E22" s="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menu'!E22="WSD"),"intens",""))))</f>
        <v>inter</v>
      </c>
      <c r="F22" s="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menu'!F22="WSD"),"intens",""))))</f>
        <v>inter</v>
      </c>
      <c r="G22" s="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menu'!G22="WSD"),"intens",""))))</f>
        <v>inter</v>
      </c>
      <c r="H22" s="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menu'!H22="WSD"),"intens",""))))</f>
        <v>inter</v>
      </c>
      <c r="I22" s="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menu'!I22="WSD"),"intens",""))))</f>
        <v>inter</v>
      </c>
      <c r="J22" s="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menu'!J22="WSD"),"intens",""))))</f>
        <v>inter</v>
      </c>
      <c r="K22" s="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menu'!K22="WSD"),"intens",""))))</f>
        <v>inter</v>
      </c>
      <c r="L22" s="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menu'!L22="WSD"),"intens",""))))</f>
        <v>inter</v>
      </c>
      <c r="M22" s="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menu'!M22="WSD"),"intens",""))))</f>
        <v>subst</v>
      </c>
      <c r="N22" s="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menu'!N22="WSD"),"intens",""))))</f>
        <v>subst</v>
      </c>
      <c r="O22" s="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menu'!O22="WSD"),"intens",""))))</f>
        <v>subst</v>
      </c>
      <c r="P22" s="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menu'!P22="WSD"),"intens",""))))</f>
        <v>subst</v>
      </c>
      <c r="Q22" s="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menu'!Q22="WSD"),"intens",""))))</f>
        <v>subst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menu'!R22="WSD"),"intens",""))))</f>
        <v>intens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menu'!S22="WSD"),"intens",""))))</f>
        <v>intens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menu'!T22="WSD"),"intens",""))))</f>
        <v>intens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menu'!U22="WSD"),"intens",""))))</f>
        <v>intens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menu'!V22="WSD"),"intens",""))))</f>
        <v>intens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menu'!W22="WSD"),"intens",""))))</f>
        <v>intens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menu'!X22="WSD"),"intens",""))))</f>
        <v>intens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menu'!Y22="WSD"),"intens",""))))</f>
        <v>intens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menu'!Z22="WSD"),"intens",""))))</f>
        <v>intens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menu'!AA22="WSD"),"intens",""))))</f>
        <v>intens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menu'!AB22="WSD"),"intens",""))))</f>
        <v>intens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menu'!AC22="WSD"),"intens",""))))</f>
        <v>intens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menu'!AD22="WSD"),"intens",""))))</f>
        <v>intens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menu'!AE22="WSD"),"intens",""))))</f>
        <v>intens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menu'!AF22="WSD"),"intens",""))))</f>
        <v>intens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menu'!AG22="WSD"),"intens",""))))</f>
        <v>intens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menu'!AH22="WSD"),"intens",""))))</f>
        <v>intens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menu'!AI22="WSD"),"intens",""))))</f>
        <v>intens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menu'!AJ22="WSD"),"intens",""))))</f>
        <v>intens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menu'!AK22="WSD"),"intens",""))))</f>
        <v>intens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menu'!AL22="WSD"),"intens",""))))</f>
        <v>intens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menu'!AM22="WSD"),"intens",""))))</f>
        <v>intens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menu'!AN22="WSD"),"intens",""))))</f>
        <v>intens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menu'!AO22="WSD"),"intens",""))))</f>
        <v>intens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menu'!AP22="WSD"),"intens",""))))</f>
        <v>intens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menu'!AQ22="WSD"),"intens",""))))</f>
        <v>intens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menu'!AR22="WSD"),"intens",""))))</f>
        <v>intens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menu'!AS22="WSD"),"intens",""))))</f>
        <v>intens</v>
      </c>
      <c r="AT22" s="2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menu'!AT22="WSD"),"intens",""))))</f>
        <v>intens</v>
      </c>
      <c r="AU22" s="2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menu'!AU22="WSD"),"intens",""))))</f>
        <v>intens</v>
      </c>
      <c r="AV22" s="2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menu'!AV22="WSD"),"intens",""))))</f>
        <v>intens</v>
      </c>
      <c r="AW22" s="2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menu'!AW22="WSD"),"intens",""))))</f>
        <v>intens</v>
      </c>
      <c r="AX22" s="2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menu'!AX22="WSD"),"intens",""))))</f>
        <v>intens</v>
      </c>
      <c r="AY22" s="2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menu'!AY22="WSD"),"intens",""))))</f>
        <v>intens</v>
      </c>
    </row>
    <row r="23" spans="1:54" x14ac:dyDescent="0.3">
      <c r="A23" s="2" t="s">
        <v>42</v>
      </c>
      <c r="B23" s="2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menu'!B23="WSD"),"intens",""))))</f>
        <v>subst</v>
      </c>
      <c r="C23" s="2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menu'!C23="WSD"),"intens",""))))</f>
        <v>subst</v>
      </c>
      <c r="D23" s="2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menu'!D23="WSD"),"intens",""))))</f>
        <v>subst</v>
      </c>
      <c r="E23" s="2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menu'!E23="WSD"),"intens",""))))</f>
        <v>subst</v>
      </c>
      <c r="F23" s="2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menu'!F23="WSD"),"intens",""))))</f>
        <v>subst</v>
      </c>
      <c r="G23" s="2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menu'!G23="WSD"),"intens",""))))</f>
        <v>subst</v>
      </c>
      <c r="H23" s="2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menu'!H23="WSD"),"intens",""))))</f>
        <v>subst</v>
      </c>
      <c r="I23" s="2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menu'!I23="WSD"),"intens",""))))</f>
        <v>subst</v>
      </c>
      <c r="J23" s="2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menu'!J23="WSD"),"intens",""))))</f>
        <v>subst</v>
      </c>
      <c r="K23" s="2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menu'!K23="WSD"),"intens",""))))</f>
        <v>subst</v>
      </c>
      <c r="L23" s="2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menu'!L23="WSD"),"intens",""))))</f>
        <v>subst</v>
      </c>
      <c r="M23" s="2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menu'!M23="WSD"),"intens",""))))</f>
        <v>subst</v>
      </c>
      <c r="N23" s="2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menu'!N23="WSD"),"intens",""))))</f>
        <v>subst</v>
      </c>
      <c r="O23" s="2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menu'!O23="WSD"),"intens",""))))</f>
        <v>subst</v>
      </c>
      <c r="P23" s="2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menu'!P23="WSD"),"intens",""))))</f>
        <v>intens</v>
      </c>
      <c r="Q23" s="2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menu'!Q23="WSD"),"intens",""))))</f>
        <v>intens</v>
      </c>
      <c r="R23" s="2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menu'!R23="WSD"),"intens",""))))</f>
        <v>intens</v>
      </c>
      <c r="S23" s="2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menu'!S23="WSD"),"intens",""))))</f>
        <v>intens</v>
      </c>
      <c r="T23" s="2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menu'!T23="WSD"),"intens",""))))</f>
        <v>intens</v>
      </c>
      <c r="U23" s="2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menu'!U23="WSD"),"intens",""))))</f>
        <v>subst</v>
      </c>
      <c r="V23" s="2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menu'!V23="WSD"),"intens",""))))</f>
        <v>subst</v>
      </c>
      <c r="W23" s="2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menu'!W23="WSD"),"intens",""))))</f>
        <v>subst</v>
      </c>
      <c r="X23" s="2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menu'!X23="WSD"),"intens",""))))</f>
        <v>subst</v>
      </c>
      <c r="Y23" s="2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menu'!Y23="WSD"),"intens",""))))</f>
        <v>subst</v>
      </c>
      <c r="Z23" s="2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menu'!Z23="WSD"),"intens",""))))</f>
        <v>subst</v>
      </c>
      <c r="AA23" s="2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menu'!AA23="WSD"),"intens",""))))</f>
        <v>subst</v>
      </c>
      <c r="AB23" s="2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menu'!AB23="WSD"),"intens",""))))</f>
        <v>subst</v>
      </c>
      <c r="AC23" s="2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menu'!AC23="WSD"),"intens",""))))</f>
        <v>intens</v>
      </c>
      <c r="AD23" s="2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menu'!AD23="WSD"),"intens",""))))</f>
        <v>intens</v>
      </c>
      <c r="AE23" s="2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menu'!AE23="WSD"),"intens",""))))</f>
        <v>intens</v>
      </c>
      <c r="AF23" s="2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menu'!AF23="WSD"),"intens",""))))</f>
        <v>intens</v>
      </c>
      <c r="AG23" s="2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menu'!AG23="WSD"),"intens",""))))</f>
        <v>intens</v>
      </c>
      <c r="AH23" s="2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menu'!AH23="WSD"),"intens",""))))</f>
        <v>intens</v>
      </c>
      <c r="AI23" s="2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menu'!AI23="WSD"),"intens",""))))</f>
        <v>intens</v>
      </c>
      <c r="AJ23" s="2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menu'!AJ23="WSD"),"intens",""))))</f>
        <v>intens</v>
      </c>
      <c r="AK23" s="2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menu'!AK23="WSD"),"intens",""))))</f>
        <v>intens</v>
      </c>
      <c r="AL23" s="2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menu'!AL23="WSD"),"intens",""))))</f>
        <v>intens</v>
      </c>
      <c r="AM23" s="2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menu'!AM23="WSD"),"intens",""))))</f>
        <v>intens</v>
      </c>
      <c r="AN23" s="2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menu'!AN23="WSD"),"intens",""))))</f>
        <v>intens</v>
      </c>
      <c r="AO23" s="2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menu'!AO23="WSD"),"intens",""))))</f>
        <v>intens</v>
      </c>
      <c r="AP23" s="2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menu'!AP23="WSD"),"intens",""))))</f>
        <v>intens</v>
      </c>
      <c r="AQ23" s="2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menu'!AQ23="WSD"),"intens",""))))</f>
        <v>intens</v>
      </c>
      <c r="AR23" s="2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menu'!AR23="WSD"),"intens",""))))</f>
        <v>intens</v>
      </c>
      <c r="AS23" s="2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menu'!AS23="WSD"),"intens",""))))</f>
        <v>intens</v>
      </c>
      <c r="AT23" s="2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menu'!AT23="WSD"),"intens",""))))</f>
        <v>intens</v>
      </c>
      <c r="AU23" s="2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menu'!AU23="WSD"),"intens",""))))</f>
        <v>intens</v>
      </c>
      <c r="AV23" s="2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menu'!AV23="WSD"),"intens",""))))</f>
        <v>intens</v>
      </c>
      <c r="AW23" s="2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menu'!AW23="WSD"),"intens",""))))</f>
        <v>intens</v>
      </c>
      <c r="AX23" s="2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menu'!AX23="WSD"),"intens",""))))</f>
        <v>intens</v>
      </c>
      <c r="AY23" s="2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menu'!AY23="WSD"),"intens",""))))</f>
        <v>intens</v>
      </c>
    </row>
    <row r="24" spans="1:54" x14ac:dyDescent="0.3">
      <c r="A24" s="2" t="s">
        <v>43</v>
      </c>
      <c r="B24" s="2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menu'!B24="WSD"),"intens",""))))</f>
        <v>subst</v>
      </c>
      <c r="C24" s="2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menu'!C24="WSD"),"intens",""))))</f>
        <v>subst</v>
      </c>
      <c r="D24" s="2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menu'!D24="WSD"),"intens",""))))</f>
        <v>subst</v>
      </c>
      <c r="E24" s="2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menu'!E24="WSD"),"intens",""))))</f>
        <v>subst</v>
      </c>
      <c r="F24" s="2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menu'!F24="WSD"),"intens",""))))</f>
        <v>subst</v>
      </c>
      <c r="G24" s="2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menu'!G24="WSD"),"intens",""))))</f>
        <v>subst</v>
      </c>
      <c r="H24" s="2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menu'!H24="WSD"),"intens",""))))</f>
        <v>subst</v>
      </c>
      <c r="I24" s="2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menu'!I24="WSD"),"intens",""))))</f>
        <v>subst</v>
      </c>
      <c r="J24" s="2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menu'!J24="WSD"),"intens",""))))</f>
        <v>subst</v>
      </c>
      <c r="K24" s="2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menu'!K24="WSD"),"intens",""))))</f>
        <v>subst</v>
      </c>
      <c r="L24" s="2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menu'!L24="WSD"),"intens",""))))</f>
        <v>subst</v>
      </c>
      <c r="M24" s="2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menu'!M24="WSD"),"intens",""))))</f>
        <v>subst</v>
      </c>
      <c r="N24" s="2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menu'!N24="WSD"),"intens",""))))</f>
        <v>subst</v>
      </c>
      <c r="O24" s="2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menu'!O24="WSD"),"intens",""))))</f>
        <v>subst</v>
      </c>
      <c r="P24" s="2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menu'!P24="WSD"),"intens",""))))</f>
        <v>subst</v>
      </c>
      <c r="Q24" s="2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menu'!Q24="WSD"),"intens",""))))</f>
        <v>subst</v>
      </c>
      <c r="R24" s="2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menu'!R24="WSD"),"intens",""))))</f>
        <v>subst</v>
      </c>
      <c r="S24" s="2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menu'!S24="WSD"),"intens",""))))</f>
        <v>subst</v>
      </c>
      <c r="T24" s="2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menu'!T24="WSD"),"intens",""))))</f>
        <v>subst</v>
      </c>
      <c r="U24" s="2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menu'!U24="WSD"),"intens",""))))</f>
        <v>subst</v>
      </c>
      <c r="V24" s="2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menu'!V24="WSD"),"intens",""))))</f>
        <v>subst</v>
      </c>
      <c r="W24" s="2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menu'!W24="WSD"),"intens",""))))</f>
        <v>subst</v>
      </c>
      <c r="X24" s="2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menu'!X24="WSD"),"intens",""))))</f>
        <v>subst</v>
      </c>
      <c r="Y24" s="2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menu'!Y24="WSD"),"intens",""))))</f>
        <v>subst</v>
      </c>
      <c r="Z24" s="2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menu'!Z24="WSD"),"intens",""))))</f>
        <v>subst</v>
      </c>
      <c r="AA24" s="2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menu'!AA24="WSD"),"intens",""))))</f>
        <v>subst</v>
      </c>
      <c r="AB24" s="2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menu'!AB24="WSD"),"intens",""))))</f>
        <v>subst</v>
      </c>
      <c r="AC24" s="2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menu'!AC24="WSD"),"intens",""))))</f>
        <v>subst</v>
      </c>
      <c r="AD24" s="2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menu'!AD24="WSD"),"intens",""))))</f>
        <v>subst</v>
      </c>
      <c r="AE24" s="2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menu'!AE24="WSD"),"intens",""))))</f>
        <v>subst</v>
      </c>
      <c r="AF24" s="2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menu'!AF24="WSD"),"intens",""))))</f>
        <v>subst</v>
      </c>
      <c r="AG24" s="2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menu'!AG24="WSD"),"intens",""))))</f>
        <v>subst</v>
      </c>
      <c r="AH24" s="2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menu'!AH24="WSD"),"intens",""))))</f>
        <v>subst</v>
      </c>
      <c r="AI24" s="2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menu'!AI24="WSD"),"intens",""))))</f>
        <v>subst</v>
      </c>
      <c r="AJ24" s="2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menu'!AJ24="WSD"),"intens",""))))</f>
        <v>subst</v>
      </c>
      <c r="AK24" s="2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menu'!AK24="WSD"),"intens",""))))</f>
        <v>subst</v>
      </c>
      <c r="AL24" s="2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menu'!AL24="WSD"),"intens",""))))</f>
        <v>subst</v>
      </c>
      <c r="AM24" s="2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menu'!AM24="WSD"),"intens",""))))</f>
        <v>subst</v>
      </c>
      <c r="AN24" s="2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menu'!AN24="WSD"),"intens",""))))</f>
        <v>subst</v>
      </c>
      <c r="AO24" s="2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menu'!AO24="WSD"),"intens",""))))</f>
        <v>subst</v>
      </c>
      <c r="AP24" s="2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menu'!AP24="WSD"),"intens",""))))</f>
        <v>subst</v>
      </c>
      <c r="AQ24" s="2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menu'!AQ24="WSD"),"intens",""))))</f>
        <v>subst</v>
      </c>
      <c r="AR24" s="2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menu'!AR24="WSD"),"intens",""))))</f>
        <v>subst</v>
      </c>
      <c r="AS24" s="2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menu'!AS24="WSD"),"intens",""))))</f>
        <v>subst</v>
      </c>
      <c r="AT24" s="2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menu'!AT24="WSD"),"intens",""))))</f>
        <v>subst</v>
      </c>
      <c r="AU24" s="2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menu'!AU24="WSD"),"intens",""))))</f>
        <v>subst</v>
      </c>
      <c r="AV24" s="2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menu'!AV24="WSD"),"intens",""))))</f>
        <v>subst</v>
      </c>
      <c r="AW24" s="2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menu'!AW24="WSD"),"intens",""))))</f>
        <v>subst</v>
      </c>
      <c r="AX24" s="2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menu'!AX24="WSD"),"intens",""))))</f>
        <v>subst</v>
      </c>
      <c r="AY24" s="2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menu'!AY24="WSD"),"intens",""))))</f>
        <v>subst</v>
      </c>
    </row>
    <row r="25" spans="1:54" x14ac:dyDescent="0.3">
      <c r="A25" s="2" t="s">
        <v>44</v>
      </c>
      <c r="B25" s="2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menu'!B25="WSD"),"intens",""))))</f>
        <v>subst</v>
      </c>
      <c r="C25" s="2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menu'!C25="WSD"),"intens",""))))</f>
        <v>subst</v>
      </c>
      <c r="D25" s="2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menu'!D25="WSD"),"intens",""))))</f>
        <v>subst</v>
      </c>
      <c r="E25" s="2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menu'!E25="WSD"),"intens",""))))</f>
        <v>subst</v>
      </c>
      <c r="F25" s="2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menu'!F25="WSD"),"intens",""))))</f>
        <v>subst</v>
      </c>
      <c r="G25" s="2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menu'!G25="WSD"),"intens",""))))</f>
        <v>subst</v>
      </c>
      <c r="H25" s="2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menu'!H25="WSD"),"intens",""))))</f>
        <v>subst</v>
      </c>
      <c r="I25" s="2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menu'!I25="WSD"),"intens",""))))</f>
        <v>subst</v>
      </c>
      <c r="J25" s="2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menu'!J25="WSD"),"intens",""))))</f>
        <v>subst</v>
      </c>
      <c r="K25" s="2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menu'!K25="WSD"),"intens",""))))</f>
        <v>subst</v>
      </c>
      <c r="L25" s="2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menu'!L25="WSD"),"intens",""))))</f>
        <v>subst</v>
      </c>
      <c r="M25" s="2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menu'!M25="WSD"),"intens",""))))</f>
        <v>intens</v>
      </c>
      <c r="N25" s="2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menu'!N25="WSD"),"intens",""))))</f>
        <v>intens</v>
      </c>
      <c r="O25" s="2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menu'!O25="WSD"),"intens",""))))</f>
        <v>intens</v>
      </c>
      <c r="P25" s="2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menu'!P25="WSD"),"intens",""))))</f>
        <v>intens</v>
      </c>
      <c r="Q25" s="2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menu'!Q25="WSD"),"intens",""))))</f>
        <v>intens</v>
      </c>
      <c r="R25" s="2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menu'!R25="WSD"),"intens",""))))</f>
        <v>intens</v>
      </c>
      <c r="S25" s="2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menu'!S25="WSD"),"intens",""))))</f>
        <v>intens</v>
      </c>
      <c r="T25" s="2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menu'!T25="WSD"),"intens",""))))</f>
        <v>intens</v>
      </c>
      <c r="U25" s="2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menu'!U25="WSD"),"intens",""))))</f>
        <v>intens</v>
      </c>
      <c r="V25" s="2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menu'!V25="WSD"),"intens",""))))</f>
        <v>intens</v>
      </c>
      <c r="W25" s="2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menu'!W25="WSD"),"intens",""))))</f>
        <v>intens</v>
      </c>
      <c r="X25" s="2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menu'!X25="WSD"),"intens",""))))</f>
        <v>intens</v>
      </c>
      <c r="Y25" s="2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menu'!Y25="WSD"),"intens",""))))</f>
        <v>intens</v>
      </c>
      <c r="Z25" s="2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menu'!Z25="WSD"),"intens",""))))</f>
        <v>intens</v>
      </c>
      <c r="AA25" s="2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menu'!AA25="WSD"),"intens",""))))</f>
        <v>intens</v>
      </c>
      <c r="AB25" s="2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menu'!AB25="WSD"),"intens",""))))</f>
        <v>intens</v>
      </c>
      <c r="AC25" s="2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menu'!AC25="WSD"),"intens",""))))</f>
        <v>intens</v>
      </c>
      <c r="AD25" s="2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menu'!AD25="WSD"),"intens",""))))</f>
        <v>intens</v>
      </c>
      <c r="AE25" s="2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menu'!AE25="WSD"),"intens",""))))</f>
        <v>intens</v>
      </c>
      <c r="AF25" s="2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menu'!AF25="WSD"),"intens",""))))</f>
        <v>intens</v>
      </c>
      <c r="AG25" s="2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menu'!AG25="WSD"),"intens",""))))</f>
        <v>intens</v>
      </c>
      <c r="AH25" s="2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menu'!AH25="WSD"),"intens",""))))</f>
        <v>intens</v>
      </c>
      <c r="AI25" s="2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menu'!AI25="WSD"),"intens",""))))</f>
        <v>intens</v>
      </c>
      <c r="AJ25" s="2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menu'!AJ25="WSD"),"intens",""))))</f>
        <v>intens</v>
      </c>
      <c r="AK25" s="2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menu'!AK25="WSD"),"intens",""))))</f>
        <v>intens</v>
      </c>
      <c r="AL25" s="2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menu'!AL25="WSD"),"intens",""))))</f>
        <v>intens</v>
      </c>
      <c r="AM25" s="2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menu'!AM25="WSD"),"intens",""))))</f>
        <v>intens</v>
      </c>
      <c r="AN25" s="2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menu'!AN25="WSD"),"intens",""))))</f>
        <v>intens</v>
      </c>
      <c r="AO25" s="2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menu'!AO25="WSD"),"intens",""))))</f>
        <v>intens</v>
      </c>
      <c r="AP25" s="2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menu'!AP25="WSD"),"intens",""))))</f>
        <v>intens</v>
      </c>
      <c r="AQ25" s="2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menu'!AQ25="WSD"),"intens",""))))</f>
        <v>intens</v>
      </c>
      <c r="AR25" s="2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menu'!AR25="WSD"),"intens",""))))</f>
        <v>intens</v>
      </c>
      <c r="AS25" s="2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menu'!AS25="WSD"),"intens",""))))</f>
        <v>intens</v>
      </c>
      <c r="AT25" s="2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menu'!AT25="WSD"),"intens",""))))</f>
        <v>intens</v>
      </c>
      <c r="AU25" s="2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menu'!AU25="WSD"),"intens",""))))</f>
        <v>intens</v>
      </c>
      <c r="AV25" s="2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menu'!AV25="WSD"),"intens",""))))</f>
        <v>intens</v>
      </c>
      <c r="AW25" s="2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menu'!AW25="WSD"),"intens",""))))</f>
        <v>intens</v>
      </c>
      <c r="AX25" s="2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menu'!AX25="WSD"),"intens",""))))</f>
        <v>intens</v>
      </c>
      <c r="AY25" s="2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menu'!AY25="WSD"),"intens",""))))</f>
        <v>intens</v>
      </c>
    </row>
    <row r="26" spans="1:54" x14ac:dyDescent="0.3">
      <c r="A26" s="2" t="s">
        <v>45</v>
      </c>
      <c r="B26" s="2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menu'!B26="WSD"),"intens",""))))</f>
        <v>subst</v>
      </c>
      <c r="C26" s="2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menu'!C26="WSD"),"intens",""))))</f>
        <v>subst</v>
      </c>
      <c r="D26" s="2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menu'!D26="WSD"),"intens",""))))</f>
        <v>subst</v>
      </c>
      <c r="E26" s="2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menu'!E26="WSD"),"intens",""))))</f>
        <v>subst</v>
      </c>
      <c r="F26" s="2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menu'!F26="WSD"),"intens",""))))</f>
        <v>subst</v>
      </c>
      <c r="G26" s="2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menu'!G26="WSD"),"intens",""))))</f>
        <v>subst</v>
      </c>
      <c r="H26" s="2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menu'!H26="WSD"),"intens",""))))</f>
        <v>subst</v>
      </c>
      <c r="I26" s="2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menu'!I26="WSD"),"intens",""))))</f>
        <v>subst</v>
      </c>
      <c r="J26" s="2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menu'!J26="WSD"),"intens",""))))</f>
        <v>subst</v>
      </c>
      <c r="K26" s="2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menu'!K26="WSD"),"intens",""))))</f>
        <v>subst</v>
      </c>
      <c r="L26" s="2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menu'!L26="WSD"),"intens",""))))</f>
        <v>subst</v>
      </c>
      <c r="M26" s="2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menu'!M26="WSD"),"intens",""))))</f>
        <v>subst</v>
      </c>
      <c r="N26" s="2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menu'!N26="WSD"),"intens",""))))</f>
        <v>subst</v>
      </c>
      <c r="O26" s="2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menu'!O26="WSD"),"intens",""))))</f>
        <v>subst</v>
      </c>
      <c r="P26" s="2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menu'!P26="WSD"),"intens",""))))</f>
        <v>subst</v>
      </c>
      <c r="Q26" s="2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menu'!Q26="WSD"),"intens",""))))</f>
        <v>subst</v>
      </c>
      <c r="R26" s="2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menu'!R26="WSD"),"intens",""))))</f>
        <v>subst</v>
      </c>
      <c r="S26" s="2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menu'!S26="WSD"),"intens",""))))</f>
        <v>subst</v>
      </c>
      <c r="T26" s="2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menu'!T26="WSD"),"intens",""))))</f>
        <v>subst</v>
      </c>
      <c r="U26" s="2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menu'!U26="WSD"),"intens",""))))</f>
        <v>subst</v>
      </c>
      <c r="V26" s="2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menu'!V26="WSD"),"intens",""))))</f>
        <v>subst</v>
      </c>
      <c r="W26" s="2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menu'!W26="WSD"),"intens",""))))</f>
        <v>subst</v>
      </c>
      <c r="X26" s="2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menu'!X26="WSD"),"intens",""))))</f>
        <v>subst</v>
      </c>
      <c r="Y26" s="2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menu'!Y26="WSD"),"intens",""))))</f>
        <v>subst</v>
      </c>
      <c r="Z26" s="2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menu'!Z26="WSD"),"intens",""))))</f>
        <v>subst</v>
      </c>
      <c r="AA26" s="2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menu'!AA26="WSD"),"intens",""))))</f>
        <v>subst</v>
      </c>
      <c r="AB26" s="2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menu'!AB26="WSD"),"intens",""))))</f>
        <v>subst</v>
      </c>
      <c r="AC26" s="2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menu'!AC26="WSD"),"intens",""))))</f>
        <v>subst</v>
      </c>
      <c r="AD26" s="2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menu'!AD26="WSD"),"intens",""))))</f>
        <v>subst</v>
      </c>
      <c r="AE26" s="2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menu'!AE26="WSD"),"intens",""))))</f>
        <v>subst</v>
      </c>
      <c r="AF26" s="2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menu'!AF26="WSD"),"intens",""))))</f>
        <v>subst</v>
      </c>
      <c r="AG26" s="2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menu'!AG26="WSD"),"intens",""))))</f>
        <v>subst</v>
      </c>
      <c r="AH26" s="2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menu'!AH26="WSD"),"intens",""))))</f>
        <v>subst</v>
      </c>
      <c r="AI26" s="2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menu'!AI26="WSD"),"intens",""))))</f>
        <v>subst</v>
      </c>
      <c r="AJ26" s="2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menu'!AJ26="WSD"),"intens",""))))</f>
        <v>subst</v>
      </c>
      <c r="AK26" s="2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menu'!AK26="WSD"),"intens",""))))</f>
        <v>subst</v>
      </c>
      <c r="AL26" s="2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menu'!AL26="WSD"),"intens",""))))</f>
        <v>subst</v>
      </c>
      <c r="AM26" s="2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menu'!AM26="WSD"),"intens",""))))</f>
        <v>subst</v>
      </c>
      <c r="AN26" s="2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menu'!AN26="WSD"),"intens",""))))</f>
        <v>subst</v>
      </c>
      <c r="AO26" s="2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menu'!AO26="WSD"),"intens",""))))</f>
        <v>subst</v>
      </c>
      <c r="AP26" s="2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menu'!AP26="WSD"),"intens",""))))</f>
        <v>subst</v>
      </c>
      <c r="AQ26" s="2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menu'!AQ26="WSD"),"intens",""))))</f>
        <v>subst</v>
      </c>
      <c r="AR26" s="2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menu'!AR26="WSD"),"intens",""))))</f>
        <v>subst</v>
      </c>
      <c r="AS26" s="2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menu'!AS26="WSD"),"intens",""))))</f>
        <v>subst</v>
      </c>
      <c r="AT26" s="2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menu'!AT26="WSD"),"intens",""))))</f>
        <v>subst</v>
      </c>
      <c r="AU26" s="2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menu'!AU26="WSD"),"intens",""))))</f>
        <v>subst</v>
      </c>
      <c r="AV26" s="2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menu'!AV26="WSD"),"intens",""))))</f>
        <v>subst</v>
      </c>
      <c r="AW26" s="2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menu'!AW26="WSD"),"intens",""))))</f>
        <v>subst</v>
      </c>
      <c r="AX26" s="2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menu'!AX26="WSD"),"intens",""))))</f>
        <v>subst</v>
      </c>
      <c r="AY26" s="2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menu'!AY26="WSD"),"intens",""))))</f>
        <v>subst</v>
      </c>
    </row>
    <row r="27" spans="1:54" x14ac:dyDescent="0.3">
      <c r="A27" s="2" t="s">
        <v>46</v>
      </c>
      <c r="B27" s="2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menu'!B27="WSD"),"intens",""))))</f>
        <v>subst</v>
      </c>
      <c r="C27" s="2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menu'!C27="WSD"),"intens",""))))</f>
        <v>subst</v>
      </c>
      <c r="D27" s="2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menu'!D27="WSD"),"intens",""))))</f>
        <v>subst</v>
      </c>
      <c r="E27" s="2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menu'!E27="WSD"),"intens",""))))</f>
        <v>subst</v>
      </c>
      <c r="F27" s="2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menu'!F27="WSD"),"intens",""))))</f>
        <v>subst</v>
      </c>
      <c r="G27" s="2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menu'!G27="WSD"),"intens",""))))</f>
        <v>subst</v>
      </c>
      <c r="H27" s="2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menu'!H27="WSD"),"intens",""))))</f>
        <v>subst</v>
      </c>
      <c r="I27" s="2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menu'!I27="WSD"),"intens",""))))</f>
        <v>subst</v>
      </c>
      <c r="J27" s="2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menu'!J27="WSD"),"intens",""))))</f>
        <v>subst</v>
      </c>
      <c r="K27" s="2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menu'!K27="WSD"),"intens",""))))</f>
        <v>subst</v>
      </c>
      <c r="L27" s="2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menu'!L27="WSD"),"intens",""))))</f>
        <v>subst</v>
      </c>
      <c r="M27" s="2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menu'!M27="WSD"),"intens",""))))</f>
        <v>subst</v>
      </c>
      <c r="N27" s="2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menu'!N27="WSD"),"intens",""))))</f>
        <v>subst</v>
      </c>
      <c r="O27" s="2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menu'!O27="WSD"),"intens",""))))</f>
        <v>subst</v>
      </c>
      <c r="P27" s="2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menu'!P27="WSD"),"intens",""))))</f>
        <v>subst</v>
      </c>
      <c r="Q27" s="2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menu'!Q27="WSD"),"intens",""))))</f>
        <v>subst</v>
      </c>
      <c r="R27" s="2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menu'!R27="WSD"),"intens",""))))</f>
        <v>subst</v>
      </c>
      <c r="S27" s="2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menu'!S27="WSD"),"intens",""))))</f>
        <v>subst</v>
      </c>
      <c r="T27" s="2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menu'!T27="WSD"),"intens",""))))</f>
        <v>subst</v>
      </c>
      <c r="U27" s="2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menu'!U27="WSD"),"intens",""))))</f>
        <v>subst</v>
      </c>
      <c r="V27" s="2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menu'!V27="WSD"),"intens",""))))</f>
        <v>subst</v>
      </c>
      <c r="W27" s="2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menu'!W27="WSD"),"intens",""))))</f>
        <v>subst</v>
      </c>
      <c r="X27" s="2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menu'!X27="WSD"),"intens",""))))</f>
        <v>subst</v>
      </c>
      <c r="Y27" s="2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menu'!Y27="WSD"),"intens",""))))</f>
        <v>intens</v>
      </c>
      <c r="Z27" s="2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menu'!Z27="WSD"),"intens",""))))</f>
        <v>intens</v>
      </c>
      <c r="AA27" s="2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menu'!AA27="WSD"),"intens",""))))</f>
        <v>intens</v>
      </c>
      <c r="AB27" s="2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menu'!AB27="WSD"),"intens",""))))</f>
        <v>intens</v>
      </c>
      <c r="AC27" s="2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menu'!AC27="WSD"),"intens",""))))</f>
        <v>intens</v>
      </c>
      <c r="AD27" s="2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menu'!AD27="WSD"),"intens",""))))</f>
        <v>intens</v>
      </c>
      <c r="AE27" s="2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menu'!AE27="WSD"),"intens",""))))</f>
        <v>intens</v>
      </c>
      <c r="AF27" s="2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menu'!AF27="WSD"),"intens",""))))</f>
        <v>intens</v>
      </c>
      <c r="AG27" s="2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menu'!AG27="WSD"),"intens",""))))</f>
        <v>intens</v>
      </c>
      <c r="AH27" s="2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menu'!AH27="WSD"),"intens",""))))</f>
        <v>intens</v>
      </c>
      <c r="AI27" s="2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menu'!AI27="WSD"),"intens",""))))</f>
        <v>intens</v>
      </c>
      <c r="AJ27" s="2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menu'!AJ27="WSD"),"intens",""))))</f>
        <v>intens</v>
      </c>
      <c r="AK27" s="2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menu'!AK27="WSD"),"intens",""))))</f>
        <v>intens</v>
      </c>
      <c r="AL27" s="2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menu'!AL27="WSD"),"intens",""))))</f>
        <v>intens</v>
      </c>
      <c r="AM27" s="2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menu'!AM27="WSD"),"intens",""))))</f>
        <v>intens</v>
      </c>
      <c r="AN27" s="2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menu'!AN27="WSD"),"intens",""))))</f>
        <v>intens</v>
      </c>
      <c r="AO27" s="2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menu'!AO27="WSD"),"intens",""))))</f>
        <v>intens</v>
      </c>
      <c r="AP27" s="2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menu'!AP27="WSD"),"intens",""))))</f>
        <v>intens</v>
      </c>
      <c r="AQ27" s="2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menu'!AQ27="WSD"),"intens",""))))</f>
        <v>intens</v>
      </c>
      <c r="AR27" s="2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menu'!AR27="WSD"),"intens",""))))</f>
        <v>intens</v>
      </c>
      <c r="AS27" s="2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menu'!AS27="WSD"),"intens",""))))</f>
        <v>intens</v>
      </c>
      <c r="AT27" s="2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menu'!AT27="WSD"),"intens",""))))</f>
        <v>intens</v>
      </c>
      <c r="AU27" s="2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menu'!AU27="WSD"),"intens",""))))</f>
        <v>intens</v>
      </c>
      <c r="AV27" s="2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menu'!AV27="WSD"),"intens",""))))</f>
        <v>intens</v>
      </c>
      <c r="AW27" s="2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menu'!AW27="WSD"),"intens",""))))</f>
        <v>intens</v>
      </c>
      <c r="AX27" s="2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menu'!AX27="WSD"),"intens",""))))</f>
        <v>intens</v>
      </c>
      <c r="AY27" s="2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menu'!AY27="WSD"),"intens",""))))</f>
        <v>intens</v>
      </c>
    </row>
    <row r="28" spans="1:54" x14ac:dyDescent="0.3">
      <c r="A28" s="2" t="s">
        <v>48</v>
      </c>
      <c r="B28" s="2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menu'!B28="WSD"),"intens",""))))</f>
        <v>subst</v>
      </c>
      <c r="C28" s="2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menu'!C28="WSD"),"intens",""))))</f>
        <v>subst</v>
      </c>
      <c r="D28" s="2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menu'!D28="WSD"),"intens",""))))</f>
        <v>subst</v>
      </c>
      <c r="E28" s="2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menu'!E28="WSD"),"intens",""))))</f>
        <v>subst</v>
      </c>
      <c r="F28" s="2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menu'!F28="WSD"),"intens",""))))</f>
        <v>subst</v>
      </c>
      <c r="G28" s="2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menu'!G28="WSD"),"intens",""))))</f>
        <v>subst</v>
      </c>
      <c r="H28" s="2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menu'!H28="WSD"),"intens",""))))</f>
        <v>subst</v>
      </c>
      <c r="I28" s="2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menu'!I28="WSD"),"intens",""))))</f>
        <v>subst</v>
      </c>
      <c r="J28" s="2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menu'!J28="WSD"),"intens",""))))</f>
        <v>subst</v>
      </c>
      <c r="K28" s="2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menu'!K28="WSD"),"intens",""))))</f>
        <v>subst</v>
      </c>
      <c r="L28" s="2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menu'!L28="WSD"),"intens",""))))</f>
        <v>subst</v>
      </c>
      <c r="M28" s="2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menu'!M28="WSD"),"intens",""))))</f>
        <v>subst</v>
      </c>
      <c r="N28" s="2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menu'!N28="WSD"),"intens",""))))</f>
        <v>subst</v>
      </c>
      <c r="O28" s="2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menu'!O28="WSD"),"intens",""))))</f>
        <v>subst</v>
      </c>
      <c r="P28" s="2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menu'!P28="WSD"),"intens",""))))</f>
        <v>subst</v>
      </c>
      <c r="Q28" s="2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menu'!Q28="WSD"),"intens",""))))</f>
        <v>subst</v>
      </c>
      <c r="R28" s="2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menu'!R28="WSD"),"intens",""))))</f>
        <v>subst</v>
      </c>
      <c r="S28" s="2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menu'!S28="WSD"),"intens",""))))</f>
        <v>subst</v>
      </c>
      <c r="T28" s="2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menu'!T28="WSD"),"intens",""))))</f>
        <v>subst</v>
      </c>
      <c r="U28" s="2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menu'!U28="WSD"),"intens",""))))</f>
        <v>subst</v>
      </c>
      <c r="V28" s="2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menu'!V28="WSD"),"intens",""))))</f>
        <v>subst</v>
      </c>
      <c r="W28" s="2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menu'!W28="WSD"),"intens",""))))</f>
        <v>subst</v>
      </c>
      <c r="X28" s="2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menu'!X28="WSD"),"intens",""))))</f>
        <v>subst</v>
      </c>
      <c r="Y28" s="2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menu'!Y28="WSD"),"intens",""))))</f>
        <v>subst</v>
      </c>
      <c r="Z28" s="2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menu'!Z28="WSD"),"intens",""))))</f>
        <v>subst</v>
      </c>
      <c r="AA28" s="2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menu'!AA28="WSD"),"intens",""))))</f>
        <v>subst</v>
      </c>
      <c r="AB28" s="2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menu'!AB28="WSD"),"intens",""))))</f>
        <v>subst</v>
      </c>
      <c r="AC28" s="2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menu'!AC28="WSD"),"intens",""))))</f>
        <v>subst</v>
      </c>
      <c r="AD28" s="2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menu'!AD28="WSD"),"intens",""))))</f>
        <v>subst</v>
      </c>
      <c r="AE28" s="2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menu'!AE28="WSD"),"intens",""))))</f>
        <v>subst</v>
      </c>
      <c r="AF28" s="2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menu'!AF28="WSD"),"intens",""))))</f>
        <v>subst</v>
      </c>
      <c r="AG28" s="2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menu'!AG28="WSD"),"intens",""))))</f>
        <v>subst</v>
      </c>
      <c r="AH28" s="2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menu'!AH28="WSD"),"intens",""))))</f>
        <v>subst</v>
      </c>
      <c r="AI28" s="2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menu'!AI28="WSD"),"intens",""))))</f>
        <v>subst</v>
      </c>
      <c r="AJ28" s="2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menu'!AJ28="WSD"),"intens",""))))</f>
        <v>subst</v>
      </c>
      <c r="AK28" s="2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menu'!AK28="WSD"),"intens",""))))</f>
        <v>subst</v>
      </c>
      <c r="AL28" s="2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menu'!AL28="WSD"),"intens",""))))</f>
        <v>subst</v>
      </c>
      <c r="AM28" s="2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menu'!AM28="WSD"),"intens",""))))</f>
        <v>subst</v>
      </c>
      <c r="AN28" s="2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menu'!AN28="WSD"),"intens",""))))</f>
        <v>intens</v>
      </c>
      <c r="AO28" s="2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menu'!AO28="WSD"),"intens",""))))</f>
        <v>intens</v>
      </c>
      <c r="AP28" s="2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menu'!AP28="WSD"),"intens",""))))</f>
        <v>intens</v>
      </c>
      <c r="AQ28" s="2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menu'!AQ28="WSD"),"intens",""))))</f>
        <v>intens</v>
      </c>
      <c r="AR28" s="2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menu'!AR28="WSD"),"intens",""))))</f>
        <v>intens</v>
      </c>
      <c r="AS28" s="2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menu'!AS28="WSD"),"intens",""))))</f>
        <v>intens</v>
      </c>
      <c r="AT28" s="2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menu'!AT28="WSD"),"intens",""))))</f>
        <v>intens</v>
      </c>
      <c r="AU28" s="2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menu'!AU28="WSD"),"intens",""))))</f>
        <v>intens</v>
      </c>
      <c r="AV28" s="2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menu'!AV28="WSD"),"intens",""))))</f>
        <v>intens</v>
      </c>
      <c r="AW28" s="2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menu'!AW28="WSD"),"intens",""))))</f>
        <v>intens</v>
      </c>
      <c r="AX28" s="2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menu'!AX28="WSD"),"intens",""))))</f>
        <v>intens</v>
      </c>
      <c r="AY28" s="2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menu'!AY28="WSD"),"intens",""))))</f>
        <v>intens</v>
      </c>
    </row>
    <row r="29" spans="1:54" x14ac:dyDescent="0.3">
      <c r="B29" s="2" t="str">
        <f>IF(OR('Full menu'!B29="MDC",'Full menu'!B29="PERF"),"basic",IF(OR('Full menu'!B29="PCB",'Full menu'!B29="AERF",'Full menu'!B29="UD"),"inter1",IF(OR('Full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menu'!B29="LSD"),"inter2",IF(OR('Full menu'!B29="FERT",'Full menu'!B29="FMT",'Full menu'!B29="FIT",'Full menu'!B29="WSD"),"comp",""))))</f>
        <v/>
      </c>
      <c r="C29" s="2" t="str">
        <f>IF(OR('Full menu'!C29="MDC",'Full menu'!C29="PERF"),"basic",IF(OR('Full menu'!C29="PCB",'Full menu'!C29="AERF",'Full menu'!C29="UD"),"inter1",IF(OR('Full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menu'!C29="LSD"),"inter2",IF(OR('Full menu'!C29="FERT",'Full menu'!C29="FMT",'Full menu'!C29="FIT",'Full menu'!C29="WSD"),"comp",""))))</f>
        <v/>
      </c>
      <c r="D29" s="2" t="str">
        <f>IF(OR('Full menu'!D29="MDC",'Full menu'!D29="PERF"),"basic",IF(OR('Full menu'!D29="PCB",'Full menu'!D29="AERF",'Full menu'!D29="UD"),"inter1",IF(OR('Full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menu'!D29="LSD"),"inter2",IF(OR('Full menu'!D29="FERT",'Full menu'!D29="FMT",'Full menu'!D29="FIT",'Full menu'!D29="WSD"),"comp",""))))</f>
        <v/>
      </c>
      <c r="E29" s="2" t="str">
        <f>IF(OR('Full menu'!E29="MDC",'Full menu'!E29="PERF"),"basic",IF(OR('Full menu'!E29="PCB",'Full menu'!E29="AERF",'Full menu'!E29="UD"),"inter1",IF(OR('Full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menu'!E29="LSD"),"inter2",IF(OR('Full menu'!E29="FERT",'Full menu'!E29="FMT",'Full menu'!E29="FIT",'Full menu'!E29="WSD"),"comp",""))))</f>
        <v/>
      </c>
      <c r="F29" s="2" t="str">
        <f>IF(OR('Full menu'!F29="MDC",'Full menu'!F29="PERF"),"basic",IF(OR('Full menu'!F29="PCB",'Full menu'!F29="AERF",'Full menu'!F29="UD"),"inter1",IF(OR('Full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menu'!F29="LSD"),"inter2",IF(OR('Full menu'!F29="FERT",'Full menu'!F29="FMT",'Full menu'!F29="FIT",'Full menu'!F29="WSD"),"comp",""))))</f>
        <v/>
      </c>
      <c r="G29" s="2" t="str">
        <f>IF(OR('Full menu'!G29="MDC",'Full menu'!G29="PERF"),"basic",IF(OR('Full menu'!G29="PCB",'Full menu'!G29="AERF",'Full menu'!G29="UD"),"inter1",IF(OR('Full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menu'!G29="LSD"),"inter2",IF(OR('Full menu'!G29="FERT",'Full menu'!G29="FMT",'Full menu'!G29="FIT",'Full menu'!G29="WSD"),"comp",""))))</f>
        <v/>
      </c>
      <c r="H29" s="2" t="str">
        <f>IF(OR('Full menu'!H29="MDC",'Full menu'!H29="PERF"),"basic",IF(OR('Full menu'!H29="PCB",'Full menu'!H29="AERF",'Full menu'!H29="UD"),"inter1",IF(OR('Full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menu'!H29="LSD"),"inter2",IF(OR('Full menu'!H29="FERT",'Full menu'!H29="FMT",'Full menu'!H29="FIT",'Full menu'!H29="WSD"),"comp",""))))</f>
        <v/>
      </c>
      <c r="I29" s="2" t="str">
        <f>IF(OR('Full menu'!I29="MDC",'Full menu'!I29="PERF"),"basic",IF(OR('Full menu'!I29="PCB",'Full menu'!I29="AERF",'Full menu'!I29="UD"),"inter1",IF(OR('Full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menu'!I29="LSD"),"inter2",IF(OR('Full menu'!I29="FERT",'Full menu'!I29="FMT",'Full menu'!I29="FIT",'Full menu'!I29="WSD"),"comp",""))))</f>
        <v/>
      </c>
      <c r="J29" s="2" t="str">
        <f>IF(OR('Full menu'!J29="MDC",'Full menu'!J29="PERF"),"basic",IF(OR('Full menu'!J29="PCB",'Full menu'!J29="AERF",'Full menu'!J29="UD"),"inter1",IF(OR('Full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menu'!J29="LSD"),"inter2",IF(OR('Full menu'!J29="FERT",'Full menu'!J29="FMT",'Full menu'!J29="FIT",'Full menu'!J29="WSD"),"comp",""))))</f>
        <v/>
      </c>
      <c r="K29" s="2" t="str">
        <f>IF(OR('Full menu'!K29="MDC",'Full menu'!K29="PERF"),"basic",IF(OR('Full menu'!K29="PCB",'Full menu'!K29="AERF",'Full menu'!K29="UD"),"inter1",IF(OR('Full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menu'!K29="LSD"),"inter2",IF(OR('Full menu'!K29="FERT",'Full menu'!K29="FMT",'Full menu'!K29="FIT",'Full menu'!K29="WSD"),"comp",""))))</f>
        <v/>
      </c>
      <c r="L29" s="2" t="str">
        <f>IF(OR('Full menu'!L29="MDC",'Full menu'!L29="PERF"),"basic",IF(OR('Full menu'!L29="PCB",'Full menu'!L29="AERF",'Full menu'!L29="UD"),"inter1",IF(OR('Full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menu'!L29="LSD"),"inter2",IF(OR('Full menu'!L29="FERT",'Full menu'!L29="FMT",'Full menu'!L29="FIT",'Full menu'!L29="WSD"),"comp",""))))</f>
        <v/>
      </c>
      <c r="M29" s="2" t="str">
        <f>IF(OR('Full menu'!M29="MDC",'Full menu'!M29="PERF"),"basic",IF(OR('Full menu'!M29="PCB",'Full menu'!M29="AERF",'Full menu'!M29="UD"),"inter1",IF(OR('Full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menu'!M29="LSD"),"inter2",IF(OR('Full menu'!M29="FERT",'Full menu'!M29="FMT",'Full menu'!M29="FIT",'Full menu'!M29="WSD"),"comp",""))))</f>
        <v/>
      </c>
      <c r="N29" s="2" t="str">
        <f>IF(OR('Full menu'!N29="MDC",'Full menu'!N29="PERF"),"basic",IF(OR('Full menu'!N29="PCB",'Full menu'!N29="AERF",'Full menu'!N29="UD"),"inter1",IF(OR('Full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menu'!N29="LSD"),"inter2",IF(OR('Full menu'!N29="FERT",'Full menu'!N29="FMT",'Full menu'!N29="FIT",'Full menu'!N29="WSD"),"comp",""))))</f>
        <v/>
      </c>
      <c r="O29" s="2" t="str">
        <f>IF(OR('Full menu'!O29="MDC",'Full menu'!O29="PERF"),"basic",IF(OR('Full menu'!O29="PCB",'Full menu'!O29="AERF",'Full menu'!O29="UD"),"inter1",IF(OR('Full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menu'!O29="LSD"),"inter2",IF(OR('Full menu'!O29="FERT",'Full menu'!O29="FMT",'Full menu'!O29="FIT",'Full menu'!O29="WSD"),"comp",""))))</f>
        <v/>
      </c>
      <c r="P29" s="2" t="str">
        <f>IF(OR('Full menu'!P29="MDC",'Full menu'!P29="PERF"),"basic",IF(OR('Full menu'!P29="PCB",'Full menu'!P29="AERF",'Full menu'!P29="UD"),"inter1",IF(OR('Full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menu'!P29="LSD"),"inter2",IF(OR('Full menu'!P29="FERT",'Full menu'!P29="FMT",'Full menu'!P29="FIT",'Full menu'!P29="WSD"),"comp",""))))</f>
        <v/>
      </c>
      <c r="Q29" s="2" t="str">
        <f>IF(OR('Full menu'!Q29="MDC",'Full menu'!Q29="PERF"),"basic",IF(OR('Full menu'!Q29="PCB",'Full menu'!Q29="AERF",'Full menu'!Q29="UD"),"inter1",IF(OR('Full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menu'!Q29="LSD"),"inter2",IF(OR('Full menu'!Q29="FERT",'Full menu'!Q29="FMT",'Full menu'!Q29="FIT",'Full menu'!Q29="WSD"),"comp",""))))</f>
        <v/>
      </c>
      <c r="R29" s="2" t="str">
        <f>IF(OR('Full menu'!R29="MDC",'Full menu'!R29="PERF"),"basic",IF(OR('Full menu'!R29="PCB",'Full menu'!R29="AERF",'Full menu'!R29="UD"),"inter1",IF(OR('Full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menu'!R29="LSD"),"inter2",IF(OR('Full menu'!R29="FERT",'Full menu'!R29="FMT",'Full menu'!R29="FIT",'Full menu'!R29="WSD"),"comp",""))))</f>
        <v/>
      </c>
      <c r="S29" s="2" t="str">
        <f>IF(OR('Full menu'!S29="MDC",'Full menu'!S29="PERF"),"basic",IF(OR('Full menu'!S29="PCB",'Full menu'!S29="AERF",'Full menu'!S29="UD"),"inter1",IF(OR('Full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menu'!S29="LSD"),"inter2",IF(OR('Full menu'!S29="FERT",'Full menu'!S29="FMT",'Full menu'!S29="FIT",'Full menu'!S29="WSD"),"comp",""))))</f>
        <v/>
      </c>
      <c r="T29" s="2" t="str">
        <f>IF(OR('Full menu'!T29="MDC",'Full menu'!T29="PERF"),"basic",IF(OR('Full menu'!T29="PCB",'Full menu'!T29="AERF",'Full menu'!T29="UD"),"inter1",IF(OR('Full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menu'!T29="LSD"),"inter2",IF(OR('Full menu'!T29="FERT",'Full menu'!T29="FMT",'Full menu'!T29="FIT",'Full menu'!T29="WSD"),"comp",""))))</f>
        <v/>
      </c>
      <c r="U29" s="2" t="str">
        <f>IF(OR('Full menu'!U29="MDC",'Full menu'!U29="PERF"),"basic",IF(OR('Full menu'!U29="PCB",'Full menu'!U29="AERF",'Full menu'!U29="UD"),"inter1",IF(OR('Full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menu'!U29="LSD"),"inter2",IF(OR('Full menu'!U29="FERT",'Full menu'!U29="FMT",'Full menu'!U29="FIT",'Full menu'!U29="WSD"),"comp",""))))</f>
        <v/>
      </c>
      <c r="V29" s="2" t="str">
        <f>IF(OR('Full menu'!V29="MDC",'Full menu'!V29="PERF"),"basic",IF(OR('Full menu'!V29="PCB",'Full menu'!V29="AERF",'Full menu'!V29="UD"),"inter1",IF(OR('Full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menu'!V29="LSD"),"inter2",IF(OR('Full menu'!V29="FERT",'Full menu'!V29="FMT",'Full menu'!V29="FIT",'Full menu'!V29="WSD"),"comp",""))))</f>
        <v/>
      </c>
      <c r="W29" s="2" t="str">
        <f>IF(OR('Full menu'!W29="MDC",'Full menu'!W29="PERF"),"basic",IF(OR('Full menu'!W29="PCB",'Full menu'!W29="AERF",'Full menu'!W29="UD"),"inter1",IF(OR('Full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menu'!W29="LSD"),"inter2",IF(OR('Full menu'!W29="FERT",'Full menu'!W29="FMT",'Full menu'!W29="FIT",'Full menu'!W29="WSD"),"comp",""))))</f>
        <v/>
      </c>
      <c r="X29" s="2" t="str">
        <f>IF(OR('Full menu'!X29="MDC",'Full menu'!X29="PERF"),"basic",IF(OR('Full menu'!X29="PCB",'Full menu'!X29="AERF",'Full menu'!X29="UD"),"inter1",IF(OR('Full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menu'!X29="LSD"),"inter2",IF(OR('Full menu'!X29="FERT",'Full menu'!X29="FMT",'Full menu'!X29="FIT",'Full menu'!X29="WSD"),"comp",""))))</f>
        <v/>
      </c>
      <c r="Y29" s="2" t="str">
        <f>IF(OR('Full menu'!Y29="MDC",'Full menu'!Y29="PERF"),"basic",IF(OR('Full menu'!Y29="PCB",'Full menu'!Y29="AERF",'Full menu'!Y29="UD"),"inter1",IF(OR('Full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menu'!Y29="LSD"),"inter2",IF(OR('Full menu'!Y29="FERT",'Full menu'!Y29="FMT",'Full menu'!Y29="FIT",'Full menu'!Y29="WSD"),"comp",""))))</f>
        <v/>
      </c>
      <c r="Z29" s="2" t="str">
        <f>IF(OR('Full menu'!Z29="MDC",'Full menu'!Z29="PERF"),"basic",IF(OR('Full menu'!Z29="PCB",'Full menu'!Z29="AERF",'Full menu'!Z29="UD"),"inter1",IF(OR('Full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menu'!Z29="LSD"),"inter2",IF(OR('Full menu'!Z29="FERT",'Full menu'!Z29="FMT",'Full menu'!Z29="FIT",'Full menu'!Z29="WSD"),"comp",""))))</f>
        <v/>
      </c>
      <c r="AA29" s="2" t="str">
        <f>IF(OR('Full menu'!AA29="MDC",'Full menu'!AA29="PERF"),"basic",IF(OR('Full menu'!AA29="PCB",'Full menu'!AA29="AERF",'Full menu'!AA29="UD"),"inter1",IF(OR('Full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menu'!AA29="LSD"),"inter2",IF(OR('Full menu'!AA29="FERT",'Full menu'!AA29="FMT",'Full menu'!AA29="FIT",'Full menu'!AA29="WSD"),"comp",""))))</f>
        <v/>
      </c>
      <c r="AB29" s="2" t="str">
        <f>IF(OR('Full menu'!AB29="MDC",'Full menu'!AB29="PERF"),"basic",IF(OR('Full menu'!AB29="PCB",'Full menu'!AB29="AERF",'Full menu'!AB29="UD"),"inter1",IF(OR('Full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menu'!AB29="LSD"),"inter2",IF(OR('Full menu'!AB29="FERT",'Full menu'!AB29="FMT",'Full menu'!AB29="FIT",'Full menu'!AB29="WSD"),"comp",""))))</f>
        <v/>
      </c>
      <c r="AC29" s="2" t="str">
        <f>IF(OR('Full menu'!AC29="MDC",'Full menu'!AC29="PERF"),"basic",IF(OR('Full menu'!AC29="PCB",'Full menu'!AC29="AERF",'Full menu'!AC29="UD"),"inter1",IF(OR('Full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menu'!AC29="LSD"),"inter2",IF(OR('Full menu'!AC29="FERT",'Full menu'!AC29="FMT",'Full menu'!AC29="FIT",'Full menu'!AC29="WSD"),"comp",""))))</f>
        <v/>
      </c>
      <c r="AD29" s="2" t="str">
        <f>IF(OR('Full menu'!AD29="MDC",'Full menu'!AD29="PERF"),"basic",IF(OR('Full menu'!AD29="PCB",'Full menu'!AD29="AERF",'Full menu'!AD29="UD"),"inter1",IF(OR('Full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menu'!AD29="LSD"),"inter2",IF(OR('Full menu'!AD29="FERT",'Full menu'!AD29="FMT",'Full menu'!AD29="FIT",'Full menu'!AD29="WSD"),"comp",""))))</f>
        <v/>
      </c>
      <c r="AE29" s="2" t="str">
        <f>IF(OR('Full menu'!AE29="MDC",'Full menu'!AE29="PERF"),"basic",IF(OR('Full menu'!AE29="PCB",'Full menu'!AE29="AERF",'Full menu'!AE29="UD"),"inter1",IF(OR('Full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menu'!AE29="LSD"),"inter2",IF(OR('Full menu'!AE29="FERT",'Full menu'!AE29="FMT",'Full menu'!AE29="FIT",'Full menu'!AE29="WSD"),"comp",""))))</f>
        <v/>
      </c>
      <c r="AF29" s="2" t="str">
        <f>IF(OR('Full menu'!AF29="MDC",'Full menu'!AF29="PERF"),"basic",IF(OR('Full menu'!AF29="PCB",'Full menu'!AF29="AERF",'Full menu'!AF29="UD"),"inter1",IF(OR('Full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menu'!AF29="LSD"),"inter2",IF(OR('Full menu'!AF29="FERT",'Full menu'!AF29="FMT",'Full menu'!AF29="FIT",'Full menu'!AF29="WSD"),"comp",""))))</f>
        <v/>
      </c>
      <c r="AG29" s="2" t="str">
        <f>IF(OR('Full menu'!AG29="MDC",'Full menu'!AG29="PERF"),"basic",IF(OR('Full menu'!AG29="PCB",'Full menu'!AG29="AERF",'Full menu'!AG29="UD"),"inter1",IF(OR('Full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menu'!AG29="LSD"),"inter2",IF(OR('Full menu'!AG29="FERT",'Full menu'!AG29="FMT",'Full menu'!AG29="FIT",'Full menu'!AG29="WSD"),"comp",""))))</f>
        <v/>
      </c>
      <c r="AH29" s="2" t="str">
        <f>IF(OR('Full menu'!AH29="MDC",'Full menu'!AH29="PERF"),"basic",IF(OR('Full menu'!AH29="PCB",'Full menu'!AH29="AERF",'Full menu'!AH29="UD"),"inter1",IF(OR('Full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menu'!AH29="LSD"),"inter2",IF(OR('Full menu'!AH29="FERT",'Full menu'!AH29="FMT",'Full menu'!AH29="FIT",'Full menu'!AH29="WSD"),"comp",""))))</f>
        <v/>
      </c>
      <c r="AI29" s="2" t="str">
        <f>IF(OR('Full menu'!AI29="MDC",'Full menu'!AI29="PERF"),"basic",IF(OR('Full menu'!AI29="PCB",'Full menu'!AI29="AERF",'Full menu'!AI29="UD"),"inter1",IF(OR('Full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menu'!AI29="LSD"),"inter2",IF(OR('Full menu'!AI29="FERT",'Full menu'!AI29="FMT",'Full menu'!AI29="FIT",'Full menu'!AI29="WSD"),"comp",""))))</f>
        <v/>
      </c>
      <c r="AJ29" s="2" t="str">
        <f>IF(OR('Full menu'!AJ29="MDC",'Full menu'!AJ29="PERF"),"basic",IF(OR('Full menu'!AJ29="PCB",'Full menu'!AJ29="AERF",'Full menu'!AJ29="UD"),"inter1",IF(OR('Full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menu'!AJ29="LSD"),"inter2",IF(OR('Full menu'!AJ29="FERT",'Full menu'!AJ29="FMT",'Full menu'!AJ29="FIT",'Full menu'!AJ29="WSD"),"comp",""))))</f>
        <v/>
      </c>
      <c r="AK29" s="2" t="str">
        <f>IF(OR('Full menu'!AK29="MDC",'Full menu'!AK29="PERF"),"basic",IF(OR('Full menu'!AK29="PCB",'Full menu'!AK29="AERF",'Full menu'!AK29="UD"),"inter1",IF(OR('Full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menu'!AK29="LSD"),"inter2",IF(OR('Full menu'!AK29="FERT",'Full menu'!AK29="FMT",'Full menu'!AK29="FIT",'Full menu'!AK29="WSD"),"comp",""))))</f>
        <v/>
      </c>
      <c r="AL29" s="2" t="str">
        <f>IF(OR('Full menu'!AL29="MDC",'Full menu'!AL29="PERF"),"basic",IF(OR('Full menu'!AL29="PCB",'Full menu'!AL29="AERF",'Full menu'!AL29="UD"),"inter1",IF(OR('Full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menu'!AL29="LSD"),"inter2",IF(OR('Full menu'!AL29="FERT",'Full menu'!AL29="FMT",'Full menu'!AL29="FIT",'Full menu'!AL29="WSD"),"comp",""))))</f>
        <v/>
      </c>
      <c r="AM29" s="2" t="str">
        <f>IF(OR('Full menu'!AM29="MDC",'Full menu'!AM29="PERF"),"basic",IF(OR('Full menu'!AM29="PCB",'Full menu'!AM29="AERF",'Full menu'!AM29="UD"),"inter1",IF(OR('Full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menu'!AM29="LSD"),"inter2",IF(OR('Full menu'!AM29="FERT",'Full menu'!AM29="FMT",'Full menu'!AM29="FIT",'Full menu'!AM29="WSD"),"comp",""))))</f>
        <v/>
      </c>
      <c r="AN29" s="2" t="str">
        <f>IF(OR('Full menu'!AN29="MDC",'Full menu'!AN29="PERF"),"basic",IF(OR('Full menu'!AN29="PCB",'Full menu'!AN29="AERF",'Full menu'!AN29="UD"),"inter1",IF(OR('Full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menu'!AN29="LSD"),"inter2",IF(OR('Full menu'!AN29="FERT",'Full menu'!AN29="FMT",'Full menu'!AN29="FIT",'Full menu'!AN29="WSD"),"comp",""))))</f>
        <v/>
      </c>
      <c r="AO29" s="2" t="str">
        <f>IF(OR('Full menu'!AO29="MDC",'Full menu'!AO29="PERF"),"basic",IF(OR('Full menu'!AO29="PCB",'Full menu'!AO29="AERF",'Full menu'!AO29="UD"),"inter1",IF(OR('Full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menu'!AO29="LSD"),"inter2",IF(OR('Full menu'!AO29="FERT",'Full menu'!AO29="FMT",'Full menu'!AO29="FIT",'Full menu'!AO29="WSD"),"comp",""))))</f>
        <v/>
      </c>
      <c r="AP29" s="2" t="str">
        <f>IF(OR('Full menu'!AP29="MDC",'Full menu'!AP29="PERF"),"basic",IF(OR('Full menu'!AP29="PCB",'Full menu'!AP29="AERF",'Full menu'!AP29="UD"),"inter1",IF(OR('Full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menu'!AP29="LSD"),"inter2",IF(OR('Full menu'!AP29="FERT",'Full menu'!AP29="FMT",'Full menu'!AP29="FIT",'Full menu'!AP29="WSD"),"comp",""))))</f>
        <v/>
      </c>
    </row>
    <row r="31" spans="1:54" customFormat="1" x14ac:dyDescent="0.3">
      <c r="B31">
        <v>1974</v>
      </c>
      <c r="C31">
        <v>1975</v>
      </c>
      <c r="D31">
        <v>1976</v>
      </c>
      <c r="E31">
        <v>1977</v>
      </c>
      <c r="F31">
        <v>1978</v>
      </c>
      <c r="G31">
        <v>1979</v>
      </c>
      <c r="H31">
        <v>1980</v>
      </c>
      <c r="I31">
        <v>1981</v>
      </c>
      <c r="J31">
        <v>1982</v>
      </c>
      <c r="K31">
        <v>1983</v>
      </c>
      <c r="L31">
        <v>1984</v>
      </c>
      <c r="M31">
        <v>1985</v>
      </c>
      <c r="N31">
        <v>1986</v>
      </c>
      <c r="O31">
        <v>1987</v>
      </c>
      <c r="P31">
        <v>1988</v>
      </c>
      <c r="Q31">
        <v>1989</v>
      </c>
      <c r="R31">
        <v>1990</v>
      </c>
      <c r="S31">
        <v>1991</v>
      </c>
      <c r="T31">
        <v>1992</v>
      </c>
      <c r="U31">
        <v>1993</v>
      </c>
      <c r="V31">
        <v>1994</v>
      </c>
      <c r="W31">
        <v>1995</v>
      </c>
      <c r="X31">
        <v>1996</v>
      </c>
      <c r="Y31">
        <v>1997</v>
      </c>
      <c r="Z31">
        <v>1998</v>
      </c>
      <c r="AA31">
        <v>1999</v>
      </c>
      <c r="AB31">
        <v>2000</v>
      </c>
      <c r="AC31">
        <v>2001</v>
      </c>
      <c r="AD31">
        <v>2002</v>
      </c>
      <c r="AE31">
        <v>2003</v>
      </c>
      <c r="AF31">
        <v>2004</v>
      </c>
      <c r="AG31">
        <v>2005</v>
      </c>
      <c r="AH31">
        <v>2006</v>
      </c>
      <c r="AI31">
        <v>2007</v>
      </c>
      <c r="AJ31">
        <v>2008</v>
      </c>
      <c r="AK31">
        <v>2009</v>
      </c>
      <c r="AL31">
        <v>2010</v>
      </c>
      <c r="AM31">
        <v>2011</v>
      </c>
      <c r="AN31">
        <v>2012</v>
      </c>
      <c r="AO31">
        <v>2013</v>
      </c>
      <c r="AP31">
        <v>2014</v>
      </c>
      <c r="AQ31">
        <v>2015</v>
      </c>
      <c r="AR31">
        <v>2016</v>
      </c>
      <c r="AS31">
        <v>2017</v>
      </c>
      <c r="AT31">
        <v>2018</v>
      </c>
      <c r="AU31">
        <v>2019</v>
      </c>
      <c r="AV31">
        <v>2020</v>
      </c>
      <c r="AW31">
        <v>2021</v>
      </c>
      <c r="AX31">
        <v>2022</v>
      </c>
      <c r="AY31">
        <v>2023</v>
      </c>
      <c r="AZ31" s="2"/>
      <c r="BA31" s="2"/>
      <c r="BB31" s="2"/>
    </row>
    <row r="32" spans="1:54" customFormat="1" x14ac:dyDescent="0.3">
      <c r="A32" t="s">
        <v>71</v>
      </c>
      <c r="B32">
        <f>COUNTIF(B2:B28,"X")+COUNTIF(B2:B28,"")</f>
        <v>2</v>
      </c>
      <c r="C32">
        <f t="shared" ref="C32:AS32" si="0">COUNTIF(C2:C28,"X")+COUNTIF(C2:C28,"")</f>
        <v>2</v>
      </c>
      <c r="D32">
        <f t="shared" si="0"/>
        <v>2</v>
      </c>
      <c r="E32">
        <f t="shared" si="0"/>
        <v>2</v>
      </c>
      <c r="F32">
        <f t="shared" si="0"/>
        <v>2</v>
      </c>
      <c r="G32">
        <f t="shared" si="0"/>
        <v>2</v>
      </c>
      <c r="H32">
        <f t="shared" si="0"/>
        <v>2</v>
      </c>
      <c r="I32">
        <f t="shared" si="0"/>
        <v>2</v>
      </c>
      <c r="J32">
        <f t="shared" si="0"/>
        <v>2</v>
      </c>
      <c r="K32">
        <f t="shared" si="0"/>
        <v>2</v>
      </c>
      <c r="L32">
        <f t="shared" si="0"/>
        <v>2</v>
      </c>
      <c r="M32">
        <f t="shared" si="0"/>
        <v>2</v>
      </c>
      <c r="N32">
        <f t="shared" si="0"/>
        <v>2</v>
      </c>
      <c r="O32">
        <f t="shared" si="0"/>
        <v>2</v>
      </c>
      <c r="P32">
        <f t="shared" si="0"/>
        <v>2</v>
      </c>
      <c r="Q32">
        <f t="shared" si="0"/>
        <v>2</v>
      </c>
      <c r="R32">
        <f t="shared" si="0"/>
        <v>2</v>
      </c>
      <c r="S32">
        <f t="shared" si="0"/>
        <v>2</v>
      </c>
      <c r="T32">
        <f t="shared" si="0"/>
        <v>2</v>
      </c>
      <c r="U32">
        <f t="shared" si="0"/>
        <v>2</v>
      </c>
      <c r="V32">
        <f t="shared" si="0"/>
        <v>2</v>
      </c>
      <c r="W32">
        <f t="shared" si="0"/>
        <v>2</v>
      </c>
      <c r="X32">
        <f t="shared" si="0"/>
        <v>2</v>
      </c>
      <c r="Y32">
        <f t="shared" si="0"/>
        <v>2</v>
      </c>
      <c r="Z32">
        <f t="shared" si="0"/>
        <v>2</v>
      </c>
      <c r="AA32">
        <f t="shared" si="0"/>
        <v>11</v>
      </c>
      <c r="AB32">
        <f t="shared" si="0"/>
        <v>11</v>
      </c>
      <c r="AC32">
        <f t="shared" si="0"/>
        <v>12</v>
      </c>
      <c r="AD32">
        <f t="shared" si="0"/>
        <v>12</v>
      </c>
      <c r="AE32">
        <f t="shared" si="0"/>
        <v>12</v>
      </c>
      <c r="AF32">
        <f t="shared" si="0"/>
        <v>12</v>
      </c>
      <c r="AG32">
        <f t="shared" si="0"/>
        <v>12</v>
      </c>
      <c r="AH32">
        <f t="shared" si="0"/>
        <v>12</v>
      </c>
      <c r="AI32">
        <f t="shared" si="0"/>
        <v>12</v>
      </c>
      <c r="AJ32">
        <f t="shared" si="0"/>
        <v>12</v>
      </c>
      <c r="AK32">
        <f t="shared" si="0"/>
        <v>12</v>
      </c>
      <c r="AL32">
        <f t="shared" si="0"/>
        <v>12</v>
      </c>
      <c r="AM32">
        <f t="shared" si="0"/>
        <v>12</v>
      </c>
      <c r="AN32">
        <f t="shared" si="0"/>
        <v>12</v>
      </c>
      <c r="AO32">
        <f t="shared" si="0"/>
        <v>12</v>
      </c>
      <c r="AP32">
        <f t="shared" si="0"/>
        <v>12</v>
      </c>
      <c r="AQ32">
        <f t="shared" si="0"/>
        <v>12</v>
      </c>
      <c r="AR32">
        <f t="shared" si="0"/>
        <v>12</v>
      </c>
      <c r="AS32">
        <f t="shared" si="0"/>
        <v>12</v>
      </c>
      <c r="AT32">
        <f t="shared" ref="AT32:AY32" si="1">COUNTIF(AT2:AT28,"X")+COUNTIF(AT2:AT28,"")</f>
        <v>12</v>
      </c>
      <c r="AU32">
        <f t="shared" si="1"/>
        <v>12</v>
      </c>
      <c r="AV32">
        <f t="shared" si="1"/>
        <v>12</v>
      </c>
      <c r="AW32">
        <f t="shared" si="1"/>
        <v>12</v>
      </c>
      <c r="AX32">
        <f t="shared" si="1"/>
        <v>12</v>
      </c>
      <c r="AY32">
        <f t="shared" si="1"/>
        <v>12</v>
      </c>
      <c r="AZ32" s="2"/>
      <c r="BA32" s="2"/>
      <c r="BB32" s="2"/>
    </row>
    <row r="33" spans="1:56" x14ac:dyDescent="0.3">
      <c r="A33" t="s">
        <v>66</v>
      </c>
      <c r="B33" s="2">
        <f t="shared" ref="B33:AS33" si="2">COUNTIF(B2:B29,"rude")</f>
        <v>0</v>
      </c>
      <c r="C33" s="2">
        <f t="shared" si="2"/>
        <v>0</v>
      </c>
      <c r="D33" s="2">
        <f t="shared" si="2"/>
        <v>0</v>
      </c>
      <c r="E33" s="2">
        <f t="shared" si="2"/>
        <v>0</v>
      </c>
      <c r="F33" s="2">
        <f t="shared" si="2"/>
        <v>0</v>
      </c>
      <c r="G33" s="2">
        <f t="shared" si="2"/>
        <v>0</v>
      </c>
      <c r="H33" s="2">
        <f t="shared" si="2"/>
        <v>0</v>
      </c>
      <c r="I33" s="2">
        <f t="shared" si="2"/>
        <v>0</v>
      </c>
      <c r="J33" s="2">
        <f t="shared" si="2"/>
        <v>0</v>
      </c>
      <c r="K33" s="2">
        <f t="shared" si="2"/>
        <v>0</v>
      </c>
      <c r="L33" s="2">
        <f t="shared" si="2"/>
        <v>0</v>
      </c>
      <c r="M33" s="2">
        <f t="shared" si="2"/>
        <v>0</v>
      </c>
      <c r="N33" s="2">
        <f t="shared" si="2"/>
        <v>0</v>
      </c>
      <c r="O33" s="2">
        <f t="shared" si="2"/>
        <v>0</v>
      </c>
      <c r="P33" s="2">
        <f t="shared" si="2"/>
        <v>0</v>
      </c>
      <c r="Q33" s="2">
        <f t="shared" si="2"/>
        <v>0</v>
      </c>
      <c r="R33" s="2">
        <f t="shared" si="2"/>
        <v>0</v>
      </c>
      <c r="S33" s="2">
        <f t="shared" si="2"/>
        <v>0</v>
      </c>
      <c r="T33" s="2">
        <f t="shared" si="2"/>
        <v>0</v>
      </c>
      <c r="U33" s="2">
        <f t="shared" si="2"/>
        <v>0</v>
      </c>
      <c r="V33" s="2">
        <f t="shared" si="2"/>
        <v>0</v>
      </c>
      <c r="W33" s="2">
        <f t="shared" si="2"/>
        <v>0</v>
      </c>
      <c r="X33" s="2">
        <f t="shared" si="2"/>
        <v>0</v>
      </c>
      <c r="Y33" s="2">
        <f t="shared" si="2"/>
        <v>0</v>
      </c>
      <c r="Z33" s="2">
        <f t="shared" si="2"/>
        <v>0</v>
      </c>
      <c r="AA33" s="2">
        <f t="shared" si="2"/>
        <v>0</v>
      </c>
      <c r="AB33" s="2">
        <f t="shared" si="2"/>
        <v>0</v>
      </c>
      <c r="AC33" s="2">
        <f t="shared" si="2"/>
        <v>0</v>
      </c>
      <c r="AD33" s="2">
        <f t="shared" si="2"/>
        <v>0</v>
      </c>
      <c r="AE33" s="2">
        <f t="shared" si="2"/>
        <v>0</v>
      </c>
      <c r="AF33" s="2">
        <f t="shared" si="2"/>
        <v>0</v>
      </c>
      <c r="AG33" s="2">
        <f t="shared" si="2"/>
        <v>0</v>
      </c>
      <c r="AH33" s="2">
        <f t="shared" si="2"/>
        <v>0</v>
      </c>
      <c r="AI33" s="2">
        <f t="shared" si="2"/>
        <v>0</v>
      </c>
      <c r="AJ33" s="2">
        <f t="shared" si="2"/>
        <v>0</v>
      </c>
      <c r="AK33" s="2">
        <f t="shared" si="2"/>
        <v>0</v>
      </c>
      <c r="AL33" s="2">
        <f t="shared" si="2"/>
        <v>0</v>
      </c>
      <c r="AM33" s="2">
        <f t="shared" si="2"/>
        <v>0</v>
      </c>
      <c r="AN33" s="2">
        <f t="shared" si="2"/>
        <v>0</v>
      </c>
      <c r="AO33" s="2">
        <f t="shared" si="2"/>
        <v>0</v>
      </c>
      <c r="AP33" s="2">
        <f t="shared" si="2"/>
        <v>0</v>
      </c>
      <c r="AQ33" s="2">
        <f t="shared" si="2"/>
        <v>0</v>
      </c>
      <c r="AR33" s="2">
        <f t="shared" si="2"/>
        <v>0</v>
      </c>
      <c r="AS33" s="2">
        <f t="shared" si="2"/>
        <v>0</v>
      </c>
      <c r="AT33" s="2">
        <f t="shared" ref="AT33:AY33" si="3">COUNTIF(AT2:AT29,"rude")</f>
        <v>0</v>
      </c>
      <c r="AU33" s="2">
        <f t="shared" si="3"/>
        <v>0</v>
      </c>
      <c r="AV33" s="2">
        <f t="shared" si="3"/>
        <v>0</v>
      </c>
      <c r="AW33" s="2">
        <f t="shared" si="3"/>
        <v>0</v>
      </c>
      <c r="AX33" s="2">
        <f t="shared" si="3"/>
        <v>0</v>
      </c>
      <c r="AY33" s="2">
        <f t="shared" si="3"/>
        <v>0</v>
      </c>
      <c r="BD33">
        <f>SUM(B33:AY33)</f>
        <v>0</v>
      </c>
    </row>
    <row r="34" spans="1:56" x14ac:dyDescent="0.3">
      <c r="A34" t="s">
        <v>67</v>
      </c>
      <c r="B34" s="2">
        <f t="shared" ref="B34:AS34" si="4">COUNTIF(B2:B29,"inter")</f>
        <v>7</v>
      </c>
      <c r="C34" s="2">
        <f t="shared" si="4"/>
        <v>8</v>
      </c>
      <c r="D34" s="2">
        <f t="shared" si="4"/>
        <v>8</v>
      </c>
      <c r="E34" s="2">
        <f t="shared" si="4"/>
        <v>7</v>
      </c>
      <c r="F34" s="2">
        <f t="shared" si="4"/>
        <v>6</v>
      </c>
      <c r="G34" s="2">
        <f t="shared" si="4"/>
        <v>4</v>
      </c>
      <c r="H34" s="2">
        <f t="shared" si="4"/>
        <v>4</v>
      </c>
      <c r="I34" s="2">
        <f t="shared" si="4"/>
        <v>4</v>
      </c>
      <c r="J34" s="2">
        <f t="shared" si="4"/>
        <v>4</v>
      </c>
      <c r="K34" s="2">
        <f t="shared" si="4"/>
        <v>4</v>
      </c>
      <c r="L34" s="2">
        <f t="shared" si="4"/>
        <v>3</v>
      </c>
      <c r="M34" s="2">
        <f t="shared" si="4"/>
        <v>1</v>
      </c>
      <c r="N34" s="2">
        <f t="shared" si="4"/>
        <v>1</v>
      </c>
      <c r="O34" s="2">
        <f t="shared" si="4"/>
        <v>1</v>
      </c>
      <c r="P34" s="2">
        <f t="shared" si="4"/>
        <v>1</v>
      </c>
      <c r="Q34" s="2">
        <f t="shared" si="4"/>
        <v>1</v>
      </c>
      <c r="R34" s="2">
        <f t="shared" si="4"/>
        <v>1</v>
      </c>
      <c r="S34" s="2">
        <f t="shared" si="4"/>
        <v>0</v>
      </c>
      <c r="T34" s="2">
        <f t="shared" si="4"/>
        <v>0</v>
      </c>
      <c r="U34" s="2">
        <f t="shared" si="4"/>
        <v>0</v>
      </c>
      <c r="V34" s="2">
        <f t="shared" si="4"/>
        <v>0</v>
      </c>
      <c r="W34" s="2">
        <f t="shared" si="4"/>
        <v>0</v>
      </c>
      <c r="X34" s="2">
        <f t="shared" si="4"/>
        <v>0</v>
      </c>
      <c r="Y34" s="2">
        <f t="shared" si="4"/>
        <v>0</v>
      </c>
      <c r="Z34" s="2">
        <f t="shared" si="4"/>
        <v>0</v>
      </c>
      <c r="AA34" s="2">
        <f t="shared" si="4"/>
        <v>0</v>
      </c>
      <c r="AB34" s="2">
        <f t="shared" si="4"/>
        <v>0</v>
      </c>
      <c r="AC34" s="2">
        <f t="shared" si="4"/>
        <v>0</v>
      </c>
      <c r="AD34" s="2">
        <f t="shared" si="4"/>
        <v>0</v>
      </c>
      <c r="AE34" s="2">
        <f t="shared" si="4"/>
        <v>0</v>
      </c>
      <c r="AF34" s="2">
        <f t="shared" si="4"/>
        <v>0</v>
      </c>
      <c r="AG34" s="2">
        <f t="shared" si="4"/>
        <v>0</v>
      </c>
      <c r="AH34" s="2">
        <f t="shared" si="4"/>
        <v>0</v>
      </c>
      <c r="AI34" s="2">
        <f t="shared" si="4"/>
        <v>0</v>
      </c>
      <c r="AJ34" s="2">
        <f t="shared" si="4"/>
        <v>0</v>
      </c>
      <c r="AK34" s="2">
        <f t="shared" si="4"/>
        <v>0</v>
      </c>
      <c r="AL34" s="2">
        <f t="shared" si="4"/>
        <v>0</v>
      </c>
      <c r="AM34" s="2">
        <f t="shared" si="4"/>
        <v>0</v>
      </c>
      <c r="AN34" s="2">
        <f t="shared" si="4"/>
        <v>0</v>
      </c>
      <c r="AO34" s="2">
        <f t="shared" si="4"/>
        <v>0</v>
      </c>
      <c r="AP34" s="2">
        <f t="shared" si="4"/>
        <v>0</v>
      </c>
      <c r="AQ34" s="2">
        <f t="shared" si="4"/>
        <v>0</v>
      </c>
      <c r="AR34" s="2">
        <f t="shared" si="4"/>
        <v>0</v>
      </c>
      <c r="AS34" s="2">
        <f t="shared" si="4"/>
        <v>0</v>
      </c>
      <c r="AT34" s="2">
        <f t="shared" ref="AT34:AY34" si="5">COUNTIF(AT2:AT29,"inter")</f>
        <v>0</v>
      </c>
      <c r="AU34" s="2">
        <f t="shared" si="5"/>
        <v>0</v>
      </c>
      <c r="AV34" s="2">
        <f t="shared" si="5"/>
        <v>0</v>
      </c>
      <c r="AW34" s="2">
        <f t="shared" si="5"/>
        <v>0</v>
      </c>
      <c r="AX34" s="2">
        <f t="shared" si="5"/>
        <v>0</v>
      </c>
      <c r="AY34" s="2">
        <f t="shared" si="5"/>
        <v>0</v>
      </c>
      <c r="BD34">
        <f t="shared" ref="BD34:BD38" si="6">SUM(B34:AY34)</f>
        <v>65</v>
      </c>
    </row>
    <row r="35" spans="1:56" x14ac:dyDescent="0.3">
      <c r="A35" t="s">
        <v>68</v>
      </c>
      <c r="B35" s="2">
        <f t="shared" ref="B35:AS35" si="7">COUNTIF(B2:B29,"subst")</f>
        <v>16</v>
      </c>
      <c r="C35" s="2">
        <f t="shared" si="7"/>
        <v>16</v>
      </c>
      <c r="D35" s="2">
        <f t="shared" si="7"/>
        <v>16</v>
      </c>
      <c r="E35" s="2">
        <f t="shared" si="7"/>
        <v>17</v>
      </c>
      <c r="F35" s="2">
        <f t="shared" si="7"/>
        <v>17</v>
      </c>
      <c r="G35" s="2">
        <f t="shared" si="7"/>
        <v>19</v>
      </c>
      <c r="H35" s="2">
        <f t="shared" si="7"/>
        <v>18</v>
      </c>
      <c r="I35" s="2">
        <f t="shared" si="7"/>
        <v>19</v>
      </c>
      <c r="J35" s="2">
        <f t="shared" si="7"/>
        <v>19</v>
      </c>
      <c r="K35" s="2">
        <f t="shared" si="7"/>
        <v>16</v>
      </c>
      <c r="L35" s="2">
        <f t="shared" si="7"/>
        <v>17</v>
      </c>
      <c r="M35" s="2">
        <f t="shared" si="7"/>
        <v>18</v>
      </c>
      <c r="N35" s="2">
        <f t="shared" si="7"/>
        <v>18</v>
      </c>
      <c r="O35" s="2">
        <f t="shared" si="7"/>
        <v>17</v>
      </c>
      <c r="P35" s="2">
        <f t="shared" si="7"/>
        <v>15</v>
      </c>
      <c r="Q35" s="2">
        <f t="shared" si="7"/>
        <v>15</v>
      </c>
      <c r="R35" s="2">
        <f t="shared" si="7"/>
        <v>14</v>
      </c>
      <c r="S35" s="2">
        <f t="shared" si="7"/>
        <v>15</v>
      </c>
      <c r="T35" s="2">
        <f t="shared" si="7"/>
        <v>14</v>
      </c>
      <c r="U35" s="2">
        <f t="shared" si="7"/>
        <v>14</v>
      </c>
      <c r="V35" s="2">
        <f t="shared" si="7"/>
        <v>14</v>
      </c>
      <c r="W35" s="2">
        <f t="shared" si="7"/>
        <v>13</v>
      </c>
      <c r="X35" s="2">
        <f t="shared" si="7"/>
        <v>14</v>
      </c>
      <c r="Y35" s="2">
        <f t="shared" si="7"/>
        <v>13</v>
      </c>
      <c r="Z35" s="2">
        <f t="shared" si="7"/>
        <v>12</v>
      </c>
      <c r="AA35" s="2">
        <f t="shared" si="7"/>
        <v>9</v>
      </c>
      <c r="AB35" s="2">
        <f t="shared" si="7"/>
        <v>9</v>
      </c>
      <c r="AC35" s="2">
        <f t="shared" si="7"/>
        <v>7</v>
      </c>
      <c r="AD35" s="2">
        <f t="shared" si="7"/>
        <v>7</v>
      </c>
      <c r="AE35" s="2">
        <f t="shared" si="7"/>
        <v>7</v>
      </c>
      <c r="AF35" s="2">
        <f t="shared" si="7"/>
        <v>7</v>
      </c>
      <c r="AG35" s="2">
        <f t="shared" si="7"/>
        <v>7</v>
      </c>
      <c r="AH35" s="2">
        <f t="shared" si="7"/>
        <v>7</v>
      </c>
      <c r="AI35" s="2">
        <f t="shared" si="7"/>
        <v>7</v>
      </c>
      <c r="AJ35" s="2">
        <f t="shared" si="7"/>
        <v>7</v>
      </c>
      <c r="AK35" s="2">
        <f t="shared" si="7"/>
        <v>7</v>
      </c>
      <c r="AL35" s="2">
        <f t="shared" si="7"/>
        <v>7</v>
      </c>
      <c r="AM35" s="2">
        <f t="shared" si="7"/>
        <v>7</v>
      </c>
      <c r="AN35" s="2">
        <f t="shared" si="7"/>
        <v>6</v>
      </c>
      <c r="AO35" s="2">
        <f t="shared" si="7"/>
        <v>5</v>
      </c>
      <c r="AP35" s="2">
        <f t="shared" si="7"/>
        <v>5</v>
      </c>
      <c r="AQ35" s="2">
        <f t="shared" si="7"/>
        <v>5</v>
      </c>
      <c r="AR35" s="2">
        <f t="shared" si="7"/>
        <v>5</v>
      </c>
      <c r="AS35" s="2">
        <f t="shared" si="7"/>
        <v>5</v>
      </c>
      <c r="AT35" s="2">
        <f t="shared" ref="AT35:AY35" si="8">COUNTIF(AT2:AT29,"subst")</f>
        <v>5</v>
      </c>
      <c r="AU35" s="2">
        <f t="shared" si="8"/>
        <v>5</v>
      </c>
      <c r="AV35" s="2">
        <f t="shared" si="8"/>
        <v>5</v>
      </c>
      <c r="AW35" s="2">
        <f t="shared" si="8"/>
        <v>5</v>
      </c>
      <c r="AX35" s="2">
        <f t="shared" si="8"/>
        <v>4</v>
      </c>
      <c r="AY35" s="2">
        <f t="shared" si="8"/>
        <v>4</v>
      </c>
      <c r="BD35">
        <f t="shared" si="6"/>
        <v>550</v>
      </c>
    </row>
    <row r="36" spans="1:56" x14ac:dyDescent="0.3">
      <c r="A36" t="s">
        <v>69</v>
      </c>
      <c r="B36" s="2">
        <f t="shared" ref="B36:AS36" si="9">COUNTIF(B2:B29,"intens")</f>
        <v>2</v>
      </c>
      <c r="C36" s="2">
        <f t="shared" si="9"/>
        <v>1</v>
      </c>
      <c r="D36" s="2">
        <f t="shared" si="9"/>
        <v>1</v>
      </c>
      <c r="E36" s="2">
        <f t="shared" si="9"/>
        <v>1</v>
      </c>
      <c r="F36" s="2">
        <f t="shared" si="9"/>
        <v>2</v>
      </c>
      <c r="G36" s="2">
        <f t="shared" si="9"/>
        <v>2</v>
      </c>
      <c r="H36" s="2">
        <f t="shared" si="9"/>
        <v>3</v>
      </c>
      <c r="I36" s="2">
        <f t="shared" si="9"/>
        <v>2</v>
      </c>
      <c r="J36" s="2">
        <f t="shared" si="9"/>
        <v>2</v>
      </c>
      <c r="K36" s="2">
        <f t="shared" si="9"/>
        <v>5</v>
      </c>
      <c r="L36" s="2">
        <f t="shared" si="9"/>
        <v>5</v>
      </c>
      <c r="M36" s="2">
        <f t="shared" si="9"/>
        <v>6</v>
      </c>
      <c r="N36" s="2">
        <f t="shared" si="9"/>
        <v>6</v>
      </c>
      <c r="O36" s="2">
        <f t="shared" si="9"/>
        <v>7</v>
      </c>
      <c r="P36" s="2">
        <f t="shared" si="9"/>
        <v>9</v>
      </c>
      <c r="Q36" s="2">
        <f t="shared" si="9"/>
        <v>9</v>
      </c>
      <c r="R36" s="2">
        <f t="shared" si="9"/>
        <v>10</v>
      </c>
      <c r="S36" s="2">
        <f t="shared" si="9"/>
        <v>10</v>
      </c>
      <c r="T36" s="2">
        <f t="shared" si="9"/>
        <v>11</v>
      </c>
      <c r="U36" s="2">
        <f t="shared" si="9"/>
        <v>11</v>
      </c>
      <c r="V36" s="2">
        <f t="shared" si="9"/>
        <v>11</v>
      </c>
      <c r="W36" s="2">
        <f t="shared" si="9"/>
        <v>12</v>
      </c>
      <c r="X36" s="2">
        <f t="shared" si="9"/>
        <v>11</v>
      </c>
      <c r="Y36" s="2">
        <f t="shared" si="9"/>
        <v>12</v>
      </c>
      <c r="Z36" s="2">
        <f t="shared" si="9"/>
        <v>13</v>
      </c>
      <c r="AA36" s="2">
        <f t="shared" si="9"/>
        <v>7</v>
      </c>
      <c r="AB36" s="2">
        <f t="shared" si="9"/>
        <v>7</v>
      </c>
      <c r="AC36" s="2">
        <f t="shared" si="9"/>
        <v>8</v>
      </c>
      <c r="AD36" s="2">
        <f t="shared" si="9"/>
        <v>8</v>
      </c>
      <c r="AE36" s="2">
        <f t="shared" si="9"/>
        <v>8</v>
      </c>
      <c r="AF36" s="2">
        <f t="shared" si="9"/>
        <v>8</v>
      </c>
      <c r="AG36" s="2">
        <f t="shared" si="9"/>
        <v>8</v>
      </c>
      <c r="AH36" s="2">
        <f t="shared" si="9"/>
        <v>8</v>
      </c>
      <c r="AI36" s="2">
        <f t="shared" si="9"/>
        <v>8</v>
      </c>
      <c r="AJ36" s="2">
        <f t="shared" si="9"/>
        <v>8</v>
      </c>
      <c r="AK36" s="2">
        <f t="shared" si="9"/>
        <v>8</v>
      </c>
      <c r="AL36" s="2">
        <f t="shared" si="9"/>
        <v>8</v>
      </c>
      <c r="AM36" s="2">
        <f t="shared" si="9"/>
        <v>8</v>
      </c>
      <c r="AN36" s="2">
        <f t="shared" si="9"/>
        <v>9</v>
      </c>
      <c r="AO36" s="2">
        <f t="shared" si="9"/>
        <v>10</v>
      </c>
      <c r="AP36" s="2">
        <f t="shared" si="9"/>
        <v>10</v>
      </c>
      <c r="AQ36" s="2">
        <f t="shared" si="9"/>
        <v>10</v>
      </c>
      <c r="AR36" s="2">
        <f t="shared" si="9"/>
        <v>10</v>
      </c>
      <c r="AS36" s="2">
        <f t="shared" si="9"/>
        <v>10</v>
      </c>
      <c r="AT36" s="2">
        <f t="shared" ref="AT36:AY36" si="10">COUNTIF(AT2:AT29,"intens")</f>
        <v>10</v>
      </c>
      <c r="AU36" s="2">
        <f t="shared" si="10"/>
        <v>10</v>
      </c>
      <c r="AV36" s="2">
        <f t="shared" si="10"/>
        <v>10</v>
      </c>
      <c r="AW36" s="2">
        <f t="shared" si="10"/>
        <v>10</v>
      </c>
      <c r="AX36" s="2">
        <f t="shared" si="10"/>
        <v>11</v>
      </c>
      <c r="AY36" s="2">
        <f t="shared" si="10"/>
        <v>11</v>
      </c>
      <c r="BD36">
        <f t="shared" si="6"/>
        <v>387</v>
      </c>
    </row>
    <row r="37" spans="1:56" x14ac:dyDescent="0.3">
      <c r="A37" s="2" t="s">
        <v>53</v>
      </c>
      <c r="B37" s="2">
        <f t="shared" ref="B37:AS37" si="11">COUNTIF(B2:B29,"")-2</f>
        <v>1</v>
      </c>
      <c r="C37" s="2">
        <f t="shared" si="11"/>
        <v>1</v>
      </c>
      <c r="D37" s="2">
        <f t="shared" si="11"/>
        <v>1</v>
      </c>
      <c r="E37" s="2">
        <f t="shared" si="11"/>
        <v>1</v>
      </c>
      <c r="F37" s="2">
        <f t="shared" si="11"/>
        <v>1</v>
      </c>
      <c r="G37" s="2">
        <f t="shared" si="11"/>
        <v>1</v>
      </c>
      <c r="H37" s="2">
        <f t="shared" si="11"/>
        <v>1</v>
      </c>
      <c r="I37" s="2">
        <f t="shared" si="11"/>
        <v>1</v>
      </c>
      <c r="J37" s="2">
        <f t="shared" si="11"/>
        <v>1</v>
      </c>
      <c r="K37" s="2">
        <f t="shared" si="11"/>
        <v>1</v>
      </c>
      <c r="L37" s="2">
        <f t="shared" si="11"/>
        <v>1</v>
      </c>
      <c r="M37" s="2">
        <f t="shared" si="11"/>
        <v>1</v>
      </c>
      <c r="N37" s="2">
        <f t="shared" si="11"/>
        <v>1</v>
      </c>
      <c r="O37" s="2">
        <f t="shared" si="11"/>
        <v>1</v>
      </c>
      <c r="P37" s="2">
        <f t="shared" si="11"/>
        <v>1</v>
      </c>
      <c r="Q37" s="2">
        <f t="shared" si="11"/>
        <v>1</v>
      </c>
      <c r="R37" s="2">
        <f t="shared" si="11"/>
        <v>1</v>
      </c>
      <c r="S37" s="2">
        <f t="shared" si="11"/>
        <v>1</v>
      </c>
      <c r="T37" s="2">
        <f t="shared" si="11"/>
        <v>1</v>
      </c>
      <c r="U37" s="2">
        <f t="shared" si="11"/>
        <v>1</v>
      </c>
      <c r="V37" s="2">
        <f t="shared" si="11"/>
        <v>1</v>
      </c>
      <c r="W37" s="2">
        <f t="shared" si="11"/>
        <v>1</v>
      </c>
      <c r="X37" s="2">
        <f t="shared" si="11"/>
        <v>1</v>
      </c>
      <c r="Y37" s="2">
        <f t="shared" si="11"/>
        <v>1</v>
      </c>
      <c r="Z37" s="2">
        <f t="shared" si="11"/>
        <v>1</v>
      </c>
      <c r="AA37" s="2">
        <f t="shared" si="11"/>
        <v>10</v>
      </c>
      <c r="AB37" s="2">
        <f t="shared" si="11"/>
        <v>10</v>
      </c>
      <c r="AC37" s="2">
        <f t="shared" si="11"/>
        <v>11</v>
      </c>
      <c r="AD37" s="2">
        <f t="shared" si="11"/>
        <v>11</v>
      </c>
      <c r="AE37" s="2">
        <f t="shared" si="11"/>
        <v>11</v>
      </c>
      <c r="AF37" s="2">
        <f t="shared" si="11"/>
        <v>11</v>
      </c>
      <c r="AG37" s="2">
        <f t="shared" si="11"/>
        <v>11</v>
      </c>
      <c r="AH37" s="2">
        <f t="shared" si="11"/>
        <v>11</v>
      </c>
      <c r="AI37" s="2">
        <f t="shared" si="11"/>
        <v>11</v>
      </c>
      <c r="AJ37" s="2">
        <f t="shared" si="11"/>
        <v>11</v>
      </c>
      <c r="AK37" s="2">
        <f t="shared" si="11"/>
        <v>11</v>
      </c>
      <c r="AL37" s="2">
        <f t="shared" si="11"/>
        <v>11</v>
      </c>
      <c r="AM37" s="2">
        <f t="shared" si="11"/>
        <v>11</v>
      </c>
      <c r="AN37" s="2">
        <f t="shared" si="11"/>
        <v>11</v>
      </c>
      <c r="AO37" s="2">
        <f t="shared" si="11"/>
        <v>11</v>
      </c>
      <c r="AP37" s="2">
        <f t="shared" si="11"/>
        <v>11</v>
      </c>
      <c r="AQ37" s="2">
        <f t="shared" si="11"/>
        <v>11</v>
      </c>
      <c r="AR37" s="2">
        <f t="shared" si="11"/>
        <v>11</v>
      </c>
      <c r="AS37" s="2">
        <f t="shared" si="11"/>
        <v>11</v>
      </c>
      <c r="AT37" s="2">
        <f t="shared" ref="AT37:AY37" si="12">COUNTIF(AT2:AT29,"")-2</f>
        <v>11</v>
      </c>
      <c r="AU37" s="2">
        <f t="shared" si="12"/>
        <v>11</v>
      </c>
      <c r="AV37" s="2">
        <f t="shared" si="12"/>
        <v>11</v>
      </c>
      <c r="AW37" s="2">
        <f t="shared" si="12"/>
        <v>11</v>
      </c>
      <c r="AX37" s="2">
        <f t="shared" si="12"/>
        <v>11</v>
      </c>
      <c r="AY37" s="2">
        <f t="shared" si="12"/>
        <v>11</v>
      </c>
      <c r="BD37">
        <f t="shared" si="6"/>
        <v>298</v>
      </c>
    </row>
    <row r="38" spans="1:56" x14ac:dyDescent="0.3">
      <c r="BD38">
        <f t="shared" si="6"/>
        <v>0</v>
      </c>
    </row>
    <row r="39" spans="1:56" x14ac:dyDescent="0.3">
      <c r="B39" s="2">
        <f>SUM(B33:B37)</f>
        <v>26</v>
      </c>
      <c r="C39" s="2">
        <f t="shared" ref="C39:AP39" si="13">SUM(C33:C37)</f>
        <v>26</v>
      </c>
      <c r="D39" s="2">
        <f t="shared" si="13"/>
        <v>26</v>
      </c>
      <c r="E39" s="2">
        <f t="shared" si="13"/>
        <v>26</v>
      </c>
      <c r="F39" s="2">
        <f t="shared" si="13"/>
        <v>26</v>
      </c>
      <c r="G39" s="2">
        <f t="shared" si="13"/>
        <v>26</v>
      </c>
      <c r="H39" s="2">
        <f t="shared" si="13"/>
        <v>26</v>
      </c>
      <c r="I39" s="2">
        <f t="shared" si="13"/>
        <v>26</v>
      </c>
      <c r="J39" s="2">
        <f t="shared" si="13"/>
        <v>26</v>
      </c>
      <c r="K39" s="2">
        <f t="shared" si="13"/>
        <v>26</v>
      </c>
      <c r="L39" s="2">
        <f t="shared" si="13"/>
        <v>26</v>
      </c>
      <c r="M39" s="2">
        <f t="shared" si="13"/>
        <v>26</v>
      </c>
      <c r="N39" s="2">
        <f t="shared" si="13"/>
        <v>26</v>
      </c>
      <c r="O39" s="2">
        <f t="shared" si="13"/>
        <v>26</v>
      </c>
      <c r="P39" s="2">
        <f t="shared" si="13"/>
        <v>26</v>
      </c>
      <c r="Q39" s="2">
        <f t="shared" si="13"/>
        <v>26</v>
      </c>
      <c r="R39" s="2">
        <f t="shared" si="13"/>
        <v>26</v>
      </c>
      <c r="S39" s="2">
        <f t="shared" si="13"/>
        <v>26</v>
      </c>
      <c r="T39" s="2">
        <f t="shared" si="13"/>
        <v>26</v>
      </c>
      <c r="U39" s="2">
        <f t="shared" si="13"/>
        <v>26</v>
      </c>
      <c r="V39" s="2">
        <f t="shared" si="13"/>
        <v>26</v>
      </c>
      <c r="W39" s="2">
        <f t="shared" si="13"/>
        <v>26</v>
      </c>
      <c r="X39" s="2">
        <f t="shared" si="13"/>
        <v>26</v>
      </c>
      <c r="Y39" s="2">
        <f t="shared" si="13"/>
        <v>26</v>
      </c>
      <c r="Z39" s="2">
        <f t="shared" si="13"/>
        <v>26</v>
      </c>
      <c r="AA39" s="2">
        <f t="shared" si="13"/>
        <v>26</v>
      </c>
      <c r="AB39" s="2">
        <f t="shared" si="13"/>
        <v>26</v>
      </c>
      <c r="AC39" s="2">
        <f t="shared" si="13"/>
        <v>26</v>
      </c>
      <c r="AD39" s="2">
        <f t="shared" si="13"/>
        <v>26</v>
      </c>
      <c r="AE39" s="2">
        <f t="shared" si="13"/>
        <v>26</v>
      </c>
      <c r="AF39" s="2">
        <f t="shared" si="13"/>
        <v>26</v>
      </c>
      <c r="AG39" s="2">
        <f t="shared" si="13"/>
        <v>26</v>
      </c>
      <c r="AH39" s="2">
        <f t="shared" si="13"/>
        <v>26</v>
      </c>
      <c r="AI39" s="2">
        <f t="shared" si="13"/>
        <v>26</v>
      </c>
      <c r="AJ39" s="2">
        <f t="shared" si="13"/>
        <v>26</v>
      </c>
      <c r="AK39" s="2">
        <f t="shared" si="13"/>
        <v>26</v>
      </c>
      <c r="AL39" s="2">
        <f t="shared" si="13"/>
        <v>26</v>
      </c>
      <c r="AM39" s="2">
        <f t="shared" si="13"/>
        <v>26</v>
      </c>
      <c r="AN39" s="2">
        <f t="shared" si="13"/>
        <v>26</v>
      </c>
      <c r="AO39" s="2">
        <f t="shared" si="13"/>
        <v>26</v>
      </c>
      <c r="AP39" s="2">
        <f t="shared" si="13"/>
        <v>26</v>
      </c>
      <c r="AQ39" s="2">
        <f t="shared" ref="AQ39:AS39" si="14">SUM(AQ33:AQ37)</f>
        <v>26</v>
      </c>
      <c r="AR39" s="2">
        <f t="shared" si="14"/>
        <v>26</v>
      </c>
      <c r="AS39" s="2">
        <f t="shared" si="14"/>
        <v>26</v>
      </c>
      <c r="AT39" s="2">
        <f t="shared" ref="AT39:AY39" si="15">SUM(AT33:AT37)</f>
        <v>26</v>
      </c>
      <c r="AU39" s="2">
        <f t="shared" si="15"/>
        <v>26</v>
      </c>
      <c r="AV39" s="2">
        <f t="shared" si="15"/>
        <v>26</v>
      </c>
      <c r="AW39" s="2">
        <f t="shared" si="15"/>
        <v>26</v>
      </c>
      <c r="AX39" s="2">
        <f t="shared" si="15"/>
        <v>26</v>
      </c>
      <c r="AY39" s="2">
        <f t="shared" si="15"/>
        <v>26</v>
      </c>
      <c r="BC39">
        <f>SUM(B39:AY39)</f>
        <v>1300</v>
      </c>
      <c r="BD39">
        <f>SUM(B39:AY39)</f>
        <v>1300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By target variable</vt:lpstr>
      <vt:lpstr>by degree of monetary 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cp:lastPrinted>2018-01-15T12:06:34Z</cp:lastPrinted>
  <dcterms:created xsi:type="dcterms:W3CDTF">2017-09-15T17:02:00Z</dcterms:created>
  <dcterms:modified xsi:type="dcterms:W3CDTF">2025-01-09T16:48:45Z</dcterms:modified>
</cp:coreProperties>
</file>