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8_{1DB246ED-0B5A-4EB5-807C-0067539E388D}" xr6:coauthVersionLast="47" xr6:coauthVersionMax="47" xr10:uidLastSave="{00000000-0000-0000-0000-000000000000}"/>
  <bookViews>
    <workbookView xWindow="28680" yWindow="-120" windowWidth="20730" windowHeight="11160" firstSheet="2" activeTab="2" xr2:uid="{F638DF7B-75F4-4464-95CE-428574EC1FB0}"/>
  </bookViews>
  <sheets>
    <sheet name="full menu" sheetId="1" r:id="rId1"/>
    <sheet name="targvar" sheetId="3" r:id="rId2"/>
    <sheet name="docvar" sheetId="5" r:id="rId3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32" i="5" l="1"/>
  <c r="AX32" i="5"/>
  <c r="AW32" i="5"/>
  <c r="AV32" i="5"/>
  <c r="AU32" i="5"/>
  <c r="AT32" i="5"/>
  <c r="AY31" i="5"/>
  <c r="AX31" i="5"/>
  <c r="AW31" i="5"/>
  <c r="AV31" i="5"/>
  <c r="AU31" i="5"/>
  <c r="AT31" i="5"/>
  <c r="AY30" i="5"/>
  <c r="AX30" i="5"/>
  <c r="AW30" i="5"/>
  <c r="AV30" i="5"/>
  <c r="AU30" i="5"/>
  <c r="AT30" i="5"/>
  <c r="AY29" i="5"/>
  <c r="AX29" i="5"/>
  <c r="AW29" i="5"/>
  <c r="AV29" i="5"/>
  <c r="AV35" i="5"/>
  <c r="AU29" i="5"/>
  <c r="AT29" i="5"/>
  <c r="AY28" i="5"/>
  <c r="AY35" i="5"/>
  <c r="AX28" i="5"/>
  <c r="AX35" i="5"/>
  <c r="AW28" i="5"/>
  <c r="AW35" i="5"/>
  <c r="AV28" i="5"/>
  <c r="AU28" i="5"/>
  <c r="AU35" i="5"/>
  <c r="AT28" i="5"/>
  <c r="AT35" i="5"/>
  <c r="AY22" i="5"/>
  <c r="AX22" i="5"/>
  <c r="AW22" i="5"/>
  <c r="AV22" i="5"/>
  <c r="AU22" i="5"/>
  <c r="AT22" i="5"/>
  <c r="AY19" i="5"/>
  <c r="AX19" i="5"/>
  <c r="AW19" i="5"/>
  <c r="AV19" i="5"/>
  <c r="AU19" i="5"/>
  <c r="AT19" i="5"/>
  <c r="AY18" i="5"/>
  <c r="AX18" i="5"/>
  <c r="AW18" i="5"/>
  <c r="AV18" i="5"/>
  <c r="AU18" i="5"/>
  <c r="AT18" i="5"/>
  <c r="AY17" i="5"/>
  <c r="AX17" i="5"/>
  <c r="AW17" i="5"/>
  <c r="AV17" i="5"/>
  <c r="AU17" i="5"/>
  <c r="AT17" i="5"/>
  <c r="AY16" i="5"/>
  <c r="AX16" i="5"/>
  <c r="AW16" i="5"/>
  <c r="AV16" i="5"/>
  <c r="AU16" i="5"/>
  <c r="AT16" i="5"/>
  <c r="AY15" i="5"/>
  <c r="AX15" i="5"/>
  <c r="AW15" i="5"/>
  <c r="AV15" i="5"/>
  <c r="AU15" i="5"/>
  <c r="AT15" i="5"/>
  <c r="AY14" i="5"/>
  <c r="AX14" i="5"/>
  <c r="AW14" i="5"/>
  <c r="AV14" i="5"/>
  <c r="AU14" i="5"/>
  <c r="AT14" i="5"/>
  <c r="AY13" i="5"/>
  <c r="AX13" i="5"/>
  <c r="AW13" i="5"/>
  <c r="AV13" i="5"/>
  <c r="AU13" i="5"/>
  <c r="AT13" i="5"/>
  <c r="AY12" i="5"/>
  <c r="AX12" i="5"/>
  <c r="AW12" i="5"/>
  <c r="AV12" i="5"/>
  <c r="AU12" i="5"/>
  <c r="AT12" i="5"/>
  <c r="AY11" i="5"/>
  <c r="AX11" i="5"/>
  <c r="AW11" i="5"/>
  <c r="AV11" i="5"/>
  <c r="AU11" i="5"/>
  <c r="AT11" i="5"/>
  <c r="AY10" i="5"/>
  <c r="AX10" i="5"/>
  <c r="AW10" i="5"/>
  <c r="AV10" i="5"/>
  <c r="AU10" i="5"/>
  <c r="AT10" i="5"/>
  <c r="AY9" i="5"/>
  <c r="AX9" i="5"/>
  <c r="AW9" i="5"/>
  <c r="AV9" i="5"/>
  <c r="AU9" i="5"/>
  <c r="AT9" i="5"/>
  <c r="AY8" i="5"/>
  <c r="AX8" i="5"/>
  <c r="AW8" i="5"/>
  <c r="AV8" i="5"/>
  <c r="AU8" i="5"/>
  <c r="AT8" i="5"/>
  <c r="AY7" i="5"/>
  <c r="AX7" i="5"/>
  <c r="AW7" i="5"/>
  <c r="AV7" i="5"/>
  <c r="AU7" i="5"/>
  <c r="AT7" i="5"/>
  <c r="AY6" i="5"/>
  <c r="AX6" i="5"/>
  <c r="AW6" i="5"/>
  <c r="AV6" i="5"/>
  <c r="AU6" i="5"/>
  <c r="AT6" i="5"/>
  <c r="AY5" i="5"/>
  <c r="AX5" i="5"/>
  <c r="AW5" i="5"/>
  <c r="AV5" i="5"/>
  <c r="AU5" i="5"/>
  <c r="AT5" i="5"/>
  <c r="AY4" i="5"/>
  <c r="AX4" i="5"/>
  <c r="AW4" i="5"/>
  <c r="AV4" i="5"/>
  <c r="AU4" i="5"/>
  <c r="AT4" i="5"/>
  <c r="AY3" i="5"/>
  <c r="AX3" i="5"/>
  <c r="AW3" i="5"/>
  <c r="AV3" i="5"/>
  <c r="AU3" i="5"/>
  <c r="AT3" i="5"/>
  <c r="AY2" i="5"/>
  <c r="AX2" i="5"/>
  <c r="AW2" i="5"/>
  <c r="AV2" i="5"/>
  <c r="AU2" i="5"/>
  <c r="AT2" i="5"/>
  <c r="AY37" i="3"/>
  <c r="AX37" i="3"/>
  <c r="AW37" i="3"/>
  <c r="AV37" i="3"/>
  <c r="AU37" i="3"/>
  <c r="AT37" i="3"/>
  <c r="AY36" i="3"/>
  <c r="AX36" i="3"/>
  <c r="AW36" i="3"/>
  <c r="AV36" i="3"/>
  <c r="AU36" i="3"/>
  <c r="AT36" i="3"/>
  <c r="AY35" i="3"/>
  <c r="AX35" i="3"/>
  <c r="AW35" i="3"/>
  <c r="AV35" i="3"/>
  <c r="AU35" i="3"/>
  <c r="AT35" i="3"/>
  <c r="AY34" i="3"/>
  <c r="AX34" i="3"/>
  <c r="AW34" i="3"/>
  <c r="AV34" i="3"/>
  <c r="AU34" i="3"/>
  <c r="AT34" i="3"/>
  <c r="AY33" i="3"/>
  <c r="AX33" i="3"/>
  <c r="AW33" i="3"/>
  <c r="AV33" i="3"/>
  <c r="AU33" i="3"/>
  <c r="AT33" i="3"/>
  <c r="AY32" i="3"/>
  <c r="AX32" i="3"/>
  <c r="AW32" i="3"/>
  <c r="AV32" i="3"/>
  <c r="AU32" i="3"/>
  <c r="AT32" i="3"/>
  <c r="AY31" i="3"/>
  <c r="AX31" i="3"/>
  <c r="AW31" i="3"/>
  <c r="AV31" i="3"/>
  <c r="AU31" i="3"/>
  <c r="AT31" i="3"/>
  <c r="AY30" i="3"/>
  <c r="AX30" i="3"/>
  <c r="AW30" i="3"/>
  <c r="AV30" i="3"/>
  <c r="AU30" i="3"/>
  <c r="AT30" i="3"/>
  <c r="AY29" i="3"/>
  <c r="AX29" i="3"/>
  <c r="AW29" i="3"/>
  <c r="AV29" i="3"/>
  <c r="AU29" i="3"/>
  <c r="AT29" i="3"/>
  <c r="AY28" i="3"/>
  <c r="AY39" i="3"/>
  <c r="AX28" i="3"/>
  <c r="AX39" i="3"/>
  <c r="AW28" i="3"/>
  <c r="AW39" i="3"/>
  <c r="AV28" i="3"/>
  <c r="AV39" i="3"/>
  <c r="AU28" i="3"/>
  <c r="AU39" i="3"/>
  <c r="AT28" i="3"/>
  <c r="AT39" i="3"/>
  <c r="AY22" i="3"/>
  <c r="AX22" i="3"/>
  <c r="AW22" i="3"/>
  <c r="AV22" i="3"/>
  <c r="AU22" i="3"/>
  <c r="AT22" i="3"/>
  <c r="AY21" i="3"/>
  <c r="AX21" i="3"/>
  <c r="AW21" i="3"/>
  <c r="AV21" i="3"/>
  <c r="AU21" i="3"/>
  <c r="AT21" i="3"/>
  <c r="AY20" i="3"/>
  <c r="AX20" i="3"/>
  <c r="AW20" i="3"/>
  <c r="AV20" i="3"/>
  <c r="AU20" i="3"/>
  <c r="AT20" i="3"/>
  <c r="AY19" i="3"/>
  <c r="AX19" i="3"/>
  <c r="AW19" i="3"/>
  <c r="AV19" i="3"/>
  <c r="AU19" i="3"/>
  <c r="AT19" i="3"/>
  <c r="AY18" i="3"/>
  <c r="AX18" i="3"/>
  <c r="AW18" i="3"/>
  <c r="AV18" i="3"/>
  <c r="AU18" i="3"/>
  <c r="AT18" i="3"/>
  <c r="AY17" i="3"/>
  <c r="AX17" i="3"/>
  <c r="AW17" i="3"/>
  <c r="AV17" i="3"/>
  <c r="AU17" i="3"/>
  <c r="AT17" i="3"/>
  <c r="AY16" i="3"/>
  <c r="AX16" i="3"/>
  <c r="AW16" i="3"/>
  <c r="AV16" i="3"/>
  <c r="AU16" i="3"/>
  <c r="AT16" i="3"/>
  <c r="AY15" i="3"/>
  <c r="AX15" i="3"/>
  <c r="AW15" i="3"/>
  <c r="AV15" i="3"/>
  <c r="AU15" i="3"/>
  <c r="AT15" i="3"/>
  <c r="AY14" i="3"/>
  <c r="AX14" i="3"/>
  <c r="AW14" i="3"/>
  <c r="AV14" i="3"/>
  <c r="AU14" i="3"/>
  <c r="AT14" i="3"/>
  <c r="AY13" i="3"/>
  <c r="AX13" i="3"/>
  <c r="AW13" i="3"/>
  <c r="AV13" i="3"/>
  <c r="AU13" i="3"/>
  <c r="AT13" i="3"/>
  <c r="AY12" i="3"/>
  <c r="AX12" i="3"/>
  <c r="AW12" i="3"/>
  <c r="AV12" i="3"/>
  <c r="AU12" i="3"/>
  <c r="AT12" i="3"/>
  <c r="AY11" i="3"/>
  <c r="AX11" i="3"/>
  <c r="AW11" i="3"/>
  <c r="AV11" i="3"/>
  <c r="AU11" i="3"/>
  <c r="AT11" i="3"/>
  <c r="AY10" i="3"/>
  <c r="AX10" i="3"/>
  <c r="AW10" i="3"/>
  <c r="AV10" i="3"/>
  <c r="AU10" i="3"/>
  <c r="AT10" i="3"/>
  <c r="AY9" i="3"/>
  <c r="AX9" i="3"/>
  <c r="AW9" i="3"/>
  <c r="AV9" i="3"/>
  <c r="AU9" i="3"/>
  <c r="AT9" i="3"/>
  <c r="AY8" i="3"/>
  <c r="AX8" i="3"/>
  <c r="AW8" i="3"/>
  <c r="AV8" i="3"/>
  <c r="AU8" i="3"/>
  <c r="AT8" i="3"/>
  <c r="AY7" i="3"/>
  <c r="AX7" i="3"/>
  <c r="AW7" i="3"/>
  <c r="AV7" i="3"/>
  <c r="AU7" i="3"/>
  <c r="AT7" i="3"/>
  <c r="AY6" i="3"/>
  <c r="AX6" i="3"/>
  <c r="AW6" i="3"/>
  <c r="AV6" i="3"/>
  <c r="AU6" i="3"/>
  <c r="AT6" i="3"/>
  <c r="AY5" i="3"/>
  <c r="AX5" i="3"/>
  <c r="AW5" i="3"/>
  <c r="AV5" i="3"/>
  <c r="AU5" i="3"/>
  <c r="AT5" i="3"/>
  <c r="AY4" i="3"/>
  <c r="AX4" i="3"/>
  <c r="AW4" i="3"/>
  <c r="AV4" i="3"/>
  <c r="AU4" i="3"/>
  <c r="AT4" i="3"/>
  <c r="AY3" i="3"/>
  <c r="AX3" i="3"/>
  <c r="AW3" i="3"/>
  <c r="AV3" i="3"/>
  <c r="AU3" i="3"/>
  <c r="AT3" i="3"/>
  <c r="AY2" i="3"/>
  <c r="AX2" i="3"/>
  <c r="AW2" i="3"/>
  <c r="AV2" i="3"/>
  <c r="AU2" i="3"/>
  <c r="AT2" i="3"/>
  <c r="AY59" i="1"/>
  <c r="AX59" i="1"/>
  <c r="AW59" i="1"/>
  <c r="AV59" i="1"/>
  <c r="AU59" i="1"/>
  <c r="AT59" i="1"/>
  <c r="AY58" i="1"/>
  <c r="AX58" i="1"/>
  <c r="AW58" i="1"/>
  <c r="AV58" i="1"/>
  <c r="AU58" i="1"/>
  <c r="AT58" i="1"/>
  <c r="AY57" i="1"/>
  <c r="AX57" i="1"/>
  <c r="AW57" i="1"/>
  <c r="AV57" i="1"/>
  <c r="AU57" i="1"/>
  <c r="AT57" i="1"/>
  <c r="AY56" i="1"/>
  <c r="AX56" i="1"/>
  <c r="AW56" i="1"/>
  <c r="AV56" i="1"/>
  <c r="AU56" i="1"/>
  <c r="AT56" i="1"/>
  <c r="AY55" i="1"/>
  <c r="AX55" i="1"/>
  <c r="AW55" i="1"/>
  <c r="AV55" i="1"/>
  <c r="AU55" i="1"/>
  <c r="AT55" i="1"/>
  <c r="AY54" i="1"/>
  <c r="AX54" i="1"/>
  <c r="AW54" i="1"/>
  <c r="AV54" i="1"/>
  <c r="AU54" i="1"/>
  <c r="AT54" i="1"/>
  <c r="AY53" i="1"/>
  <c r="AX53" i="1"/>
  <c r="AW53" i="1"/>
  <c r="AV53" i="1"/>
  <c r="AU53" i="1"/>
  <c r="AT53" i="1"/>
  <c r="AY52" i="1"/>
  <c r="AX52" i="1"/>
  <c r="AW52" i="1"/>
  <c r="AV52" i="1"/>
  <c r="AU52" i="1"/>
  <c r="AT52" i="1"/>
  <c r="AY51" i="1"/>
  <c r="AX51" i="1"/>
  <c r="AW51" i="1"/>
  <c r="AV51" i="1"/>
  <c r="AU51" i="1"/>
  <c r="AT51" i="1"/>
  <c r="AY50" i="1"/>
  <c r="AX50" i="1"/>
  <c r="AW50" i="1"/>
  <c r="AV50" i="1"/>
  <c r="AU50" i="1"/>
  <c r="AT50" i="1"/>
  <c r="AY49" i="1"/>
  <c r="AX49" i="1"/>
  <c r="AW49" i="1"/>
  <c r="AV49" i="1"/>
  <c r="AU49" i="1"/>
  <c r="AT49" i="1"/>
  <c r="AY48" i="1"/>
  <c r="AX48" i="1"/>
  <c r="AW48" i="1"/>
  <c r="AV48" i="1"/>
  <c r="AU48" i="1"/>
  <c r="AT48" i="1"/>
  <c r="AY47" i="1"/>
  <c r="AX47" i="1"/>
  <c r="AW47" i="1"/>
  <c r="AV47" i="1"/>
  <c r="AU47" i="1"/>
  <c r="AT47" i="1"/>
  <c r="AY46" i="1"/>
  <c r="AX46" i="1"/>
  <c r="AW46" i="1"/>
  <c r="AV46" i="1"/>
  <c r="AU46" i="1"/>
  <c r="AT46" i="1"/>
  <c r="AY45" i="1"/>
  <c r="AX45" i="1"/>
  <c r="AW45" i="1"/>
  <c r="AV45" i="1"/>
  <c r="AU45" i="1"/>
  <c r="AT45" i="1"/>
  <c r="AY44" i="1"/>
  <c r="AX44" i="1"/>
  <c r="AW44" i="1"/>
  <c r="AV44" i="1"/>
  <c r="AU44" i="1"/>
  <c r="AT44" i="1"/>
  <c r="AY43" i="1"/>
  <c r="AX43" i="1"/>
  <c r="AW43" i="1"/>
  <c r="AV43" i="1"/>
  <c r="AU43" i="1"/>
  <c r="AT43" i="1"/>
  <c r="AY42" i="1"/>
  <c r="AX42" i="1"/>
  <c r="AW42" i="1"/>
  <c r="AV42" i="1"/>
  <c r="AU42" i="1"/>
  <c r="AT42" i="1"/>
  <c r="AY41" i="1"/>
  <c r="AX41" i="1"/>
  <c r="AW41" i="1"/>
  <c r="AV41" i="1"/>
  <c r="AU41" i="1"/>
  <c r="AT41" i="1"/>
  <c r="AY40" i="1"/>
  <c r="AX40" i="1"/>
  <c r="AW40" i="1"/>
  <c r="AV40" i="1"/>
  <c r="AU40" i="1"/>
  <c r="AT40" i="1"/>
  <c r="AY39" i="1"/>
  <c r="AX39" i="1"/>
  <c r="AW39" i="1"/>
  <c r="AV39" i="1"/>
  <c r="AU39" i="1"/>
  <c r="AT39" i="1"/>
  <c r="AY38" i="1"/>
  <c r="AX38" i="1"/>
  <c r="AW38" i="1"/>
  <c r="AV38" i="1"/>
  <c r="AU38" i="1"/>
  <c r="AT38" i="1"/>
  <c r="AY37" i="1"/>
  <c r="AX37" i="1"/>
  <c r="AW37" i="1"/>
  <c r="AV37" i="1"/>
  <c r="AU37" i="1"/>
  <c r="AT37" i="1"/>
  <c r="AY36" i="1"/>
  <c r="AX36" i="1"/>
  <c r="AW36" i="1"/>
  <c r="AV36" i="1"/>
  <c r="AU36" i="1"/>
  <c r="AT36" i="1"/>
  <c r="AY35" i="1"/>
  <c r="AX35" i="1"/>
  <c r="AW35" i="1"/>
  <c r="AV35" i="1"/>
  <c r="AU35" i="1"/>
  <c r="AT35" i="1"/>
  <c r="AY34" i="1"/>
  <c r="AX34" i="1"/>
  <c r="AW34" i="1"/>
  <c r="AV34" i="1"/>
  <c r="AU34" i="1"/>
  <c r="AT34" i="1"/>
  <c r="AY33" i="1"/>
  <c r="AX33" i="1"/>
  <c r="AW33" i="1"/>
  <c r="AV33" i="1"/>
  <c r="AU33" i="1"/>
  <c r="AT33" i="1"/>
  <c r="AY32" i="1"/>
  <c r="AX32" i="1"/>
  <c r="AW32" i="1"/>
  <c r="AV32" i="1"/>
  <c r="AU32" i="1"/>
  <c r="AT32" i="1"/>
  <c r="AY31" i="1"/>
  <c r="AX31" i="1"/>
  <c r="AW31" i="1"/>
  <c r="AV31" i="1"/>
  <c r="AU31" i="1"/>
  <c r="AT31" i="1"/>
  <c r="AY30" i="1"/>
  <c r="AX30" i="1"/>
  <c r="AW30" i="1"/>
  <c r="AV30" i="1"/>
  <c r="AU30" i="1"/>
  <c r="AT30" i="1"/>
  <c r="AY29" i="1"/>
  <c r="AX29" i="1"/>
  <c r="AW29" i="1"/>
  <c r="AV29" i="1"/>
  <c r="AU29" i="1"/>
  <c r="AT29" i="1"/>
  <c r="AY28" i="1"/>
  <c r="AX28" i="1"/>
  <c r="AW28" i="1"/>
  <c r="AW61" i="1"/>
  <c r="AV28" i="1"/>
  <c r="AV61" i="1"/>
  <c r="AU28" i="1"/>
  <c r="AT28" i="1"/>
  <c r="AY27" i="1"/>
  <c r="AY61" i="1"/>
  <c r="AX27" i="1"/>
  <c r="AX61" i="1"/>
  <c r="AW27" i="1"/>
  <c r="AV27" i="1"/>
  <c r="AU27" i="1"/>
  <c r="AU61" i="1"/>
  <c r="AT27" i="1"/>
  <c r="AT61" i="1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1" i="5"/>
  <c r="P21" i="5"/>
  <c r="O21" i="5"/>
  <c r="N21" i="5"/>
  <c r="M21" i="5"/>
  <c r="L21" i="5"/>
  <c r="K21" i="5"/>
  <c r="J21" i="5"/>
  <c r="I21" i="5"/>
  <c r="H21" i="5"/>
  <c r="G21" i="5"/>
  <c r="F21" i="5"/>
  <c r="E21" i="5"/>
  <c r="D21" i="5"/>
  <c r="C21" i="5"/>
  <c r="Q20" i="5"/>
  <c r="P20" i="5"/>
  <c r="O20" i="5"/>
  <c r="N20" i="5"/>
  <c r="M20" i="5"/>
  <c r="L20" i="5"/>
  <c r="K20" i="5"/>
  <c r="J20" i="5"/>
  <c r="I20" i="5"/>
  <c r="H20" i="5"/>
  <c r="G20" i="5"/>
  <c r="F20" i="5"/>
  <c r="E20" i="5"/>
  <c r="D20" i="5"/>
  <c r="C20" i="5"/>
  <c r="B21" i="5"/>
  <c r="B20" i="5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Q22" i="3"/>
  <c r="P22" i="3"/>
  <c r="O22" i="3"/>
  <c r="N22" i="3"/>
  <c r="M22" i="3"/>
  <c r="K22" i="3"/>
  <c r="J22" i="3"/>
  <c r="I22" i="3"/>
  <c r="H22" i="3"/>
  <c r="G22" i="3"/>
  <c r="F22" i="3"/>
  <c r="E22" i="3"/>
  <c r="D22" i="3"/>
  <c r="C22" i="3"/>
  <c r="B22" i="3"/>
  <c r="L22" i="3"/>
  <c r="AJ2" i="5"/>
  <c r="AJ3" i="5"/>
  <c r="AJ4" i="5"/>
  <c r="AJ5" i="5"/>
  <c r="AJ6" i="5"/>
  <c r="AJ7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2" i="5"/>
  <c r="AK2" i="5"/>
  <c r="AK3" i="5"/>
  <c r="AK4" i="5"/>
  <c r="AK5" i="5"/>
  <c r="AK6" i="5"/>
  <c r="AK7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2" i="5"/>
  <c r="AL2" i="5"/>
  <c r="AL3" i="5"/>
  <c r="AL4" i="5"/>
  <c r="AL5" i="5"/>
  <c r="AL6" i="5"/>
  <c r="AL7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2" i="5"/>
  <c r="AM2" i="5"/>
  <c r="AM3" i="5"/>
  <c r="AM4" i="5"/>
  <c r="AM5" i="5"/>
  <c r="AM6" i="5"/>
  <c r="AM7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2" i="5"/>
  <c r="AN2" i="5"/>
  <c r="AN3" i="5"/>
  <c r="AN4" i="5"/>
  <c r="AN5" i="5"/>
  <c r="AN6" i="5"/>
  <c r="AN7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2" i="5"/>
  <c r="AO2" i="5"/>
  <c r="AO3" i="5"/>
  <c r="AO4" i="5"/>
  <c r="AO5" i="5"/>
  <c r="AO6" i="5"/>
  <c r="AO7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2" i="5"/>
  <c r="AP2" i="5"/>
  <c r="AP3" i="5"/>
  <c r="AP4" i="5"/>
  <c r="AP5" i="5"/>
  <c r="AP6" i="5"/>
  <c r="AP7" i="5"/>
  <c r="AP8" i="5"/>
  <c r="AP9" i="5"/>
  <c r="AP10" i="5"/>
  <c r="AP11" i="5"/>
  <c r="AP12" i="5"/>
  <c r="AP13" i="5"/>
  <c r="AP14" i="5"/>
  <c r="AP15" i="5"/>
  <c r="AP16" i="5"/>
  <c r="AP17" i="5"/>
  <c r="AP18" i="5"/>
  <c r="AP19" i="5"/>
  <c r="AP22" i="5"/>
  <c r="AQ2" i="5"/>
  <c r="AQ3" i="5"/>
  <c r="AQ4" i="5"/>
  <c r="AQ5" i="5"/>
  <c r="AQ6" i="5"/>
  <c r="AQ7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2" i="5"/>
  <c r="AR2" i="5"/>
  <c r="AR3" i="5"/>
  <c r="AR4" i="5"/>
  <c r="AR5" i="5"/>
  <c r="AR6" i="5"/>
  <c r="AR7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2" i="5"/>
  <c r="AS2" i="5"/>
  <c r="AS3" i="5"/>
  <c r="AS4" i="5"/>
  <c r="AS5" i="5"/>
  <c r="AS6" i="5"/>
  <c r="AS7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2" i="5"/>
  <c r="AA2" i="5"/>
  <c r="AA3" i="5"/>
  <c r="AA4" i="5"/>
  <c r="AA5" i="5"/>
  <c r="AA6" i="5"/>
  <c r="AA7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2" i="5"/>
  <c r="AB2" i="5"/>
  <c r="AB3" i="5"/>
  <c r="AB4" i="5"/>
  <c r="AB5" i="5"/>
  <c r="AB6" i="5"/>
  <c r="AB7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2" i="5"/>
  <c r="AC2" i="5"/>
  <c r="AC3" i="5"/>
  <c r="AC4" i="5"/>
  <c r="AC5" i="5"/>
  <c r="AC6" i="5"/>
  <c r="AC7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2" i="5"/>
  <c r="AD2" i="5"/>
  <c r="AD3" i="5"/>
  <c r="AD4" i="5"/>
  <c r="AD5" i="5"/>
  <c r="AD6" i="5"/>
  <c r="AD7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2" i="5"/>
  <c r="AE2" i="5"/>
  <c r="AE3" i="5"/>
  <c r="AE4" i="5"/>
  <c r="AE5" i="5"/>
  <c r="AE6" i="5"/>
  <c r="AE7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2" i="5"/>
  <c r="AF2" i="5"/>
  <c r="AF3" i="5"/>
  <c r="AF4" i="5"/>
  <c r="AF5" i="5"/>
  <c r="AF6" i="5"/>
  <c r="AF7" i="5"/>
  <c r="AF8" i="5"/>
  <c r="AF9" i="5"/>
  <c r="AF10" i="5"/>
  <c r="AF11" i="5"/>
  <c r="AF12" i="5"/>
  <c r="AF13" i="5"/>
  <c r="AF14" i="5"/>
  <c r="AF15" i="5"/>
  <c r="AF16" i="5"/>
  <c r="AF17" i="5"/>
  <c r="AF18" i="5"/>
  <c r="AF19" i="5"/>
  <c r="AF22" i="5"/>
  <c r="AG2" i="5"/>
  <c r="AG3" i="5"/>
  <c r="AG4" i="5"/>
  <c r="AG5" i="5"/>
  <c r="AG6" i="5"/>
  <c r="AG7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2" i="5"/>
  <c r="AH2" i="5"/>
  <c r="AH3" i="5"/>
  <c r="AH4" i="5"/>
  <c r="AH5" i="5"/>
  <c r="AH6" i="5"/>
  <c r="AH7" i="5"/>
  <c r="AH8" i="5"/>
  <c r="AH9" i="5"/>
  <c r="AH10" i="5"/>
  <c r="AH11" i="5"/>
  <c r="AH12" i="5"/>
  <c r="AH13" i="5"/>
  <c r="AH14" i="5"/>
  <c r="AH15" i="5"/>
  <c r="AH16" i="5"/>
  <c r="AH17" i="5"/>
  <c r="AH18" i="5"/>
  <c r="AH19" i="5"/>
  <c r="AH22" i="5"/>
  <c r="AI2" i="5"/>
  <c r="AI3" i="5"/>
  <c r="AI4" i="5"/>
  <c r="AI5" i="5"/>
  <c r="AI6" i="5"/>
  <c r="AI7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2" i="5"/>
  <c r="M2" i="5"/>
  <c r="M3" i="5"/>
  <c r="M4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N2" i="5"/>
  <c r="N3" i="5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O2" i="5"/>
  <c r="O3" i="5"/>
  <c r="O4" i="5"/>
  <c r="O5" i="5"/>
  <c r="O6" i="5"/>
  <c r="O7" i="5"/>
  <c r="O8" i="5"/>
  <c r="O9" i="5"/>
  <c r="O10" i="5"/>
  <c r="O11" i="5"/>
  <c r="O12" i="5"/>
  <c r="O13" i="5"/>
  <c r="O14" i="5"/>
  <c r="O15" i="5"/>
  <c r="O16" i="5"/>
  <c r="O17" i="5"/>
  <c r="O18" i="5"/>
  <c r="O19" i="5"/>
  <c r="P2" i="5"/>
  <c r="P3" i="5"/>
  <c r="P4" i="5"/>
  <c r="P5" i="5"/>
  <c r="P6" i="5"/>
  <c r="P7" i="5"/>
  <c r="P8" i="5"/>
  <c r="P9" i="5"/>
  <c r="P10" i="5"/>
  <c r="P11" i="5"/>
  <c r="P12" i="5"/>
  <c r="P13" i="5"/>
  <c r="P14" i="5"/>
  <c r="P15" i="5"/>
  <c r="P16" i="5"/>
  <c r="P17" i="5"/>
  <c r="P18" i="5"/>
  <c r="P19" i="5"/>
  <c r="Q2" i="5"/>
  <c r="Q3" i="5"/>
  <c r="Q4" i="5"/>
  <c r="Q5" i="5"/>
  <c r="Q6" i="5"/>
  <c r="Q7" i="5"/>
  <c r="Q8" i="5"/>
  <c r="Q9" i="5"/>
  <c r="Q10" i="5"/>
  <c r="Q11" i="5"/>
  <c r="Q12" i="5"/>
  <c r="Q13" i="5"/>
  <c r="Q14" i="5"/>
  <c r="Q15" i="5"/>
  <c r="Q16" i="5"/>
  <c r="Q17" i="5"/>
  <c r="Q18" i="5"/>
  <c r="Q19" i="5"/>
  <c r="R2" i="5"/>
  <c r="R3" i="5"/>
  <c r="R4" i="5"/>
  <c r="R5" i="5"/>
  <c r="R6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2" i="5"/>
  <c r="S2" i="5"/>
  <c r="S3" i="5"/>
  <c r="S4" i="5"/>
  <c r="S5" i="5"/>
  <c r="S6" i="5"/>
  <c r="S7" i="5"/>
  <c r="S8" i="5"/>
  <c r="S9" i="5"/>
  <c r="S10" i="5"/>
  <c r="S11" i="5"/>
  <c r="S12" i="5"/>
  <c r="S13" i="5"/>
  <c r="S14" i="5"/>
  <c r="S15" i="5"/>
  <c r="S16" i="5"/>
  <c r="S17" i="5"/>
  <c r="S18" i="5"/>
  <c r="S19" i="5"/>
  <c r="S22" i="5"/>
  <c r="T2" i="5"/>
  <c r="T3" i="5"/>
  <c r="T4" i="5"/>
  <c r="T5" i="5"/>
  <c r="T6" i="5"/>
  <c r="T7" i="5"/>
  <c r="T8" i="5"/>
  <c r="T9" i="5"/>
  <c r="T10" i="5"/>
  <c r="T11" i="5"/>
  <c r="T12" i="5"/>
  <c r="T13" i="5"/>
  <c r="T14" i="5"/>
  <c r="T15" i="5"/>
  <c r="T16" i="5"/>
  <c r="T17" i="5"/>
  <c r="T18" i="5"/>
  <c r="T19" i="5"/>
  <c r="T22" i="5"/>
  <c r="U2" i="5"/>
  <c r="U3" i="5"/>
  <c r="U4" i="5"/>
  <c r="U5" i="5"/>
  <c r="U6" i="5"/>
  <c r="U7" i="5"/>
  <c r="U8" i="5"/>
  <c r="U9" i="5"/>
  <c r="U10" i="5"/>
  <c r="U11" i="5"/>
  <c r="U12" i="5"/>
  <c r="U13" i="5"/>
  <c r="U14" i="5"/>
  <c r="U15" i="5"/>
  <c r="U16" i="5"/>
  <c r="U17" i="5"/>
  <c r="U18" i="5"/>
  <c r="U19" i="5"/>
  <c r="U22" i="5"/>
  <c r="V2" i="5"/>
  <c r="V3" i="5"/>
  <c r="V4" i="5"/>
  <c r="V5" i="5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2" i="5"/>
  <c r="W2" i="5"/>
  <c r="W3" i="5"/>
  <c r="W4" i="5"/>
  <c r="W5" i="5"/>
  <c r="W6" i="5"/>
  <c r="W7" i="5"/>
  <c r="W8" i="5"/>
  <c r="W9" i="5"/>
  <c r="W10" i="5"/>
  <c r="W11" i="5"/>
  <c r="W12" i="5"/>
  <c r="W13" i="5"/>
  <c r="W14" i="5"/>
  <c r="W15" i="5"/>
  <c r="W16" i="5"/>
  <c r="W17" i="5"/>
  <c r="W18" i="5"/>
  <c r="W19" i="5"/>
  <c r="W22" i="5"/>
  <c r="X2" i="5"/>
  <c r="X3" i="5"/>
  <c r="X4" i="5"/>
  <c r="X5" i="5"/>
  <c r="X6" i="5"/>
  <c r="X7" i="5"/>
  <c r="X8" i="5"/>
  <c r="X9" i="5"/>
  <c r="X10" i="5"/>
  <c r="X11" i="5"/>
  <c r="X12" i="5"/>
  <c r="X13" i="5"/>
  <c r="X14" i="5"/>
  <c r="X15" i="5"/>
  <c r="X16" i="5"/>
  <c r="X17" i="5"/>
  <c r="X18" i="5"/>
  <c r="X19" i="5"/>
  <c r="X22" i="5"/>
  <c r="Y2" i="5"/>
  <c r="Y3" i="5"/>
  <c r="Y4" i="5"/>
  <c r="Y5" i="5"/>
  <c r="Y6" i="5"/>
  <c r="Y7" i="5"/>
  <c r="Y8" i="5"/>
  <c r="Y9" i="5"/>
  <c r="Y10" i="5"/>
  <c r="Y11" i="5"/>
  <c r="Y12" i="5"/>
  <c r="Y13" i="5"/>
  <c r="Y14" i="5"/>
  <c r="Y15" i="5"/>
  <c r="Y16" i="5"/>
  <c r="Y17" i="5"/>
  <c r="Y18" i="5"/>
  <c r="Y19" i="5"/>
  <c r="Y22" i="5"/>
  <c r="Z2" i="5"/>
  <c r="Z3" i="5"/>
  <c r="Z4" i="5"/>
  <c r="Z5" i="5"/>
  <c r="Z6" i="5"/>
  <c r="Z7" i="5"/>
  <c r="Z8" i="5"/>
  <c r="Z9" i="5"/>
  <c r="Z10" i="5"/>
  <c r="Z11" i="5"/>
  <c r="Z12" i="5"/>
  <c r="Z13" i="5"/>
  <c r="Z14" i="5"/>
  <c r="Z15" i="5"/>
  <c r="Z16" i="5"/>
  <c r="Z17" i="5"/>
  <c r="Z18" i="5"/>
  <c r="Z19" i="5"/>
  <c r="Z22" i="5"/>
  <c r="B2" i="5"/>
  <c r="B3" i="5"/>
  <c r="B4" i="5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C2" i="5"/>
  <c r="C3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D2" i="5"/>
  <c r="D3" i="5"/>
  <c r="D4" i="5"/>
  <c r="D5" i="5"/>
  <c r="D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E2" i="5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F2" i="5"/>
  <c r="F3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G2" i="5"/>
  <c r="G3" i="5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H2" i="5"/>
  <c r="H3" i="5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I2" i="5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J2" i="5"/>
  <c r="J3" i="5"/>
  <c r="J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K2" i="5"/>
  <c r="K3" i="5"/>
  <c r="K4" i="5"/>
  <c r="K5" i="5"/>
  <c r="K6" i="5"/>
  <c r="K7" i="5"/>
  <c r="K8" i="5"/>
  <c r="K9" i="5"/>
  <c r="K10" i="5"/>
  <c r="K11" i="5"/>
  <c r="K12" i="5"/>
  <c r="K13" i="5"/>
  <c r="K14" i="5"/>
  <c r="K15" i="5"/>
  <c r="K16" i="5"/>
  <c r="K17" i="5"/>
  <c r="K18" i="5"/>
  <c r="K19" i="5"/>
  <c r="L2" i="5"/>
  <c r="L3" i="5"/>
  <c r="L4" i="5"/>
  <c r="L5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AJ2" i="3"/>
  <c r="AJ3" i="3"/>
  <c r="AJ4" i="3"/>
  <c r="AJ5" i="3"/>
  <c r="AJ6" i="3"/>
  <c r="AJ7" i="3"/>
  <c r="AJ8" i="3"/>
  <c r="AJ9" i="3"/>
  <c r="AJ10" i="3"/>
  <c r="AJ11" i="3"/>
  <c r="AJ12" i="3"/>
  <c r="AJ13" i="3"/>
  <c r="AJ14" i="3"/>
  <c r="AJ15" i="3"/>
  <c r="AJ16" i="3"/>
  <c r="AJ17" i="3"/>
  <c r="AJ18" i="3"/>
  <c r="AJ22" i="3"/>
  <c r="AK2" i="3"/>
  <c r="AK3" i="3"/>
  <c r="AK4" i="3"/>
  <c r="AK5" i="3"/>
  <c r="AK6" i="3"/>
  <c r="AK7" i="3"/>
  <c r="AK8" i="3"/>
  <c r="AK9" i="3"/>
  <c r="AK10" i="3"/>
  <c r="AK11" i="3"/>
  <c r="AK12" i="3"/>
  <c r="AK13" i="3"/>
  <c r="AK14" i="3"/>
  <c r="AK15" i="3"/>
  <c r="AK16" i="3"/>
  <c r="AK17" i="3"/>
  <c r="AK18" i="3"/>
  <c r="AK22" i="3"/>
  <c r="AL2" i="3"/>
  <c r="AL3" i="3"/>
  <c r="AL4" i="3"/>
  <c r="AL5" i="3"/>
  <c r="AL6" i="3"/>
  <c r="AL7" i="3"/>
  <c r="AL8" i="3"/>
  <c r="AL9" i="3"/>
  <c r="AL10" i="3"/>
  <c r="AL11" i="3"/>
  <c r="AL12" i="3"/>
  <c r="AL13" i="3"/>
  <c r="AL14" i="3"/>
  <c r="AL15" i="3"/>
  <c r="AL16" i="3"/>
  <c r="AL17" i="3"/>
  <c r="AL18" i="3"/>
  <c r="AL22" i="3"/>
  <c r="AM2" i="3"/>
  <c r="AM3" i="3"/>
  <c r="AM4" i="3"/>
  <c r="AM5" i="3"/>
  <c r="AM6" i="3"/>
  <c r="AM7" i="3"/>
  <c r="AM8" i="3"/>
  <c r="AM9" i="3"/>
  <c r="AM10" i="3"/>
  <c r="AM11" i="3"/>
  <c r="AM12" i="3"/>
  <c r="AM13" i="3"/>
  <c r="AM14" i="3"/>
  <c r="AM15" i="3"/>
  <c r="AM16" i="3"/>
  <c r="AM17" i="3"/>
  <c r="AM18" i="3"/>
  <c r="AM22" i="3"/>
  <c r="AN2" i="3"/>
  <c r="AN3" i="3"/>
  <c r="AN4" i="3"/>
  <c r="AN5" i="3"/>
  <c r="AN6" i="3"/>
  <c r="AN7" i="3"/>
  <c r="AN8" i="3"/>
  <c r="AN9" i="3"/>
  <c r="AN10" i="3"/>
  <c r="AN11" i="3"/>
  <c r="AN12" i="3"/>
  <c r="AN13" i="3"/>
  <c r="AN14" i="3"/>
  <c r="AN15" i="3"/>
  <c r="AN16" i="3"/>
  <c r="AN17" i="3"/>
  <c r="AN18" i="3"/>
  <c r="AN22" i="3"/>
  <c r="AO2" i="3"/>
  <c r="AO3" i="3"/>
  <c r="AO4" i="3"/>
  <c r="AO5" i="3"/>
  <c r="AO6" i="3"/>
  <c r="AO7" i="3"/>
  <c r="AO8" i="3"/>
  <c r="AO9" i="3"/>
  <c r="AO10" i="3"/>
  <c r="AO11" i="3"/>
  <c r="AO12" i="3"/>
  <c r="AO13" i="3"/>
  <c r="AO14" i="3"/>
  <c r="AO15" i="3"/>
  <c r="AO16" i="3"/>
  <c r="AO17" i="3"/>
  <c r="AO18" i="3"/>
  <c r="AO22" i="3"/>
  <c r="AP2" i="3"/>
  <c r="AP3" i="3"/>
  <c r="AP4" i="3"/>
  <c r="AP5" i="3"/>
  <c r="AP6" i="3"/>
  <c r="AP7" i="3"/>
  <c r="AP8" i="3"/>
  <c r="AP9" i="3"/>
  <c r="AP10" i="3"/>
  <c r="AP11" i="3"/>
  <c r="AP12" i="3"/>
  <c r="AP13" i="3"/>
  <c r="AP14" i="3"/>
  <c r="AP15" i="3"/>
  <c r="AP16" i="3"/>
  <c r="AP17" i="3"/>
  <c r="AP18" i="3"/>
  <c r="AP22" i="3"/>
  <c r="AQ2" i="3"/>
  <c r="AQ3" i="3"/>
  <c r="AQ4" i="3"/>
  <c r="AQ5" i="3"/>
  <c r="AQ6" i="3"/>
  <c r="AQ7" i="3"/>
  <c r="AQ8" i="3"/>
  <c r="AQ9" i="3"/>
  <c r="AQ10" i="3"/>
  <c r="AQ11" i="3"/>
  <c r="AQ12" i="3"/>
  <c r="AQ13" i="3"/>
  <c r="AQ14" i="3"/>
  <c r="AQ15" i="3"/>
  <c r="AQ16" i="3"/>
  <c r="AQ17" i="3"/>
  <c r="AQ18" i="3"/>
  <c r="AQ22" i="3"/>
  <c r="AR2" i="3"/>
  <c r="AR3" i="3"/>
  <c r="AR4" i="3"/>
  <c r="AR5" i="3"/>
  <c r="AR6" i="3"/>
  <c r="AR7" i="3"/>
  <c r="AR8" i="3"/>
  <c r="AR9" i="3"/>
  <c r="AR10" i="3"/>
  <c r="AR11" i="3"/>
  <c r="AR12" i="3"/>
  <c r="AR13" i="3"/>
  <c r="AR14" i="3"/>
  <c r="AR15" i="3"/>
  <c r="AR16" i="3"/>
  <c r="AR17" i="3"/>
  <c r="AR18" i="3"/>
  <c r="AR22" i="3"/>
  <c r="AS2" i="3"/>
  <c r="AS3" i="3"/>
  <c r="AS4" i="3"/>
  <c r="AS5" i="3"/>
  <c r="AS6" i="3"/>
  <c r="AS7" i="3"/>
  <c r="AS8" i="3"/>
  <c r="AS9" i="3"/>
  <c r="AS10" i="3"/>
  <c r="AS11" i="3"/>
  <c r="AS12" i="3"/>
  <c r="AS13" i="3"/>
  <c r="AS14" i="3"/>
  <c r="AS15" i="3"/>
  <c r="AS16" i="3"/>
  <c r="AS17" i="3"/>
  <c r="AS18" i="3"/>
  <c r="AS22" i="3"/>
  <c r="AA2" i="3"/>
  <c r="AA3" i="3"/>
  <c r="AA4" i="3"/>
  <c r="AA5" i="3"/>
  <c r="AA6" i="3"/>
  <c r="AA7" i="3"/>
  <c r="AA8" i="3"/>
  <c r="AA9" i="3"/>
  <c r="AA10" i="3"/>
  <c r="AA11" i="3"/>
  <c r="AA12" i="3"/>
  <c r="AA13" i="3"/>
  <c r="AA14" i="3"/>
  <c r="AA15" i="3"/>
  <c r="AA16" i="3"/>
  <c r="AA17" i="3"/>
  <c r="AA18" i="3"/>
  <c r="AA22" i="3"/>
  <c r="AB2" i="3"/>
  <c r="AB3" i="3"/>
  <c r="AB4" i="3"/>
  <c r="AB5" i="3"/>
  <c r="AB6" i="3"/>
  <c r="AB7" i="3"/>
  <c r="AB8" i="3"/>
  <c r="AB9" i="3"/>
  <c r="AB10" i="3"/>
  <c r="AB11" i="3"/>
  <c r="AB12" i="3"/>
  <c r="AB13" i="3"/>
  <c r="AB14" i="3"/>
  <c r="AB15" i="3"/>
  <c r="AB16" i="3"/>
  <c r="AB17" i="3"/>
  <c r="AB18" i="3"/>
  <c r="AB22" i="3"/>
  <c r="AC2" i="3"/>
  <c r="AC3" i="3"/>
  <c r="AC4" i="3"/>
  <c r="AC5" i="3"/>
  <c r="AC6" i="3"/>
  <c r="AC7" i="3"/>
  <c r="AC8" i="3"/>
  <c r="AC9" i="3"/>
  <c r="AC10" i="3"/>
  <c r="AC11" i="3"/>
  <c r="AC12" i="3"/>
  <c r="AC13" i="3"/>
  <c r="AC14" i="3"/>
  <c r="AC15" i="3"/>
  <c r="AC16" i="3"/>
  <c r="AC17" i="3"/>
  <c r="AC18" i="3"/>
  <c r="AC22" i="3"/>
  <c r="AD2" i="3"/>
  <c r="AD3" i="3"/>
  <c r="AD4" i="3"/>
  <c r="AD5" i="3"/>
  <c r="AD6" i="3"/>
  <c r="AD7" i="3"/>
  <c r="AD8" i="3"/>
  <c r="AD9" i="3"/>
  <c r="AD10" i="3"/>
  <c r="AD11" i="3"/>
  <c r="AD12" i="3"/>
  <c r="AD13" i="3"/>
  <c r="AD14" i="3"/>
  <c r="AD15" i="3"/>
  <c r="AD16" i="3"/>
  <c r="AD17" i="3"/>
  <c r="AD18" i="3"/>
  <c r="AD22" i="3"/>
  <c r="AE2" i="3"/>
  <c r="AE3" i="3"/>
  <c r="AE4" i="3"/>
  <c r="AE5" i="3"/>
  <c r="AE6" i="3"/>
  <c r="AE7" i="3"/>
  <c r="AE8" i="3"/>
  <c r="AE9" i="3"/>
  <c r="AE10" i="3"/>
  <c r="AE11" i="3"/>
  <c r="AE12" i="3"/>
  <c r="AE13" i="3"/>
  <c r="AE14" i="3"/>
  <c r="AE15" i="3"/>
  <c r="AE16" i="3"/>
  <c r="AE17" i="3"/>
  <c r="AE18" i="3"/>
  <c r="AE22" i="3"/>
  <c r="AF2" i="3"/>
  <c r="AF3" i="3"/>
  <c r="AF4" i="3"/>
  <c r="AF5" i="3"/>
  <c r="AF6" i="3"/>
  <c r="AF7" i="3"/>
  <c r="AF8" i="3"/>
  <c r="AF9" i="3"/>
  <c r="AF10" i="3"/>
  <c r="AF11" i="3"/>
  <c r="AF12" i="3"/>
  <c r="AF13" i="3"/>
  <c r="AF14" i="3"/>
  <c r="AF15" i="3"/>
  <c r="AF16" i="3"/>
  <c r="AF17" i="3"/>
  <c r="AF18" i="3"/>
  <c r="AF22" i="3"/>
  <c r="AG2" i="3"/>
  <c r="AG3" i="3"/>
  <c r="AG4" i="3"/>
  <c r="AG5" i="3"/>
  <c r="AG6" i="3"/>
  <c r="AG7" i="3"/>
  <c r="AG8" i="3"/>
  <c r="AG9" i="3"/>
  <c r="AG10" i="3"/>
  <c r="AG11" i="3"/>
  <c r="AG12" i="3"/>
  <c r="AG13" i="3"/>
  <c r="AG14" i="3"/>
  <c r="AG15" i="3"/>
  <c r="AG16" i="3"/>
  <c r="AG17" i="3"/>
  <c r="AG18" i="3"/>
  <c r="AG22" i="3"/>
  <c r="AH2" i="3"/>
  <c r="AH3" i="3"/>
  <c r="AH4" i="3"/>
  <c r="AH5" i="3"/>
  <c r="AH6" i="3"/>
  <c r="AH7" i="3"/>
  <c r="AH8" i="3"/>
  <c r="AH9" i="3"/>
  <c r="AH10" i="3"/>
  <c r="AH11" i="3"/>
  <c r="AH12" i="3"/>
  <c r="AH13" i="3"/>
  <c r="AH14" i="3"/>
  <c r="AH15" i="3"/>
  <c r="AH16" i="3"/>
  <c r="AH17" i="3"/>
  <c r="AH18" i="3"/>
  <c r="AH22" i="3"/>
  <c r="AI2" i="3"/>
  <c r="AI3" i="3"/>
  <c r="AI4" i="3"/>
  <c r="AI5" i="3"/>
  <c r="AI6" i="3"/>
  <c r="AI7" i="3"/>
  <c r="AI8" i="3"/>
  <c r="AI9" i="3"/>
  <c r="AI10" i="3"/>
  <c r="AI11" i="3"/>
  <c r="AI12" i="3"/>
  <c r="AI13" i="3"/>
  <c r="AI14" i="3"/>
  <c r="AI15" i="3"/>
  <c r="AI16" i="3"/>
  <c r="AI17" i="3"/>
  <c r="AI18" i="3"/>
  <c r="AI22" i="3"/>
  <c r="M2" i="3"/>
  <c r="M3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N2" i="3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O2" i="3"/>
  <c r="O3" i="3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P2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Q2" i="3"/>
  <c r="Q3" i="3"/>
  <c r="Q4" i="3"/>
  <c r="Q5" i="3"/>
  <c r="Q6" i="3"/>
  <c r="Q7" i="3"/>
  <c r="Q8" i="3"/>
  <c r="Q9" i="3"/>
  <c r="Q10" i="3"/>
  <c r="Q11" i="3"/>
  <c r="Q12" i="3"/>
  <c r="Q13" i="3"/>
  <c r="Q14" i="3"/>
  <c r="Q15" i="3"/>
  <c r="Q16" i="3"/>
  <c r="Q17" i="3"/>
  <c r="Q18" i="3"/>
  <c r="R2" i="3"/>
  <c r="R3" i="3"/>
  <c r="R4" i="3"/>
  <c r="R5" i="3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22" i="3"/>
  <c r="S2" i="3"/>
  <c r="S3" i="3"/>
  <c r="S4" i="3"/>
  <c r="S5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22" i="3"/>
  <c r="T2" i="3"/>
  <c r="T3" i="3"/>
  <c r="T4" i="3"/>
  <c r="T5" i="3"/>
  <c r="T6" i="3"/>
  <c r="T7" i="3"/>
  <c r="T8" i="3"/>
  <c r="T9" i="3"/>
  <c r="T10" i="3"/>
  <c r="T11" i="3"/>
  <c r="T12" i="3"/>
  <c r="T13" i="3"/>
  <c r="T14" i="3"/>
  <c r="T15" i="3"/>
  <c r="T16" i="3"/>
  <c r="T17" i="3"/>
  <c r="T18" i="3"/>
  <c r="T22" i="3"/>
  <c r="U2" i="3"/>
  <c r="U3" i="3"/>
  <c r="U4" i="3"/>
  <c r="U5" i="3"/>
  <c r="U6" i="3"/>
  <c r="U7" i="3"/>
  <c r="U8" i="3"/>
  <c r="U9" i="3"/>
  <c r="U10" i="3"/>
  <c r="U11" i="3"/>
  <c r="U12" i="3"/>
  <c r="U13" i="3"/>
  <c r="U14" i="3"/>
  <c r="U15" i="3"/>
  <c r="U16" i="3"/>
  <c r="U17" i="3"/>
  <c r="U18" i="3"/>
  <c r="U22" i="3"/>
  <c r="V2" i="3"/>
  <c r="V3" i="3"/>
  <c r="V4" i="3"/>
  <c r="V5" i="3"/>
  <c r="V6" i="3"/>
  <c r="V7" i="3"/>
  <c r="V8" i="3"/>
  <c r="V9" i="3"/>
  <c r="V10" i="3"/>
  <c r="V11" i="3"/>
  <c r="V12" i="3"/>
  <c r="V13" i="3"/>
  <c r="V14" i="3"/>
  <c r="V15" i="3"/>
  <c r="V16" i="3"/>
  <c r="V17" i="3"/>
  <c r="V18" i="3"/>
  <c r="V22" i="3"/>
  <c r="W2" i="3"/>
  <c r="W3" i="3"/>
  <c r="W4" i="3"/>
  <c r="W5" i="3"/>
  <c r="W6" i="3"/>
  <c r="W7" i="3"/>
  <c r="W8" i="3"/>
  <c r="W9" i="3"/>
  <c r="W10" i="3"/>
  <c r="W11" i="3"/>
  <c r="W12" i="3"/>
  <c r="W13" i="3"/>
  <c r="W14" i="3"/>
  <c r="W15" i="3"/>
  <c r="W16" i="3"/>
  <c r="W17" i="3"/>
  <c r="W18" i="3"/>
  <c r="W22" i="3"/>
  <c r="X2" i="3"/>
  <c r="X3" i="3"/>
  <c r="X4" i="3"/>
  <c r="X5" i="3"/>
  <c r="X6" i="3"/>
  <c r="X7" i="3"/>
  <c r="X8" i="3"/>
  <c r="X9" i="3"/>
  <c r="X10" i="3"/>
  <c r="X11" i="3"/>
  <c r="X12" i="3"/>
  <c r="X13" i="3"/>
  <c r="X14" i="3"/>
  <c r="X15" i="3"/>
  <c r="X16" i="3"/>
  <c r="X17" i="3"/>
  <c r="X18" i="3"/>
  <c r="X22" i="3"/>
  <c r="Y2" i="3"/>
  <c r="Y3" i="3"/>
  <c r="Y4" i="3"/>
  <c r="Y5" i="3"/>
  <c r="Y6" i="3"/>
  <c r="Y7" i="3"/>
  <c r="Y8" i="3"/>
  <c r="Y9" i="3"/>
  <c r="Y10" i="3"/>
  <c r="Y11" i="3"/>
  <c r="Y12" i="3"/>
  <c r="Y13" i="3"/>
  <c r="Y14" i="3"/>
  <c r="Y15" i="3"/>
  <c r="Y16" i="3"/>
  <c r="Y17" i="3"/>
  <c r="Y18" i="3"/>
  <c r="Y22" i="3"/>
  <c r="Z2" i="3"/>
  <c r="Z3" i="3"/>
  <c r="Z4" i="3"/>
  <c r="Z5" i="3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22" i="3"/>
  <c r="B2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C2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D2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E2" i="3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F2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G2" i="3"/>
  <c r="G3" i="3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H2" i="3"/>
  <c r="H3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I2" i="3"/>
  <c r="I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J2" i="3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K2" i="3"/>
  <c r="K3" i="3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L2" i="3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M27" i="1"/>
  <c r="N27" i="1"/>
  <c r="O27" i="1"/>
  <c r="P27" i="1"/>
  <c r="Q27" i="1"/>
  <c r="M28" i="1"/>
  <c r="N28" i="1"/>
  <c r="O28" i="1"/>
  <c r="O61" i="1"/>
  <c r="P28" i="1"/>
  <c r="Q28" i="1"/>
  <c r="M29" i="1"/>
  <c r="N29" i="1"/>
  <c r="O29" i="1"/>
  <c r="P29" i="1"/>
  <c r="Q29" i="1"/>
  <c r="M30" i="1"/>
  <c r="N30" i="1"/>
  <c r="O30" i="1"/>
  <c r="P30" i="1"/>
  <c r="Q30" i="1"/>
  <c r="M31" i="1"/>
  <c r="N31" i="1"/>
  <c r="O31" i="1"/>
  <c r="P31" i="1"/>
  <c r="Q31" i="1"/>
  <c r="M32" i="1"/>
  <c r="N32" i="1"/>
  <c r="O32" i="1"/>
  <c r="P32" i="1"/>
  <c r="Q32" i="1"/>
  <c r="M33" i="1"/>
  <c r="N33" i="1"/>
  <c r="O33" i="1"/>
  <c r="P33" i="1"/>
  <c r="Q33" i="1"/>
  <c r="M34" i="1"/>
  <c r="N34" i="1"/>
  <c r="O34" i="1"/>
  <c r="P34" i="1"/>
  <c r="Q34" i="1"/>
  <c r="M35" i="1"/>
  <c r="N35" i="1"/>
  <c r="O35" i="1"/>
  <c r="P35" i="1"/>
  <c r="Q35" i="1"/>
  <c r="M36" i="1"/>
  <c r="N36" i="1"/>
  <c r="O36" i="1"/>
  <c r="P36" i="1"/>
  <c r="Q36" i="1"/>
  <c r="M37" i="1"/>
  <c r="N37" i="1"/>
  <c r="O37" i="1"/>
  <c r="P37" i="1"/>
  <c r="Q37" i="1"/>
  <c r="M38" i="1"/>
  <c r="N38" i="1"/>
  <c r="O38" i="1"/>
  <c r="P38" i="1"/>
  <c r="Q38" i="1"/>
  <c r="M39" i="1"/>
  <c r="N39" i="1"/>
  <c r="O39" i="1"/>
  <c r="P39" i="1"/>
  <c r="Q39" i="1"/>
  <c r="M40" i="1"/>
  <c r="N40" i="1"/>
  <c r="O40" i="1"/>
  <c r="P40" i="1"/>
  <c r="Q40" i="1"/>
  <c r="M41" i="1"/>
  <c r="N41" i="1"/>
  <c r="O41" i="1"/>
  <c r="P41" i="1"/>
  <c r="Q41" i="1"/>
  <c r="M42" i="1"/>
  <c r="N42" i="1"/>
  <c r="O42" i="1"/>
  <c r="P42" i="1"/>
  <c r="Q42" i="1"/>
  <c r="M43" i="1"/>
  <c r="N43" i="1"/>
  <c r="O43" i="1"/>
  <c r="P43" i="1"/>
  <c r="Q43" i="1"/>
  <c r="M44" i="1"/>
  <c r="N44" i="1"/>
  <c r="O44" i="1"/>
  <c r="P44" i="1"/>
  <c r="Q44" i="1"/>
  <c r="M45" i="1"/>
  <c r="N45" i="1"/>
  <c r="O45" i="1"/>
  <c r="P45" i="1"/>
  <c r="Q45" i="1"/>
  <c r="M46" i="1"/>
  <c r="N46" i="1"/>
  <c r="O46" i="1"/>
  <c r="P46" i="1"/>
  <c r="Q46" i="1"/>
  <c r="M47" i="1"/>
  <c r="N47" i="1"/>
  <c r="O47" i="1"/>
  <c r="P47" i="1"/>
  <c r="Q47" i="1"/>
  <c r="M48" i="1"/>
  <c r="N48" i="1"/>
  <c r="O48" i="1"/>
  <c r="P48" i="1"/>
  <c r="Q48" i="1"/>
  <c r="M49" i="1"/>
  <c r="N49" i="1"/>
  <c r="O49" i="1"/>
  <c r="P49" i="1"/>
  <c r="Q49" i="1"/>
  <c r="M50" i="1"/>
  <c r="N50" i="1"/>
  <c r="O50" i="1"/>
  <c r="P50" i="1"/>
  <c r="Q50" i="1"/>
  <c r="M51" i="1"/>
  <c r="N51" i="1"/>
  <c r="O51" i="1"/>
  <c r="P51" i="1"/>
  <c r="Q51" i="1"/>
  <c r="M52" i="1"/>
  <c r="N52" i="1"/>
  <c r="O52" i="1"/>
  <c r="P52" i="1"/>
  <c r="Q52" i="1"/>
  <c r="M53" i="1"/>
  <c r="N53" i="1"/>
  <c r="O53" i="1"/>
  <c r="P53" i="1"/>
  <c r="Q53" i="1"/>
  <c r="M54" i="1"/>
  <c r="N54" i="1"/>
  <c r="O54" i="1"/>
  <c r="P54" i="1"/>
  <c r="Q54" i="1"/>
  <c r="M55" i="1"/>
  <c r="N55" i="1"/>
  <c r="O55" i="1"/>
  <c r="P55" i="1"/>
  <c r="Q55" i="1"/>
  <c r="M56" i="1"/>
  <c r="N56" i="1"/>
  <c r="O56" i="1"/>
  <c r="P56" i="1"/>
  <c r="Q56" i="1"/>
  <c r="M57" i="1"/>
  <c r="N57" i="1"/>
  <c r="O57" i="1"/>
  <c r="P57" i="1"/>
  <c r="Q57" i="1"/>
  <c r="M58" i="1"/>
  <c r="N58" i="1"/>
  <c r="O58" i="1"/>
  <c r="P58" i="1"/>
  <c r="Q58" i="1"/>
  <c r="M59" i="1"/>
  <c r="N59" i="1"/>
  <c r="O59" i="1"/>
  <c r="P59" i="1"/>
  <c r="Q59" i="1"/>
  <c r="B27" i="1"/>
  <c r="C27" i="1"/>
  <c r="D27" i="1"/>
  <c r="E27" i="1"/>
  <c r="F27" i="1"/>
  <c r="G27" i="1"/>
  <c r="H27" i="1"/>
  <c r="I27" i="1"/>
  <c r="J27" i="1"/>
  <c r="K27" i="1"/>
  <c r="L27" i="1"/>
  <c r="B28" i="1"/>
  <c r="C28" i="1"/>
  <c r="D28" i="1"/>
  <c r="E28" i="1"/>
  <c r="E61" i="1"/>
  <c r="F28" i="1"/>
  <c r="G28" i="1"/>
  <c r="H28" i="1"/>
  <c r="I28" i="1"/>
  <c r="J28" i="1"/>
  <c r="K28" i="1"/>
  <c r="L28" i="1"/>
  <c r="B29" i="1"/>
  <c r="C29" i="1"/>
  <c r="D29" i="1"/>
  <c r="E29" i="1"/>
  <c r="F29" i="1"/>
  <c r="G29" i="1"/>
  <c r="H29" i="1"/>
  <c r="I29" i="1"/>
  <c r="J29" i="1"/>
  <c r="J61" i="1"/>
  <c r="K29" i="1"/>
  <c r="L29" i="1"/>
  <c r="B30" i="1"/>
  <c r="C30" i="1"/>
  <c r="D30" i="1"/>
  <c r="E30" i="1"/>
  <c r="F30" i="1"/>
  <c r="G30" i="1"/>
  <c r="H30" i="1"/>
  <c r="I30" i="1"/>
  <c r="J30" i="1"/>
  <c r="K30" i="1"/>
  <c r="L30" i="1"/>
  <c r="B31" i="1"/>
  <c r="C31" i="1"/>
  <c r="D31" i="1"/>
  <c r="E31" i="1"/>
  <c r="F31" i="1"/>
  <c r="G31" i="1"/>
  <c r="H31" i="1"/>
  <c r="I31" i="1"/>
  <c r="J31" i="1"/>
  <c r="K31" i="1"/>
  <c r="L31" i="1"/>
  <c r="B32" i="1"/>
  <c r="C32" i="1"/>
  <c r="D32" i="1"/>
  <c r="E32" i="1"/>
  <c r="F32" i="1"/>
  <c r="G32" i="1"/>
  <c r="H32" i="1"/>
  <c r="I32" i="1"/>
  <c r="J32" i="1"/>
  <c r="K32" i="1"/>
  <c r="L32" i="1"/>
  <c r="B33" i="1"/>
  <c r="C33" i="1"/>
  <c r="D33" i="1"/>
  <c r="E33" i="1"/>
  <c r="F33" i="1"/>
  <c r="G33" i="1"/>
  <c r="H33" i="1"/>
  <c r="I33" i="1"/>
  <c r="J33" i="1"/>
  <c r="K33" i="1"/>
  <c r="L33" i="1"/>
  <c r="B34" i="1"/>
  <c r="C34" i="1"/>
  <c r="D34" i="1"/>
  <c r="E34" i="1"/>
  <c r="F34" i="1"/>
  <c r="G34" i="1"/>
  <c r="H34" i="1"/>
  <c r="I34" i="1"/>
  <c r="J34" i="1"/>
  <c r="K34" i="1"/>
  <c r="L34" i="1"/>
  <c r="B35" i="1"/>
  <c r="C35" i="1"/>
  <c r="D35" i="1"/>
  <c r="E35" i="1"/>
  <c r="F35" i="1"/>
  <c r="G35" i="1"/>
  <c r="H35" i="1"/>
  <c r="I35" i="1"/>
  <c r="J35" i="1"/>
  <c r="K35" i="1"/>
  <c r="L35" i="1"/>
  <c r="B36" i="1"/>
  <c r="C36" i="1"/>
  <c r="D36" i="1"/>
  <c r="E36" i="1"/>
  <c r="F36" i="1"/>
  <c r="G36" i="1"/>
  <c r="H36" i="1"/>
  <c r="I36" i="1"/>
  <c r="J36" i="1"/>
  <c r="K36" i="1"/>
  <c r="L36" i="1"/>
  <c r="B37" i="1"/>
  <c r="C37" i="1"/>
  <c r="D37" i="1"/>
  <c r="E37" i="1"/>
  <c r="F37" i="1"/>
  <c r="G37" i="1"/>
  <c r="H37" i="1"/>
  <c r="I37" i="1"/>
  <c r="J37" i="1"/>
  <c r="K37" i="1"/>
  <c r="L37" i="1"/>
  <c r="B38" i="1"/>
  <c r="C38" i="1"/>
  <c r="D38" i="1"/>
  <c r="E38" i="1"/>
  <c r="F38" i="1"/>
  <c r="G38" i="1"/>
  <c r="H38" i="1"/>
  <c r="I38" i="1"/>
  <c r="J38" i="1"/>
  <c r="K38" i="1"/>
  <c r="L38" i="1"/>
  <c r="B39" i="1"/>
  <c r="C39" i="1"/>
  <c r="D39" i="1"/>
  <c r="E39" i="1"/>
  <c r="F39" i="1"/>
  <c r="G39" i="1"/>
  <c r="H39" i="1"/>
  <c r="I39" i="1"/>
  <c r="J39" i="1"/>
  <c r="K39" i="1"/>
  <c r="L39" i="1"/>
  <c r="B40" i="1"/>
  <c r="C40" i="1"/>
  <c r="D40" i="1"/>
  <c r="E40" i="1"/>
  <c r="F40" i="1"/>
  <c r="G40" i="1"/>
  <c r="H40" i="1"/>
  <c r="I40" i="1"/>
  <c r="J40" i="1"/>
  <c r="K40" i="1"/>
  <c r="L40" i="1"/>
  <c r="B41" i="1"/>
  <c r="C41" i="1"/>
  <c r="D41" i="1"/>
  <c r="E41" i="1"/>
  <c r="F41" i="1"/>
  <c r="G41" i="1"/>
  <c r="H41" i="1"/>
  <c r="I41" i="1"/>
  <c r="J41" i="1"/>
  <c r="K41" i="1"/>
  <c r="L41" i="1"/>
  <c r="B42" i="1"/>
  <c r="C42" i="1"/>
  <c r="D42" i="1"/>
  <c r="E42" i="1"/>
  <c r="F42" i="1"/>
  <c r="G42" i="1"/>
  <c r="H42" i="1"/>
  <c r="I42" i="1"/>
  <c r="J42" i="1"/>
  <c r="K42" i="1"/>
  <c r="L42" i="1"/>
  <c r="B43" i="1"/>
  <c r="C43" i="1"/>
  <c r="D43" i="1"/>
  <c r="E43" i="1"/>
  <c r="F43" i="1"/>
  <c r="G43" i="1"/>
  <c r="H43" i="1"/>
  <c r="I43" i="1"/>
  <c r="J43" i="1"/>
  <c r="K43" i="1"/>
  <c r="L43" i="1"/>
  <c r="B44" i="1"/>
  <c r="C44" i="1"/>
  <c r="D44" i="1"/>
  <c r="E44" i="1"/>
  <c r="F44" i="1"/>
  <c r="G44" i="1"/>
  <c r="H44" i="1"/>
  <c r="I44" i="1"/>
  <c r="J44" i="1"/>
  <c r="K44" i="1"/>
  <c r="L44" i="1"/>
  <c r="B45" i="1"/>
  <c r="C45" i="1"/>
  <c r="D45" i="1"/>
  <c r="E45" i="1"/>
  <c r="F45" i="1"/>
  <c r="G45" i="1"/>
  <c r="H45" i="1"/>
  <c r="I45" i="1"/>
  <c r="J45" i="1"/>
  <c r="K45" i="1"/>
  <c r="L45" i="1"/>
  <c r="B46" i="1"/>
  <c r="C46" i="1"/>
  <c r="D46" i="1"/>
  <c r="E46" i="1"/>
  <c r="F46" i="1"/>
  <c r="G46" i="1"/>
  <c r="H46" i="1"/>
  <c r="I46" i="1"/>
  <c r="J46" i="1"/>
  <c r="K46" i="1"/>
  <c r="L46" i="1"/>
  <c r="B47" i="1"/>
  <c r="C47" i="1"/>
  <c r="D47" i="1"/>
  <c r="E47" i="1"/>
  <c r="F47" i="1"/>
  <c r="G47" i="1"/>
  <c r="H47" i="1"/>
  <c r="I47" i="1"/>
  <c r="J47" i="1"/>
  <c r="K47" i="1"/>
  <c r="L47" i="1"/>
  <c r="B48" i="1"/>
  <c r="C48" i="1"/>
  <c r="D48" i="1"/>
  <c r="E48" i="1"/>
  <c r="F48" i="1"/>
  <c r="G48" i="1"/>
  <c r="H48" i="1"/>
  <c r="I48" i="1"/>
  <c r="J48" i="1"/>
  <c r="K48" i="1"/>
  <c r="L48" i="1"/>
  <c r="B49" i="1"/>
  <c r="C49" i="1"/>
  <c r="D49" i="1"/>
  <c r="E49" i="1"/>
  <c r="F49" i="1"/>
  <c r="G49" i="1"/>
  <c r="H49" i="1"/>
  <c r="I49" i="1"/>
  <c r="J49" i="1"/>
  <c r="K49" i="1"/>
  <c r="L49" i="1"/>
  <c r="B50" i="1"/>
  <c r="C50" i="1"/>
  <c r="D50" i="1"/>
  <c r="E50" i="1"/>
  <c r="F50" i="1"/>
  <c r="G50" i="1"/>
  <c r="H50" i="1"/>
  <c r="I50" i="1"/>
  <c r="J50" i="1"/>
  <c r="K50" i="1"/>
  <c r="L50" i="1"/>
  <c r="B51" i="1"/>
  <c r="C51" i="1"/>
  <c r="D51" i="1"/>
  <c r="E51" i="1"/>
  <c r="F51" i="1"/>
  <c r="G51" i="1"/>
  <c r="H51" i="1"/>
  <c r="I51" i="1"/>
  <c r="J51" i="1"/>
  <c r="K51" i="1"/>
  <c r="L51" i="1"/>
  <c r="B52" i="1"/>
  <c r="C52" i="1"/>
  <c r="D52" i="1"/>
  <c r="E52" i="1"/>
  <c r="F52" i="1"/>
  <c r="G52" i="1"/>
  <c r="H52" i="1"/>
  <c r="I52" i="1"/>
  <c r="J52" i="1"/>
  <c r="K52" i="1"/>
  <c r="L52" i="1"/>
  <c r="B53" i="1"/>
  <c r="C53" i="1"/>
  <c r="D53" i="1"/>
  <c r="E53" i="1"/>
  <c r="F53" i="1"/>
  <c r="G53" i="1"/>
  <c r="H53" i="1"/>
  <c r="I53" i="1"/>
  <c r="J53" i="1"/>
  <c r="K53" i="1"/>
  <c r="L53" i="1"/>
  <c r="B54" i="1"/>
  <c r="C54" i="1"/>
  <c r="D54" i="1"/>
  <c r="E54" i="1"/>
  <c r="F54" i="1"/>
  <c r="G54" i="1"/>
  <c r="H54" i="1"/>
  <c r="I54" i="1"/>
  <c r="J54" i="1"/>
  <c r="K54" i="1"/>
  <c r="L54" i="1"/>
  <c r="B55" i="1"/>
  <c r="C55" i="1"/>
  <c r="D55" i="1"/>
  <c r="E55" i="1"/>
  <c r="F55" i="1"/>
  <c r="G55" i="1"/>
  <c r="H55" i="1"/>
  <c r="I55" i="1"/>
  <c r="J55" i="1"/>
  <c r="K55" i="1"/>
  <c r="L55" i="1"/>
  <c r="B56" i="1"/>
  <c r="C56" i="1"/>
  <c r="D56" i="1"/>
  <c r="E56" i="1"/>
  <c r="F56" i="1"/>
  <c r="G56" i="1"/>
  <c r="H56" i="1"/>
  <c r="I56" i="1"/>
  <c r="J56" i="1"/>
  <c r="K56" i="1"/>
  <c r="L56" i="1"/>
  <c r="B57" i="1"/>
  <c r="C57" i="1"/>
  <c r="D57" i="1"/>
  <c r="E57" i="1"/>
  <c r="F57" i="1"/>
  <c r="G57" i="1"/>
  <c r="H57" i="1"/>
  <c r="I57" i="1"/>
  <c r="J57" i="1"/>
  <c r="K57" i="1"/>
  <c r="L57" i="1"/>
  <c r="B58" i="1"/>
  <c r="C58" i="1"/>
  <c r="D58" i="1"/>
  <c r="E58" i="1"/>
  <c r="F58" i="1"/>
  <c r="G58" i="1"/>
  <c r="H58" i="1"/>
  <c r="I58" i="1"/>
  <c r="J58" i="1"/>
  <c r="K58" i="1"/>
  <c r="L58" i="1"/>
  <c r="B59" i="1"/>
  <c r="C59" i="1"/>
  <c r="D59" i="1"/>
  <c r="E59" i="1"/>
  <c r="F59" i="1"/>
  <c r="G59" i="1"/>
  <c r="H59" i="1"/>
  <c r="I59" i="1"/>
  <c r="J59" i="1"/>
  <c r="K59" i="1"/>
  <c r="L59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AS27" i="1"/>
  <c r="AR27" i="1"/>
  <c r="AQ27" i="1"/>
  <c r="AP27" i="1"/>
  <c r="AO27" i="1"/>
  <c r="AN27" i="1"/>
  <c r="AM27" i="1"/>
  <c r="AL27" i="1"/>
  <c r="AK27" i="1"/>
  <c r="AK61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D61" i="1"/>
  <c r="AS61" i="1"/>
  <c r="V61" i="1"/>
  <c r="Z61" i="1"/>
  <c r="AH61" i="1"/>
  <c r="AP61" i="1"/>
  <c r="AC31" i="5"/>
  <c r="AS29" i="5"/>
  <c r="AO29" i="5"/>
  <c r="AK29" i="5"/>
  <c r="AP29" i="5"/>
  <c r="AL29" i="5"/>
  <c r="AQ29" i="5"/>
  <c r="AM29" i="5"/>
  <c r="AR29" i="5"/>
  <c r="AN29" i="5"/>
  <c r="AJ29" i="5"/>
  <c r="Q61" i="1"/>
  <c r="K61" i="1"/>
  <c r="F61" i="1"/>
  <c r="I61" i="1"/>
  <c r="L61" i="1"/>
  <c r="M61" i="1"/>
  <c r="N61" i="1"/>
  <c r="P61" i="1"/>
  <c r="C61" i="1"/>
  <c r="B61" i="1"/>
  <c r="H61" i="1"/>
  <c r="G61" i="1"/>
  <c r="T61" i="1"/>
  <c r="AN61" i="1"/>
  <c r="AG61" i="1"/>
  <c r="AR61" i="1"/>
  <c r="S61" i="1"/>
  <c r="AA61" i="1"/>
  <c r="R61" i="1"/>
  <c r="M37" i="3"/>
  <c r="W61" i="1"/>
  <c r="AE61" i="1"/>
  <c r="X61" i="1"/>
  <c r="AM61" i="1"/>
  <c r="AI61" i="1"/>
  <c r="AF61" i="1"/>
  <c r="AB61" i="1"/>
  <c r="AQ61" i="1"/>
  <c r="AO61" i="1"/>
  <c r="U61" i="1"/>
  <c r="Y61" i="1"/>
  <c r="AC61" i="1"/>
  <c r="AD61" i="1"/>
  <c r="AL61" i="1"/>
  <c r="N30" i="3"/>
  <c r="M31" i="3"/>
  <c r="Q31" i="5"/>
  <c r="J30" i="5"/>
  <c r="J29" i="5"/>
  <c r="F32" i="5"/>
  <c r="C30" i="5"/>
  <c r="B31" i="5"/>
  <c r="M32" i="5"/>
  <c r="M31" i="5"/>
  <c r="C32" i="5"/>
  <c r="Y30" i="5"/>
  <c r="V32" i="5"/>
  <c r="I30" i="5"/>
  <c r="G31" i="5"/>
  <c r="Z31" i="5"/>
  <c r="F31" i="5"/>
  <c r="F29" i="5"/>
  <c r="E30" i="5"/>
  <c r="J31" i="5"/>
  <c r="Y31" i="5"/>
  <c r="S30" i="5"/>
  <c r="AC30" i="5"/>
  <c r="AR31" i="5"/>
  <c r="AQ30" i="5"/>
  <c r="AP31" i="5"/>
  <c r="AO30" i="5"/>
  <c r="AO31" i="5"/>
  <c r="AO32" i="5"/>
  <c r="AN30" i="5"/>
  <c r="AN32" i="5"/>
  <c r="AN31" i="5"/>
  <c r="AM30" i="5"/>
  <c r="AK31" i="5"/>
  <c r="AK32" i="5"/>
  <c r="AJ30" i="5"/>
  <c r="AJ31" i="5"/>
  <c r="AJ32" i="5"/>
  <c r="X31" i="5"/>
  <c r="X30" i="5"/>
  <c r="V31" i="5"/>
  <c r="U29" i="5"/>
  <c r="U30" i="5"/>
  <c r="U31" i="5"/>
  <c r="U32" i="5"/>
  <c r="T30" i="5"/>
  <c r="T31" i="5"/>
  <c r="S32" i="5"/>
  <c r="Q30" i="5"/>
  <c r="Q32" i="5"/>
  <c r="P30" i="5"/>
  <c r="P31" i="5"/>
  <c r="O29" i="5"/>
  <c r="O30" i="5"/>
  <c r="O31" i="5"/>
  <c r="O32" i="5"/>
  <c r="N31" i="5"/>
  <c r="N32" i="5"/>
  <c r="N30" i="5"/>
  <c r="P32" i="5"/>
  <c r="Z32" i="5"/>
  <c r="Y32" i="5"/>
  <c r="K29" i="5"/>
  <c r="I29" i="5"/>
  <c r="I31" i="5"/>
  <c r="G30" i="5"/>
  <c r="B30" i="5"/>
  <c r="Y29" i="5"/>
  <c r="V30" i="5"/>
  <c r="R30" i="5"/>
  <c r="R29" i="5"/>
  <c r="AC32" i="5"/>
  <c r="I32" i="5"/>
  <c r="B32" i="5"/>
  <c r="E31" i="5"/>
  <c r="F30" i="5"/>
  <c r="K30" i="5"/>
  <c r="G29" i="5"/>
  <c r="E29" i="5"/>
  <c r="E32" i="5"/>
  <c r="C31" i="5"/>
  <c r="Z29" i="5"/>
  <c r="R31" i="5"/>
  <c r="AI28" i="5"/>
  <c r="AI31" i="5"/>
  <c r="AI32" i="5"/>
  <c r="AG31" i="5"/>
  <c r="AG32" i="5"/>
  <c r="AE30" i="5"/>
  <c r="AB30" i="5"/>
  <c r="AA28" i="5"/>
  <c r="AA30" i="5"/>
  <c r="AA31" i="5"/>
  <c r="AA32" i="5"/>
  <c r="G32" i="5"/>
  <c r="J32" i="5"/>
  <c r="C29" i="5"/>
  <c r="B29" i="5"/>
  <c r="M29" i="5"/>
  <c r="M30" i="5"/>
  <c r="AG30" i="5"/>
  <c r="AS31" i="5"/>
  <c r="AR30" i="5"/>
  <c r="AQ31" i="5"/>
  <c r="AP30" i="5"/>
  <c r="AM31" i="5"/>
  <c r="AL31" i="5"/>
  <c r="AK30" i="5"/>
  <c r="W31" i="5"/>
  <c r="S31" i="5"/>
  <c r="AC29" i="5"/>
  <c r="AB28" i="5"/>
  <c r="AR32" i="5"/>
  <c r="AM32" i="5"/>
  <c r="AL30" i="5"/>
  <c r="W32" i="5"/>
  <c r="R32" i="5"/>
  <c r="W30" i="5"/>
  <c r="X29" i="5"/>
  <c r="T32" i="5"/>
  <c r="AC28" i="5"/>
  <c r="AP32" i="5"/>
  <c r="AL32" i="5"/>
  <c r="AS32" i="5"/>
  <c r="AQ32" i="5"/>
  <c r="AI30" i="5"/>
  <c r="AH28" i="5"/>
  <c r="AE31" i="5"/>
  <c r="AE32" i="5"/>
  <c r="AD28" i="5"/>
  <c r="AA29" i="5"/>
  <c r="AS28" i="5"/>
  <c r="AR28" i="5"/>
  <c r="AQ28" i="5"/>
  <c r="AP28" i="5"/>
  <c r="AO28" i="5"/>
  <c r="AN28" i="5"/>
  <c r="AM28" i="5"/>
  <c r="AL28" i="5"/>
  <c r="AL35" i="5"/>
  <c r="AK28" i="5"/>
  <c r="AJ28" i="5"/>
  <c r="M33" i="3"/>
  <c r="AG30" i="3"/>
  <c r="D31" i="3"/>
  <c r="S35" i="3"/>
  <c r="C29" i="3"/>
  <c r="H36" i="3"/>
  <c r="Z34" i="3"/>
  <c r="AO37" i="3"/>
  <c r="AM30" i="3"/>
  <c r="AL37" i="3"/>
  <c r="AL30" i="3"/>
  <c r="AH37" i="3"/>
  <c r="AM31" i="3"/>
  <c r="E30" i="3"/>
  <c r="M34" i="3"/>
  <c r="M29" i="3"/>
  <c r="AQ35" i="3"/>
  <c r="P32" i="3"/>
  <c r="N36" i="3"/>
  <c r="N34" i="3"/>
  <c r="AG34" i="3"/>
  <c r="AF29" i="3"/>
  <c r="AE35" i="3"/>
  <c r="AD35" i="3"/>
  <c r="AB29" i="3"/>
  <c r="AB34" i="3"/>
  <c r="H37" i="3"/>
  <c r="W31" i="3"/>
  <c r="U33" i="3"/>
  <c r="T30" i="3"/>
  <c r="R34" i="3"/>
  <c r="P36" i="3"/>
  <c r="AQ34" i="3"/>
  <c r="H32" i="3"/>
  <c r="D36" i="3"/>
  <c r="N33" i="3"/>
  <c r="AO32" i="3"/>
  <c r="AN29" i="3"/>
  <c r="AK36" i="3"/>
  <c r="AJ30" i="3"/>
  <c r="O35" i="3"/>
  <c r="O30" i="3"/>
  <c r="M36" i="3"/>
  <c r="M32" i="3"/>
  <c r="AH33" i="3"/>
  <c r="AG29" i="3"/>
  <c r="AC29" i="3"/>
  <c r="AA37" i="3"/>
  <c r="AJ34" i="3"/>
  <c r="AJ31" i="3"/>
  <c r="AR29" i="3"/>
  <c r="AP33" i="3"/>
  <c r="AO29" i="3"/>
  <c r="AK29" i="3"/>
  <c r="AJ35" i="3"/>
  <c r="O36" i="3"/>
  <c r="T32" i="3"/>
  <c r="AH29" i="3"/>
  <c r="AF30" i="3"/>
  <c r="AD29" i="3"/>
  <c r="AB30" i="3"/>
  <c r="AA33" i="3"/>
  <c r="AO36" i="3"/>
  <c r="AK33" i="3"/>
  <c r="AS29" i="3"/>
  <c r="AP29" i="3"/>
  <c r="AM34" i="3"/>
  <c r="AL29" i="3"/>
  <c r="AC32" i="3"/>
  <c r="AI29" i="3"/>
  <c r="AE29" i="3"/>
  <c r="AB36" i="3"/>
  <c r="AA29" i="3"/>
  <c r="AJ32" i="3"/>
  <c r="AR31" i="3"/>
  <c r="AQ30" i="3"/>
  <c r="AN35" i="3"/>
  <c r="AM29" i="3"/>
  <c r="E32" i="3"/>
  <c r="E33" i="3"/>
  <c r="E36" i="3"/>
  <c r="E37" i="3"/>
  <c r="D34" i="3"/>
  <c r="D30" i="3"/>
  <c r="D33" i="3"/>
  <c r="D37" i="3"/>
  <c r="K29" i="3"/>
  <c r="I32" i="3"/>
  <c r="I36" i="3"/>
  <c r="I37" i="3"/>
  <c r="I31" i="3"/>
  <c r="I35" i="3"/>
  <c r="I30" i="3"/>
  <c r="I34" i="3"/>
  <c r="H30" i="3"/>
  <c r="H34" i="3"/>
  <c r="G29" i="3"/>
  <c r="Z30" i="3"/>
  <c r="X32" i="3"/>
  <c r="D35" i="3"/>
  <c r="I33" i="3"/>
  <c r="W32" i="3"/>
  <c r="S30" i="3"/>
  <c r="N29" i="3"/>
  <c r="AI31" i="3"/>
  <c r="AG32" i="3"/>
  <c r="AE33" i="3"/>
  <c r="AC30" i="3"/>
  <c r="U37" i="3"/>
  <c r="X36" i="3"/>
  <c r="V34" i="3"/>
  <c r="O32" i="3"/>
  <c r="S31" i="3"/>
  <c r="AI33" i="3"/>
  <c r="AB32" i="3"/>
  <c r="AN36" i="3"/>
  <c r="AP34" i="3"/>
  <c r="L29" i="3"/>
  <c r="O37" i="3"/>
  <c r="T36" i="3"/>
  <c r="N35" i="3"/>
  <c r="N32" i="3"/>
  <c r="O31" i="3"/>
  <c r="AC36" i="3"/>
  <c r="AE31" i="3"/>
  <c r="AK37" i="3"/>
  <c r="AM35" i="3"/>
  <c r="AO33" i="3"/>
  <c r="AN32" i="3"/>
  <c r="AQ31" i="3"/>
  <c r="AQ33" i="3"/>
  <c r="AP32" i="3"/>
  <c r="AO31" i="3"/>
  <c r="AN30" i="3"/>
  <c r="AM33" i="3"/>
  <c r="E35" i="3"/>
  <c r="E34" i="3"/>
  <c r="E31" i="3"/>
  <c r="L30" i="3"/>
  <c r="H35" i="3"/>
  <c r="H31" i="3"/>
  <c r="N37" i="3"/>
  <c r="W35" i="3"/>
  <c r="M35" i="3"/>
  <c r="O34" i="3"/>
  <c r="O33" i="3"/>
  <c r="N31" i="3"/>
  <c r="Z31" i="3"/>
  <c r="V31" i="3"/>
  <c r="AI37" i="3"/>
  <c r="AF34" i="3"/>
  <c r="AD31" i="3"/>
  <c r="AD33" i="3"/>
  <c r="AA35" i="3"/>
  <c r="AA31" i="3"/>
  <c r="AP37" i="3"/>
  <c r="AR36" i="3"/>
  <c r="AJ36" i="3"/>
  <c r="AL34" i="3"/>
  <c r="AL33" i="3"/>
  <c r="AK32" i="3"/>
  <c r="AN31" i="3"/>
  <c r="AP30" i="3"/>
  <c r="AS36" i="3"/>
  <c r="AR32" i="3"/>
  <c r="AQ29" i="3"/>
  <c r="AM37" i="3"/>
  <c r="AL32" i="3"/>
  <c r="AK31" i="3"/>
  <c r="AJ61" i="1"/>
  <c r="Y31" i="3"/>
  <c r="Y35" i="3"/>
  <c r="U31" i="3"/>
  <c r="U35" i="3"/>
  <c r="Q30" i="3"/>
  <c r="Q29" i="3"/>
  <c r="Q32" i="3"/>
  <c r="Q36" i="3"/>
  <c r="Q31" i="3"/>
  <c r="Q35" i="3"/>
  <c r="Q34" i="3"/>
  <c r="L37" i="3"/>
  <c r="L35" i="3"/>
  <c r="L33" i="3"/>
  <c r="L31" i="3"/>
  <c r="K30" i="3"/>
  <c r="H29" i="3"/>
  <c r="G30" i="3"/>
  <c r="G31" i="3"/>
  <c r="G32" i="3"/>
  <c r="G33" i="3"/>
  <c r="G34" i="3"/>
  <c r="G35" i="3"/>
  <c r="G36" i="3"/>
  <c r="G37" i="3"/>
  <c r="B30" i="3"/>
  <c r="B31" i="3"/>
  <c r="B32" i="3"/>
  <c r="B33" i="3"/>
  <c r="B34" i="3"/>
  <c r="B35" i="3"/>
  <c r="B36" i="3"/>
  <c r="B37" i="3"/>
  <c r="Q37" i="3"/>
  <c r="Q33" i="3"/>
  <c r="Z32" i="3"/>
  <c r="Z36" i="3"/>
  <c r="X30" i="3"/>
  <c r="V32" i="3"/>
  <c r="V36" i="3"/>
  <c r="T33" i="3"/>
  <c r="R33" i="3"/>
  <c r="R37" i="3"/>
  <c r="R30" i="3"/>
  <c r="R32" i="3"/>
  <c r="R36" i="3"/>
  <c r="R31" i="3"/>
  <c r="R35" i="3"/>
  <c r="I28" i="3"/>
  <c r="I29" i="3"/>
  <c r="D29" i="3"/>
  <c r="C30" i="3"/>
  <c r="C31" i="3"/>
  <c r="C32" i="3"/>
  <c r="C33" i="3"/>
  <c r="C34" i="3"/>
  <c r="C35" i="3"/>
  <c r="C36" i="3"/>
  <c r="C37" i="3"/>
  <c r="Y34" i="3"/>
  <c r="W30" i="3"/>
  <c r="W33" i="3"/>
  <c r="W37" i="3"/>
  <c r="U34" i="3"/>
  <c r="S34" i="3"/>
  <c r="S33" i="3"/>
  <c r="S37" i="3"/>
  <c r="S32" i="3"/>
  <c r="S36" i="3"/>
  <c r="L36" i="3"/>
  <c r="L34" i="3"/>
  <c r="H33" i="3"/>
  <c r="L32" i="3"/>
  <c r="D32" i="3"/>
  <c r="E28" i="3"/>
  <c r="E29" i="3"/>
  <c r="Y37" i="3"/>
  <c r="Y33" i="3"/>
  <c r="X34" i="3"/>
  <c r="T34" i="3"/>
  <c r="T37" i="3"/>
  <c r="P28" i="3"/>
  <c r="J28" i="3"/>
  <c r="F28" i="3"/>
  <c r="B28" i="3"/>
  <c r="X37" i="3"/>
  <c r="P37" i="3"/>
  <c r="W36" i="3"/>
  <c r="Z35" i="3"/>
  <c r="V35" i="3"/>
  <c r="X33" i="3"/>
  <c r="P33" i="3"/>
  <c r="AR35" i="3"/>
  <c r="AS33" i="3"/>
  <c r="K37" i="3"/>
  <c r="K36" i="3"/>
  <c r="K35" i="3"/>
  <c r="K34" i="3"/>
  <c r="K33" i="3"/>
  <c r="K32" i="3"/>
  <c r="K31" i="3"/>
  <c r="K28" i="3"/>
  <c r="G28" i="3"/>
  <c r="C28" i="3"/>
  <c r="P34" i="3"/>
  <c r="Z28" i="3"/>
  <c r="Y28" i="3"/>
  <c r="Y30" i="3"/>
  <c r="X28" i="3"/>
  <c r="W28" i="3"/>
  <c r="V28" i="3"/>
  <c r="U28" i="3"/>
  <c r="U30" i="3"/>
  <c r="T28" i="3"/>
  <c r="S28" i="3"/>
  <c r="R28" i="3"/>
  <c r="P29" i="3"/>
  <c r="O28" i="3"/>
  <c r="O29" i="3"/>
  <c r="AH30" i="3"/>
  <c r="AH32" i="3"/>
  <c r="AH34" i="3"/>
  <c r="AH36" i="3"/>
  <c r="AF31" i="3"/>
  <c r="AF33" i="3"/>
  <c r="AF35" i="3"/>
  <c r="AF37" i="3"/>
  <c r="AD30" i="3"/>
  <c r="AD32" i="3"/>
  <c r="AD34" i="3"/>
  <c r="AD36" i="3"/>
  <c r="AB31" i="3"/>
  <c r="AB33" i="3"/>
  <c r="AB35" i="3"/>
  <c r="AB37" i="3"/>
  <c r="AA36" i="3"/>
  <c r="AS37" i="3"/>
  <c r="AS32" i="3"/>
  <c r="J37" i="3"/>
  <c r="F37" i="3"/>
  <c r="J36" i="3"/>
  <c r="F36" i="3"/>
  <c r="J35" i="3"/>
  <c r="F35" i="3"/>
  <c r="J34" i="3"/>
  <c r="F34" i="3"/>
  <c r="J33" i="3"/>
  <c r="F33" i="3"/>
  <c r="J32" i="3"/>
  <c r="F32" i="3"/>
  <c r="J31" i="3"/>
  <c r="F31" i="3"/>
  <c r="J30" i="3"/>
  <c r="F30" i="3"/>
  <c r="L28" i="3"/>
  <c r="J29" i="3"/>
  <c r="H28" i="3"/>
  <c r="F29" i="3"/>
  <c r="D28" i="3"/>
  <c r="B29" i="3"/>
  <c r="Z37" i="3"/>
  <c r="V37" i="3"/>
  <c r="Y36" i="3"/>
  <c r="U36" i="3"/>
  <c r="X35" i="3"/>
  <c r="T35" i="3"/>
  <c r="P35" i="3"/>
  <c r="W34" i="3"/>
  <c r="Z33" i="3"/>
  <c r="V33" i="3"/>
  <c r="Y32" i="3"/>
  <c r="U32" i="3"/>
  <c r="X31" i="3"/>
  <c r="T31" i="3"/>
  <c r="P31" i="3"/>
  <c r="V30" i="3"/>
  <c r="P30" i="3"/>
  <c r="Z29" i="3"/>
  <c r="Y29" i="3"/>
  <c r="X29" i="3"/>
  <c r="W29" i="3"/>
  <c r="V29" i="3"/>
  <c r="U29" i="3"/>
  <c r="T29" i="3"/>
  <c r="S29" i="3"/>
  <c r="R29" i="3"/>
  <c r="M30" i="3"/>
  <c r="AE37" i="3"/>
  <c r="AG36" i="3"/>
  <c r="AI35" i="3"/>
  <c r="AC34" i="3"/>
  <c r="AS31" i="3"/>
  <c r="AR30" i="3"/>
  <c r="AD37" i="3"/>
  <c r="AF36" i="3"/>
  <c r="AH35" i="3"/>
  <c r="AF32" i="3"/>
  <c r="AH31" i="3"/>
  <c r="N28" i="3"/>
  <c r="AI28" i="3"/>
  <c r="AH28" i="3"/>
  <c r="AG28" i="3"/>
  <c r="AF28" i="3"/>
  <c r="AE28" i="3"/>
  <c r="AD28" i="3"/>
  <c r="AC28" i="3"/>
  <c r="AB28" i="3"/>
  <c r="AA28" i="3"/>
  <c r="AQ37" i="3"/>
  <c r="AP36" i="3"/>
  <c r="AL36" i="3"/>
  <c r="AS35" i="3"/>
  <c r="AO35" i="3"/>
  <c r="AK35" i="3"/>
  <c r="AR34" i="3"/>
  <c r="AN34" i="3"/>
  <c r="K32" i="5"/>
  <c r="K31" i="5"/>
  <c r="K28" i="5"/>
  <c r="G28" i="5"/>
  <c r="C28" i="5"/>
  <c r="Q28" i="5"/>
  <c r="AF30" i="5"/>
  <c r="AF32" i="5"/>
  <c r="AF29" i="5"/>
  <c r="AF31" i="5"/>
  <c r="AE28" i="5"/>
  <c r="AS28" i="3"/>
  <c r="AR28" i="3"/>
  <c r="AQ28" i="3"/>
  <c r="AP28" i="3"/>
  <c r="AO28" i="3"/>
  <c r="AN28" i="3"/>
  <c r="AM28" i="3"/>
  <c r="AL28" i="3"/>
  <c r="AK28" i="3"/>
  <c r="AJ28" i="3"/>
  <c r="L28" i="5"/>
  <c r="H28" i="5"/>
  <c r="D28" i="5"/>
  <c r="Z28" i="5"/>
  <c r="Y28" i="5"/>
  <c r="X28" i="5"/>
  <c r="W28" i="5"/>
  <c r="V28" i="5"/>
  <c r="U28" i="5"/>
  <c r="T28" i="5"/>
  <c r="S28" i="5"/>
  <c r="R28" i="5"/>
  <c r="P29" i="5"/>
  <c r="O28" i="5"/>
  <c r="AG29" i="5"/>
  <c r="AF28" i="5"/>
  <c r="AJ29" i="3"/>
  <c r="I28" i="5"/>
  <c r="E28" i="5"/>
  <c r="W29" i="5"/>
  <c r="V29" i="5"/>
  <c r="T29" i="5"/>
  <c r="S29" i="5"/>
  <c r="Q29" i="5"/>
  <c r="P28" i="5"/>
  <c r="M28" i="5"/>
  <c r="AH31" i="5"/>
  <c r="AH29" i="5"/>
  <c r="AH30" i="5"/>
  <c r="AH32" i="5"/>
  <c r="AG28" i="5"/>
  <c r="AD31" i="5"/>
  <c r="Q28" i="3"/>
  <c r="M28" i="3"/>
  <c r="AG37" i="3"/>
  <c r="AC37" i="3"/>
  <c r="AI36" i="3"/>
  <c r="AE36" i="3"/>
  <c r="AG35" i="3"/>
  <c r="AC35" i="3"/>
  <c r="AI34" i="3"/>
  <c r="AE34" i="3"/>
  <c r="AA34" i="3"/>
  <c r="AG33" i="3"/>
  <c r="AC33" i="3"/>
  <c r="AI32" i="3"/>
  <c r="AE32" i="3"/>
  <c r="AA32" i="3"/>
  <c r="AG31" i="3"/>
  <c r="AC31" i="3"/>
  <c r="AI30" i="3"/>
  <c r="AE30" i="3"/>
  <c r="AA30" i="3"/>
  <c r="AR37" i="3"/>
  <c r="AN37" i="3"/>
  <c r="AJ37" i="3"/>
  <c r="AQ36" i="3"/>
  <c r="AM36" i="3"/>
  <c r="AP35" i="3"/>
  <c r="AL35" i="3"/>
  <c r="AS34" i="3"/>
  <c r="AO34" i="3"/>
  <c r="AK34" i="3"/>
  <c r="AR33" i="3"/>
  <c r="AN33" i="3"/>
  <c r="AJ33" i="3"/>
  <c r="AQ32" i="3"/>
  <c r="AM32" i="3"/>
  <c r="AP31" i="3"/>
  <c r="AL31" i="3"/>
  <c r="AS30" i="3"/>
  <c r="AO30" i="3"/>
  <c r="AK30" i="3"/>
  <c r="L32" i="5"/>
  <c r="H32" i="5"/>
  <c r="D32" i="5"/>
  <c r="L31" i="5"/>
  <c r="H31" i="5"/>
  <c r="D31" i="5"/>
  <c r="L30" i="5"/>
  <c r="H30" i="5"/>
  <c r="D30" i="5"/>
  <c r="L29" i="5"/>
  <c r="J28" i="5"/>
  <c r="H29" i="5"/>
  <c r="F28" i="5"/>
  <c r="D29" i="5"/>
  <c r="B28" i="5"/>
  <c r="X32" i="5"/>
  <c r="Z30" i="5"/>
  <c r="N28" i="5"/>
  <c r="AI29" i="5"/>
  <c r="AE29" i="5"/>
  <c r="N29" i="5"/>
  <c r="AD32" i="5"/>
  <c r="AB31" i="5"/>
  <c r="AD30" i="5"/>
  <c r="AS30" i="5"/>
  <c r="AD29" i="5"/>
  <c r="AB29" i="5"/>
  <c r="AB32" i="5"/>
  <c r="AM35" i="5"/>
  <c r="Q39" i="3"/>
  <c r="Y35" i="5"/>
  <c r="N39" i="3"/>
  <c r="G39" i="3"/>
  <c r="AP35" i="5"/>
  <c r="AD35" i="5"/>
  <c r="AK35" i="5"/>
  <c r="AA35" i="5"/>
  <c r="AC35" i="5"/>
  <c r="R35" i="5"/>
  <c r="AJ35" i="5"/>
  <c r="F35" i="5"/>
  <c r="AG35" i="5"/>
  <c r="E35" i="5"/>
  <c r="AS35" i="5"/>
  <c r="I35" i="5"/>
  <c r="O35" i="5"/>
  <c r="C35" i="5"/>
  <c r="AN35" i="5"/>
  <c r="AR35" i="5"/>
  <c r="AI35" i="5"/>
  <c r="J35" i="5"/>
  <c r="P35" i="5"/>
  <c r="U35" i="5"/>
  <c r="G35" i="5"/>
  <c r="AO35" i="5"/>
  <c r="AB35" i="5"/>
  <c r="AH35" i="5"/>
  <c r="AE35" i="5"/>
  <c r="AQ35" i="5"/>
  <c r="H39" i="3"/>
  <c r="AL39" i="3"/>
  <c r="V39" i="3"/>
  <c r="Y39" i="3"/>
  <c r="F39" i="3"/>
  <c r="E39" i="3"/>
  <c r="M35" i="5"/>
  <c r="T35" i="5"/>
  <c r="X35" i="5"/>
  <c r="H35" i="5"/>
  <c r="AP39" i="3"/>
  <c r="AC39" i="3"/>
  <c r="AG39" i="3"/>
  <c r="S39" i="3"/>
  <c r="P39" i="3"/>
  <c r="AU63" i="1"/>
  <c r="B35" i="5"/>
  <c r="AF35" i="5"/>
  <c r="L35" i="5"/>
  <c r="AM39" i="3"/>
  <c r="AQ39" i="3"/>
  <c r="AD39" i="3"/>
  <c r="AH39" i="3"/>
  <c r="O39" i="3"/>
  <c r="T39" i="3"/>
  <c r="W39" i="3"/>
  <c r="Z39" i="3"/>
  <c r="K39" i="3"/>
  <c r="J39" i="3"/>
  <c r="I39" i="3"/>
  <c r="N35" i="5"/>
  <c r="V35" i="5"/>
  <c r="Z35" i="5"/>
  <c r="AJ39" i="3"/>
  <c r="AN39" i="3"/>
  <c r="AR39" i="3"/>
  <c r="K35" i="5"/>
  <c r="AA39" i="3"/>
  <c r="AE39" i="3"/>
  <c r="AI39" i="3"/>
  <c r="D39" i="3"/>
  <c r="L39" i="3"/>
  <c r="X39" i="3"/>
  <c r="M39" i="3"/>
  <c r="S35" i="5"/>
  <c r="W35" i="5"/>
  <c r="D35" i="5"/>
  <c r="AK39" i="3"/>
  <c r="AO39" i="3"/>
  <c r="AS39" i="3"/>
  <c r="Q35" i="5"/>
  <c r="AB39" i="3"/>
  <c r="AF39" i="3"/>
  <c r="R39" i="3"/>
  <c r="U39" i="3"/>
  <c r="C39" i="3"/>
  <c r="B39" i="3"/>
</calcChain>
</file>

<file path=xl/sharedStrings.xml><?xml version="1.0" encoding="utf-8"?>
<sst xmlns="http://schemas.openxmlformats.org/spreadsheetml/2006/main" count="1246" uniqueCount="64">
  <si>
    <t>Algeria</t>
  </si>
  <si>
    <t>Bahrain</t>
  </si>
  <si>
    <t>Egypt</t>
  </si>
  <si>
    <t>Iraq</t>
  </si>
  <si>
    <t>Iran</t>
  </si>
  <si>
    <t>Jordan</t>
  </si>
  <si>
    <t>Kuwait</t>
  </si>
  <si>
    <t>Lebanon</t>
  </si>
  <si>
    <t>Libya</t>
  </si>
  <si>
    <t>Morocco</t>
  </si>
  <si>
    <t>Oman</t>
  </si>
  <si>
    <t>Qatar</t>
  </si>
  <si>
    <t>Saudi</t>
  </si>
  <si>
    <t>Sudan</t>
  </si>
  <si>
    <t>Syria</t>
  </si>
  <si>
    <t>Turkey</t>
  </si>
  <si>
    <t>UAE</t>
  </si>
  <si>
    <t>Tunisia</t>
  </si>
  <si>
    <t>MDC</t>
  </si>
  <si>
    <t>UD</t>
  </si>
  <si>
    <t>LSD</t>
  </si>
  <si>
    <t>ACB</t>
  </si>
  <si>
    <t>AERF</t>
  </si>
  <si>
    <t>FERT</t>
  </si>
  <si>
    <t>LERT</t>
  </si>
  <si>
    <t>PCB</t>
  </si>
  <si>
    <t>LCIT</t>
  </si>
  <si>
    <t>LIT</t>
  </si>
  <si>
    <t>X</t>
  </si>
  <si>
    <t>PERF</t>
  </si>
  <si>
    <t>LCERT</t>
  </si>
  <si>
    <t>LMT</t>
  </si>
  <si>
    <t>LCMT</t>
  </si>
  <si>
    <t>MwERT</t>
  </si>
  <si>
    <t>ERwMT</t>
  </si>
  <si>
    <t>M&amp;ERT</t>
  </si>
  <si>
    <t>MwIT</t>
  </si>
  <si>
    <t>IwMT</t>
  </si>
  <si>
    <t>M&amp;IT</t>
  </si>
  <si>
    <t>IwERT</t>
  </si>
  <si>
    <t>ERwIT</t>
  </si>
  <si>
    <t>I&amp;ERT</t>
  </si>
  <si>
    <t>ER&amp;M&amp;IT</t>
  </si>
  <si>
    <t>UASC</t>
  </si>
  <si>
    <t>CU</t>
  </si>
  <si>
    <t>FCERT</t>
  </si>
  <si>
    <t>FMT</t>
  </si>
  <si>
    <t>FCMT</t>
  </si>
  <si>
    <t>FIT</t>
  </si>
  <si>
    <t>FCIT</t>
  </si>
  <si>
    <t>WSD</t>
  </si>
  <si>
    <t>total</t>
  </si>
  <si>
    <t>ERFix</t>
  </si>
  <si>
    <t>ERTs</t>
  </si>
  <si>
    <t>MTs</t>
  </si>
  <si>
    <t>ITs</t>
  </si>
  <si>
    <t>MixedTs</t>
  </si>
  <si>
    <t>rudimentary</t>
  </si>
  <si>
    <t>intermediate</t>
  </si>
  <si>
    <t>substantial</t>
  </si>
  <si>
    <t>intensive</t>
  </si>
  <si>
    <t xml:space="preserve">Yemen, Republic of </t>
  </si>
  <si>
    <t>Yemen Arab Republic (north)</t>
  </si>
  <si>
    <t>Yemen, People's Democratic Republic (south)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</si>
</sst>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2" fontId="0" fillId="0" borderId="0" xfId="0" applyNumberFormat="1"/>
    <xf numFmtId="0" fontId="0" fillId="0" borderId="0" xfId="0" quotePrefix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AE269-85CA-454D-AF7E-2664DE68EDA8}">
  <sheetPr codeName="Sheet1"/>
  <dimension ref="A1:AY63"/>
  <sheetViews>
    <sheetView zoomScaleNormal="100" workbookViewId="0">
      <pane xSplit="1350" ySplit="615" topLeftCell="AG1" activePane="bottomRight"/>
      <selection pane="topRight" activeCell="AT1" sqref="AT1:AY1"/>
      <selection pane="bottomLeft" activeCell="A2" sqref="A2"/>
      <selection pane="bottomRight" activeCell="B17" sqref="B17"/>
    </sheetView>
  </sheetViews>
  <sheetFormatPr defaultRowHeight="14.4" x14ac:dyDescent="0.3"/>
  <sheetData>
    <row r="1" spans="1:51" x14ac:dyDescent="0.3">
      <c r="B1" s="5">
        <v>1974</v>
      </c>
      <c r="C1" s="5">
        <v>1975</v>
      </c>
      <c r="D1" s="5">
        <v>1976</v>
      </c>
      <c r="E1" s="5">
        <v>1977</v>
      </c>
      <c r="F1" s="5">
        <v>1978</v>
      </c>
      <c r="G1" s="5">
        <v>1979</v>
      </c>
      <c r="H1" s="5">
        <v>1980</v>
      </c>
      <c r="I1" s="5">
        <v>1981</v>
      </c>
      <c r="J1" s="5">
        <v>1982</v>
      </c>
      <c r="K1" s="5">
        <v>1983</v>
      </c>
      <c r="L1" s="5">
        <v>1984</v>
      </c>
      <c r="M1" s="5">
        <v>1985</v>
      </c>
      <c r="N1" s="5">
        <v>1986</v>
      </c>
      <c r="O1" s="5">
        <v>1987</v>
      </c>
      <c r="P1" s="5">
        <v>1988</v>
      </c>
      <c r="Q1" s="5">
        <v>1989</v>
      </c>
      <c r="R1" s="5">
        <v>1990</v>
      </c>
      <c r="S1" s="5">
        <v>1991</v>
      </c>
      <c r="T1" s="5">
        <v>1992</v>
      </c>
      <c r="U1" s="5">
        <v>1993</v>
      </c>
      <c r="V1" s="5">
        <v>1994</v>
      </c>
      <c r="W1" s="5">
        <v>1995</v>
      </c>
      <c r="X1" s="5">
        <v>1996</v>
      </c>
      <c r="Y1" s="5">
        <v>1997</v>
      </c>
      <c r="Z1" s="5">
        <v>1998</v>
      </c>
      <c r="AA1" s="5">
        <v>1999</v>
      </c>
      <c r="AB1" s="5">
        <v>2000</v>
      </c>
      <c r="AC1" s="5">
        <v>2001</v>
      </c>
      <c r="AD1" s="5">
        <v>2002</v>
      </c>
      <c r="AE1" s="5">
        <v>2003</v>
      </c>
      <c r="AF1" s="5">
        <v>2004</v>
      </c>
      <c r="AG1" s="5">
        <v>2005</v>
      </c>
      <c r="AH1" s="5">
        <v>2006</v>
      </c>
      <c r="AI1" s="5">
        <v>2007</v>
      </c>
      <c r="AJ1" s="5">
        <v>2008</v>
      </c>
      <c r="AK1" s="5">
        <v>2009</v>
      </c>
      <c r="AL1" s="5">
        <v>2010</v>
      </c>
      <c r="AM1" s="5">
        <v>2011</v>
      </c>
      <c r="AN1" s="5">
        <v>2012</v>
      </c>
      <c r="AO1" s="5">
        <v>2013</v>
      </c>
      <c r="AP1" s="5">
        <v>2014</v>
      </c>
      <c r="AQ1" s="5">
        <v>2015</v>
      </c>
      <c r="AR1" s="5">
        <v>2016</v>
      </c>
      <c r="AS1" s="5">
        <v>2017</v>
      </c>
      <c r="AT1" s="5">
        <v>2018</v>
      </c>
      <c r="AU1" s="5">
        <v>2019</v>
      </c>
      <c r="AV1" s="5">
        <v>2020</v>
      </c>
      <c r="AW1" s="5">
        <v>2021</v>
      </c>
      <c r="AX1" s="5">
        <v>2022</v>
      </c>
      <c r="AY1" s="5">
        <v>2023</v>
      </c>
    </row>
    <row r="2" spans="1:51" x14ac:dyDescent="0.3">
      <c r="A2" t="s">
        <v>0</v>
      </c>
      <c r="B2" s="5" t="s">
        <v>18</v>
      </c>
      <c r="C2" s="5" t="s">
        <v>18</v>
      </c>
      <c r="D2" s="5" t="s">
        <v>18</v>
      </c>
      <c r="E2" s="5" t="s">
        <v>18</v>
      </c>
      <c r="F2" s="5" t="s">
        <v>18</v>
      </c>
      <c r="G2" s="5" t="s">
        <v>18</v>
      </c>
      <c r="H2" s="5" t="s">
        <v>18</v>
      </c>
      <c r="I2" s="5" t="s">
        <v>18</v>
      </c>
      <c r="J2" s="5" t="s">
        <v>18</v>
      </c>
      <c r="K2" s="5" t="s">
        <v>18</v>
      </c>
      <c r="L2" s="5" t="s">
        <v>18</v>
      </c>
      <c r="M2" s="5" t="s">
        <v>18</v>
      </c>
      <c r="N2" s="5" t="s">
        <v>18</v>
      </c>
      <c r="O2" s="5" t="s">
        <v>19</v>
      </c>
      <c r="P2" s="5" t="s">
        <v>19</v>
      </c>
      <c r="Q2" s="5" t="s">
        <v>19</v>
      </c>
      <c r="R2" s="5" t="s">
        <v>20</v>
      </c>
      <c r="S2" s="5" t="s">
        <v>20</v>
      </c>
      <c r="T2" s="5" t="s">
        <v>20</v>
      </c>
      <c r="U2" s="5" t="s">
        <v>20</v>
      </c>
      <c r="V2" s="5" t="s">
        <v>20</v>
      </c>
      <c r="W2" s="5" t="s">
        <v>20</v>
      </c>
      <c r="X2" s="5" t="s">
        <v>20</v>
      </c>
      <c r="Y2" s="5" t="s">
        <v>20</v>
      </c>
      <c r="Z2" s="5" t="s">
        <v>20</v>
      </c>
      <c r="AA2" s="5" t="s">
        <v>20</v>
      </c>
      <c r="AB2" s="5" t="s">
        <v>20</v>
      </c>
      <c r="AC2" s="5" t="s">
        <v>20</v>
      </c>
      <c r="AD2" s="5" t="s">
        <v>20</v>
      </c>
      <c r="AE2" s="5" t="s">
        <v>20</v>
      </c>
      <c r="AF2" s="5" t="s">
        <v>20</v>
      </c>
      <c r="AG2" s="5" t="s">
        <v>20</v>
      </c>
      <c r="AH2" s="5" t="s">
        <v>20</v>
      </c>
      <c r="AI2" s="5" t="s">
        <v>20</v>
      </c>
      <c r="AJ2" s="5" t="s">
        <v>20</v>
      </c>
      <c r="AK2" s="5" t="s">
        <v>20</v>
      </c>
      <c r="AL2" s="5" t="s">
        <v>20</v>
      </c>
      <c r="AM2" s="5" t="s">
        <v>20</v>
      </c>
      <c r="AN2" s="5" t="s">
        <v>20</v>
      </c>
      <c r="AO2" s="5" t="s">
        <v>20</v>
      </c>
      <c r="AP2" s="5" t="s">
        <v>20</v>
      </c>
      <c r="AQ2" s="5" t="s">
        <v>20</v>
      </c>
      <c r="AR2" s="5" t="s">
        <v>20</v>
      </c>
      <c r="AS2" s="5" t="s">
        <v>20</v>
      </c>
      <c r="AT2" s="5" t="s">
        <v>20</v>
      </c>
      <c r="AU2" s="5" t="s">
        <v>20</v>
      </c>
      <c r="AV2" s="5" t="s">
        <v>20</v>
      </c>
      <c r="AW2" s="5" t="s">
        <v>20</v>
      </c>
      <c r="AX2" s="5" t="s">
        <v>20</v>
      </c>
      <c r="AY2" s="5" t="s">
        <v>20</v>
      </c>
    </row>
    <row r="3" spans="1:51" x14ac:dyDescent="0.3">
      <c r="A3" t="s">
        <v>1</v>
      </c>
      <c r="B3" s="5" t="s">
        <v>21</v>
      </c>
      <c r="C3" s="5" t="s">
        <v>22</v>
      </c>
      <c r="D3" s="5" t="s">
        <v>22</v>
      </c>
      <c r="E3" s="5" t="s">
        <v>22</v>
      </c>
      <c r="F3" s="5" t="s">
        <v>22</v>
      </c>
      <c r="G3" s="5" t="s">
        <v>22</v>
      </c>
      <c r="H3" s="5" t="s">
        <v>22</v>
      </c>
      <c r="I3" s="5" t="s">
        <v>22</v>
      </c>
      <c r="J3" s="5" t="s">
        <v>22</v>
      </c>
      <c r="K3" s="5" t="s">
        <v>22</v>
      </c>
      <c r="L3" s="5" t="s">
        <v>22</v>
      </c>
      <c r="M3" s="5" t="s">
        <v>22</v>
      </c>
      <c r="N3" s="5" t="s">
        <v>22</v>
      </c>
      <c r="O3" s="5" t="s">
        <v>22</v>
      </c>
      <c r="P3" s="5" t="s">
        <v>22</v>
      </c>
      <c r="Q3" s="5" t="s">
        <v>22</v>
      </c>
      <c r="R3" s="5" t="s">
        <v>22</v>
      </c>
      <c r="S3" s="5" t="s">
        <v>22</v>
      </c>
      <c r="T3" s="5" t="s">
        <v>22</v>
      </c>
      <c r="U3" s="5" t="s">
        <v>22</v>
      </c>
      <c r="V3" s="5" t="s">
        <v>22</v>
      </c>
      <c r="W3" s="5" t="s">
        <v>23</v>
      </c>
      <c r="X3" s="5" t="s">
        <v>23</v>
      </c>
      <c r="Y3" s="5" t="s">
        <v>23</v>
      </c>
      <c r="Z3" s="5" t="s">
        <v>23</v>
      </c>
      <c r="AA3" s="5" t="s">
        <v>23</v>
      </c>
      <c r="AB3" s="5" t="s">
        <v>23</v>
      </c>
      <c r="AC3" s="5" t="s">
        <v>23</v>
      </c>
      <c r="AD3" s="5" t="s">
        <v>23</v>
      </c>
      <c r="AE3" s="5" t="s">
        <v>23</v>
      </c>
      <c r="AF3" s="5" t="s">
        <v>23</v>
      </c>
      <c r="AG3" s="5" t="s">
        <v>23</v>
      </c>
      <c r="AH3" s="5" t="s">
        <v>23</v>
      </c>
      <c r="AI3" s="5" t="s">
        <v>23</v>
      </c>
      <c r="AJ3" s="5" t="s">
        <v>23</v>
      </c>
      <c r="AK3" s="5" t="s">
        <v>23</v>
      </c>
      <c r="AL3" s="5" t="s">
        <v>23</v>
      </c>
      <c r="AM3" s="5" t="s">
        <v>23</v>
      </c>
      <c r="AN3" s="5" t="s">
        <v>23</v>
      </c>
      <c r="AO3" s="5" t="s">
        <v>23</v>
      </c>
      <c r="AP3" s="5" t="s">
        <v>23</v>
      </c>
      <c r="AQ3" s="5" t="s">
        <v>23</v>
      </c>
      <c r="AR3" s="5" t="s">
        <v>23</v>
      </c>
      <c r="AS3" s="5" t="s">
        <v>23</v>
      </c>
      <c r="AT3" s="5" t="s">
        <v>23</v>
      </c>
      <c r="AU3" s="5" t="s">
        <v>23</v>
      </c>
      <c r="AV3" s="5" t="s">
        <v>23</v>
      </c>
      <c r="AW3" s="5" t="s">
        <v>23</v>
      </c>
      <c r="AX3" s="5" t="s">
        <v>23</v>
      </c>
      <c r="AY3" s="5" t="s">
        <v>23</v>
      </c>
    </row>
    <row r="4" spans="1:51" x14ac:dyDescent="0.3">
      <c r="A4" t="s">
        <v>2</v>
      </c>
      <c r="B4" s="5" t="s">
        <v>18</v>
      </c>
      <c r="C4" s="5" t="s">
        <v>18</v>
      </c>
      <c r="D4" s="5" t="s">
        <v>18</v>
      </c>
      <c r="E4" s="5" t="s">
        <v>19</v>
      </c>
      <c r="F4" s="5" t="s">
        <v>19</v>
      </c>
      <c r="G4" s="5" t="s">
        <v>19</v>
      </c>
      <c r="H4" s="5" t="s">
        <v>19</v>
      </c>
      <c r="I4" s="5" t="s">
        <v>19</v>
      </c>
      <c r="J4" s="5" t="s">
        <v>19</v>
      </c>
      <c r="K4" s="5" t="s">
        <v>19</v>
      </c>
      <c r="L4" s="5" t="s">
        <v>19</v>
      </c>
      <c r="M4" s="5" t="s">
        <v>19</v>
      </c>
      <c r="N4" s="5" t="s">
        <v>19</v>
      </c>
      <c r="O4" s="5" t="s">
        <v>19</v>
      </c>
      <c r="P4" s="5" t="s">
        <v>19</v>
      </c>
      <c r="Q4" s="5" t="s">
        <v>19</v>
      </c>
      <c r="R4" s="5" t="s">
        <v>19</v>
      </c>
      <c r="S4" s="5" t="s">
        <v>19</v>
      </c>
      <c r="T4" s="5" t="s">
        <v>24</v>
      </c>
      <c r="U4" s="5" t="s">
        <v>24</v>
      </c>
      <c r="V4" s="5" t="s">
        <v>24</v>
      </c>
      <c r="W4" s="5" t="s">
        <v>24</v>
      </c>
      <c r="X4" s="5" t="s">
        <v>24</v>
      </c>
      <c r="Y4" s="5" t="s">
        <v>24</v>
      </c>
      <c r="Z4" s="5" t="s">
        <v>24</v>
      </c>
      <c r="AA4" s="5" t="s">
        <v>24</v>
      </c>
      <c r="AB4" s="5" t="s">
        <v>24</v>
      </c>
      <c r="AC4" s="5" t="s">
        <v>24</v>
      </c>
      <c r="AD4" s="5" t="s">
        <v>24</v>
      </c>
      <c r="AE4" s="5" t="s">
        <v>20</v>
      </c>
      <c r="AF4" s="5" t="s">
        <v>20</v>
      </c>
      <c r="AG4" s="5" t="s">
        <v>20</v>
      </c>
      <c r="AH4" s="5" t="s">
        <v>20</v>
      </c>
      <c r="AI4" s="5" t="s">
        <v>20</v>
      </c>
      <c r="AJ4" s="5" t="s">
        <v>20</v>
      </c>
      <c r="AK4" s="5" t="s">
        <v>20</v>
      </c>
      <c r="AL4" s="5" t="s">
        <v>20</v>
      </c>
      <c r="AM4" s="5" t="s">
        <v>20</v>
      </c>
      <c r="AN4" s="5" t="s">
        <v>20</v>
      </c>
      <c r="AO4" s="5" t="s">
        <v>20</v>
      </c>
      <c r="AP4" s="5" t="s">
        <v>20</v>
      </c>
      <c r="AQ4" s="5" t="s">
        <v>20</v>
      </c>
      <c r="AR4" s="5" t="s">
        <v>20</v>
      </c>
      <c r="AS4" s="5" t="s">
        <v>20</v>
      </c>
      <c r="AT4" s="5" t="s">
        <v>20</v>
      </c>
      <c r="AU4" s="5" t="s">
        <v>20</v>
      </c>
      <c r="AV4" s="5" t="s">
        <v>20</v>
      </c>
      <c r="AW4" s="5" t="s">
        <v>20</v>
      </c>
      <c r="AX4" s="5" t="s">
        <v>20</v>
      </c>
      <c r="AY4" s="5" t="s">
        <v>20</v>
      </c>
    </row>
    <row r="5" spans="1:51" x14ac:dyDescent="0.3">
      <c r="A5" t="s">
        <v>4</v>
      </c>
      <c r="B5" s="5" t="s">
        <v>20</v>
      </c>
      <c r="C5" s="5" t="s">
        <v>20</v>
      </c>
      <c r="D5" s="5" t="s">
        <v>20</v>
      </c>
      <c r="E5" s="5" t="s">
        <v>20</v>
      </c>
      <c r="F5" s="5" t="s">
        <v>20</v>
      </c>
      <c r="G5" s="5" t="s">
        <v>20</v>
      </c>
      <c r="H5" s="5" t="s">
        <v>19</v>
      </c>
      <c r="I5" s="5" t="s">
        <v>19</v>
      </c>
      <c r="J5" s="5" t="s">
        <v>19</v>
      </c>
      <c r="K5" s="5" t="s">
        <v>19</v>
      </c>
      <c r="L5" s="5" t="s">
        <v>19</v>
      </c>
      <c r="M5" s="5" t="s">
        <v>19</v>
      </c>
      <c r="N5" s="5" t="s">
        <v>19</v>
      </c>
      <c r="O5" s="5" t="s">
        <v>19</v>
      </c>
      <c r="P5" s="5" t="s">
        <v>19</v>
      </c>
      <c r="Q5" s="5" t="s">
        <v>19</v>
      </c>
      <c r="R5" s="5" t="s">
        <v>19</v>
      </c>
      <c r="S5" s="5" t="s">
        <v>19</v>
      </c>
      <c r="T5" s="5" t="s">
        <v>19</v>
      </c>
      <c r="U5" s="5" t="s">
        <v>19</v>
      </c>
      <c r="V5" s="5" t="s">
        <v>19</v>
      </c>
      <c r="W5" s="5" t="s">
        <v>19</v>
      </c>
      <c r="X5" s="5" t="s">
        <v>19</v>
      </c>
      <c r="Y5" s="5" t="s">
        <v>19</v>
      </c>
      <c r="Z5" s="5" t="s">
        <v>19</v>
      </c>
      <c r="AA5" s="5" t="s">
        <v>20</v>
      </c>
      <c r="AB5" s="5" t="s">
        <v>20</v>
      </c>
      <c r="AC5" s="5" t="s">
        <v>20</v>
      </c>
      <c r="AD5" s="5" t="s">
        <v>20</v>
      </c>
      <c r="AE5" s="5" t="s">
        <v>20</v>
      </c>
      <c r="AF5" s="5" t="s">
        <v>20</v>
      </c>
      <c r="AG5" s="5" t="s">
        <v>20</v>
      </c>
      <c r="AH5" s="5" t="s">
        <v>20</v>
      </c>
      <c r="AI5" s="5" t="s">
        <v>20</v>
      </c>
      <c r="AJ5" s="5" t="s">
        <v>20</v>
      </c>
      <c r="AK5" s="5" t="s">
        <v>20</v>
      </c>
      <c r="AL5" s="5" t="s">
        <v>20</v>
      </c>
      <c r="AM5" s="5" t="s">
        <v>20</v>
      </c>
      <c r="AN5" s="5" t="s">
        <v>20</v>
      </c>
      <c r="AO5" s="5" t="s">
        <v>20</v>
      </c>
      <c r="AP5" s="5" t="s">
        <v>20</v>
      </c>
      <c r="AQ5" s="5" t="s">
        <v>20</v>
      </c>
      <c r="AR5" s="5" t="s">
        <v>20</v>
      </c>
      <c r="AS5" s="5" t="s">
        <v>20</v>
      </c>
      <c r="AT5" s="5" t="s">
        <v>20</v>
      </c>
      <c r="AU5" s="5" t="s">
        <v>20</v>
      </c>
      <c r="AV5" s="5" t="s">
        <v>20</v>
      </c>
      <c r="AW5" s="5" t="s">
        <v>20</v>
      </c>
      <c r="AX5" s="5" t="s">
        <v>20</v>
      </c>
      <c r="AY5" s="5" t="s">
        <v>20</v>
      </c>
    </row>
    <row r="6" spans="1:51" x14ac:dyDescent="0.3">
      <c r="A6" t="s">
        <v>3</v>
      </c>
      <c r="B6" s="5" t="s">
        <v>22</v>
      </c>
      <c r="C6" s="5" t="s">
        <v>22</v>
      </c>
      <c r="D6" s="5" t="s">
        <v>22</v>
      </c>
      <c r="E6" s="5" t="s">
        <v>22</v>
      </c>
      <c r="F6" s="5" t="s">
        <v>22</v>
      </c>
      <c r="G6" s="5" t="s">
        <v>22</v>
      </c>
      <c r="H6" s="5" t="s">
        <v>22</v>
      </c>
      <c r="I6" s="5" t="s">
        <v>22</v>
      </c>
      <c r="J6" s="5" t="s">
        <v>18</v>
      </c>
      <c r="K6" s="5" t="s">
        <v>18</v>
      </c>
      <c r="L6" s="5" t="s">
        <v>18</v>
      </c>
      <c r="M6" s="5" t="s">
        <v>18</v>
      </c>
      <c r="N6" s="5" t="s">
        <v>18</v>
      </c>
      <c r="O6" s="5" t="s">
        <v>18</v>
      </c>
      <c r="P6" s="5" t="s">
        <v>18</v>
      </c>
      <c r="Q6" s="5" t="s">
        <v>18</v>
      </c>
      <c r="R6" s="5" t="s">
        <v>18</v>
      </c>
      <c r="S6" s="5" t="s">
        <v>18</v>
      </c>
      <c r="T6" s="5" t="s">
        <v>18</v>
      </c>
      <c r="U6" s="5" t="s">
        <v>18</v>
      </c>
      <c r="V6" s="5" t="s">
        <v>18</v>
      </c>
      <c r="W6" s="5" t="s">
        <v>18</v>
      </c>
      <c r="X6" s="5" t="s">
        <v>18</v>
      </c>
      <c r="Y6" s="5" t="s">
        <v>18</v>
      </c>
      <c r="Z6" s="5" t="s">
        <v>18</v>
      </c>
      <c r="AA6" s="5" t="s">
        <v>18</v>
      </c>
      <c r="AB6" s="5" t="s">
        <v>18</v>
      </c>
      <c r="AC6" s="5" t="s">
        <v>18</v>
      </c>
      <c r="AD6" s="5" t="s">
        <v>18</v>
      </c>
      <c r="AE6" s="5" t="s">
        <v>19</v>
      </c>
      <c r="AF6" s="5" t="s">
        <v>19</v>
      </c>
      <c r="AG6" s="5" t="s">
        <v>19</v>
      </c>
      <c r="AH6" s="5" t="s">
        <v>19</v>
      </c>
      <c r="AI6" s="5" t="s">
        <v>22</v>
      </c>
      <c r="AJ6" s="5" t="s">
        <v>22</v>
      </c>
      <c r="AK6" s="5" t="s">
        <v>22</v>
      </c>
      <c r="AL6" s="5" t="s">
        <v>22</v>
      </c>
      <c r="AM6" s="5" t="s">
        <v>22</v>
      </c>
      <c r="AN6" s="5" t="s">
        <v>22</v>
      </c>
      <c r="AO6" s="5" t="s">
        <v>22</v>
      </c>
      <c r="AP6" s="5" t="s">
        <v>22</v>
      </c>
      <c r="AQ6" s="5" t="s">
        <v>22</v>
      </c>
      <c r="AR6" s="5" t="s">
        <v>22</v>
      </c>
      <c r="AS6" s="5" t="s">
        <v>22</v>
      </c>
      <c r="AT6" s="5" t="s">
        <v>22</v>
      </c>
      <c r="AU6" s="5" t="s">
        <v>22</v>
      </c>
      <c r="AV6" s="5" t="s">
        <v>22</v>
      </c>
      <c r="AW6" s="5" t="s">
        <v>22</v>
      </c>
      <c r="AX6" s="5" t="s">
        <v>22</v>
      </c>
      <c r="AY6" s="5" t="s">
        <v>22</v>
      </c>
    </row>
    <row r="7" spans="1:51" x14ac:dyDescent="0.3">
      <c r="A7" t="s">
        <v>5</v>
      </c>
      <c r="B7" s="5" t="s">
        <v>22</v>
      </c>
      <c r="C7" s="5" t="s">
        <v>22</v>
      </c>
      <c r="D7" s="5" t="s">
        <v>22</v>
      </c>
      <c r="E7" s="5" t="s">
        <v>22</v>
      </c>
      <c r="F7" s="5" t="s">
        <v>22</v>
      </c>
      <c r="G7" s="5" t="s">
        <v>22</v>
      </c>
      <c r="H7" s="5" t="s">
        <v>22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20</v>
      </c>
      <c r="N7" s="5" t="s">
        <v>20</v>
      </c>
      <c r="O7" s="5" t="s">
        <v>20</v>
      </c>
      <c r="P7" s="5" t="s">
        <v>20</v>
      </c>
      <c r="Q7" s="5" t="s">
        <v>20</v>
      </c>
      <c r="R7" s="5" t="s">
        <v>20</v>
      </c>
      <c r="S7" s="5" t="s">
        <v>24</v>
      </c>
      <c r="T7" s="5" t="s">
        <v>24</v>
      </c>
      <c r="U7" s="5" t="s">
        <v>24</v>
      </c>
      <c r="V7" s="5" t="s">
        <v>24</v>
      </c>
      <c r="W7" s="5" t="s">
        <v>24</v>
      </c>
      <c r="X7" s="5" t="s">
        <v>24</v>
      </c>
      <c r="Y7" s="5" t="s">
        <v>24</v>
      </c>
      <c r="Z7" s="5" t="s">
        <v>24</v>
      </c>
      <c r="AA7" s="5" t="s">
        <v>24</v>
      </c>
      <c r="AB7" s="5" t="s">
        <v>24</v>
      </c>
      <c r="AC7" s="5" t="s">
        <v>23</v>
      </c>
      <c r="AD7" s="5" t="s">
        <v>23</v>
      </c>
      <c r="AE7" s="5" t="s">
        <v>23</v>
      </c>
      <c r="AF7" s="5" t="s">
        <v>23</v>
      </c>
      <c r="AG7" s="5" t="s">
        <v>23</v>
      </c>
      <c r="AH7" s="5" t="s">
        <v>23</v>
      </c>
      <c r="AI7" s="5" t="s">
        <v>23</v>
      </c>
      <c r="AJ7" s="5" t="s">
        <v>23</v>
      </c>
      <c r="AK7" s="5" t="s">
        <v>23</v>
      </c>
      <c r="AL7" s="5" t="s">
        <v>23</v>
      </c>
      <c r="AM7" s="5" t="s">
        <v>23</v>
      </c>
      <c r="AN7" s="5" t="s">
        <v>23</v>
      </c>
      <c r="AO7" s="5" t="s">
        <v>23</v>
      </c>
      <c r="AP7" s="5" t="s">
        <v>23</v>
      </c>
      <c r="AQ7" s="5" t="s">
        <v>23</v>
      </c>
      <c r="AR7" s="5" t="s">
        <v>23</v>
      </c>
      <c r="AS7" s="5" t="s">
        <v>23</v>
      </c>
      <c r="AT7" s="5" t="s">
        <v>23</v>
      </c>
      <c r="AU7" s="5" t="s">
        <v>23</v>
      </c>
      <c r="AV7" s="5" t="s">
        <v>23</v>
      </c>
      <c r="AW7" s="5" t="s">
        <v>23</v>
      </c>
      <c r="AX7" s="5" t="s">
        <v>23</v>
      </c>
      <c r="AY7" s="5" t="s">
        <v>23</v>
      </c>
    </row>
    <row r="8" spans="1:51" x14ac:dyDescent="0.3">
      <c r="A8" t="s">
        <v>6</v>
      </c>
      <c r="B8" s="5" t="s">
        <v>24</v>
      </c>
      <c r="C8" s="5" t="s">
        <v>24</v>
      </c>
      <c r="D8" s="5" t="s">
        <v>24</v>
      </c>
      <c r="E8" s="5" t="s">
        <v>24</v>
      </c>
      <c r="F8" s="5" t="s">
        <v>24</v>
      </c>
      <c r="G8" s="5" t="s">
        <v>24</v>
      </c>
      <c r="H8" s="5" t="s">
        <v>24</v>
      </c>
      <c r="I8" s="5" t="s">
        <v>24</v>
      </c>
      <c r="J8" s="5" t="s">
        <v>24</v>
      </c>
      <c r="K8" s="5" t="s">
        <v>24</v>
      </c>
      <c r="L8" s="5" t="s">
        <v>24</v>
      </c>
      <c r="M8" s="5" t="s">
        <v>24</v>
      </c>
      <c r="N8" s="5" t="s">
        <v>24</v>
      </c>
      <c r="O8" s="5" t="s">
        <v>24</v>
      </c>
      <c r="P8" s="5" t="s">
        <v>24</v>
      </c>
      <c r="Q8" s="5" t="s">
        <v>24</v>
      </c>
      <c r="R8" s="5" t="s">
        <v>24</v>
      </c>
      <c r="S8" s="5" t="s">
        <v>24</v>
      </c>
      <c r="T8" s="5" t="s">
        <v>24</v>
      </c>
      <c r="U8" s="5" t="s">
        <v>24</v>
      </c>
      <c r="V8" s="5" t="s">
        <v>24</v>
      </c>
      <c r="W8" s="5" t="s">
        <v>24</v>
      </c>
      <c r="X8" s="5" t="s">
        <v>24</v>
      </c>
      <c r="Y8" s="5" t="s">
        <v>24</v>
      </c>
      <c r="Z8" s="5" t="s">
        <v>24</v>
      </c>
      <c r="AA8" s="5" t="s">
        <v>24</v>
      </c>
      <c r="AB8" s="5" t="s">
        <v>24</v>
      </c>
      <c r="AC8" s="5" t="s">
        <v>24</v>
      </c>
      <c r="AD8" s="5" t="s">
        <v>24</v>
      </c>
      <c r="AE8" s="5" t="s">
        <v>23</v>
      </c>
      <c r="AF8" s="5" t="s">
        <v>23</v>
      </c>
      <c r="AG8" s="5" t="s">
        <v>23</v>
      </c>
      <c r="AH8" s="5" t="s">
        <v>23</v>
      </c>
      <c r="AI8" s="5" t="s">
        <v>24</v>
      </c>
      <c r="AJ8" s="5" t="s">
        <v>24</v>
      </c>
      <c r="AK8" s="5" t="s">
        <v>24</v>
      </c>
      <c r="AL8" s="5" t="s">
        <v>24</v>
      </c>
      <c r="AM8" s="5" t="s">
        <v>24</v>
      </c>
      <c r="AN8" s="5" t="s">
        <v>24</v>
      </c>
      <c r="AO8" s="5" t="s">
        <v>24</v>
      </c>
      <c r="AP8" s="5" t="s">
        <v>24</v>
      </c>
      <c r="AQ8" s="5" t="s">
        <v>24</v>
      </c>
      <c r="AR8" s="5" t="s">
        <v>24</v>
      </c>
      <c r="AS8" s="5" t="s">
        <v>24</v>
      </c>
      <c r="AT8" s="5" t="s">
        <v>24</v>
      </c>
      <c r="AU8" s="5" t="s">
        <v>24</v>
      </c>
      <c r="AV8" s="5" t="s">
        <v>24</v>
      </c>
      <c r="AW8" s="5" t="s">
        <v>24</v>
      </c>
      <c r="AX8" s="5" t="s">
        <v>24</v>
      </c>
      <c r="AY8" s="5" t="s">
        <v>24</v>
      </c>
    </row>
    <row r="9" spans="1:51" x14ac:dyDescent="0.3">
      <c r="A9" t="s">
        <v>7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  <c r="H9" s="5" t="s">
        <v>20</v>
      </c>
      <c r="I9" s="5" t="s">
        <v>20</v>
      </c>
      <c r="J9" s="5" t="s">
        <v>20</v>
      </c>
      <c r="K9" s="5" t="s">
        <v>20</v>
      </c>
      <c r="L9" s="5" t="s">
        <v>20</v>
      </c>
      <c r="M9" s="5" t="s">
        <v>20</v>
      </c>
      <c r="N9" s="5" t="s">
        <v>20</v>
      </c>
      <c r="O9" s="5" t="s">
        <v>20</v>
      </c>
      <c r="P9" s="5" t="s">
        <v>20</v>
      </c>
      <c r="Q9" s="5" t="s">
        <v>20</v>
      </c>
      <c r="R9" s="5" t="s">
        <v>20</v>
      </c>
      <c r="S9" s="5" t="s">
        <v>20</v>
      </c>
      <c r="T9" s="5" t="s">
        <v>20</v>
      </c>
      <c r="U9" s="5" t="s">
        <v>30</v>
      </c>
      <c r="V9" s="5" t="s">
        <v>30</v>
      </c>
      <c r="W9" s="5" t="s">
        <v>30</v>
      </c>
      <c r="X9" s="5" t="s">
        <v>30</v>
      </c>
      <c r="Y9" s="5" t="s">
        <v>30</v>
      </c>
      <c r="Z9" s="5" t="s">
        <v>30</v>
      </c>
      <c r="AA9" s="5" t="s">
        <v>23</v>
      </c>
      <c r="AB9" s="5" t="s">
        <v>23</v>
      </c>
      <c r="AC9" s="5" t="s">
        <v>23</v>
      </c>
      <c r="AD9" s="5" t="s">
        <v>23</v>
      </c>
      <c r="AE9" s="5" t="s">
        <v>23</v>
      </c>
      <c r="AF9" s="5" t="s">
        <v>23</v>
      </c>
      <c r="AG9" s="5" t="s">
        <v>23</v>
      </c>
      <c r="AH9" s="5" t="s">
        <v>23</v>
      </c>
      <c r="AI9" s="5" t="s">
        <v>23</v>
      </c>
      <c r="AJ9" s="5" t="s">
        <v>23</v>
      </c>
      <c r="AK9" s="5" t="s">
        <v>23</v>
      </c>
      <c r="AL9" s="5" t="s">
        <v>23</v>
      </c>
      <c r="AM9" s="5" t="s">
        <v>23</v>
      </c>
      <c r="AN9" s="5" t="s">
        <v>23</v>
      </c>
      <c r="AO9" s="5" t="s">
        <v>23</v>
      </c>
      <c r="AP9" s="5" t="s">
        <v>23</v>
      </c>
      <c r="AQ9" s="5" t="s">
        <v>23</v>
      </c>
      <c r="AR9" s="5" t="s">
        <v>23</v>
      </c>
      <c r="AS9" s="5" t="s">
        <v>23</v>
      </c>
      <c r="AT9" s="5" t="s">
        <v>23</v>
      </c>
      <c r="AU9" s="5" t="s">
        <v>23</v>
      </c>
      <c r="AV9" s="5" t="s">
        <v>19</v>
      </c>
      <c r="AW9" s="5" t="s">
        <v>19</v>
      </c>
      <c r="AX9" s="5" t="s">
        <v>19</v>
      </c>
      <c r="AY9" s="5" t="s">
        <v>19</v>
      </c>
    </row>
    <row r="10" spans="1:51" x14ac:dyDescent="0.3">
      <c r="A10" t="s">
        <v>8</v>
      </c>
      <c r="B10" s="5" t="s">
        <v>22</v>
      </c>
      <c r="C10" s="5" t="s">
        <v>22</v>
      </c>
      <c r="D10" s="5" t="s">
        <v>22</v>
      </c>
      <c r="E10" s="5" t="s">
        <v>22</v>
      </c>
      <c r="F10" s="5" t="s">
        <v>22</v>
      </c>
      <c r="G10" s="5" t="s">
        <v>22</v>
      </c>
      <c r="H10" s="5" t="s">
        <v>22</v>
      </c>
      <c r="I10" s="5" t="s">
        <v>22</v>
      </c>
      <c r="J10" s="5" t="s">
        <v>22</v>
      </c>
      <c r="K10" s="5" t="s">
        <v>22</v>
      </c>
      <c r="L10" s="5" t="s">
        <v>22</v>
      </c>
      <c r="M10" s="5" t="s">
        <v>22</v>
      </c>
      <c r="N10" s="5" t="s">
        <v>22</v>
      </c>
      <c r="O10" s="5" t="s">
        <v>22</v>
      </c>
      <c r="P10" s="5" t="s">
        <v>22</v>
      </c>
      <c r="Q10" s="5" t="s">
        <v>22</v>
      </c>
      <c r="R10" s="5" t="s">
        <v>22</v>
      </c>
      <c r="S10" s="5" t="s">
        <v>22</v>
      </c>
      <c r="T10" s="5" t="s">
        <v>19</v>
      </c>
      <c r="U10" s="5" t="s">
        <v>19</v>
      </c>
      <c r="V10" s="5" t="s">
        <v>19</v>
      </c>
      <c r="W10" s="5" t="s">
        <v>19</v>
      </c>
      <c r="X10" s="5" t="s">
        <v>19</v>
      </c>
      <c r="Y10" s="5" t="s">
        <v>19</v>
      </c>
      <c r="Z10" s="5" t="s">
        <v>19</v>
      </c>
      <c r="AA10" s="5" t="s">
        <v>19</v>
      </c>
      <c r="AB10" s="5" t="s">
        <v>19</v>
      </c>
      <c r="AC10" s="5" t="s">
        <v>19</v>
      </c>
      <c r="AD10" s="5" t="s">
        <v>22</v>
      </c>
      <c r="AE10" s="5" t="s">
        <v>22</v>
      </c>
      <c r="AF10" s="5" t="s">
        <v>22</v>
      </c>
      <c r="AG10" s="5" t="s">
        <v>22</v>
      </c>
      <c r="AH10" s="5" t="s">
        <v>22</v>
      </c>
      <c r="AI10" s="5" t="s">
        <v>22</v>
      </c>
      <c r="AJ10" s="5" t="s">
        <v>22</v>
      </c>
      <c r="AK10" s="5" t="s">
        <v>22</v>
      </c>
      <c r="AL10" s="5" t="s">
        <v>22</v>
      </c>
      <c r="AM10" s="5" t="s">
        <v>22</v>
      </c>
      <c r="AN10" s="5" t="s">
        <v>22</v>
      </c>
      <c r="AO10" s="5" t="s">
        <v>22</v>
      </c>
      <c r="AP10" s="5" t="s">
        <v>19</v>
      </c>
      <c r="AQ10" s="5" t="s">
        <v>19</v>
      </c>
      <c r="AR10" s="5" t="s">
        <v>19</v>
      </c>
      <c r="AS10" s="5" t="s">
        <v>19</v>
      </c>
      <c r="AT10" s="5" t="s">
        <v>19</v>
      </c>
      <c r="AU10" s="5" t="s">
        <v>19</v>
      </c>
      <c r="AV10" s="5" t="s">
        <v>19</v>
      </c>
      <c r="AW10" s="5" t="s">
        <v>20</v>
      </c>
      <c r="AX10" s="5" t="s">
        <v>20</v>
      </c>
      <c r="AY10" s="5" t="s">
        <v>20</v>
      </c>
    </row>
    <row r="11" spans="1:51" x14ac:dyDescent="0.3">
      <c r="A11" t="s">
        <v>9</v>
      </c>
      <c r="B11" s="6" t="s">
        <v>22</v>
      </c>
      <c r="C11" s="6" t="s">
        <v>22</v>
      </c>
      <c r="D11" s="6" t="s">
        <v>22</v>
      </c>
      <c r="E11" s="6" t="s">
        <v>22</v>
      </c>
      <c r="F11" s="6" t="s">
        <v>22</v>
      </c>
      <c r="G11" s="6" t="s">
        <v>22</v>
      </c>
      <c r="H11" s="6" t="s">
        <v>22</v>
      </c>
      <c r="I11" s="6" t="s">
        <v>20</v>
      </c>
      <c r="J11" s="6" t="s">
        <v>20</v>
      </c>
      <c r="K11" s="6" t="s">
        <v>20</v>
      </c>
      <c r="L11" s="6" t="s">
        <v>20</v>
      </c>
      <c r="M11" s="6" t="s">
        <v>20</v>
      </c>
      <c r="N11" s="6" t="s">
        <v>20</v>
      </c>
      <c r="O11" s="6" t="s">
        <v>20</v>
      </c>
      <c r="P11" s="6" t="s">
        <v>20</v>
      </c>
      <c r="Q11" s="6" t="s">
        <v>20</v>
      </c>
      <c r="R11" s="6" t="s">
        <v>20</v>
      </c>
      <c r="S11" s="6" t="s">
        <v>24</v>
      </c>
      <c r="T11" s="6" t="s">
        <v>24</v>
      </c>
      <c r="U11" s="6" t="s">
        <v>24</v>
      </c>
      <c r="V11" s="6" t="s">
        <v>24</v>
      </c>
      <c r="W11" s="6" t="s">
        <v>24</v>
      </c>
      <c r="X11" s="6" t="s">
        <v>24</v>
      </c>
      <c r="Y11" s="6" t="s">
        <v>24</v>
      </c>
      <c r="Z11" s="6" t="s">
        <v>24</v>
      </c>
      <c r="AA11" s="6" t="s">
        <v>24</v>
      </c>
      <c r="AB11" s="6" t="s">
        <v>24</v>
      </c>
      <c r="AC11" s="6" t="s">
        <v>24</v>
      </c>
      <c r="AD11" s="6" t="s">
        <v>24</v>
      </c>
      <c r="AE11" s="6" t="s">
        <v>24</v>
      </c>
      <c r="AF11" s="6" t="s">
        <v>24</v>
      </c>
      <c r="AG11" s="6" t="s">
        <v>24</v>
      </c>
      <c r="AH11" s="6" t="s">
        <v>24</v>
      </c>
      <c r="AI11" s="6" t="s">
        <v>23</v>
      </c>
      <c r="AJ11" s="6" t="s">
        <v>23</v>
      </c>
      <c r="AK11" s="6" t="s">
        <v>23</v>
      </c>
      <c r="AL11" s="6" t="s">
        <v>23</v>
      </c>
      <c r="AM11" s="6" t="s">
        <v>23</v>
      </c>
      <c r="AN11" s="6" t="s">
        <v>23</v>
      </c>
      <c r="AO11" s="6" t="s">
        <v>23</v>
      </c>
      <c r="AP11" s="6" t="s">
        <v>23</v>
      </c>
      <c r="AQ11" s="6" t="s">
        <v>23</v>
      </c>
      <c r="AR11" s="5" t="s">
        <v>23</v>
      </c>
      <c r="AS11" s="5" t="s">
        <v>23</v>
      </c>
      <c r="AT11" s="5" t="s">
        <v>24</v>
      </c>
      <c r="AU11" s="5" t="s">
        <v>24</v>
      </c>
      <c r="AV11" s="5" t="s">
        <v>24</v>
      </c>
      <c r="AW11" s="5" t="s">
        <v>24</v>
      </c>
      <c r="AX11" s="5" t="s">
        <v>24</v>
      </c>
      <c r="AY11" s="5" t="s">
        <v>24</v>
      </c>
    </row>
    <row r="12" spans="1:51" x14ac:dyDescent="0.3">
      <c r="A12" t="s">
        <v>10</v>
      </c>
      <c r="B12" s="5" t="s">
        <v>25</v>
      </c>
      <c r="C12" s="5" t="s">
        <v>22</v>
      </c>
      <c r="D12" s="5" t="s">
        <v>22</v>
      </c>
      <c r="E12" s="5" t="s">
        <v>22</v>
      </c>
      <c r="F12" s="5" t="s">
        <v>22</v>
      </c>
      <c r="G12" s="5" t="s">
        <v>22</v>
      </c>
      <c r="H12" s="5" t="s">
        <v>22</v>
      </c>
      <c r="I12" s="5" t="s">
        <v>22</v>
      </c>
      <c r="J12" s="5" t="s">
        <v>22</v>
      </c>
      <c r="K12" s="5" t="s">
        <v>22</v>
      </c>
      <c r="L12" s="5" t="s">
        <v>22</v>
      </c>
      <c r="M12" s="5" t="s">
        <v>22</v>
      </c>
      <c r="N12" s="5" t="s">
        <v>22</v>
      </c>
      <c r="O12" s="5" t="s">
        <v>22</v>
      </c>
      <c r="P12" s="5" t="s">
        <v>22</v>
      </c>
      <c r="Q12" s="5" t="s">
        <v>22</v>
      </c>
      <c r="R12" s="5" t="s">
        <v>22</v>
      </c>
      <c r="S12" s="5" t="s">
        <v>22</v>
      </c>
      <c r="T12" s="5" t="s">
        <v>22</v>
      </c>
      <c r="U12" s="5" t="s">
        <v>22</v>
      </c>
      <c r="V12" s="5" t="s">
        <v>22</v>
      </c>
      <c r="W12" s="5" t="s">
        <v>22</v>
      </c>
      <c r="X12" s="5" t="s">
        <v>22</v>
      </c>
      <c r="Y12" s="5" t="s">
        <v>22</v>
      </c>
      <c r="Z12" s="5" t="s">
        <v>22</v>
      </c>
      <c r="AA12" s="5" t="s">
        <v>22</v>
      </c>
      <c r="AB12" s="5" t="s">
        <v>22</v>
      </c>
      <c r="AC12" s="5" t="s">
        <v>22</v>
      </c>
      <c r="AD12" s="5" t="s">
        <v>22</v>
      </c>
      <c r="AE12" s="5" t="s">
        <v>22</v>
      </c>
      <c r="AF12" s="5" t="s">
        <v>22</v>
      </c>
      <c r="AG12" s="5" t="s">
        <v>22</v>
      </c>
      <c r="AH12" s="5" t="s">
        <v>22</v>
      </c>
      <c r="AI12" s="5" t="s">
        <v>22</v>
      </c>
      <c r="AJ12" s="5" t="s">
        <v>22</v>
      </c>
      <c r="AK12" s="5" t="s">
        <v>22</v>
      </c>
      <c r="AL12" s="5" t="s">
        <v>22</v>
      </c>
      <c r="AM12" s="5" t="s">
        <v>22</v>
      </c>
      <c r="AN12" s="5" t="s">
        <v>22</v>
      </c>
      <c r="AO12" s="5" t="s">
        <v>22</v>
      </c>
      <c r="AP12" s="5" t="s">
        <v>22</v>
      </c>
      <c r="AQ12" s="5" t="s">
        <v>22</v>
      </c>
      <c r="AR12" s="5" t="s">
        <v>22</v>
      </c>
      <c r="AS12" s="5" t="s">
        <v>22</v>
      </c>
      <c r="AT12" s="5" t="s">
        <v>22</v>
      </c>
      <c r="AU12" s="5" t="s">
        <v>22</v>
      </c>
      <c r="AV12" s="5" t="s">
        <v>22</v>
      </c>
      <c r="AW12" s="5" t="s">
        <v>22</v>
      </c>
      <c r="AX12" s="5" t="s">
        <v>22</v>
      </c>
      <c r="AY12" s="5" t="s">
        <v>22</v>
      </c>
    </row>
    <row r="13" spans="1:51" x14ac:dyDescent="0.3">
      <c r="A13" t="s">
        <v>11</v>
      </c>
      <c r="B13" s="5" t="s">
        <v>25</v>
      </c>
      <c r="C13" s="5" t="s">
        <v>25</v>
      </c>
      <c r="D13" s="5" t="s">
        <v>25</v>
      </c>
      <c r="E13" s="5" t="s">
        <v>25</v>
      </c>
      <c r="F13" s="5" t="s">
        <v>25</v>
      </c>
      <c r="G13" s="5" t="s">
        <v>21</v>
      </c>
      <c r="H13" s="5" t="s">
        <v>21</v>
      </c>
      <c r="I13" s="5" t="s">
        <v>21</v>
      </c>
      <c r="J13" s="5" t="s">
        <v>21</v>
      </c>
      <c r="K13" s="5" t="s">
        <v>21</v>
      </c>
      <c r="L13" s="5" t="s">
        <v>21</v>
      </c>
      <c r="M13" s="5" t="s">
        <v>21</v>
      </c>
      <c r="N13" s="5" t="s">
        <v>21</v>
      </c>
      <c r="O13" s="5" t="s">
        <v>21</v>
      </c>
      <c r="P13" s="5" t="s">
        <v>21</v>
      </c>
      <c r="Q13" s="5" t="s">
        <v>21</v>
      </c>
      <c r="R13" s="5" t="s">
        <v>21</v>
      </c>
      <c r="S13" s="5" t="s">
        <v>21</v>
      </c>
      <c r="T13" s="5" t="s">
        <v>21</v>
      </c>
      <c r="U13" s="5" t="s">
        <v>24</v>
      </c>
      <c r="V13" s="5" t="s">
        <v>24</v>
      </c>
      <c r="W13" s="5" t="s">
        <v>24</v>
      </c>
      <c r="X13" s="5" t="s">
        <v>24</v>
      </c>
      <c r="Y13" s="5" t="s">
        <v>24</v>
      </c>
      <c r="Z13" s="5" t="s">
        <v>24</v>
      </c>
      <c r="AA13" s="5" t="s">
        <v>24</v>
      </c>
      <c r="AB13" s="5" t="s">
        <v>24</v>
      </c>
      <c r="AC13" s="5" t="s">
        <v>23</v>
      </c>
      <c r="AD13" s="5" t="s">
        <v>23</v>
      </c>
      <c r="AE13" s="5" t="s">
        <v>23</v>
      </c>
      <c r="AF13" s="5" t="s">
        <v>23</v>
      </c>
      <c r="AG13" s="5" t="s">
        <v>23</v>
      </c>
      <c r="AH13" s="5" t="s">
        <v>23</v>
      </c>
      <c r="AI13" s="5" t="s">
        <v>23</v>
      </c>
      <c r="AJ13" s="5" t="s">
        <v>23</v>
      </c>
      <c r="AK13" s="5" t="s">
        <v>23</v>
      </c>
      <c r="AL13" s="5" t="s">
        <v>23</v>
      </c>
      <c r="AM13" s="5" t="s">
        <v>23</v>
      </c>
      <c r="AN13" s="5" t="s">
        <v>23</v>
      </c>
      <c r="AO13" s="5" t="s">
        <v>23</v>
      </c>
      <c r="AP13" s="5" t="s">
        <v>23</v>
      </c>
      <c r="AQ13" s="5" t="s">
        <v>23</v>
      </c>
      <c r="AR13" s="5" t="s">
        <v>23</v>
      </c>
      <c r="AS13" s="5" t="s">
        <v>23</v>
      </c>
      <c r="AT13" s="5" t="s">
        <v>23</v>
      </c>
      <c r="AU13" s="5" t="s">
        <v>23</v>
      </c>
      <c r="AV13" s="5" t="s">
        <v>23</v>
      </c>
      <c r="AW13" s="5" t="s">
        <v>23</v>
      </c>
      <c r="AX13" s="5" t="s">
        <v>23</v>
      </c>
      <c r="AY13" s="5" t="s">
        <v>23</v>
      </c>
    </row>
    <row r="14" spans="1:51" x14ac:dyDescent="0.3">
      <c r="A14" t="s">
        <v>12</v>
      </c>
      <c r="B14" s="5" t="s">
        <v>22</v>
      </c>
      <c r="C14" s="5" t="s">
        <v>22</v>
      </c>
      <c r="D14" s="5" t="s">
        <v>22</v>
      </c>
      <c r="E14" s="5" t="s">
        <v>22</v>
      </c>
      <c r="F14" s="5" t="s">
        <v>22</v>
      </c>
      <c r="G14" s="5" t="s">
        <v>22</v>
      </c>
      <c r="H14" s="5" t="s">
        <v>22</v>
      </c>
      <c r="I14" s="5" t="s">
        <v>22</v>
      </c>
      <c r="J14" s="5" t="s">
        <v>22</v>
      </c>
      <c r="K14" s="5" t="s">
        <v>22</v>
      </c>
      <c r="L14" s="5" t="s">
        <v>22</v>
      </c>
      <c r="M14" s="5" t="s">
        <v>22</v>
      </c>
      <c r="N14" s="5" t="s">
        <v>24</v>
      </c>
      <c r="O14" s="5" t="s">
        <v>24</v>
      </c>
      <c r="P14" s="5" t="s">
        <v>24</v>
      </c>
      <c r="Q14" s="5" t="s">
        <v>24</v>
      </c>
      <c r="R14" s="5" t="s">
        <v>24</v>
      </c>
      <c r="S14" s="5" t="s">
        <v>24</v>
      </c>
      <c r="T14" s="5" t="s">
        <v>24</v>
      </c>
      <c r="U14" s="5" t="s">
        <v>24</v>
      </c>
      <c r="V14" s="5" t="s">
        <v>24</v>
      </c>
      <c r="W14" s="5" t="s">
        <v>24</v>
      </c>
      <c r="X14" s="5" t="s">
        <v>24</v>
      </c>
      <c r="Y14" s="5" t="s">
        <v>24</v>
      </c>
      <c r="Z14" s="5" t="s">
        <v>24</v>
      </c>
      <c r="AA14" s="5" t="s">
        <v>24</v>
      </c>
      <c r="AB14" s="5" t="s">
        <v>23</v>
      </c>
      <c r="AC14" s="5" t="s">
        <v>23</v>
      </c>
      <c r="AD14" s="5" t="s">
        <v>23</v>
      </c>
      <c r="AE14" s="5" t="s">
        <v>23</v>
      </c>
      <c r="AF14" s="5" t="s">
        <v>23</v>
      </c>
      <c r="AG14" s="5" t="s">
        <v>23</v>
      </c>
      <c r="AH14" s="5" t="s">
        <v>23</v>
      </c>
      <c r="AI14" s="5" t="s">
        <v>23</v>
      </c>
      <c r="AJ14" s="5" t="s">
        <v>23</v>
      </c>
      <c r="AK14" s="5" t="s">
        <v>23</v>
      </c>
      <c r="AL14" s="5" t="s">
        <v>23</v>
      </c>
      <c r="AM14" s="5" t="s">
        <v>23</v>
      </c>
      <c r="AN14" s="5" t="s">
        <v>23</v>
      </c>
      <c r="AO14" s="5" t="s">
        <v>23</v>
      </c>
      <c r="AP14" s="5" t="s">
        <v>23</v>
      </c>
      <c r="AQ14" s="5" t="s">
        <v>23</v>
      </c>
      <c r="AR14" s="5" t="s">
        <v>23</v>
      </c>
      <c r="AS14" s="5" t="s">
        <v>23</v>
      </c>
      <c r="AT14" s="5" t="s">
        <v>23</v>
      </c>
      <c r="AU14" s="5" t="s">
        <v>23</v>
      </c>
      <c r="AV14" s="5" t="s">
        <v>23</v>
      </c>
      <c r="AW14" s="5" t="s">
        <v>23</v>
      </c>
      <c r="AX14" s="5" t="s">
        <v>23</v>
      </c>
      <c r="AY14" s="5" t="s">
        <v>23</v>
      </c>
    </row>
    <row r="15" spans="1:51" x14ac:dyDescent="0.3">
      <c r="A15" t="s">
        <v>13</v>
      </c>
      <c r="B15" s="5" t="s">
        <v>19</v>
      </c>
      <c r="C15" s="5" t="s">
        <v>19</v>
      </c>
      <c r="D15" s="5" t="s">
        <v>19</v>
      </c>
      <c r="E15" s="5" t="s">
        <v>19</v>
      </c>
      <c r="F15" s="5" t="s">
        <v>19</v>
      </c>
      <c r="G15" s="5" t="s">
        <v>19</v>
      </c>
      <c r="H15" s="5" t="s">
        <v>19</v>
      </c>
      <c r="I15" s="5" t="s">
        <v>19</v>
      </c>
      <c r="J15" s="5" t="s">
        <v>19</v>
      </c>
      <c r="K15" s="5" t="s">
        <v>19</v>
      </c>
      <c r="L15" s="5" t="s">
        <v>19</v>
      </c>
      <c r="M15" s="5" t="s">
        <v>19</v>
      </c>
      <c r="N15" s="5" t="s">
        <v>19</v>
      </c>
      <c r="O15" s="5" t="s">
        <v>19</v>
      </c>
      <c r="P15" s="5" t="s">
        <v>19</v>
      </c>
      <c r="Q15" s="5" t="s">
        <v>19</v>
      </c>
      <c r="R15" s="5" t="s">
        <v>19</v>
      </c>
      <c r="S15" s="5" t="s">
        <v>19</v>
      </c>
      <c r="T15" s="5" t="s">
        <v>19</v>
      </c>
      <c r="U15" s="5" t="s">
        <v>19</v>
      </c>
      <c r="V15" s="5" t="s">
        <v>19</v>
      </c>
      <c r="W15" s="5" t="s">
        <v>19</v>
      </c>
      <c r="X15" s="5" t="s">
        <v>19</v>
      </c>
      <c r="Y15" s="5" t="s">
        <v>20</v>
      </c>
      <c r="Z15" s="5" t="s">
        <v>20</v>
      </c>
      <c r="AA15" s="5" t="s">
        <v>20</v>
      </c>
      <c r="AB15" s="5" t="s">
        <v>20</v>
      </c>
      <c r="AC15" s="5" t="s">
        <v>20</v>
      </c>
      <c r="AD15" s="5" t="s">
        <v>20</v>
      </c>
      <c r="AE15" s="5" t="s">
        <v>20</v>
      </c>
      <c r="AF15" s="5" t="s">
        <v>20</v>
      </c>
      <c r="AG15" s="5" t="s">
        <v>20</v>
      </c>
      <c r="AH15" s="5" t="s">
        <v>20</v>
      </c>
      <c r="AI15" s="5" t="s">
        <v>20</v>
      </c>
      <c r="AJ15" s="5" t="s">
        <v>20</v>
      </c>
      <c r="AK15" s="5" t="s">
        <v>20</v>
      </c>
      <c r="AL15" s="5" t="s">
        <v>20</v>
      </c>
      <c r="AM15" s="5" t="s">
        <v>20</v>
      </c>
      <c r="AN15" s="5" t="s">
        <v>20</v>
      </c>
      <c r="AO15" s="5" t="s">
        <v>20</v>
      </c>
      <c r="AP15" s="5" t="s">
        <v>20</v>
      </c>
      <c r="AQ15" s="5" t="s">
        <v>20</v>
      </c>
      <c r="AR15" s="5" t="s">
        <v>20</v>
      </c>
      <c r="AS15" s="5" t="s">
        <v>20</v>
      </c>
      <c r="AT15" s="5" t="s">
        <v>20</v>
      </c>
      <c r="AU15" s="5" t="s">
        <v>20</v>
      </c>
      <c r="AV15" s="5" t="s">
        <v>20</v>
      </c>
      <c r="AW15" s="5" t="s">
        <v>20</v>
      </c>
      <c r="AX15" s="5" t="s">
        <v>20</v>
      </c>
      <c r="AY15" s="5" t="s">
        <v>19</v>
      </c>
    </row>
    <row r="16" spans="1:51" x14ac:dyDescent="0.3">
      <c r="A16" t="s">
        <v>14</v>
      </c>
      <c r="B16" s="5" t="s">
        <v>18</v>
      </c>
      <c r="C16" s="5" t="s">
        <v>18</v>
      </c>
      <c r="D16" s="5" t="s">
        <v>18</v>
      </c>
      <c r="E16" s="5" t="s">
        <v>18</v>
      </c>
      <c r="F16" s="5" t="s">
        <v>18</v>
      </c>
      <c r="G16" s="5" t="s">
        <v>18</v>
      </c>
      <c r="H16" s="5" t="s">
        <v>18</v>
      </c>
      <c r="I16" s="5" t="s">
        <v>18</v>
      </c>
      <c r="J16" s="5" t="s">
        <v>18</v>
      </c>
      <c r="K16" s="5" t="s">
        <v>18</v>
      </c>
      <c r="L16" s="5" t="s">
        <v>18</v>
      </c>
      <c r="M16" s="5" t="s">
        <v>18</v>
      </c>
      <c r="N16" s="5" t="s">
        <v>18</v>
      </c>
      <c r="O16" s="5" t="s">
        <v>18</v>
      </c>
      <c r="P16" s="5" t="s">
        <v>19</v>
      </c>
      <c r="Q16" s="5" t="s">
        <v>19</v>
      </c>
      <c r="R16" s="5" t="s">
        <v>19</v>
      </c>
      <c r="S16" s="5" t="s">
        <v>19</v>
      </c>
      <c r="T16" s="5" t="s">
        <v>19</v>
      </c>
      <c r="U16" s="5" t="s">
        <v>19</v>
      </c>
      <c r="V16" s="5" t="s">
        <v>19</v>
      </c>
      <c r="W16" s="5" t="s">
        <v>19</v>
      </c>
      <c r="X16" s="5" t="s">
        <v>19</v>
      </c>
      <c r="Y16" s="5" t="s">
        <v>19</v>
      </c>
      <c r="Z16" s="5" t="s">
        <v>19</v>
      </c>
      <c r="AA16" s="5" t="s">
        <v>19</v>
      </c>
      <c r="AB16" s="5" t="s">
        <v>19</v>
      </c>
      <c r="AC16" s="5" t="s">
        <v>19</v>
      </c>
      <c r="AD16" s="5" t="s">
        <v>19</v>
      </c>
      <c r="AE16" s="5" t="s">
        <v>19</v>
      </c>
      <c r="AF16" s="5" t="s">
        <v>20</v>
      </c>
      <c r="AG16" s="5" t="s">
        <v>20</v>
      </c>
      <c r="AH16" s="5" t="s">
        <v>20</v>
      </c>
      <c r="AI16" s="5" t="s">
        <v>20</v>
      </c>
      <c r="AJ16" s="5" t="s">
        <v>20</v>
      </c>
      <c r="AK16" s="5" t="s">
        <v>20</v>
      </c>
      <c r="AL16" s="5" t="s">
        <v>20</v>
      </c>
      <c r="AM16" s="5" t="s">
        <v>19</v>
      </c>
      <c r="AN16" s="5" t="s">
        <v>19</v>
      </c>
      <c r="AO16" s="5" t="s">
        <v>19</v>
      </c>
      <c r="AP16" s="5" t="s">
        <v>19</v>
      </c>
      <c r="AQ16" s="5" t="s">
        <v>19</v>
      </c>
      <c r="AR16" s="5" t="s">
        <v>19</v>
      </c>
      <c r="AS16" s="5" t="s">
        <v>19</v>
      </c>
      <c r="AT16" s="5" t="s">
        <v>19</v>
      </c>
      <c r="AU16" s="5" t="s">
        <v>19</v>
      </c>
      <c r="AV16" s="5" t="s">
        <v>19</v>
      </c>
      <c r="AW16" s="5" t="s">
        <v>19</v>
      </c>
      <c r="AX16" s="5" t="s">
        <v>19</v>
      </c>
      <c r="AY16" s="5" t="s">
        <v>19</v>
      </c>
    </row>
    <row r="17" spans="1:51" x14ac:dyDescent="0.3">
      <c r="A17" t="s">
        <v>17</v>
      </c>
      <c r="B17" s="5" t="s">
        <v>20</v>
      </c>
      <c r="C17" s="5" t="s">
        <v>20</v>
      </c>
      <c r="D17" s="5" t="s">
        <v>20</v>
      </c>
      <c r="E17" s="5" t="s">
        <v>20</v>
      </c>
      <c r="F17" s="5" t="s">
        <v>20</v>
      </c>
      <c r="G17" s="5" t="s">
        <v>20</v>
      </c>
      <c r="H17" s="5" t="s">
        <v>20</v>
      </c>
      <c r="I17" s="5" t="s">
        <v>20</v>
      </c>
      <c r="J17" s="5" t="s">
        <v>20</v>
      </c>
      <c r="K17" s="5" t="s">
        <v>20</v>
      </c>
      <c r="L17" s="5" t="s">
        <v>20</v>
      </c>
      <c r="M17" s="5" t="s">
        <v>20</v>
      </c>
      <c r="N17" s="5" t="s">
        <v>20</v>
      </c>
      <c r="O17" s="5" t="s">
        <v>20</v>
      </c>
      <c r="P17" s="5" t="s">
        <v>20</v>
      </c>
      <c r="Q17" s="5" t="s">
        <v>20</v>
      </c>
      <c r="R17" s="5" t="s">
        <v>20</v>
      </c>
      <c r="S17" s="5" t="s">
        <v>20</v>
      </c>
      <c r="T17" s="5" t="s">
        <v>20</v>
      </c>
      <c r="U17" s="5" t="s">
        <v>20</v>
      </c>
      <c r="V17" s="5" t="s">
        <v>20</v>
      </c>
      <c r="W17" s="5" t="s">
        <v>20</v>
      </c>
      <c r="X17" s="5" t="s">
        <v>20</v>
      </c>
      <c r="Y17" s="5" t="s">
        <v>20</v>
      </c>
      <c r="Z17" s="5" t="s">
        <v>20</v>
      </c>
      <c r="AA17" s="5" t="s">
        <v>20</v>
      </c>
      <c r="AB17" s="5" t="s">
        <v>20</v>
      </c>
      <c r="AC17" s="5" t="s">
        <v>20</v>
      </c>
      <c r="AD17" s="5" t="s">
        <v>20</v>
      </c>
      <c r="AE17" s="5" t="s">
        <v>20</v>
      </c>
      <c r="AF17" s="5" t="s">
        <v>20</v>
      </c>
      <c r="AG17" s="5" t="s">
        <v>20</v>
      </c>
      <c r="AH17" s="5" t="s">
        <v>20</v>
      </c>
      <c r="AI17" s="5" t="s">
        <v>20</v>
      </c>
      <c r="AJ17" s="5" t="s">
        <v>20</v>
      </c>
      <c r="AK17" s="5" t="s">
        <v>20</v>
      </c>
      <c r="AL17" s="5" t="s">
        <v>20</v>
      </c>
      <c r="AM17" s="5" t="s">
        <v>20</v>
      </c>
      <c r="AN17" s="5" t="s">
        <v>20</v>
      </c>
      <c r="AO17" s="5" t="s">
        <v>20</v>
      </c>
      <c r="AP17" s="5" t="s">
        <v>20</v>
      </c>
      <c r="AQ17" s="5" t="s">
        <v>20</v>
      </c>
      <c r="AR17" s="5" t="s">
        <v>20</v>
      </c>
      <c r="AS17" s="5" t="s">
        <v>20</v>
      </c>
      <c r="AT17" s="5" t="s">
        <v>20</v>
      </c>
      <c r="AU17" s="5" t="s">
        <v>20</v>
      </c>
      <c r="AV17" s="5" t="s">
        <v>20</v>
      </c>
      <c r="AW17" s="5" t="s">
        <v>20</v>
      </c>
      <c r="AX17" s="5" t="s">
        <v>20</v>
      </c>
      <c r="AY17" s="5" t="s">
        <v>20</v>
      </c>
    </row>
    <row r="18" spans="1:51" x14ac:dyDescent="0.3">
      <c r="A18" t="s">
        <v>15</v>
      </c>
      <c r="B18" s="5" t="s">
        <v>19</v>
      </c>
      <c r="C18" s="5" t="s">
        <v>19</v>
      </c>
      <c r="D18" s="5" t="s">
        <v>19</v>
      </c>
      <c r="E18" s="5" t="s">
        <v>19</v>
      </c>
      <c r="F18" s="5" t="s">
        <v>19</v>
      </c>
      <c r="G18" s="5" t="s">
        <v>19</v>
      </c>
      <c r="H18" s="5" t="s">
        <v>19</v>
      </c>
      <c r="I18" s="5" t="s">
        <v>19</v>
      </c>
      <c r="J18" s="5" t="s">
        <v>19</v>
      </c>
      <c r="K18" s="5" t="s">
        <v>19</v>
      </c>
      <c r="L18" s="5" t="s">
        <v>19</v>
      </c>
      <c r="M18" s="5" t="s">
        <v>19</v>
      </c>
      <c r="N18" s="5" t="s">
        <v>19</v>
      </c>
      <c r="O18" s="5" t="s">
        <v>19</v>
      </c>
      <c r="P18" s="5" t="s">
        <v>19</v>
      </c>
      <c r="Q18" s="5" t="s">
        <v>20</v>
      </c>
      <c r="R18" s="5" t="s">
        <v>20</v>
      </c>
      <c r="S18" s="5" t="s">
        <v>20</v>
      </c>
      <c r="T18" s="5" t="s">
        <v>20</v>
      </c>
      <c r="U18" s="5" t="s">
        <v>20</v>
      </c>
      <c r="V18" s="5" t="s">
        <v>20</v>
      </c>
      <c r="W18" s="5" t="s">
        <v>20</v>
      </c>
      <c r="X18" s="5" t="s">
        <v>20</v>
      </c>
      <c r="Y18" s="5" t="s">
        <v>20</v>
      </c>
      <c r="Z18" s="5" t="s">
        <v>20</v>
      </c>
      <c r="AA18" s="5" t="s">
        <v>20</v>
      </c>
      <c r="AB18" s="5" t="s">
        <v>20</v>
      </c>
      <c r="AC18" s="6" t="s">
        <v>20</v>
      </c>
      <c r="AD18" s="5" t="s">
        <v>20</v>
      </c>
      <c r="AE18" s="5" t="s">
        <v>26</v>
      </c>
      <c r="AF18" s="5" t="s">
        <v>26</v>
      </c>
      <c r="AG18" s="5" t="s">
        <v>26</v>
      </c>
      <c r="AH18" s="5" t="s">
        <v>20</v>
      </c>
      <c r="AI18" s="5" t="s">
        <v>20</v>
      </c>
      <c r="AJ18" s="5" t="s">
        <v>20</v>
      </c>
      <c r="AK18" s="6" t="s">
        <v>27</v>
      </c>
      <c r="AL18" s="6" t="s">
        <v>27</v>
      </c>
      <c r="AM18" s="6" t="s">
        <v>27</v>
      </c>
      <c r="AN18" s="6" t="s">
        <v>27</v>
      </c>
      <c r="AO18" s="6" t="s">
        <v>27</v>
      </c>
      <c r="AP18" s="5" t="s">
        <v>20</v>
      </c>
      <c r="AQ18" s="5" t="s">
        <v>20</v>
      </c>
      <c r="AR18" s="5" t="s">
        <v>20</v>
      </c>
      <c r="AS18" s="5" t="s">
        <v>20</v>
      </c>
      <c r="AT18" s="5" t="s">
        <v>20</v>
      </c>
      <c r="AU18" s="5" t="s">
        <v>20</v>
      </c>
      <c r="AV18" s="5" t="s">
        <v>20</v>
      </c>
      <c r="AW18" s="5" t="s">
        <v>20</v>
      </c>
      <c r="AX18" s="5" t="s">
        <v>20</v>
      </c>
      <c r="AY18" s="5" t="s">
        <v>20</v>
      </c>
    </row>
    <row r="19" spans="1:51" x14ac:dyDescent="0.3">
      <c r="A19" t="s">
        <v>16</v>
      </c>
      <c r="B19" s="5" t="s">
        <v>21</v>
      </c>
      <c r="C19" s="5" t="s">
        <v>21</v>
      </c>
      <c r="D19" s="5" t="s">
        <v>21</v>
      </c>
      <c r="E19" s="5" t="s">
        <v>21</v>
      </c>
      <c r="F19" s="5" t="s">
        <v>21</v>
      </c>
      <c r="G19" s="5" t="s">
        <v>21</v>
      </c>
      <c r="H19" s="5" t="s">
        <v>21</v>
      </c>
      <c r="I19" s="5" t="s">
        <v>24</v>
      </c>
      <c r="J19" s="5" t="s">
        <v>24</v>
      </c>
      <c r="K19" s="5" t="s">
        <v>24</v>
      </c>
      <c r="L19" s="5" t="s">
        <v>24</v>
      </c>
      <c r="M19" s="5" t="s">
        <v>24</v>
      </c>
      <c r="N19" s="5" t="s">
        <v>24</v>
      </c>
      <c r="O19" s="5" t="s">
        <v>24</v>
      </c>
      <c r="P19" s="5" t="s">
        <v>24</v>
      </c>
      <c r="Q19" s="5" t="s">
        <v>24</v>
      </c>
      <c r="R19" s="5" t="s">
        <v>24</v>
      </c>
      <c r="S19" s="5" t="s">
        <v>24</v>
      </c>
      <c r="T19" s="5" t="s">
        <v>23</v>
      </c>
      <c r="U19" s="5" t="s">
        <v>23</v>
      </c>
      <c r="V19" s="5" t="s">
        <v>23</v>
      </c>
      <c r="W19" s="5" t="s">
        <v>23</v>
      </c>
      <c r="X19" s="5" t="s">
        <v>23</v>
      </c>
      <c r="Y19" s="5" t="s">
        <v>23</v>
      </c>
      <c r="Z19" s="5" t="s">
        <v>23</v>
      </c>
      <c r="AA19" s="5" t="s">
        <v>23</v>
      </c>
      <c r="AB19" s="5" t="s">
        <v>23</v>
      </c>
      <c r="AC19" s="5" t="s">
        <v>23</v>
      </c>
      <c r="AD19" s="5" t="s">
        <v>23</v>
      </c>
      <c r="AE19" s="5" t="s">
        <v>23</v>
      </c>
      <c r="AF19" s="5" t="s">
        <v>23</v>
      </c>
      <c r="AG19" s="5" t="s">
        <v>23</v>
      </c>
      <c r="AH19" s="5" t="s">
        <v>23</v>
      </c>
      <c r="AI19" s="5" t="s">
        <v>23</v>
      </c>
      <c r="AJ19" s="5" t="s">
        <v>23</v>
      </c>
      <c r="AK19" s="5" t="s">
        <v>23</v>
      </c>
      <c r="AL19" s="5" t="s">
        <v>23</v>
      </c>
      <c r="AM19" s="5" t="s">
        <v>23</v>
      </c>
      <c r="AN19" s="5" t="s">
        <v>23</v>
      </c>
      <c r="AO19" s="5" t="s">
        <v>23</v>
      </c>
      <c r="AP19" s="5" t="s">
        <v>23</v>
      </c>
      <c r="AQ19" s="5" t="s">
        <v>23</v>
      </c>
      <c r="AR19" s="5" t="s">
        <v>23</v>
      </c>
      <c r="AS19" s="5" t="s">
        <v>23</v>
      </c>
      <c r="AT19" s="5" t="s">
        <v>23</v>
      </c>
      <c r="AU19" s="5" t="s">
        <v>23</v>
      </c>
      <c r="AV19" s="5" t="s">
        <v>23</v>
      </c>
      <c r="AW19" s="5" t="s">
        <v>23</v>
      </c>
      <c r="AX19" s="5" t="s">
        <v>23</v>
      </c>
      <c r="AY19" s="5" t="s">
        <v>23</v>
      </c>
    </row>
    <row r="20" spans="1:51" x14ac:dyDescent="0.3">
      <c r="A20" t="s">
        <v>62</v>
      </c>
      <c r="B20" s="5" t="s">
        <v>22</v>
      </c>
      <c r="C20" s="5" t="s">
        <v>22</v>
      </c>
      <c r="D20" s="5" t="s">
        <v>22</v>
      </c>
      <c r="E20" s="5" t="s">
        <v>22</v>
      </c>
      <c r="F20" s="5" t="s">
        <v>22</v>
      </c>
      <c r="G20" s="5" t="s">
        <v>22</v>
      </c>
      <c r="H20" s="5" t="s">
        <v>22</v>
      </c>
      <c r="I20" s="5" t="s">
        <v>22</v>
      </c>
      <c r="J20" s="5" t="s">
        <v>22</v>
      </c>
      <c r="K20" s="5" t="s">
        <v>22</v>
      </c>
      <c r="L20" s="5" t="s">
        <v>20</v>
      </c>
      <c r="M20" s="5" t="s">
        <v>20</v>
      </c>
      <c r="N20" s="5" t="s">
        <v>20</v>
      </c>
      <c r="O20" s="5" t="s">
        <v>20</v>
      </c>
      <c r="P20" s="5" t="s">
        <v>20</v>
      </c>
      <c r="Q20" s="5" t="s">
        <v>20</v>
      </c>
      <c r="R20" s="5" t="s">
        <v>28</v>
      </c>
      <c r="S20" s="5" t="s">
        <v>28</v>
      </c>
      <c r="T20" s="5" t="s">
        <v>28</v>
      </c>
      <c r="U20" s="5" t="s">
        <v>28</v>
      </c>
      <c r="V20" s="5" t="s">
        <v>28</v>
      </c>
      <c r="W20" s="5" t="s">
        <v>28</v>
      </c>
      <c r="X20" s="5" t="s">
        <v>28</v>
      </c>
      <c r="Y20" s="5" t="s">
        <v>28</v>
      </c>
      <c r="Z20" s="5" t="s">
        <v>28</v>
      </c>
      <c r="AA20" s="5" t="s">
        <v>28</v>
      </c>
      <c r="AB20" s="5" t="s">
        <v>28</v>
      </c>
      <c r="AC20" s="5" t="s">
        <v>28</v>
      </c>
      <c r="AD20" s="5" t="s">
        <v>28</v>
      </c>
      <c r="AE20" s="5" t="s">
        <v>28</v>
      </c>
      <c r="AF20" s="5" t="s">
        <v>28</v>
      </c>
      <c r="AG20" s="5" t="s">
        <v>28</v>
      </c>
      <c r="AH20" s="5" t="s">
        <v>28</v>
      </c>
      <c r="AI20" s="5" t="s">
        <v>28</v>
      </c>
      <c r="AJ20" s="5" t="s">
        <v>28</v>
      </c>
      <c r="AK20" s="5" t="s">
        <v>28</v>
      </c>
      <c r="AL20" s="5" t="s">
        <v>28</v>
      </c>
      <c r="AM20" s="5" t="s">
        <v>28</v>
      </c>
      <c r="AN20" s="5" t="s">
        <v>28</v>
      </c>
      <c r="AO20" s="5" t="s">
        <v>28</v>
      </c>
      <c r="AP20" s="5" t="s">
        <v>28</v>
      </c>
      <c r="AQ20" s="5" t="s">
        <v>28</v>
      </c>
      <c r="AR20" s="5" t="s">
        <v>28</v>
      </c>
      <c r="AS20" s="5" t="s">
        <v>28</v>
      </c>
      <c r="AT20" s="5" t="s">
        <v>28</v>
      </c>
      <c r="AU20" s="5" t="s">
        <v>28</v>
      </c>
      <c r="AV20" s="5" t="s">
        <v>28</v>
      </c>
      <c r="AW20" s="5" t="s">
        <v>28</v>
      </c>
      <c r="AX20" s="5" t="s">
        <v>28</v>
      </c>
      <c r="AY20" s="5" t="s">
        <v>28</v>
      </c>
    </row>
    <row r="21" spans="1:51" x14ac:dyDescent="0.3">
      <c r="A21" t="s">
        <v>63</v>
      </c>
      <c r="B21" s="5" t="s">
        <v>22</v>
      </c>
      <c r="C21" s="5" t="s">
        <v>22</v>
      </c>
      <c r="D21" s="5" t="s">
        <v>22</v>
      </c>
      <c r="E21" s="5" t="s">
        <v>22</v>
      </c>
      <c r="F21" s="5" t="s">
        <v>22</v>
      </c>
      <c r="G21" s="5" t="s">
        <v>22</v>
      </c>
      <c r="H21" s="5" t="s">
        <v>22</v>
      </c>
      <c r="I21" s="5" t="s">
        <v>22</v>
      </c>
      <c r="J21" s="5" t="s">
        <v>22</v>
      </c>
      <c r="K21" s="5" t="s">
        <v>22</v>
      </c>
      <c r="L21" s="5" t="s">
        <v>22</v>
      </c>
      <c r="M21" s="5" t="s">
        <v>22</v>
      </c>
      <c r="N21" s="5" t="s">
        <v>22</v>
      </c>
      <c r="O21" s="5" t="s">
        <v>22</v>
      </c>
      <c r="P21" s="5" t="s">
        <v>22</v>
      </c>
      <c r="Q21" s="5" t="s">
        <v>22</v>
      </c>
      <c r="R21" s="5" t="s">
        <v>28</v>
      </c>
      <c r="S21" s="5" t="s">
        <v>28</v>
      </c>
      <c r="T21" s="5" t="s">
        <v>28</v>
      </c>
      <c r="U21" s="5" t="s">
        <v>28</v>
      </c>
      <c r="V21" s="5" t="s">
        <v>28</v>
      </c>
      <c r="W21" s="5" t="s">
        <v>28</v>
      </c>
      <c r="X21" s="5" t="s">
        <v>28</v>
      </c>
      <c r="Y21" s="5" t="s">
        <v>28</v>
      </c>
      <c r="Z21" s="5" t="s">
        <v>28</v>
      </c>
      <c r="AA21" s="5" t="s">
        <v>28</v>
      </c>
      <c r="AB21" s="5" t="s">
        <v>28</v>
      </c>
      <c r="AC21" s="5" t="s">
        <v>28</v>
      </c>
      <c r="AD21" s="5" t="s">
        <v>28</v>
      </c>
      <c r="AE21" s="5" t="s">
        <v>28</v>
      </c>
      <c r="AF21" s="5" t="s">
        <v>28</v>
      </c>
      <c r="AG21" s="5" t="s">
        <v>28</v>
      </c>
      <c r="AH21" s="5" t="s">
        <v>28</v>
      </c>
      <c r="AI21" s="5" t="s">
        <v>28</v>
      </c>
      <c r="AJ21" s="5" t="s">
        <v>28</v>
      </c>
      <c r="AK21" s="5" t="s">
        <v>28</v>
      </c>
      <c r="AL21" s="5" t="s">
        <v>28</v>
      </c>
      <c r="AM21" s="5" t="s">
        <v>28</v>
      </c>
      <c r="AN21" s="5" t="s">
        <v>28</v>
      </c>
      <c r="AO21" s="5" t="s">
        <v>28</v>
      </c>
      <c r="AP21" s="5" t="s">
        <v>28</v>
      </c>
      <c r="AQ21" s="5" t="s">
        <v>28</v>
      </c>
      <c r="AR21" s="5" t="s">
        <v>28</v>
      </c>
      <c r="AS21" s="5" t="s">
        <v>28</v>
      </c>
      <c r="AT21" s="5" t="s">
        <v>28</v>
      </c>
      <c r="AU21" s="5" t="s">
        <v>28</v>
      </c>
      <c r="AV21" s="5" t="s">
        <v>28</v>
      </c>
      <c r="AW21" s="5" t="s">
        <v>28</v>
      </c>
      <c r="AX21" s="5" t="s">
        <v>28</v>
      </c>
      <c r="AY21" s="5" t="s">
        <v>28</v>
      </c>
    </row>
    <row r="22" spans="1:51" x14ac:dyDescent="0.3">
      <c r="A22" t="s">
        <v>61</v>
      </c>
      <c r="B22" s="5" t="s">
        <v>28</v>
      </c>
      <c r="C22" s="5" t="s">
        <v>28</v>
      </c>
      <c r="D22" s="5" t="s">
        <v>28</v>
      </c>
      <c r="E22" s="5" t="s">
        <v>28</v>
      </c>
      <c r="F22" s="5" t="s">
        <v>28</v>
      </c>
      <c r="G22" s="5" t="s">
        <v>28</v>
      </c>
      <c r="H22" s="5" t="s">
        <v>28</v>
      </c>
      <c r="I22" s="5" t="s">
        <v>28</v>
      </c>
      <c r="J22" s="5" t="s">
        <v>28</v>
      </c>
      <c r="K22" s="5" t="s">
        <v>28</v>
      </c>
      <c r="L22" s="5" t="s">
        <v>28</v>
      </c>
      <c r="M22" s="5" t="s">
        <v>28</v>
      </c>
      <c r="N22" s="5" t="s">
        <v>28</v>
      </c>
      <c r="O22" s="5" t="s">
        <v>28</v>
      </c>
      <c r="P22" s="5" t="s">
        <v>28</v>
      </c>
      <c r="Q22" s="5" t="s">
        <v>28</v>
      </c>
      <c r="R22" s="5" t="s">
        <v>19</v>
      </c>
      <c r="S22" s="5" t="s">
        <v>19</v>
      </c>
      <c r="T22" s="5" t="s">
        <v>19</v>
      </c>
      <c r="U22" s="5" t="s">
        <v>19</v>
      </c>
      <c r="V22" s="5" t="s">
        <v>19</v>
      </c>
      <c r="W22" s="5" t="s">
        <v>20</v>
      </c>
      <c r="X22" s="5" t="s">
        <v>20</v>
      </c>
      <c r="Y22" s="5" t="s">
        <v>20</v>
      </c>
      <c r="Z22" s="5" t="s">
        <v>20</v>
      </c>
      <c r="AA22" s="5" t="s">
        <v>20</v>
      </c>
      <c r="AB22" s="5" t="s">
        <v>20</v>
      </c>
      <c r="AC22" s="5" t="s">
        <v>20</v>
      </c>
      <c r="AD22" s="5" t="s">
        <v>20</v>
      </c>
      <c r="AE22" s="5" t="s">
        <v>20</v>
      </c>
      <c r="AF22" s="5" t="s">
        <v>20</v>
      </c>
      <c r="AG22" s="5" t="s">
        <v>20</v>
      </c>
      <c r="AH22" s="5" t="s">
        <v>20</v>
      </c>
      <c r="AI22" s="5" t="s">
        <v>20</v>
      </c>
      <c r="AJ22" s="5" t="s">
        <v>20</v>
      </c>
      <c r="AK22" s="5" t="s">
        <v>20</v>
      </c>
      <c r="AL22" s="5" t="s">
        <v>20</v>
      </c>
      <c r="AM22" s="5" t="s">
        <v>20</v>
      </c>
      <c r="AN22" s="5" t="s">
        <v>20</v>
      </c>
      <c r="AO22" s="5" t="s">
        <v>20</v>
      </c>
      <c r="AP22" s="5" t="s">
        <v>20</v>
      </c>
      <c r="AQ22" s="5" t="s">
        <v>19</v>
      </c>
      <c r="AR22" s="5" t="s">
        <v>19</v>
      </c>
      <c r="AS22" s="5" t="s">
        <v>19</v>
      </c>
      <c r="AT22" s="5" t="s">
        <v>19</v>
      </c>
      <c r="AU22" s="5" t="s">
        <v>19</v>
      </c>
      <c r="AV22" s="5" t="s">
        <v>19</v>
      </c>
      <c r="AW22" s="5" t="s">
        <v>19</v>
      </c>
      <c r="AX22" s="5" t="s">
        <v>19</v>
      </c>
      <c r="AY22" s="5" t="s">
        <v>19</v>
      </c>
    </row>
    <row r="26" spans="1:51" x14ac:dyDescent="0.3">
      <c r="B26">
        <v>1974</v>
      </c>
      <c r="C26">
        <v>1975</v>
      </c>
      <c r="D26">
        <v>1976</v>
      </c>
      <c r="E26">
        <v>1977</v>
      </c>
      <c r="F26">
        <v>1978</v>
      </c>
      <c r="G26">
        <v>1979</v>
      </c>
      <c r="H26">
        <v>1980</v>
      </c>
      <c r="I26">
        <v>1981</v>
      </c>
      <c r="J26">
        <v>1982</v>
      </c>
      <c r="K26">
        <v>1983</v>
      </c>
      <c r="L26">
        <v>1984</v>
      </c>
      <c r="M26">
        <v>1985</v>
      </c>
      <c r="N26">
        <v>1986</v>
      </c>
      <c r="O26">
        <v>1987</v>
      </c>
      <c r="P26">
        <v>1988</v>
      </c>
      <c r="Q26">
        <v>1989</v>
      </c>
      <c r="R26">
        <v>1990</v>
      </c>
      <c r="S26">
        <v>1991</v>
      </c>
      <c r="T26">
        <v>1992</v>
      </c>
      <c r="U26">
        <v>1993</v>
      </c>
      <c r="V26">
        <v>1994</v>
      </c>
      <c r="W26">
        <v>1995</v>
      </c>
      <c r="X26">
        <v>1996</v>
      </c>
      <c r="Y26">
        <v>1997</v>
      </c>
      <c r="Z26">
        <v>1998</v>
      </c>
      <c r="AA26">
        <v>1999</v>
      </c>
      <c r="AB26">
        <v>2000</v>
      </c>
      <c r="AC26">
        <v>2001</v>
      </c>
      <c r="AD26">
        <v>2002</v>
      </c>
      <c r="AE26">
        <v>2003</v>
      </c>
      <c r="AF26">
        <v>2004</v>
      </c>
      <c r="AG26">
        <v>2005</v>
      </c>
      <c r="AH26">
        <v>2006</v>
      </c>
      <c r="AI26">
        <v>2007</v>
      </c>
      <c r="AJ26">
        <v>2008</v>
      </c>
      <c r="AK26">
        <v>2009</v>
      </c>
      <c r="AL26">
        <v>2010</v>
      </c>
      <c r="AM26">
        <v>2011</v>
      </c>
      <c r="AN26">
        <v>2012</v>
      </c>
      <c r="AO26">
        <v>2013</v>
      </c>
      <c r="AP26">
        <v>2014</v>
      </c>
      <c r="AQ26">
        <v>2015</v>
      </c>
      <c r="AR26">
        <v>2016</v>
      </c>
      <c r="AS26">
        <v>2017</v>
      </c>
      <c r="AT26" s="5">
        <v>2018</v>
      </c>
      <c r="AU26" s="5">
        <v>2019</v>
      </c>
      <c r="AV26" s="5">
        <v>2020</v>
      </c>
      <c r="AW26" s="5">
        <v>2021</v>
      </c>
      <c r="AX26" s="5">
        <v>2022</v>
      </c>
      <c r="AY26" s="5">
        <v>2023</v>
      </c>
    </row>
    <row r="27" spans="1:51" x14ac:dyDescent="0.3">
      <c r="A27" t="s">
        <v>28</v>
      </c>
      <c r="B27">
        <f>COUNTIF(B2:B22,"X")</f>
        <v>1</v>
      </c>
      <c r="C27">
        <f t="shared" ref="C27:AS27" si="0">COUNTIF(C2:C22,"X")</f>
        <v>1</v>
      </c>
      <c r="D27">
        <f t="shared" si="0"/>
        <v>1</v>
      </c>
      <c r="E27">
        <f t="shared" si="0"/>
        <v>1</v>
      </c>
      <c r="F27">
        <f t="shared" si="0"/>
        <v>1</v>
      </c>
      <c r="G27">
        <f t="shared" si="0"/>
        <v>1</v>
      </c>
      <c r="H27">
        <f t="shared" si="0"/>
        <v>1</v>
      </c>
      <c r="I27">
        <f t="shared" si="0"/>
        <v>1</v>
      </c>
      <c r="J27">
        <f t="shared" si="0"/>
        <v>1</v>
      </c>
      <c r="K27">
        <f t="shared" si="0"/>
        <v>1</v>
      </c>
      <c r="L27">
        <f t="shared" si="0"/>
        <v>1</v>
      </c>
      <c r="M27">
        <f t="shared" si="0"/>
        <v>1</v>
      </c>
      <c r="N27">
        <f t="shared" si="0"/>
        <v>1</v>
      </c>
      <c r="O27">
        <f t="shared" si="0"/>
        <v>1</v>
      </c>
      <c r="P27">
        <f t="shared" si="0"/>
        <v>1</v>
      </c>
      <c r="Q27">
        <f t="shared" si="0"/>
        <v>1</v>
      </c>
      <c r="R27">
        <f t="shared" si="0"/>
        <v>2</v>
      </c>
      <c r="S27">
        <f t="shared" si="0"/>
        <v>2</v>
      </c>
      <c r="T27">
        <f t="shared" si="0"/>
        <v>2</v>
      </c>
      <c r="U27">
        <f t="shared" si="0"/>
        <v>2</v>
      </c>
      <c r="V27">
        <f t="shared" si="0"/>
        <v>2</v>
      </c>
      <c r="W27">
        <f t="shared" si="0"/>
        <v>2</v>
      </c>
      <c r="X27">
        <f t="shared" si="0"/>
        <v>2</v>
      </c>
      <c r="Y27">
        <f t="shared" si="0"/>
        <v>2</v>
      </c>
      <c r="Z27">
        <f t="shared" si="0"/>
        <v>2</v>
      </c>
      <c r="AA27">
        <f t="shared" si="0"/>
        <v>2</v>
      </c>
      <c r="AB27">
        <f t="shared" si="0"/>
        <v>2</v>
      </c>
      <c r="AC27">
        <f t="shared" si="0"/>
        <v>2</v>
      </c>
      <c r="AD27">
        <f t="shared" si="0"/>
        <v>2</v>
      </c>
      <c r="AE27">
        <f t="shared" si="0"/>
        <v>2</v>
      </c>
      <c r="AF27">
        <f t="shared" si="0"/>
        <v>2</v>
      </c>
      <c r="AG27">
        <f t="shared" si="0"/>
        <v>2</v>
      </c>
      <c r="AH27">
        <f t="shared" si="0"/>
        <v>2</v>
      </c>
      <c r="AI27">
        <f t="shared" si="0"/>
        <v>2</v>
      </c>
      <c r="AJ27">
        <f t="shared" si="0"/>
        <v>2</v>
      </c>
      <c r="AK27">
        <f t="shared" si="0"/>
        <v>2</v>
      </c>
      <c r="AL27">
        <f t="shared" si="0"/>
        <v>2</v>
      </c>
      <c r="AM27">
        <f t="shared" si="0"/>
        <v>2</v>
      </c>
      <c r="AN27">
        <f t="shared" si="0"/>
        <v>2</v>
      </c>
      <c r="AO27">
        <f t="shared" si="0"/>
        <v>2</v>
      </c>
      <c r="AP27">
        <f t="shared" si="0"/>
        <v>2</v>
      </c>
      <c r="AQ27">
        <f t="shared" si="0"/>
        <v>2</v>
      </c>
      <c r="AR27">
        <f t="shared" si="0"/>
        <v>2</v>
      </c>
      <c r="AS27">
        <f t="shared" si="0"/>
        <v>2</v>
      </c>
      <c r="AT27">
        <f t="shared" ref="AT27:AY27" si="1">COUNTIF(AT2:AT22,"X")</f>
        <v>2</v>
      </c>
      <c r="AU27">
        <f t="shared" si="1"/>
        <v>2</v>
      </c>
      <c r="AV27">
        <f t="shared" si="1"/>
        <v>2</v>
      </c>
      <c r="AW27">
        <f t="shared" si="1"/>
        <v>2</v>
      </c>
      <c r="AX27">
        <f t="shared" si="1"/>
        <v>2</v>
      </c>
      <c r="AY27">
        <f t="shared" si="1"/>
        <v>2</v>
      </c>
    </row>
    <row r="28" spans="1:51" x14ac:dyDescent="0.3">
      <c r="A28" t="s">
        <v>18</v>
      </c>
      <c r="B28">
        <f>COUNTIF(B2:B22,"MDC")</f>
        <v>3</v>
      </c>
      <c r="C28">
        <f t="shared" ref="C28:AS28" si="2">COUNTIF(C2:C22,"MDC")</f>
        <v>3</v>
      </c>
      <c r="D28">
        <f t="shared" si="2"/>
        <v>3</v>
      </c>
      <c r="E28">
        <f t="shared" si="2"/>
        <v>2</v>
      </c>
      <c r="F28">
        <f t="shared" si="2"/>
        <v>2</v>
      </c>
      <c r="G28">
        <f t="shared" si="2"/>
        <v>2</v>
      </c>
      <c r="H28">
        <f t="shared" si="2"/>
        <v>2</v>
      </c>
      <c r="I28">
        <f t="shared" si="2"/>
        <v>2</v>
      </c>
      <c r="J28">
        <f t="shared" si="2"/>
        <v>3</v>
      </c>
      <c r="K28">
        <f t="shared" si="2"/>
        <v>3</v>
      </c>
      <c r="L28">
        <f t="shared" si="2"/>
        <v>3</v>
      </c>
      <c r="M28">
        <f t="shared" si="2"/>
        <v>3</v>
      </c>
      <c r="N28">
        <f t="shared" si="2"/>
        <v>3</v>
      </c>
      <c r="O28">
        <f t="shared" si="2"/>
        <v>2</v>
      </c>
      <c r="P28">
        <f t="shared" si="2"/>
        <v>1</v>
      </c>
      <c r="Q28">
        <f t="shared" si="2"/>
        <v>1</v>
      </c>
      <c r="R28">
        <f t="shared" si="2"/>
        <v>1</v>
      </c>
      <c r="S28">
        <f t="shared" si="2"/>
        <v>1</v>
      </c>
      <c r="T28">
        <f t="shared" si="2"/>
        <v>1</v>
      </c>
      <c r="U28">
        <f t="shared" si="2"/>
        <v>1</v>
      </c>
      <c r="V28">
        <f t="shared" si="2"/>
        <v>1</v>
      </c>
      <c r="W28">
        <f t="shared" si="2"/>
        <v>1</v>
      </c>
      <c r="X28">
        <f t="shared" si="2"/>
        <v>1</v>
      </c>
      <c r="Y28">
        <f t="shared" si="2"/>
        <v>1</v>
      </c>
      <c r="Z28">
        <f t="shared" si="2"/>
        <v>1</v>
      </c>
      <c r="AA28">
        <f t="shared" si="2"/>
        <v>1</v>
      </c>
      <c r="AB28">
        <f t="shared" si="2"/>
        <v>1</v>
      </c>
      <c r="AC28">
        <f t="shared" si="2"/>
        <v>1</v>
      </c>
      <c r="AD28">
        <f t="shared" si="2"/>
        <v>1</v>
      </c>
      <c r="AE28">
        <f t="shared" si="2"/>
        <v>0</v>
      </c>
      <c r="AF28">
        <f t="shared" si="2"/>
        <v>0</v>
      </c>
      <c r="AG28">
        <f t="shared" si="2"/>
        <v>0</v>
      </c>
      <c r="AH28">
        <f t="shared" si="2"/>
        <v>0</v>
      </c>
      <c r="AI28">
        <f t="shared" si="2"/>
        <v>0</v>
      </c>
      <c r="AJ28">
        <f t="shared" si="2"/>
        <v>0</v>
      </c>
      <c r="AK28">
        <f t="shared" si="2"/>
        <v>0</v>
      </c>
      <c r="AL28">
        <f t="shared" si="2"/>
        <v>0</v>
      </c>
      <c r="AM28">
        <f t="shared" si="2"/>
        <v>0</v>
      </c>
      <c r="AN28">
        <f t="shared" si="2"/>
        <v>0</v>
      </c>
      <c r="AO28">
        <f t="shared" si="2"/>
        <v>0</v>
      </c>
      <c r="AP28">
        <f t="shared" si="2"/>
        <v>0</v>
      </c>
      <c r="AQ28">
        <f t="shared" si="2"/>
        <v>0</v>
      </c>
      <c r="AR28">
        <f t="shared" si="2"/>
        <v>0</v>
      </c>
      <c r="AS28">
        <f t="shared" si="2"/>
        <v>0</v>
      </c>
      <c r="AT28">
        <f t="shared" ref="AT28:AY28" si="3">COUNTIF(AT2:AT22,"MDC")</f>
        <v>0</v>
      </c>
      <c r="AU28">
        <f t="shared" si="3"/>
        <v>0</v>
      </c>
      <c r="AV28">
        <f t="shared" si="3"/>
        <v>0</v>
      </c>
      <c r="AW28">
        <f t="shared" si="3"/>
        <v>0</v>
      </c>
      <c r="AX28">
        <f t="shared" si="3"/>
        <v>0</v>
      </c>
      <c r="AY28">
        <f t="shared" si="3"/>
        <v>0</v>
      </c>
    </row>
    <row r="29" spans="1:51" x14ac:dyDescent="0.3">
      <c r="A29" t="s">
        <v>29</v>
      </c>
      <c r="B29">
        <f>COUNTIF(B2:B22,"PERF")</f>
        <v>0</v>
      </c>
      <c r="C29">
        <f t="shared" ref="C29:AS29" si="4">COUNTIF(C2:C22,"PERF")</f>
        <v>0</v>
      </c>
      <c r="D29">
        <f t="shared" si="4"/>
        <v>0</v>
      </c>
      <c r="E29">
        <f t="shared" si="4"/>
        <v>0</v>
      </c>
      <c r="F29">
        <f t="shared" si="4"/>
        <v>0</v>
      </c>
      <c r="G29">
        <f t="shared" si="4"/>
        <v>0</v>
      </c>
      <c r="H29">
        <f t="shared" si="4"/>
        <v>0</v>
      </c>
      <c r="I29">
        <f t="shared" si="4"/>
        <v>0</v>
      </c>
      <c r="J29">
        <f t="shared" si="4"/>
        <v>0</v>
      </c>
      <c r="K29">
        <f t="shared" si="4"/>
        <v>0</v>
      </c>
      <c r="L29">
        <f t="shared" si="4"/>
        <v>0</v>
      </c>
      <c r="M29">
        <f t="shared" si="4"/>
        <v>0</v>
      </c>
      <c r="N29">
        <f t="shared" si="4"/>
        <v>0</v>
      </c>
      <c r="O29">
        <f t="shared" si="4"/>
        <v>0</v>
      </c>
      <c r="P29">
        <f t="shared" si="4"/>
        <v>0</v>
      </c>
      <c r="Q29">
        <f t="shared" si="4"/>
        <v>0</v>
      </c>
      <c r="R29">
        <f t="shared" si="4"/>
        <v>0</v>
      </c>
      <c r="S29">
        <f t="shared" si="4"/>
        <v>0</v>
      </c>
      <c r="T29">
        <f t="shared" si="4"/>
        <v>0</v>
      </c>
      <c r="U29">
        <f t="shared" si="4"/>
        <v>0</v>
      </c>
      <c r="V29">
        <f t="shared" si="4"/>
        <v>0</v>
      </c>
      <c r="W29">
        <f t="shared" si="4"/>
        <v>0</v>
      </c>
      <c r="X29">
        <f t="shared" si="4"/>
        <v>0</v>
      </c>
      <c r="Y29">
        <f t="shared" si="4"/>
        <v>0</v>
      </c>
      <c r="Z29">
        <f t="shared" si="4"/>
        <v>0</v>
      </c>
      <c r="AA29">
        <f t="shared" si="4"/>
        <v>0</v>
      </c>
      <c r="AB29">
        <f t="shared" si="4"/>
        <v>0</v>
      </c>
      <c r="AC29">
        <f t="shared" si="4"/>
        <v>0</v>
      </c>
      <c r="AD29">
        <f t="shared" si="4"/>
        <v>0</v>
      </c>
      <c r="AE29">
        <f t="shared" si="4"/>
        <v>0</v>
      </c>
      <c r="AF29">
        <f t="shared" si="4"/>
        <v>0</v>
      </c>
      <c r="AG29">
        <f t="shared" si="4"/>
        <v>0</v>
      </c>
      <c r="AH29">
        <f t="shared" si="4"/>
        <v>0</v>
      </c>
      <c r="AI29">
        <f t="shared" si="4"/>
        <v>0</v>
      </c>
      <c r="AJ29">
        <f t="shared" si="4"/>
        <v>0</v>
      </c>
      <c r="AK29">
        <f t="shared" si="4"/>
        <v>0</v>
      </c>
      <c r="AL29">
        <f t="shared" si="4"/>
        <v>0</v>
      </c>
      <c r="AM29">
        <f t="shared" si="4"/>
        <v>0</v>
      </c>
      <c r="AN29">
        <f t="shared" si="4"/>
        <v>0</v>
      </c>
      <c r="AO29">
        <f t="shared" si="4"/>
        <v>0</v>
      </c>
      <c r="AP29">
        <f t="shared" si="4"/>
        <v>0</v>
      </c>
      <c r="AQ29">
        <f t="shared" si="4"/>
        <v>0</v>
      </c>
      <c r="AR29">
        <f t="shared" si="4"/>
        <v>0</v>
      </c>
      <c r="AS29">
        <f t="shared" si="4"/>
        <v>0</v>
      </c>
      <c r="AT29">
        <f t="shared" ref="AT29:AY29" si="5">COUNTIF(AT2:AT22,"PERF")</f>
        <v>0</v>
      </c>
      <c r="AU29">
        <f t="shared" si="5"/>
        <v>0</v>
      </c>
      <c r="AV29">
        <f t="shared" si="5"/>
        <v>0</v>
      </c>
      <c r="AW29">
        <f t="shared" si="5"/>
        <v>0</v>
      </c>
      <c r="AX29">
        <f t="shared" si="5"/>
        <v>0</v>
      </c>
      <c r="AY29">
        <f t="shared" si="5"/>
        <v>0</v>
      </c>
    </row>
    <row r="30" spans="1:51" x14ac:dyDescent="0.3">
      <c r="A30" t="s">
        <v>22</v>
      </c>
      <c r="B30">
        <f>COUNTIF(B2:B22,"AERF")</f>
        <v>7</v>
      </c>
      <c r="C30">
        <f t="shared" ref="C30:AS30" si="6">COUNTIF(C2:C22,"AERF")</f>
        <v>9</v>
      </c>
      <c r="D30">
        <f t="shared" si="6"/>
        <v>9</v>
      </c>
      <c r="E30">
        <f t="shared" si="6"/>
        <v>9</v>
      </c>
      <c r="F30">
        <f t="shared" si="6"/>
        <v>9</v>
      </c>
      <c r="G30">
        <f t="shared" si="6"/>
        <v>9</v>
      </c>
      <c r="H30">
        <f t="shared" si="6"/>
        <v>9</v>
      </c>
      <c r="I30">
        <f t="shared" si="6"/>
        <v>8</v>
      </c>
      <c r="J30">
        <f t="shared" si="6"/>
        <v>7</v>
      </c>
      <c r="K30">
        <f t="shared" si="6"/>
        <v>7</v>
      </c>
      <c r="L30">
        <f t="shared" si="6"/>
        <v>6</v>
      </c>
      <c r="M30">
        <f t="shared" si="6"/>
        <v>5</v>
      </c>
      <c r="N30">
        <f t="shared" si="6"/>
        <v>4</v>
      </c>
      <c r="O30">
        <f t="shared" si="6"/>
        <v>4</v>
      </c>
      <c r="P30">
        <f t="shared" si="6"/>
        <v>4</v>
      </c>
      <c r="Q30">
        <f t="shared" si="6"/>
        <v>4</v>
      </c>
      <c r="R30">
        <f t="shared" si="6"/>
        <v>3</v>
      </c>
      <c r="S30">
        <f t="shared" si="6"/>
        <v>3</v>
      </c>
      <c r="T30">
        <f t="shared" si="6"/>
        <v>2</v>
      </c>
      <c r="U30">
        <f t="shared" si="6"/>
        <v>2</v>
      </c>
      <c r="V30">
        <f t="shared" si="6"/>
        <v>2</v>
      </c>
      <c r="W30">
        <f t="shared" si="6"/>
        <v>1</v>
      </c>
      <c r="X30">
        <f t="shared" si="6"/>
        <v>1</v>
      </c>
      <c r="Y30">
        <f t="shared" si="6"/>
        <v>1</v>
      </c>
      <c r="Z30">
        <f t="shared" si="6"/>
        <v>1</v>
      </c>
      <c r="AA30">
        <f t="shared" si="6"/>
        <v>1</v>
      </c>
      <c r="AB30">
        <f t="shared" si="6"/>
        <v>1</v>
      </c>
      <c r="AC30">
        <f t="shared" si="6"/>
        <v>1</v>
      </c>
      <c r="AD30">
        <f t="shared" si="6"/>
        <v>2</v>
      </c>
      <c r="AE30">
        <f t="shared" si="6"/>
        <v>2</v>
      </c>
      <c r="AF30">
        <f t="shared" si="6"/>
        <v>2</v>
      </c>
      <c r="AG30">
        <f t="shared" si="6"/>
        <v>2</v>
      </c>
      <c r="AH30">
        <f t="shared" si="6"/>
        <v>2</v>
      </c>
      <c r="AI30">
        <f t="shared" si="6"/>
        <v>3</v>
      </c>
      <c r="AJ30">
        <f t="shared" si="6"/>
        <v>3</v>
      </c>
      <c r="AK30">
        <f t="shared" si="6"/>
        <v>3</v>
      </c>
      <c r="AL30">
        <f t="shared" si="6"/>
        <v>3</v>
      </c>
      <c r="AM30">
        <f t="shared" si="6"/>
        <v>3</v>
      </c>
      <c r="AN30">
        <f t="shared" si="6"/>
        <v>3</v>
      </c>
      <c r="AO30">
        <f t="shared" si="6"/>
        <v>3</v>
      </c>
      <c r="AP30">
        <f t="shared" si="6"/>
        <v>2</v>
      </c>
      <c r="AQ30">
        <f t="shared" si="6"/>
        <v>2</v>
      </c>
      <c r="AR30">
        <f t="shared" si="6"/>
        <v>2</v>
      </c>
      <c r="AS30">
        <f t="shared" si="6"/>
        <v>2</v>
      </c>
      <c r="AT30">
        <f t="shared" ref="AT30:AY30" si="7">COUNTIF(AT2:AT22,"AERF")</f>
        <v>2</v>
      </c>
      <c r="AU30">
        <f t="shared" si="7"/>
        <v>2</v>
      </c>
      <c r="AV30">
        <f t="shared" si="7"/>
        <v>2</v>
      </c>
      <c r="AW30">
        <f t="shared" si="7"/>
        <v>2</v>
      </c>
      <c r="AX30">
        <f t="shared" si="7"/>
        <v>2</v>
      </c>
      <c r="AY30">
        <f t="shared" si="7"/>
        <v>2</v>
      </c>
    </row>
    <row r="31" spans="1:51" x14ac:dyDescent="0.3">
      <c r="A31" t="s">
        <v>25</v>
      </c>
      <c r="B31">
        <f>COUNTIF(B2:B22,"PCB")</f>
        <v>2</v>
      </c>
      <c r="C31">
        <f t="shared" ref="C31:AS31" si="8">COUNTIF(C2:C22,"PCB")</f>
        <v>1</v>
      </c>
      <c r="D31">
        <f t="shared" si="8"/>
        <v>1</v>
      </c>
      <c r="E31">
        <f t="shared" si="8"/>
        <v>1</v>
      </c>
      <c r="F31">
        <f t="shared" si="8"/>
        <v>1</v>
      </c>
      <c r="G31">
        <f t="shared" si="8"/>
        <v>0</v>
      </c>
      <c r="H31">
        <f t="shared" si="8"/>
        <v>0</v>
      </c>
      <c r="I31">
        <f t="shared" si="8"/>
        <v>0</v>
      </c>
      <c r="J31">
        <f t="shared" si="8"/>
        <v>0</v>
      </c>
      <c r="K31">
        <f t="shared" si="8"/>
        <v>0</v>
      </c>
      <c r="L31">
        <f t="shared" si="8"/>
        <v>0</v>
      </c>
      <c r="M31">
        <f t="shared" si="8"/>
        <v>0</v>
      </c>
      <c r="N31">
        <f t="shared" si="8"/>
        <v>0</v>
      </c>
      <c r="O31">
        <f t="shared" si="8"/>
        <v>0</v>
      </c>
      <c r="P31">
        <f t="shared" si="8"/>
        <v>0</v>
      </c>
      <c r="Q31">
        <f t="shared" si="8"/>
        <v>0</v>
      </c>
      <c r="R31">
        <f t="shared" si="8"/>
        <v>0</v>
      </c>
      <c r="S31">
        <f t="shared" si="8"/>
        <v>0</v>
      </c>
      <c r="T31">
        <f t="shared" si="8"/>
        <v>0</v>
      </c>
      <c r="U31">
        <f t="shared" si="8"/>
        <v>0</v>
      </c>
      <c r="V31">
        <f t="shared" si="8"/>
        <v>0</v>
      </c>
      <c r="W31">
        <f t="shared" si="8"/>
        <v>0</v>
      </c>
      <c r="X31">
        <f t="shared" si="8"/>
        <v>0</v>
      </c>
      <c r="Y31">
        <f t="shared" si="8"/>
        <v>0</v>
      </c>
      <c r="Z31">
        <f t="shared" si="8"/>
        <v>0</v>
      </c>
      <c r="AA31">
        <f t="shared" si="8"/>
        <v>0</v>
      </c>
      <c r="AB31">
        <f t="shared" si="8"/>
        <v>0</v>
      </c>
      <c r="AC31">
        <f t="shared" si="8"/>
        <v>0</v>
      </c>
      <c r="AD31">
        <f t="shared" si="8"/>
        <v>0</v>
      </c>
      <c r="AE31">
        <f t="shared" si="8"/>
        <v>0</v>
      </c>
      <c r="AF31">
        <f t="shared" si="8"/>
        <v>0</v>
      </c>
      <c r="AG31">
        <f t="shared" si="8"/>
        <v>0</v>
      </c>
      <c r="AH31">
        <f t="shared" si="8"/>
        <v>0</v>
      </c>
      <c r="AI31">
        <f t="shared" si="8"/>
        <v>0</v>
      </c>
      <c r="AJ31">
        <f t="shared" si="8"/>
        <v>0</v>
      </c>
      <c r="AK31">
        <f t="shared" si="8"/>
        <v>0</v>
      </c>
      <c r="AL31">
        <f t="shared" si="8"/>
        <v>0</v>
      </c>
      <c r="AM31">
        <f t="shared" si="8"/>
        <v>0</v>
      </c>
      <c r="AN31">
        <f t="shared" si="8"/>
        <v>0</v>
      </c>
      <c r="AO31">
        <f t="shared" si="8"/>
        <v>0</v>
      </c>
      <c r="AP31">
        <f t="shared" si="8"/>
        <v>0</v>
      </c>
      <c r="AQ31">
        <f t="shared" si="8"/>
        <v>0</v>
      </c>
      <c r="AR31">
        <f t="shared" si="8"/>
        <v>0</v>
      </c>
      <c r="AS31">
        <f t="shared" si="8"/>
        <v>0</v>
      </c>
      <c r="AT31">
        <f t="shared" ref="AT31:AY31" si="9">COUNTIF(AT2:AT22,"PCB")</f>
        <v>0</v>
      </c>
      <c r="AU31">
        <f t="shared" si="9"/>
        <v>0</v>
      </c>
      <c r="AV31">
        <f t="shared" si="9"/>
        <v>0</v>
      </c>
      <c r="AW31">
        <f t="shared" si="9"/>
        <v>0</v>
      </c>
      <c r="AX31">
        <f t="shared" si="9"/>
        <v>0</v>
      </c>
      <c r="AY31">
        <f t="shared" si="9"/>
        <v>0</v>
      </c>
    </row>
    <row r="32" spans="1:51" x14ac:dyDescent="0.3">
      <c r="A32" t="s">
        <v>21</v>
      </c>
      <c r="B32">
        <f>COUNTIF(B2:B22,"ACB")</f>
        <v>2</v>
      </c>
      <c r="C32">
        <f t="shared" ref="C32:AS32" si="10">COUNTIF(C2:C22,"ACB")</f>
        <v>1</v>
      </c>
      <c r="D32">
        <f t="shared" si="10"/>
        <v>1</v>
      </c>
      <c r="E32">
        <f t="shared" si="10"/>
        <v>1</v>
      </c>
      <c r="F32">
        <f t="shared" si="10"/>
        <v>1</v>
      </c>
      <c r="G32">
        <f t="shared" si="10"/>
        <v>2</v>
      </c>
      <c r="H32">
        <f t="shared" si="10"/>
        <v>2</v>
      </c>
      <c r="I32">
        <f t="shared" si="10"/>
        <v>1</v>
      </c>
      <c r="J32">
        <f t="shared" si="10"/>
        <v>1</v>
      </c>
      <c r="K32">
        <f t="shared" si="10"/>
        <v>1</v>
      </c>
      <c r="L32">
        <f t="shared" si="10"/>
        <v>1</v>
      </c>
      <c r="M32">
        <f t="shared" si="10"/>
        <v>1</v>
      </c>
      <c r="N32">
        <f t="shared" si="10"/>
        <v>1</v>
      </c>
      <c r="O32">
        <f t="shared" si="10"/>
        <v>1</v>
      </c>
      <c r="P32">
        <f t="shared" si="10"/>
        <v>1</v>
      </c>
      <c r="Q32">
        <f t="shared" si="10"/>
        <v>1</v>
      </c>
      <c r="R32">
        <f t="shared" si="10"/>
        <v>1</v>
      </c>
      <c r="S32">
        <f t="shared" si="10"/>
        <v>1</v>
      </c>
      <c r="T32">
        <f t="shared" si="10"/>
        <v>1</v>
      </c>
      <c r="U32">
        <f t="shared" si="10"/>
        <v>0</v>
      </c>
      <c r="V32">
        <f t="shared" si="10"/>
        <v>0</v>
      </c>
      <c r="W32">
        <f t="shared" si="10"/>
        <v>0</v>
      </c>
      <c r="X32">
        <f t="shared" si="10"/>
        <v>0</v>
      </c>
      <c r="Y32">
        <f t="shared" si="10"/>
        <v>0</v>
      </c>
      <c r="Z32">
        <f t="shared" si="10"/>
        <v>0</v>
      </c>
      <c r="AA32">
        <f t="shared" si="10"/>
        <v>0</v>
      </c>
      <c r="AB32">
        <f t="shared" si="10"/>
        <v>0</v>
      </c>
      <c r="AC32">
        <f t="shared" si="10"/>
        <v>0</v>
      </c>
      <c r="AD32">
        <f t="shared" si="10"/>
        <v>0</v>
      </c>
      <c r="AE32">
        <f t="shared" si="10"/>
        <v>0</v>
      </c>
      <c r="AF32">
        <f t="shared" si="10"/>
        <v>0</v>
      </c>
      <c r="AG32">
        <f t="shared" si="10"/>
        <v>0</v>
      </c>
      <c r="AH32">
        <f t="shared" si="10"/>
        <v>0</v>
      </c>
      <c r="AI32">
        <f t="shared" si="10"/>
        <v>0</v>
      </c>
      <c r="AJ32">
        <f t="shared" si="10"/>
        <v>0</v>
      </c>
      <c r="AK32">
        <f t="shared" si="10"/>
        <v>0</v>
      </c>
      <c r="AL32">
        <f t="shared" si="10"/>
        <v>0</v>
      </c>
      <c r="AM32">
        <f t="shared" si="10"/>
        <v>0</v>
      </c>
      <c r="AN32">
        <f t="shared" si="10"/>
        <v>0</v>
      </c>
      <c r="AO32">
        <f t="shared" si="10"/>
        <v>0</v>
      </c>
      <c r="AP32">
        <f t="shared" si="10"/>
        <v>0</v>
      </c>
      <c r="AQ32">
        <f t="shared" si="10"/>
        <v>0</v>
      </c>
      <c r="AR32">
        <f t="shared" si="10"/>
        <v>0</v>
      </c>
      <c r="AS32">
        <f t="shared" si="10"/>
        <v>0</v>
      </c>
      <c r="AT32">
        <f t="shared" ref="AT32:AY32" si="11">COUNTIF(AT2:AT22,"ACB")</f>
        <v>0</v>
      </c>
      <c r="AU32">
        <f t="shared" si="11"/>
        <v>0</v>
      </c>
      <c r="AV32">
        <f t="shared" si="11"/>
        <v>0</v>
      </c>
      <c r="AW32">
        <f t="shared" si="11"/>
        <v>0</v>
      </c>
      <c r="AX32">
        <f t="shared" si="11"/>
        <v>0</v>
      </c>
      <c r="AY32">
        <f t="shared" si="11"/>
        <v>0</v>
      </c>
    </row>
    <row r="33" spans="1:51" x14ac:dyDescent="0.3">
      <c r="A33" t="s">
        <v>19</v>
      </c>
      <c r="B33">
        <f>COUNTIF(B2:B22,"UD")</f>
        <v>2</v>
      </c>
      <c r="C33">
        <f t="shared" ref="C33:AS33" si="12">COUNTIF(C2:C22,"UD")</f>
        <v>2</v>
      </c>
      <c r="D33">
        <f t="shared" si="12"/>
        <v>2</v>
      </c>
      <c r="E33">
        <f t="shared" si="12"/>
        <v>3</v>
      </c>
      <c r="F33">
        <f t="shared" si="12"/>
        <v>3</v>
      </c>
      <c r="G33">
        <f t="shared" si="12"/>
        <v>3</v>
      </c>
      <c r="H33">
        <f t="shared" si="12"/>
        <v>4</v>
      </c>
      <c r="I33">
        <f t="shared" si="12"/>
        <v>4</v>
      </c>
      <c r="J33">
        <f t="shared" si="12"/>
        <v>4</v>
      </c>
      <c r="K33">
        <f t="shared" si="12"/>
        <v>4</v>
      </c>
      <c r="L33">
        <f t="shared" si="12"/>
        <v>4</v>
      </c>
      <c r="M33">
        <f t="shared" si="12"/>
        <v>4</v>
      </c>
      <c r="N33">
        <f t="shared" si="12"/>
        <v>4</v>
      </c>
      <c r="O33">
        <f t="shared" si="12"/>
        <v>5</v>
      </c>
      <c r="P33">
        <f t="shared" si="12"/>
        <v>6</v>
      </c>
      <c r="Q33">
        <f t="shared" si="12"/>
        <v>5</v>
      </c>
      <c r="R33">
        <f t="shared" si="12"/>
        <v>5</v>
      </c>
      <c r="S33">
        <f t="shared" si="12"/>
        <v>5</v>
      </c>
      <c r="T33">
        <f t="shared" si="12"/>
        <v>5</v>
      </c>
      <c r="U33">
        <f t="shared" si="12"/>
        <v>5</v>
      </c>
      <c r="V33">
        <f t="shared" si="12"/>
        <v>5</v>
      </c>
      <c r="W33">
        <f t="shared" si="12"/>
        <v>4</v>
      </c>
      <c r="X33">
        <f t="shared" si="12"/>
        <v>4</v>
      </c>
      <c r="Y33">
        <f t="shared" si="12"/>
        <v>3</v>
      </c>
      <c r="Z33">
        <f t="shared" si="12"/>
        <v>3</v>
      </c>
      <c r="AA33">
        <f t="shared" si="12"/>
        <v>2</v>
      </c>
      <c r="AB33">
        <f t="shared" si="12"/>
        <v>2</v>
      </c>
      <c r="AC33">
        <f t="shared" si="12"/>
        <v>2</v>
      </c>
      <c r="AD33">
        <f t="shared" si="12"/>
        <v>1</v>
      </c>
      <c r="AE33">
        <f t="shared" si="12"/>
        <v>2</v>
      </c>
      <c r="AF33">
        <f t="shared" si="12"/>
        <v>1</v>
      </c>
      <c r="AG33">
        <f t="shared" si="12"/>
        <v>1</v>
      </c>
      <c r="AH33">
        <f t="shared" si="12"/>
        <v>1</v>
      </c>
      <c r="AI33">
        <f t="shared" si="12"/>
        <v>0</v>
      </c>
      <c r="AJ33">
        <f t="shared" si="12"/>
        <v>0</v>
      </c>
      <c r="AK33">
        <f t="shared" si="12"/>
        <v>0</v>
      </c>
      <c r="AL33">
        <f t="shared" si="12"/>
        <v>0</v>
      </c>
      <c r="AM33">
        <f t="shared" si="12"/>
        <v>1</v>
      </c>
      <c r="AN33">
        <f t="shared" si="12"/>
        <v>1</v>
      </c>
      <c r="AO33">
        <f t="shared" si="12"/>
        <v>1</v>
      </c>
      <c r="AP33">
        <f t="shared" si="12"/>
        <v>2</v>
      </c>
      <c r="AQ33">
        <f t="shared" si="12"/>
        <v>3</v>
      </c>
      <c r="AR33">
        <f t="shared" si="12"/>
        <v>3</v>
      </c>
      <c r="AS33">
        <f t="shared" si="12"/>
        <v>3</v>
      </c>
      <c r="AT33">
        <f t="shared" ref="AT33:AY33" si="13">COUNTIF(AT2:AT22,"UD")</f>
        <v>3</v>
      </c>
      <c r="AU33">
        <f t="shared" si="13"/>
        <v>3</v>
      </c>
      <c r="AV33">
        <f t="shared" si="13"/>
        <v>4</v>
      </c>
      <c r="AW33">
        <f t="shared" si="13"/>
        <v>3</v>
      </c>
      <c r="AX33">
        <f t="shared" si="13"/>
        <v>3</v>
      </c>
      <c r="AY33">
        <f t="shared" si="13"/>
        <v>4</v>
      </c>
    </row>
    <row r="34" spans="1:51" x14ac:dyDescent="0.3">
      <c r="A34" t="s">
        <v>24</v>
      </c>
      <c r="B34">
        <f>COUNTIF(B2:B22,"LERT")</f>
        <v>1</v>
      </c>
      <c r="C34">
        <f t="shared" ref="C34:AS34" si="14">COUNTIF(C2:C22,"LERT")</f>
        <v>1</v>
      </c>
      <c r="D34">
        <f t="shared" si="14"/>
        <v>1</v>
      </c>
      <c r="E34">
        <f t="shared" si="14"/>
        <v>1</v>
      </c>
      <c r="F34">
        <f t="shared" si="14"/>
        <v>1</v>
      </c>
      <c r="G34">
        <f t="shared" si="14"/>
        <v>1</v>
      </c>
      <c r="H34">
        <f t="shared" si="14"/>
        <v>1</v>
      </c>
      <c r="I34">
        <f t="shared" si="14"/>
        <v>2</v>
      </c>
      <c r="J34">
        <f t="shared" si="14"/>
        <v>2</v>
      </c>
      <c r="K34">
        <f t="shared" si="14"/>
        <v>2</v>
      </c>
      <c r="L34">
        <f t="shared" si="14"/>
        <v>2</v>
      </c>
      <c r="M34">
        <f t="shared" si="14"/>
        <v>2</v>
      </c>
      <c r="N34">
        <f t="shared" si="14"/>
        <v>3</v>
      </c>
      <c r="O34">
        <f t="shared" si="14"/>
        <v>3</v>
      </c>
      <c r="P34">
        <f t="shared" si="14"/>
        <v>3</v>
      </c>
      <c r="Q34">
        <f t="shared" si="14"/>
        <v>3</v>
      </c>
      <c r="R34">
        <f t="shared" si="14"/>
        <v>3</v>
      </c>
      <c r="S34">
        <f t="shared" si="14"/>
        <v>5</v>
      </c>
      <c r="T34">
        <f t="shared" si="14"/>
        <v>5</v>
      </c>
      <c r="U34">
        <f t="shared" si="14"/>
        <v>6</v>
      </c>
      <c r="V34">
        <f t="shared" si="14"/>
        <v>6</v>
      </c>
      <c r="W34">
        <f t="shared" si="14"/>
        <v>6</v>
      </c>
      <c r="X34">
        <f t="shared" si="14"/>
        <v>6</v>
      </c>
      <c r="Y34">
        <f t="shared" si="14"/>
        <v>6</v>
      </c>
      <c r="Z34">
        <f t="shared" si="14"/>
        <v>6</v>
      </c>
      <c r="AA34">
        <f t="shared" si="14"/>
        <v>6</v>
      </c>
      <c r="AB34">
        <f t="shared" si="14"/>
        <v>5</v>
      </c>
      <c r="AC34">
        <f t="shared" si="14"/>
        <v>3</v>
      </c>
      <c r="AD34">
        <f t="shared" si="14"/>
        <v>3</v>
      </c>
      <c r="AE34">
        <f t="shared" si="14"/>
        <v>1</v>
      </c>
      <c r="AF34">
        <f t="shared" si="14"/>
        <v>1</v>
      </c>
      <c r="AG34">
        <f t="shared" si="14"/>
        <v>1</v>
      </c>
      <c r="AH34">
        <f t="shared" si="14"/>
        <v>1</v>
      </c>
      <c r="AI34">
        <f t="shared" si="14"/>
        <v>1</v>
      </c>
      <c r="AJ34">
        <f t="shared" si="14"/>
        <v>1</v>
      </c>
      <c r="AK34">
        <f t="shared" si="14"/>
        <v>1</v>
      </c>
      <c r="AL34">
        <f t="shared" si="14"/>
        <v>1</v>
      </c>
      <c r="AM34">
        <f t="shared" si="14"/>
        <v>1</v>
      </c>
      <c r="AN34">
        <f t="shared" si="14"/>
        <v>1</v>
      </c>
      <c r="AO34">
        <f t="shared" si="14"/>
        <v>1</v>
      </c>
      <c r="AP34">
        <f t="shared" si="14"/>
        <v>1</v>
      </c>
      <c r="AQ34">
        <f t="shared" si="14"/>
        <v>1</v>
      </c>
      <c r="AR34">
        <f t="shared" si="14"/>
        <v>1</v>
      </c>
      <c r="AS34">
        <f t="shared" si="14"/>
        <v>1</v>
      </c>
      <c r="AT34">
        <f t="shared" ref="AT34:AY34" si="15">COUNTIF(AT2:AT22,"LERT")</f>
        <v>2</v>
      </c>
      <c r="AU34">
        <f t="shared" si="15"/>
        <v>2</v>
      </c>
      <c r="AV34">
        <f t="shared" si="15"/>
        <v>2</v>
      </c>
      <c r="AW34">
        <f t="shared" si="15"/>
        <v>2</v>
      </c>
      <c r="AX34">
        <f t="shared" si="15"/>
        <v>2</v>
      </c>
      <c r="AY34">
        <f t="shared" si="15"/>
        <v>2</v>
      </c>
    </row>
    <row r="35" spans="1:51" x14ac:dyDescent="0.3">
      <c r="A35" t="s">
        <v>30</v>
      </c>
      <c r="B35">
        <f>COUNTIF(B2:B22,"LCERT")</f>
        <v>0</v>
      </c>
      <c r="C35">
        <f t="shared" ref="C35:AS35" si="16">COUNTIF(C2:C22,"LCERT")</f>
        <v>0</v>
      </c>
      <c r="D35">
        <f t="shared" si="16"/>
        <v>0</v>
      </c>
      <c r="E35">
        <f t="shared" si="16"/>
        <v>0</v>
      </c>
      <c r="F35">
        <f t="shared" si="16"/>
        <v>0</v>
      </c>
      <c r="G35">
        <f t="shared" si="16"/>
        <v>0</v>
      </c>
      <c r="H35">
        <f t="shared" si="16"/>
        <v>0</v>
      </c>
      <c r="I35">
        <f t="shared" si="16"/>
        <v>0</v>
      </c>
      <c r="J35">
        <f t="shared" si="16"/>
        <v>0</v>
      </c>
      <c r="K35">
        <f t="shared" si="16"/>
        <v>0</v>
      </c>
      <c r="L35">
        <f t="shared" si="16"/>
        <v>0</v>
      </c>
      <c r="M35">
        <f t="shared" si="16"/>
        <v>0</v>
      </c>
      <c r="N35">
        <f t="shared" si="16"/>
        <v>0</v>
      </c>
      <c r="O35">
        <f t="shared" si="16"/>
        <v>0</v>
      </c>
      <c r="P35">
        <f t="shared" si="16"/>
        <v>0</v>
      </c>
      <c r="Q35">
        <f t="shared" si="16"/>
        <v>0</v>
      </c>
      <c r="R35">
        <f t="shared" si="16"/>
        <v>0</v>
      </c>
      <c r="S35">
        <f t="shared" si="16"/>
        <v>0</v>
      </c>
      <c r="T35">
        <f t="shared" si="16"/>
        <v>0</v>
      </c>
      <c r="U35">
        <f t="shared" si="16"/>
        <v>1</v>
      </c>
      <c r="V35">
        <f t="shared" si="16"/>
        <v>1</v>
      </c>
      <c r="W35">
        <f t="shared" si="16"/>
        <v>1</v>
      </c>
      <c r="X35">
        <f t="shared" si="16"/>
        <v>1</v>
      </c>
      <c r="Y35">
        <f t="shared" si="16"/>
        <v>1</v>
      </c>
      <c r="Z35">
        <f t="shared" si="16"/>
        <v>1</v>
      </c>
      <c r="AA35">
        <f t="shared" si="16"/>
        <v>0</v>
      </c>
      <c r="AB35">
        <f t="shared" si="16"/>
        <v>0</v>
      </c>
      <c r="AC35">
        <f t="shared" si="16"/>
        <v>0</v>
      </c>
      <c r="AD35">
        <f t="shared" si="16"/>
        <v>0</v>
      </c>
      <c r="AE35">
        <f t="shared" si="16"/>
        <v>0</v>
      </c>
      <c r="AF35">
        <f t="shared" si="16"/>
        <v>0</v>
      </c>
      <c r="AG35">
        <f t="shared" si="16"/>
        <v>0</v>
      </c>
      <c r="AH35">
        <f t="shared" si="16"/>
        <v>0</v>
      </c>
      <c r="AI35">
        <f t="shared" si="16"/>
        <v>0</v>
      </c>
      <c r="AJ35">
        <f t="shared" si="16"/>
        <v>0</v>
      </c>
      <c r="AK35">
        <f t="shared" si="16"/>
        <v>0</v>
      </c>
      <c r="AL35">
        <f t="shared" si="16"/>
        <v>0</v>
      </c>
      <c r="AM35">
        <f t="shared" si="16"/>
        <v>0</v>
      </c>
      <c r="AN35">
        <f t="shared" si="16"/>
        <v>0</v>
      </c>
      <c r="AO35">
        <f t="shared" si="16"/>
        <v>0</v>
      </c>
      <c r="AP35">
        <f t="shared" si="16"/>
        <v>0</v>
      </c>
      <c r="AQ35">
        <f t="shared" si="16"/>
        <v>0</v>
      </c>
      <c r="AR35">
        <f t="shared" si="16"/>
        <v>0</v>
      </c>
      <c r="AS35">
        <f t="shared" si="16"/>
        <v>0</v>
      </c>
      <c r="AT35">
        <f t="shared" ref="AT35:AY35" si="17">COUNTIF(AT2:AT22,"LCERT")</f>
        <v>0</v>
      </c>
      <c r="AU35">
        <f t="shared" si="17"/>
        <v>0</v>
      </c>
      <c r="AV35">
        <f t="shared" si="17"/>
        <v>0</v>
      </c>
      <c r="AW35">
        <f t="shared" si="17"/>
        <v>0</v>
      </c>
      <c r="AX35">
        <f t="shared" si="17"/>
        <v>0</v>
      </c>
      <c r="AY35">
        <f t="shared" si="17"/>
        <v>0</v>
      </c>
    </row>
    <row r="36" spans="1:51" x14ac:dyDescent="0.3">
      <c r="A36" t="s">
        <v>31</v>
      </c>
      <c r="B36">
        <f>COUNTIF(B2:B22,"LMT")</f>
        <v>0</v>
      </c>
      <c r="C36">
        <f t="shared" ref="C36:AS36" si="18">COUNTIF(C2:C22,"LMT")</f>
        <v>0</v>
      </c>
      <c r="D36">
        <f t="shared" si="18"/>
        <v>0</v>
      </c>
      <c r="E36">
        <f t="shared" si="18"/>
        <v>0</v>
      </c>
      <c r="F36">
        <f t="shared" si="18"/>
        <v>0</v>
      </c>
      <c r="G36">
        <f t="shared" si="18"/>
        <v>0</v>
      </c>
      <c r="H36">
        <f t="shared" si="18"/>
        <v>0</v>
      </c>
      <c r="I36">
        <f t="shared" si="18"/>
        <v>0</v>
      </c>
      <c r="J36">
        <f t="shared" si="18"/>
        <v>0</v>
      </c>
      <c r="K36">
        <f t="shared" si="18"/>
        <v>0</v>
      </c>
      <c r="L36">
        <f t="shared" si="18"/>
        <v>0</v>
      </c>
      <c r="M36">
        <f t="shared" si="18"/>
        <v>0</v>
      </c>
      <c r="N36">
        <f t="shared" si="18"/>
        <v>0</v>
      </c>
      <c r="O36">
        <f t="shared" si="18"/>
        <v>0</v>
      </c>
      <c r="P36">
        <f t="shared" si="18"/>
        <v>0</v>
      </c>
      <c r="Q36">
        <f t="shared" si="18"/>
        <v>0</v>
      </c>
      <c r="R36">
        <f t="shared" si="18"/>
        <v>0</v>
      </c>
      <c r="S36">
        <f t="shared" si="18"/>
        <v>0</v>
      </c>
      <c r="T36">
        <f t="shared" si="18"/>
        <v>0</v>
      </c>
      <c r="U36">
        <f t="shared" si="18"/>
        <v>0</v>
      </c>
      <c r="V36">
        <f t="shared" si="18"/>
        <v>0</v>
      </c>
      <c r="W36">
        <f t="shared" si="18"/>
        <v>0</v>
      </c>
      <c r="X36">
        <f t="shared" si="18"/>
        <v>0</v>
      </c>
      <c r="Y36">
        <f t="shared" si="18"/>
        <v>0</v>
      </c>
      <c r="Z36">
        <f t="shared" si="18"/>
        <v>0</v>
      </c>
      <c r="AA36">
        <f t="shared" si="18"/>
        <v>0</v>
      </c>
      <c r="AB36">
        <f t="shared" si="18"/>
        <v>0</v>
      </c>
      <c r="AC36">
        <f t="shared" si="18"/>
        <v>0</v>
      </c>
      <c r="AD36">
        <f t="shared" si="18"/>
        <v>0</v>
      </c>
      <c r="AE36">
        <f t="shared" si="18"/>
        <v>0</v>
      </c>
      <c r="AF36">
        <f t="shared" si="18"/>
        <v>0</v>
      </c>
      <c r="AG36">
        <f t="shared" si="18"/>
        <v>0</v>
      </c>
      <c r="AH36">
        <f t="shared" si="18"/>
        <v>0</v>
      </c>
      <c r="AI36">
        <f t="shared" si="18"/>
        <v>0</v>
      </c>
      <c r="AJ36">
        <f t="shared" si="18"/>
        <v>0</v>
      </c>
      <c r="AK36">
        <f t="shared" si="18"/>
        <v>0</v>
      </c>
      <c r="AL36">
        <f t="shared" si="18"/>
        <v>0</v>
      </c>
      <c r="AM36">
        <f t="shared" si="18"/>
        <v>0</v>
      </c>
      <c r="AN36">
        <f t="shared" si="18"/>
        <v>0</v>
      </c>
      <c r="AO36">
        <f t="shared" si="18"/>
        <v>0</v>
      </c>
      <c r="AP36">
        <f t="shared" si="18"/>
        <v>0</v>
      </c>
      <c r="AQ36">
        <f t="shared" si="18"/>
        <v>0</v>
      </c>
      <c r="AR36">
        <f t="shared" si="18"/>
        <v>0</v>
      </c>
      <c r="AS36">
        <f t="shared" si="18"/>
        <v>0</v>
      </c>
      <c r="AT36">
        <f t="shared" ref="AT36:AY36" si="19">COUNTIF(AT2:AT22,"LMT")</f>
        <v>0</v>
      </c>
      <c r="AU36">
        <f t="shared" si="19"/>
        <v>0</v>
      </c>
      <c r="AV36">
        <f t="shared" si="19"/>
        <v>0</v>
      </c>
      <c r="AW36">
        <f t="shared" si="19"/>
        <v>0</v>
      </c>
      <c r="AX36">
        <f t="shared" si="19"/>
        <v>0</v>
      </c>
      <c r="AY36">
        <f t="shared" si="19"/>
        <v>0</v>
      </c>
    </row>
    <row r="37" spans="1:51" x14ac:dyDescent="0.3">
      <c r="A37" t="s">
        <v>32</v>
      </c>
      <c r="B37">
        <f>COUNTIF(B2:B22,"LCMT")</f>
        <v>0</v>
      </c>
      <c r="C37">
        <f t="shared" ref="C37:AS37" si="20">COUNTIF(C2:C22,"LCMT")</f>
        <v>0</v>
      </c>
      <c r="D37">
        <f t="shared" si="20"/>
        <v>0</v>
      </c>
      <c r="E37">
        <f t="shared" si="20"/>
        <v>0</v>
      </c>
      <c r="F37">
        <f t="shared" si="20"/>
        <v>0</v>
      </c>
      <c r="G37">
        <f t="shared" si="20"/>
        <v>0</v>
      </c>
      <c r="H37">
        <f t="shared" si="20"/>
        <v>0</v>
      </c>
      <c r="I37">
        <f t="shared" si="20"/>
        <v>0</v>
      </c>
      <c r="J37">
        <f t="shared" si="20"/>
        <v>0</v>
      </c>
      <c r="K37">
        <f t="shared" si="20"/>
        <v>0</v>
      </c>
      <c r="L37">
        <f t="shared" si="20"/>
        <v>0</v>
      </c>
      <c r="M37">
        <f t="shared" si="20"/>
        <v>0</v>
      </c>
      <c r="N37">
        <f t="shared" si="20"/>
        <v>0</v>
      </c>
      <c r="O37">
        <f t="shared" si="20"/>
        <v>0</v>
      </c>
      <c r="P37">
        <f t="shared" si="20"/>
        <v>0</v>
      </c>
      <c r="Q37">
        <f t="shared" si="20"/>
        <v>0</v>
      </c>
      <c r="R37">
        <f t="shared" si="20"/>
        <v>0</v>
      </c>
      <c r="S37">
        <f t="shared" si="20"/>
        <v>0</v>
      </c>
      <c r="T37">
        <f t="shared" si="20"/>
        <v>0</v>
      </c>
      <c r="U37">
        <f t="shared" si="20"/>
        <v>0</v>
      </c>
      <c r="V37">
        <f t="shared" si="20"/>
        <v>0</v>
      </c>
      <c r="W37">
        <f t="shared" si="20"/>
        <v>0</v>
      </c>
      <c r="X37">
        <f t="shared" si="20"/>
        <v>0</v>
      </c>
      <c r="Y37">
        <f t="shared" si="20"/>
        <v>0</v>
      </c>
      <c r="Z37">
        <f t="shared" si="20"/>
        <v>0</v>
      </c>
      <c r="AA37">
        <f t="shared" si="20"/>
        <v>0</v>
      </c>
      <c r="AB37">
        <f t="shared" si="20"/>
        <v>0</v>
      </c>
      <c r="AC37">
        <f t="shared" si="20"/>
        <v>0</v>
      </c>
      <c r="AD37">
        <f t="shared" si="20"/>
        <v>0</v>
      </c>
      <c r="AE37">
        <f t="shared" si="20"/>
        <v>0</v>
      </c>
      <c r="AF37">
        <f t="shared" si="20"/>
        <v>0</v>
      </c>
      <c r="AG37">
        <f t="shared" si="20"/>
        <v>0</v>
      </c>
      <c r="AH37">
        <f t="shared" si="20"/>
        <v>0</v>
      </c>
      <c r="AI37">
        <f t="shared" si="20"/>
        <v>0</v>
      </c>
      <c r="AJ37">
        <f t="shared" si="20"/>
        <v>0</v>
      </c>
      <c r="AK37">
        <f t="shared" si="20"/>
        <v>0</v>
      </c>
      <c r="AL37">
        <f t="shared" si="20"/>
        <v>0</v>
      </c>
      <c r="AM37">
        <f t="shared" si="20"/>
        <v>0</v>
      </c>
      <c r="AN37">
        <f t="shared" si="20"/>
        <v>0</v>
      </c>
      <c r="AO37">
        <f t="shared" si="20"/>
        <v>0</v>
      </c>
      <c r="AP37">
        <f t="shared" si="20"/>
        <v>0</v>
      </c>
      <c r="AQ37">
        <f t="shared" si="20"/>
        <v>0</v>
      </c>
      <c r="AR37">
        <f t="shared" si="20"/>
        <v>0</v>
      </c>
      <c r="AS37">
        <f t="shared" si="20"/>
        <v>0</v>
      </c>
      <c r="AT37">
        <f t="shared" ref="AT37:AY37" si="21">COUNTIF(AT2:AT22,"LCMT")</f>
        <v>0</v>
      </c>
      <c r="AU37">
        <f t="shared" si="21"/>
        <v>0</v>
      </c>
      <c r="AV37">
        <f t="shared" si="21"/>
        <v>0</v>
      </c>
      <c r="AW37">
        <f t="shared" si="21"/>
        <v>0</v>
      </c>
      <c r="AX37">
        <f t="shared" si="21"/>
        <v>0</v>
      </c>
      <c r="AY37">
        <f t="shared" si="21"/>
        <v>0</v>
      </c>
    </row>
    <row r="38" spans="1:51" x14ac:dyDescent="0.3">
      <c r="A38" t="s">
        <v>27</v>
      </c>
      <c r="B38">
        <f>COUNTIF(B2:B22,"LIT")</f>
        <v>0</v>
      </c>
      <c r="C38">
        <f t="shared" ref="C38:AS38" si="22">COUNTIF(C2:C22,"LIT")</f>
        <v>0</v>
      </c>
      <c r="D38">
        <f t="shared" si="22"/>
        <v>0</v>
      </c>
      <c r="E38">
        <f t="shared" si="22"/>
        <v>0</v>
      </c>
      <c r="F38">
        <f t="shared" si="22"/>
        <v>0</v>
      </c>
      <c r="G38">
        <f t="shared" si="22"/>
        <v>0</v>
      </c>
      <c r="H38">
        <f t="shared" si="22"/>
        <v>0</v>
      </c>
      <c r="I38">
        <f t="shared" si="22"/>
        <v>0</v>
      </c>
      <c r="J38">
        <f t="shared" si="22"/>
        <v>0</v>
      </c>
      <c r="K38">
        <f t="shared" si="22"/>
        <v>0</v>
      </c>
      <c r="L38">
        <f t="shared" si="22"/>
        <v>0</v>
      </c>
      <c r="M38">
        <f t="shared" si="22"/>
        <v>0</v>
      </c>
      <c r="N38">
        <f t="shared" si="22"/>
        <v>0</v>
      </c>
      <c r="O38">
        <f t="shared" si="22"/>
        <v>0</v>
      </c>
      <c r="P38">
        <f t="shared" si="22"/>
        <v>0</v>
      </c>
      <c r="Q38">
        <f t="shared" si="22"/>
        <v>0</v>
      </c>
      <c r="R38">
        <f t="shared" si="22"/>
        <v>0</v>
      </c>
      <c r="S38">
        <f t="shared" si="22"/>
        <v>0</v>
      </c>
      <c r="T38">
        <f t="shared" si="22"/>
        <v>0</v>
      </c>
      <c r="U38">
        <f t="shared" si="22"/>
        <v>0</v>
      </c>
      <c r="V38">
        <f t="shared" si="22"/>
        <v>0</v>
      </c>
      <c r="W38">
        <f t="shared" si="22"/>
        <v>0</v>
      </c>
      <c r="X38">
        <f t="shared" si="22"/>
        <v>0</v>
      </c>
      <c r="Y38">
        <f t="shared" si="22"/>
        <v>0</v>
      </c>
      <c r="Z38">
        <f t="shared" si="22"/>
        <v>0</v>
      </c>
      <c r="AA38">
        <f t="shared" si="22"/>
        <v>0</v>
      </c>
      <c r="AB38">
        <f t="shared" si="22"/>
        <v>0</v>
      </c>
      <c r="AC38">
        <f t="shared" si="22"/>
        <v>0</v>
      </c>
      <c r="AD38">
        <f t="shared" si="22"/>
        <v>0</v>
      </c>
      <c r="AE38">
        <f t="shared" si="22"/>
        <v>0</v>
      </c>
      <c r="AF38">
        <f t="shared" si="22"/>
        <v>0</v>
      </c>
      <c r="AG38">
        <f t="shared" si="22"/>
        <v>0</v>
      </c>
      <c r="AH38">
        <f t="shared" si="22"/>
        <v>0</v>
      </c>
      <c r="AI38">
        <f t="shared" si="22"/>
        <v>0</v>
      </c>
      <c r="AJ38">
        <f t="shared" si="22"/>
        <v>0</v>
      </c>
      <c r="AK38">
        <f t="shared" si="22"/>
        <v>1</v>
      </c>
      <c r="AL38">
        <f t="shared" si="22"/>
        <v>1</v>
      </c>
      <c r="AM38">
        <f t="shared" si="22"/>
        <v>1</v>
      </c>
      <c r="AN38">
        <f t="shared" si="22"/>
        <v>1</v>
      </c>
      <c r="AO38">
        <f t="shared" si="22"/>
        <v>1</v>
      </c>
      <c r="AP38">
        <f t="shared" si="22"/>
        <v>0</v>
      </c>
      <c r="AQ38">
        <f t="shared" si="22"/>
        <v>0</v>
      </c>
      <c r="AR38">
        <f t="shared" si="22"/>
        <v>0</v>
      </c>
      <c r="AS38">
        <f t="shared" si="22"/>
        <v>0</v>
      </c>
      <c r="AT38">
        <f t="shared" ref="AT38:AY38" si="23">COUNTIF(AT2:AT22,"LIT")</f>
        <v>0</v>
      </c>
      <c r="AU38">
        <f t="shared" si="23"/>
        <v>0</v>
      </c>
      <c r="AV38">
        <f t="shared" si="23"/>
        <v>0</v>
      </c>
      <c r="AW38">
        <f t="shared" si="23"/>
        <v>0</v>
      </c>
      <c r="AX38">
        <f t="shared" si="23"/>
        <v>0</v>
      </c>
      <c r="AY38">
        <f t="shared" si="23"/>
        <v>0</v>
      </c>
    </row>
    <row r="39" spans="1:51" x14ac:dyDescent="0.3">
      <c r="A39" t="s">
        <v>26</v>
      </c>
      <c r="B39">
        <f>COUNTIF(B2:B22,"LCIT")</f>
        <v>0</v>
      </c>
      <c r="C39">
        <f t="shared" ref="C39:AS39" si="24">COUNTIF(C2:C22,"LCIT")</f>
        <v>0</v>
      </c>
      <c r="D39">
        <f t="shared" si="24"/>
        <v>0</v>
      </c>
      <c r="E39">
        <f t="shared" si="24"/>
        <v>0</v>
      </c>
      <c r="F39">
        <f t="shared" si="24"/>
        <v>0</v>
      </c>
      <c r="G39">
        <f t="shared" si="24"/>
        <v>0</v>
      </c>
      <c r="H39">
        <f t="shared" si="24"/>
        <v>0</v>
      </c>
      <c r="I39">
        <f t="shared" si="24"/>
        <v>0</v>
      </c>
      <c r="J39">
        <f t="shared" si="24"/>
        <v>0</v>
      </c>
      <c r="K39">
        <f t="shared" si="24"/>
        <v>0</v>
      </c>
      <c r="L39">
        <f t="shared" si="24"/>
        <v>0</v>
      </c>
      <c r="M39">
        <f t="shared" si="24"/>
        <v>0</v>
      </c>
      <c r="N39">
        <f t="shared" si="24"/>
        <v>0</v>
      </c>
      <c r="O39">
        <f t="shared" si="24"/>
        <v>0</v>
      </c>
      <c r="P39">
        <f t="shared" si="24"/>
        <v>0</v>
      </c>
      <c r="Q39">
        <f t="shared" si="24"/>
        <v>0</v>
      </c>
      <c r="R39">
        <f t="shared" si="24"/>
        <v>0</v>
      </c>
      <c r="S39">
        <f t="shared" si="24"/>
        <v>0</v>
      </c>
      <c r="T39">
        <f t="shared" si="24"/>
        <v>0</v>
      </c>
      <c r="U39">
        <f t="shared" si="24"/>
        <v>0</v>
      </c>
      <c r="V39">
        <f t="shared" si="24"/>
        <v>0</v>
      </c>
      <c r="W39">
        <f t="shared" si="24"/>
        <v>0</v>
      </c>
      <c r="X39">
        <f t="shared" si="24"/>
        <v>0</v>
      </c>
      <c r="Y39">
        <f t="shared" si="24"/>
        <v>0</v>
      </c>
      <c r="Z39">
        <f t="shared" si="24"/>
        <v>0</v>
      </c>
      <c r="AA39">
        <f t="shared" si="24"/>
        <v>0</v>
      </c>
      <c r="AB39">
        <f t="shared" si="24"/>
        <v>0</v>
      </c>
      <c r="AC39">
        <f t="shared" si="24"/>
        <v>0</v>
      </c>
      <c r="AD39">
        <f t="shared" si="24"/>
        <v>0</v>
      </c>
      <c r="AE39">
        <f t="shared" si="24"/>
        <v>1</v>
      </c>
      <c r="AF39">
        <f t="shared" si="24"/>
        <v>1</v>
      </c>
      <c r="AG39">
        <f t="shared" si="24"/>
        <v>1</v>
      </c>
      <c r="AH39">
        <f t="shared" si="24"/>
        <v>0</v>
      </c>
      <c r="AI39">
        <f t="shared" si="24"/>
        <v>0</v>
      </c>
      <c r="AJ39">
        <f t="shared" si="24"/>
        <v>0</v>
      </c>
      <c r="AK39">
        <f t="shared" si="24"/>
        <v>0</v>
      </c>
      <c r="AL39">
        <f t="shared" si="24"/>
        <v>0</v>
      </c>
      <c r="AM39">
        <f t="shared" si="24"/>
        <v>0</v>
      </c>
      <c r="AN39">
        <f t="shared" si="24"/>
        <v>0</v>
      </c>
      <c r="AO39">
        <f t="shared" si="24"/>
        <v>0</v>
      </c>
      <c r="AP39">
        <f t="shared" si="24"/>
        <v>0</v>
      </c>
      <c r="AQ39">
        <f t="shared" si="24"/>
        <v>0</v>
      </c>
      <c r="AR39">
        <f t="shared" si="24"/>
        <v>0</v>
      </c>
      <c r="AS39">
        <f t="shared" si="24"/>
        <v>0</v>
      </c>
      <c r="AT39">
        <f t="shared" ref="AT39:AY39" si="25">COUNTIF(AT2:AT22,"LCIT")</f>
        <v>0</v>
      </c>
      <c r="AU39">
        <f t="shared" si="25"/>
        <v>0</v>
      </c>
      <c r="AV39">
        <f t="shared" si="25"/>
        <v>0</v>
      </c>
      <c r="AW39">
        <f t="shared" si="25"/>
        <v>0</v>
      </c>
      <c r="AX39">
        <f t="shared" si="25"/>
        <v>0</v>
      </c>
      <c r="AY39">
        <f t="shared" si="25"/>
        <v>0</v>
      </c>
    </row>
    <row r="40" spans="1:51" x14ac:dyDescent="0.3">
      <c r="A40" t="s">
        <v>33</v>
      </c>
      <c r="B40">
        <f>COUNTIF(B2:B22,"MwERT")</f>
        <v>0</v>
      </c>
      <c r="C40">
        <f t="shared" ref="C40:AS40" si="26">COUNTIF(C2:C22,"MwERT")</f>
        <v>0</v>
      </c>
      <c r="D40">
        <f t="shared" si="26"/>
        <v>0</v>
      </c>
      <c r="E40">
        <f t="shared" si="26"/>
        <v>0</v>
      </c>
      <c r="F40">
        <f t="shared" si="26"/>
        <v>0</v>
      </c>
      <c r="G40">
        <f t="shared" si="26"/>
        <v>0</v>
      </c>
      <c r="H40">
        <f t="shared" si="26"/>
        <v>0</v>
      </c>
      <c r="I40">
        <f t="shared" si="26"/>
        <v>0</v>
      </c>
      <c r="J40">
        <f t="shared" si="26"/>
        <v>0</v>
      </c>
      <c r="K40">
        <f t="shared" si="26"/>
        <v>0</v>
      </c>
      <c r="L40">
        <f t="shared" si="26"/>
        <v>0</v>
      </c>
      <c r="M40">
        <f t="shared" si="26"/>
        <v>0</v>
      </c>
      <c r="N40">
        <f t="shared" si="26"/>
        <v>0</v>
      </c>
      <c r="O40">
        <f t="shared" si="26"/>
        <v>0</v>
      </c>
      <c r="P40">
        <f t="shared" si="26"/>
        <v>0</v>
      </c>
      <c r="Q40">
        <f t="shared" si="26"/>
        <v>0</v>
      </c>
      <c r="R40">
        <f t="shared" si="26"/>
        <v>0</v>
      </c>
      <c r="S40">
        <f t="shared" si="26"/>
        <v>0</v>
      </c>
      <c r="T40">
        <f t="shared" si="26"/>
        <v>0</v>
      </c>
      <c r="U40">
        <f t="shared" si="26"/>
        <v>0</v>
      </c>
      <c r="V40">
        <f t="shared" si="26"/>
        <v>0</v>
      </c>
      <c r="W40">
        <f t="shared" si="26"/>
        <v>0</v>
      </c>
      <c r="X40">
        <f t="shared" si="26"/>
        <v>0</v>
      </c>
      <c r="Y40">
        <f t="shared" si="26"/>
        <v>0</v>
      </c>
      <c r="Z40">
        <f t="shared" si="26"/>
        <v>0</v>
      </c>
      <c r="AA40">
        <f t="shared" si="26"/>
        <v>0</v>
      </c>
      <c r="AB40">
        <f t="shared" si="26"/>
        <v>0</v>
      </c>
      <c r="AC40">
        <f t="shared" si="26"/>
        <v>0</v>
      </c>
      <c r="AD40">
        <f t="shared" si="26"/>
        <v>0</v>
      </c>
      <c r="AE40">
        <f t="shared" si="26"/>
        <v>0</v>
      </c>
      <c r="AF40">
        <f t="shared" si="26"/>
        <v>0</v>
      </c>
      <c r="AG40">
        <f t="shared" si="26"/>
        <v>0</v>
      </c>
      <c r="AH40">
        <f t="shared" si="26"/>
        <v>0</v>
      </c>
      <c r="AI40">
        <f t="shared" si="26"/>
        <v>0</v>
      </c>
      <c r="AJ40">
        <f t="shared" si="26"/>
        <v>0</v>
      </c>
      <c r="AK40">
        <f t="shared" si="26"/>
        <v>0</v>
      </c>
      <c r="AL40">
        <f t="shared" si="26"/>
        <v>0</v>
      </c>
      <c r="AM40">
        <f t="shared" si="26"/>
        <v>0</v>
      </c>
      <c r="AN40">
        <f t="shared" si="26"/>
        <v>0</v>
      </c>
      <c r="AO40">
        <f t="shared" si="26"/>
        <v>0</v>
      </c>
      <c r="AP40">
        <f t="shared" si="26"/>
        <v>0</v>
      </c>
      <c r="AQ40">
        <f t="shared" si="26"/>
        <v>0</v>
      </c>
      <c r="AR40">
        <f t="shared" si="26"/>
        <v>0</v>
      </c>
      <c r="AS40">
        <f t="shared" si="26"/>
        <v>0</v>
      </c>
      <c r="AT40">
        <f t="shared" ref="AT40:AY40" si="27">COUNTIF(AT2:AT22,"MwERT")</f>
        <v>0</v>
      </c>
      <c r="AU40">
        <f t="shared" si="27"/>
        <v>0</v>
      </c>
      <c r="AV40">
        <f t="shared" si="27"/>
        <v>0</v>
      </c>
      <c r="AW40">
        <f t="shared" si="27"/>
        <v>0</v>
      </c>
      <c r="AX40">
        <f t="shared" si="27"/>
        <v>0</v>
      </c>
      <c r="AY40">
        <f t="shared" si="27"/>
        <v>0</v>
      </c>
    </row>
    <row r="41" spans="1:51" x14ac:dyDescent="0.3">
      <c r="A41" t="s">
        <v>34</v>
      </c>
      <c r="B41">
        <f>COUNTIF(B2:B22,"ERwMT")</f>
        <v>0</v>
      </c>
      <c r="C41">
        <f t="shared" ref="C41:AS41" si="28">COUNTIF(C2:C22,"ERwMT")</f>
        <v>0</v>
      </c>
      <c r="D41">
        <f t="shared" si="28"/>
        <v>0</v>
      </c>
      <c r="E41">
        <f t="shared" si="28"/>
        <v>0</v>
      </c>
      <c r="F41">
        <f t="shared" si="28"/>
        <v>0</v>
      </c>
      <c r="G41">
        <f t="shared" si="28"/>
        <v>0</v>
      </c>
      <c r="H41">
        <f t="shared" si="28"/>
        <v>0</v>
      </c>
      <c r="I41">
        <f t="shared" si="28"/>
        <v>0</v>
      </c>
      <c r="J41">
        <f t="shared" si="28"/>
        <v>0</v>
      </c>
      <c r="K41">
        <f t="shared" si="28"/>
        <v>0</v>
      </c>
      <c r="L41">
        <f t="shared" si="28"/>
        <v>0</v>
      </c>
      <c r="M41">
        <f t="shared" si="28"/>
        <v>0</v>
      </c>
      <c r="N41">
        <f t="shared" si="28"/>
        <v>0</v>
      </c>
      <c r="O41">
        <f t="shared" si="28"/>
        <v>0</v>
      </c>
      <c r="P41">
        <f t="shared" si="28"/>
        <v>0</v>
      </c>
      <c r="Q41">
        <f t="shared" si="28"/>
        <v>0</v>
      </c>
      <c r="R41">
        <f t="shared" si="28"/>
        <v>0</v>
      </c>
      <c r="S41">
        <f t="shared" si="28"/>
        <v>0</v>
      </c>
      <c r="T41">
        <f t="shared" si="28"/>
        <v>0</v>
      </c>
      <c r="U41">
        <f t="shared" si="28"/>
        <v>0</v>
      </c>
      <c r="V41">
        <f t="shared" si="28"/>
        <v>0</v>
      </c>
      <c r="W41">
        <f t="shared" si="28"/>
        <v>0</v>
      </c>
      <c r="X41">
        <f t="shared" si="28"/>
        <v>0</v>
      </c>
      <c r="Y41">
        <f t="shared" si="28"/>
        <v>0</v>
      </c>
      <c r="Z41">
        <f t="shared" si="28"/>
        <v>0</v>
      </c>
      <c r="AA41">
        <f t="shared" si="28"/>
        <v>0</v>
      </c>
      <c r="AB41">
        <f t="shared" si="28"/>
        <v>0</v>
      </c>
      <c r="AC41">
        <f t="shared" si="28"/>
        <v>0</v>
      </c>
      <c r="AD41">
        <f t="shared" si="28"/>
        <v>0</v>
      </c>
      <c r="AE41">
        <f t="shared" si="28"/>
        <v>0</v>
      </c>
      <c r="AF41">
        <f t="shared" si="28"/>
        <v>0</v>
      </c>
      <c r="AG41">
        <f t="shared" si="28"/>
        <v>0</v>
      </c>
      <c r="AH41">
        <f t="shared" si="28"/>
        <v>0</v>
      </c>
      <c r="AI41">
        <f t="shared" si="28"/>
        <v>0</v>
      </c>
      <c r="AJ41">
        <f t="shared" si="28"/>
        <v>0</v>
      </c>
      <c r="AK41">
        <f t="shared" si="28"/>
        <v>0</v>
      </c>
      <c r="AL41">
        <f t="shared" si="28"/>
        <v>0</v>
      </c>
      <c r="AM41">
        <f t="shared" si="28"/>
        <v>0</v>
      </c>
      <c r="AN41">
        <f t="shared" si="28"/>
        <v>0</v>
      </c>
      <c r="AO41">
        <f t="shared" si="28"/>
        <v>0</v>
      </c>
      <c r="AP41">
        <f t="shared" si="28"/>
        <v>0</v>
      </c>
      <c r="AQ41">
        <f t="shared" si="28"/>
        <v>0</v>
      </c>
      <c r="AR41">
        <f t="shared" si="28"/>
        <v>0</v>
      </c>
      <c r="AS41">
        <f t="shared" si="28"/>
        <v>0</v>
      </c>
      <c r="AT41">
        <f t="shared" ref="AT41:AY41" si="29">COUNTIF(AT2:AT22,"ERwMT")</f>
        <v>0</v>
      </c>
      <c r="AU41">
        <f t="shared" si="29"/>
        <v>0</v>
      </c>
      <c r="AV41">
        <f t="shared" si="29"/>
        <v>0</v>
      </c>
      <c r="AW41">
        <f t="shared" si="29"/>
        <v>0</v>
      </c>
      <c r="AX41">
        <f t="shared" si="29"/>
        <v>0</v>
      </c>
      <c r="AY41">
        <f t="shared" si="29"/>
        <v>0</v>
      </c>
    </row>
    <row r="42" spans="1:51" x14ac:dyDescent="0.3">
      <c r="A42" t="s">
        <v>35</v>
      </c>
      <c r="B42">
        <f>COUNTIF(B2:B22,"M&amp;ERT")</f>
        <v>0</v>
      </c>
      <c r="C42">
        <f t="shared" ref="C42:AS42" si="30">COUNTIF(C2:C22,"M&amp;ERT")</f>
        <v>0</v>
      </c>
      <c r="D42">
        <f t="shared" si="30"/>
        <v>0</v>
      </c>
      <c r="E42">
        <f t="shared" si="30"/>
        <v>0</v>
      </c>
      <c r="F42">
        <f t="shared" si="30"/>
        <v>0</v>
      </c>
      <c r="G42">
        <f t="shared" si="30"/>
        <v>0</v>
      </c>
      <c r="H42">
        <f t="shared" si="30"/>
        <v>0</v>
      </c>
      <c r="I42">
        <f t="shared" si="30"/>
        <v>0</v>
      </c>
      <c r="J42">
        <f t="shared" si="30"/>
        <v>0</v>
      </c>
      <c r="K42">
        <f t="shared" si="30"/>
        <v>0</v>
      </c>
      <c r="L42">
        <f t="shared" si="30"/>
        <v>0</v>
      </c>
      <c r="M42">
        <f t="shared" si="30"/>
        <v>0</v>
      </c>
      <c r="N42">
        <f t="shared" si="30"/>
        <v>0</v>
      </c>
      <c r="O42">
        <f t="shared" si="30"/>
        <v>0</v>
      </c>
      <c r="P42">
        <f t="shared" si="30"/>
        <v>0</v>
      </c>
      <c r="Q42">
        <f t="shared" si="30"/>
        <v>0</v>
      </c>
      <c r="R42">
        <f t="shared" si="30"/>
        <v>0</v>
      </c>
      <c r="S42">
        <f t="shared" si="30"/>
        <v>0</v>
      </c>
      <c r="T42">
        <f t="shared" si="30"/>
        <v>0</v>
      </c>
      <c r="U42">
        <f t="shared" si="30"/>
        <v>0</v>
      </c>
      <c r="V42">
        <f t="shared" si="30"/>
        <v>0</v>
      </c>
      <c r="W42">
        <f t="shared" si="30"/>
        <v>0</v>
      </c>
      <c r="X42">
        <f t="shared" si="30"/>
        <v>0</v>
      </c>
      <c r="Y42">
        <f t="shared" si="30"/>
        <v>0</v>
      </c>
      <c r="Z42">
        <f t="shared" si="30"/>
        <v>0</v>
      </c>
      <c r="AA42">
        <f t="shared" si="30"/>
        <v>0</v>
      </c>
      <c r="AB42">
        <f t="shared" si="30"/>
        <v>0</v>
      </c>
      <c r="AC42">
        <f t="shared" si="30"/>
        <v>0</v>
      </c>
      <c r="AD42">
        <f t="shared" si="30"/>
        <v>0</v>
      </c>
      <c r="AE42">
        <f t="shared" si="30"/>
        <v>0</v>
      </c>
      <c r="AF42">
        <f t="shared" si="30"/>
        <v>0</v>
      </c>
      <c r="AG42">
        <f t="shared" si="30"/>
        <v>0</v>
      </c>
      <c r="AH42">
        <f t="shared" si="30"/>
        <v>0</v>
      </c>
      <c r="AI42">
        <f t="shared" si="30"/>
        <v>0</v>
      </c>
      <c r="AJ42">
        <f t="shared" si="30"/>
        <v>0</v>
      </c>
      <c r="AK42">
        <f t="shared" si="30"/>
        <v>0</v>
      </c>
      <c r="AL42">
        <f t="shared" si="30"/>
        <v>0</v>
      </c>
      <c r="AM42">
        <f t="shared" si="30"/>
        <v>0</v>
      </c>
      <c r="AN42">
        <f t="shared" si="30"/>
        <v>0</v>
      </c>
      <c r="AO42">
        <f t="shared" si="30"/>
        <v>0</v>
      </c>
      <c r="AP42">
        <f t="shared" si="30"/>
        <v>0</v>
      </c>
      <c r="AQ42">
        <f t="shared" si="30"/>
        <v>0</v>
      </c>
      <c r="AR42">
        <f t="shared" si="30"/>
        <v>0</v>
      </c>
      <c r="AS42">
        <f t="shared" si="30"/>
        <v>0</v>
      </c>
      <c r="AT42">
        <f t="shared" ref="AT42:AY42" si="31">COUNTIF(AT2:AT22,"M&amp;ERT")</f>
        <v>0</v>
      </c>
      <c r="AU42">
        <f t="shared" si="31"/>
        <v>0</v>
      </c>
      <c r="AV42">
        <f t="shared" si="31"/>
        <v>0</v>
      </c>
      <c r="AW42">
        <f t="shared" si="31"/>
        <v>0</v>
      </c>
      <c r="AX42">
        <f t="shared" si="31"/>
        <v>0</v>
      </c>
      <c r="AY42">
        <f t="shared" si="31"/>
        <v>0</v>
      </c>
    </row>
    <row r="43" spans="1:51" x14ac:dyDescent="0.3">
      <c r="A43" t="s">
        <v>36</v>
      </c>
      <c r="B43">
        <f>COUNTIF(B2:B22,"MwIT")</f>
        <v>0</v>
      </c>
      <c r="C43">
        <f t="shared" ref="C43:AS43" si="32">COUNTIF(C2:C22,"MwIT")</f>
        <v>0</v>
      </c>
      <c r="D43">
        <f t="shared" si="32"/>
        <v>0</v>
      </c>
      <c r="E43">
        <f t="shared" si="32"/>
        <v>0</v>
      </c>
      <c r="F43">
        <f t="shared" si="32"/>
        <v>0</v>
      </c>
      <c r="G43">
        <f t="shared" si="32"/>
        <v>0</v>
      </c>
      <c r="H43">
        <f t="shared" si="32"/>
        <v>0</v>
      </c>
      <c r="I43">
        <f t="shared" si="32"/>
        <v>0</v>
      </c>
      <c r="J43">
        <f t="shared" si="32"/>
        <v>0</v>
      </c>
      <c r="K43">
        <f t="shared" si="32"/>
        <v>0</v>
      </c>
      <c r="L43">
        <f t="shared" si="32"/>
        <v>0</v>
      </c>
      <c r="M43">
        <f t="shared" si="32"/>
        <v>0</v>
      </c>
      <c r="N43">
        <f t="shared" si="32"/>
        <v>0</v>
      </c>
      <c r="O43">
        <f t="shared" si="32"/>
        <v>0</v>
      </c>
      <c r="P43">
        <f t="shared" si="32"/>
        <v>0</v>
      </c>
      <c r="Q43">
        <f t="shared" si="32"/>
        <v>0</v>
      </c>
      <c r="R43">
        <f t="shared" si="32"/>
        <v>0</v>
      </c>
      <c r="S43">
        <f t="shared" si="32"/>
        <v>0</v>
      </c>
      <c r="T43">
        <f t="shared" si="32"/>
        <v>0</v>
      </c>
      <c r="U43">
        <f t="shared" si="32"/>
        <v>0</v>
      </c>
      <c r="V43">
        <f t="shared" si="32"/>
        <v>0</v>
      </c>
      <c r="W43">
        <f t="shared" si="32"/>
        <v>0</v>
      </c>
      <c r="X43">
        <f t="shared" si="32"/>
        <v>0</v>
      </c>
      <c r="Y43">
        <f t="shared" si="32"/>
        <v>0</v>
      </c>
      <c r="Z43">
        <f t="shared" si="32"/>
        <v>0</v>
      </c>
      <c r="AA43">
        <f t="shared" si="32"/>
        <v>0</v>
      </c>
      <c r="AB43">
        <f t="shared" si="32"/>
        <v>0</v>
      </c>
      <c r="AC43">
        <f t="shared" si="32"/>
        <v>0</v>
      </c>
      <c r="AD43">
        <f t="shared" si="32"/>
        <v>0</v>
      </c>
      <c r="AE43">
        <f t="shared" si="32"/>
        <v>0</v>
      </c>
      <c r="AF43">
        <f t="shared" si="32"/>
        <v>0</v>
      </c>
      <c r="AG43">
        <f t="shared" si="32"/>
        <v>0</v>
      </c>
      <c r="AH43">
        <f t="shared" si="32"/>
        <v>0</v>
      </c>
      <c r="AI43">
        <f t="shared" si="32"/>
        <v>0</v>
      </c>
      <c r="AJ43">
        <f t="shared" si="32"/>
        <v>0</v>
      </c>
      <c r="AK43">
        <f t="shared" si="32"/>
        <v>0</v>
      </c>
      <c r="AL43">
        <f t="shared" si="32"/>
        <v>0</v>
      </c>
      <c r="AM43">
        <f t="shared" si="32"/>
        <v>0</v>
      </c>
      <c r="AN43">
        <f t="shared" si="32"/>
        <v>0</v>
      </c>
      <c r="AO43">
        <f t="shared" si="32"/>
        <v>0</v>
      </c>
      <c r="AP43">
        <f t="shared" si="32"/>
        <v>0</v>
      </c>
      <c r="AQ43">
        <f t="shared" si="32"/>
        <v>0</v>
      </c>
      <c r="AR43">
        <f t="shared" si="32"/>
        <v>0</v>
      </c>
      <c r="AS43">
        <f t="shared" si="32"/>
        <v>0</v>
      </c>
      <c r="AT43">
        <f t="shared" ref="AT43:AY43" si="33">COUNTIF(AT2:AT22,"MwIT")</f>
        <v>0</v>
      </c>
      <c r="AU43">
        <f t="shared" si="33"/>
        <v>0</v>
      </c>
      <c r="AV43">
        <f t="shared" si="33"/>
        <v>0</v>
      </c>
      <c r="AW43">
        <f t="shared" si="33"/>
        <v>0</v>
      </c>
      <c r="AX43">
        <f t="shared" si="33"/>
        <v>0</v>
      </c>
      <c r="AY43">
        <f t="shared" si="33"/>
        <v>0</v>
      </c>
    </row>
    <row r="44" spans="1:51" x14ac:dyDescent="0.3">
      <c r="A44" t="s">
        <v>37</v>
      </c>
      <c r="B44">
        <f>COUNTIF(B2:B22,"IwMT")</f>
        <v>0</v>
      </c>
      <c r="C44">
        <f t="shared" ref="C44:AS44" si="34">COUNTIF(C2:C22,"IwMT")</f>
        <v>0</v>
      </c>
      <c r="D44">
        <f t="shared" si="34"/>
        <v>0</v>
      </c>
      <c r="E44">
        <f t="shared" si="34"/>
        <v>0</v>
      </c>
      <c r="F44">
        <f t="shared" si="34"/>
        <v>0</v>
      </c>
      <c r="G44">
        <f t="shared" si="34"/>
        <v>0</v>
      </c>
      <c r="H44">
        <f t="shared" si="34"/>
        <v>0</v>
      </c>
      <c r="I44">
        <f t="shared" si="34"/>
        <v>0</v>
      </c>
      <c r="J44">
        <f t="shared" si="34"/>
        <v>0</v>
      </c>
      <c r="K44">
        <f t="shared" si="34"/>
        <v>0</v>
      </c>
      <c r="L44">
        <f t="shared" si="34"/>
        <v>0</v>
      </c>
      <c r="M44">
        <f t="shared" si="34"/>
        <v>0</v>
      </c>
      <c r="N44">
        <f t="shared" si="34"/>
        <v>0</v>
      </c>
      <c r="O44">
        <f t="shared" si="34"/>
        <v>0</v>
      </c>
      <c r="P44">
        <f t="shared" si="34"/>
        <v>0</v>
      </c>
      <c r="Q44">
        <f t="shared" si="34"/>
        <v>0</v>
      </c>
      <c r="R44">
        <f t="shared" si="34"/>
        <v>0</v>
      </c>
      <c r="S44">
        <f t="shared" si="34"/>
        <v>0</v>
      </c>
      <c r="T44">
        <f t="shared" si="34"/>
        <v>0</v>
      </c>
      <c r="U44">
        <f t="shared" si="34"/>
        <v>0</v>
      </c>
      <c r="V44">
        <f t="shared" si="34"/>
        <v>0</v>
      </c>
      <c r="W44">
        <f t="shared" si="34"/>
        <v>0</v>
      </c>
      <c r="X44">
        <f t="shared" si="34"/>
        <v>0</v>
      </c>
      <c r="Y44">
        <f t="shared" si="34"/>
        <v>0</v>
      </c>
      <c r="Z44">
        <f t="shared" si="34"/>
        <v>0</v>
      </c>
      <c r="AA44">
        <f t="shared" si="34"/>
        <v>0</v>
      </c>
      <c r="AB44">
        <f t="shared" si="34"/>
        <v>0</v>
      </c>
      <c r="AC44">
        <f t="shared" si="34"/>
        <v>0</v>
      </c>
      <c r="AD44">
        <f t="shared" si="34"/>
        <v>0</v>
      </c>
      <c r="AE44">
        <f t="shared" si="34"/>
        <v>0</v>
      </c>
      <c r="AF44">
        <f t="shared" si="34"/>
        <v>0</v>
      </c>
      <c r="AG44">
        <f t="shared" si="34"/>
        <v>0</v>
      </c>
      <c r="AH44">
        <f t="shared" si="34"/>
        <v>0</v>
      </c>
      <c r="AI44">
        <f t="shared" si="34"/>
        <v>0</v>
      </c>
      <c r="AJ44">
        <f t="shared" si="34"/>
        <v>0</v>
      </c>
      <c r="AK44">
        <f t="shared" si="34"/>
        <v>0</v>
      </c>
      <c r="AL44">
        <f t="shared" si="34"/>
        <v>0</v>
      </c>
      <c r="AM44">
        <f t="shared" si="34"/>
        <v>0</v>
      </c>
      <c r="AN44">
        <f t="shared" si="34"/>
        <v>0</v>
      </c>
      <c r="AO44">
        <f t="shared" si="34"/>
        <v>0</v>
      </c>
      <c r="AP44">
        <f t="shared" si="34"/>
        <v>0</v>
      </c>
      <c r="AQ44">
        <f t="shared" si="34"/>
        <v>0</v>
      </c>
      <c r="AR44">
        <f t="shared" si="34"/>
        <v>0</v>
      </c>
      <c r="AS44">
        <f t="shared" si="34"/>
        <v>0</v>
      </c>
      <c r="AT44">
        <f t="shared" ref="AT44:AY44" si="35">COUNTIF(AT2:AT22,"IwMT")</f>
        <v>0</v>
      </c>
      <c r="AU44">
        <f t="shared" si="35"/>
        <v>0</v>
      </c>
      <c r="AV44">
        <f t="shared" si="35"/>
        <v>0</v>
      </c>
      <c r="AW44">
        <f t="shared" si="35"/>
        <v>0</v>
      </c>
      <c r="AX44">
        <f t="shared" si="35"/>
        <v>0</v>
      </c>
      <c r="AY44">
        <f t="shared" si="35"/>
        <v>0</v>
      </c>
    </row>
    <row r="45" spans="1:51" x14ac:dyDescent="0.3">
      <c r="A45" t="s">
        <v>38</v>
      </c>
      <c r="B45">
        <f>COUNTIF(B2:B22,"M&amp;IT")</f>
        <v>0</v>
      </c>
      <c r="C45">
        <f t="shared" ref="C45:AS45" si="36">COUNTIF(C2:C22,"M&amp;IT")</f>
        <v>0</v>
      </c>
      <c r="D45">
        <f t="shared" si="36"/>
        <v>0</v>
      </c>
      <c r="E45">
        <f t="shared" si="36"/>
        <v>0</v>
      </c>
      <c r="F45">
        <f t="shared" si="36"/>
        <v>0</v>
      </c>
      <c r="G45">
        <f t="shared" si="36"/>
        <v>0</v>
      </c>
      <c r="H45">
        <f t="shared" si="36"/>
        <v>0</v>
      </c>
      <c r="I45">
        <f t="shared" si="36"/>
        <v>0</v>
      </c>
      <c r="J45">
        <f t="shared" si="36"/>
        <v>0</v>
      </c>
      <c r="K45">
        <f t="shared" si="36"/>
        <v>0</v>
      </c>
      <c r="L45">
        <f t="shared" si="36"/>
        <v>0</v>
      </c>
      <c r="M45">
        <f t="shared" si="36"/>
        <v>0</v>
      </c>
      <c r="N45">
        <f t="shared" si="36"/>
        <v>0</v>
      </c>
      <c r="O45">
        <f t="shared" si="36"/>
        <v>0</v>
      </c>
      <c r="P45">
        <f t="shared" si="36"/>
        <v>0</v>
      </c>
      <c r="Q45">
        <f t="shared" si="36"/>
        <v>0</v>
      </c>
      <c r="R45">
        <f t="shared" si="36"/>
        <v>0</v>
      </c>
      <c r="S45">
        <f t="shared" si="36"/>
        <v>0</v>
      </c>
      <c r="T45">
        <f t="shared" si="36"/>
        <v>0</v>
      </c>
      <c r="U45">
        <f t="shared" si="36"/>
        <v>0</v>
      </c>
      <c r="V45">
        <f t="shared" si="36"/>
        <v>0</v>
      </c>
      <c r="W45">
        <f t="shared" si="36"/>
        <v>0</v>
      </c>
      <c r="X45">
        <f t="shared" si="36"/>
        <v>0</v>
      </c>
      <c r="Y45">
        <f t="shared" si="36"/>
        <v>0</v>
      </c>
      <c r="Z45">
        <f t="shared" si="36"/>
        <v>0</v>
      </c>
      <c r="AA45">
        <f t="shared" si="36"/>
        <v>0</v>
      </c>
      <c r="AB45">
        <f t="shared" si="36"/>
        <v>0</v>
      </c>
      <c r="AC45">
        <f t="shared" si="36"/>
        <v>0</v>
      </c>
      <c r="AD45">
        <f t="shared" si="36"/>
        <v>0</v>
      </c>
      <c r="AE45">
        <f t="shared" si="36"/>
        <v>0</v>
      </c>
      <c r="AF45">
        <f t="shared" si="36"/>
        <v>0</v>
      </c>
      <c r="AG45">
        <f t="shared" si="36"/>
        <v>0</v>
      </c>
      <c r="AH45">
        <f t="shared" si="36"/>
        <v>0</v>
      </c>
      <c r="AI45">
        <f t="shared" si="36"/>
        <v>0</v>
      </c>
      <c r="AJ45">
        <f t="shared" si="36"/>
        <v>0</v>
      </c>
      <c r="AK45">
        <f t="shared" si="36"/>
        <v>0</v>
      </c>
      <c r="AL45">
        <f t="shared" si="36"/>
        <v>0</v>
      </c>
      <c r="AM45">
        <f t="shared" si="36"/>
        <v>0</v>
      </c>
      <c r="AN45">
        <f t="shared" si="36"/>
        <v>0</v>
      </c>
      <c r="AO45">
        <f t="shared" si="36"/>
        <v>0</v>
      </c>
      <c r="AP45">
        <f t="shared" si="36"/>
        <v>0</v>
      </c>
      <c r="AQ45">
        <f t="shared" si="36"/>
        <v>0</v>
      </c>
      <c r="AR45">
        <f t="shared" si="36"/>
        <v>0</v>
      </c>
      <c r="AS45">
        <f t="shared" si="36"/>
        <v>0</v>
      </c>
      <c r="AT45">
        <f t="shared" ref="AT45:AY45" si="37">COUNTIF(AT2:AT22,"M&amp;IT")</f>
        <v>0</v>
      </c>
      <c r="AU45">
        <f t="shared" si="37"/>
        <v>0</v>
      </c>
      <c r="AV45">
        <f t="shared" si="37"/>
        <v>0</v>
      </c>
      <c r="AW45">
        <f t="shared" si="37"/>
        <v>0</v>
      </c>
      <c r="AX45">
        <f t="shared" si="37"/>
        <v>0</v>
      </c>
      <c r="AY45">
        <f t="shared" si="37"/>
        <v>0</v>
      </c>
    </row>
    <row r="46" spans="1:51" x14ac:dyDescent="0.3">
      <c r="A46" t="s">
        <v>39</v>
      </c>
      <c r="B46">
        <f>COUNTIF(B2:B22,"IwERT")</f>
        <v>0</v>
      </c>
      <c r="C46">
        <f t="shared" ref="C46:AS46" si="38">COUNTIF(C2:C22,"IwERT")</f>
        <v>0</v>
      </c>
      <c r="D46">
        <f t="shared" si="38"/>
        <v>0</v>
      </c>
      <c r="E46">
        <f t="shared" si="38"/>
        <v>0</v>
      </c>
      <c r="F46">
        <f t="shared" si="38"/>
        <v>0</v>
      </c>
      <c r="G46">
        <f t="shared" si="38"/>
        <v>0</v>
      </c>
      <c r="H46">
        <f t="shared" si="38"/>
        <v>0</v>
      </c>
      <c r="I46">
        <f t="shared" si="38"/>
        <v>0</v>
      </c>
      <c r="J46">
        <f t="shared" si="38"/>
        <v>0</v>
      </c>
      <c r="K46">
        <f t="shared" si="38"/>
        <v>0</v>
      </c>
      <c r="L46">
        <f t="shared" si="38"/>
        <v>0</v>
      </c>
      <c r="M46">
        <f t="shared" si="38"/>
        <v>0</v>
      </c>
      <c r="N46">
        <f t="shared" si="38"/>
        <v>0</v>
      </c>
      <c r="O46">
        <f t="shared" si="38"/>
        <v>0</v>
      </c>
      <c r="P46">
        <f t="shared" si="38"/>
        <v>0</v>
      </c>
      <c r="Q46">
        <f t="shared" si="38"/>
        <v>0</v>
      </c>
      <c r="R46">
        <f t="shared" si="38"/>
        <v>0</v>
      </c>
      <c r="S46">
        <f t="shared" si="38"/>
        <v>0</v>
      </c>
      <c r="T46">
        <f t="shared" si="38"/>
        <v>0</v>
      </c>
      <c r="U46">
        <f t="shared" si="38"/>
        <v>0</v>
      </c>
      <c r="V46">
        <f t="shared" si="38"/>
        <v>0</v>
      </c>
      <c r="W46">
        <f t="shared" si="38"/>
        <v>0</v>
      </c>
      <c r="X46">
        <f t="shared" si="38"/>
        <v>0</v>
      </c>
      <c r="Y46">
        <f t="shared" si="38"/>
        <v>0</v>
      </c>
      <c r="Z46">
        <f t="shared" si="38"/>
        <v>0</v>
      </c>
      <c r="AA46">
        <f t="shared" si="38"/>
        <v>0</v>
      </c>
      <c r="AB46">
        <f t="shared" si="38"/>
        <v>0</v>
      </c>
      <c r="AC46">
        <f t="shared" si="38"/>
        <v>0</v>
      </c>
      <c r="AD46">
        <f t="shared" si="38"/>
        <v>0</v>
      </c>
      <c r="AE46">
        <f t="shared" si="38"/>
        <v>0</v>
      </c>
      <c r="AF46">
        <f t="shared" si="38"/>
        <v>0</v>
      </c>
      <c r="AG46">
        <f t="shared" si="38"/>
        <v>0</v>
      </c>
      <c r="AH46">
        <f t="shared" si="38"/>
        <v>0</v>
      </c>
      <c r="AI46">
        <f t="shared" si="38"/>
        <v>0</v>
      </c>
      <c r="AJ46">
        <f t="shared" si="38"/>
        <v>0</v>
      </c>
      <c r="AK46">
        <f t="shared" si="38"/>
        <v>0</v>
      </c>
      <c r="AL46">
        <f t="shared" si="38"/>
        <v>0</v>
      </c>
      <c r="AM46">
        <f t="shared" si="38"/>
        <v>0</v>
      </c>
      <c r="AN46">
        <f t="shared" si="38"/>
        <v>0</v>
      </c>
      <c r="AO46">
        <f t="shared" si="38"/>
        <v>0</v>
      </c>
      <c r="AP46">
        <f t="shared" si="38"/>
        <v>0</v>
      </c>
      <c r="AQ46">
        <f t="shared" si="38"/>
        <v>0</v>
      </c>
      <c r="AR46">
        <f t="shared" si="38"/>
        <v>0</v>
      </c>
      <c r="AS46">
        <f t="shared" si="38"/>
        <v>0</v>
      </c>
      <c r="AT46">
        <f t="shared" ref="AT46:AY46" si="39">COUNTIF(AT2:AT22,"IwERT")</f>
        <v>0</v>
      </c>
      <c r="AU46">
        <f t="shared" si="39"/>
        <v>0</v>
      </c>
      <c r="AV46">
        <f t="shared" si="39"/>
        <v>0</v>
      </c>
      <c r="AW46">
        <f t="shared" si="39"/>
        <v>0</v>
      </c>
      <c r="AX46">
        <f t="shared" si="39"/>
        <v>0</v>
      </c>
      <c r="AY46">
        <f t="shared" si="39"/>
        <v>0</v>
      </c>
    </row>
    <row r="47" spans="1:51" x14ac:dyDescent="0.3">
      <c r="A47" t="s">
        <v>40</v>
      </c>
      <c r="B47">
        <f>COUNTIF(B2:B22,"ERwIT")</f>
        <v>0</v>
      </c>
      <c r="C47">
        <f t="shared" ref="C47:AS47" si="40">COUNTIF(C2:C22,"ERwIT")</f>
        <v>0</v>
      </c>
      <c r="D47">
        <f t="shared" si="40"/>
        <v>0</v>
      </c>
      <c r="E47">
        <f t="shared" si="40"/>
        <v>0</v>
      </c>
      <c r="F47">
        <f t="shared" si="40"/>
        <v>0</v>
      </c>
      <c r="G47">
        <f t="shared" si="40"/>
        <v>0</v>
      </c>
      <c r="H47">
        <f t="shared" si="40"/>
        <v>0</v>
      </c>
      <c r="I47">
        <f t="shared" si="40"/>
        <v>0</v>
      </c>
      <c r="J47">
        <f t="shared" si="40"/>
        <v>0</v>
      </c>
      <c r="K47">
        <f t="shared" si="40"/>
        <v>0</v>
      </c>
      <c r="L47">
        <f t="shared" si="40"/>
        <v>0</v>
      </c>
      <c r="M47">
        <f t="shared" si="40"/>
        <v>0</v>
      </c>
      <c r="N47">
        <f t="shared" si="40"/>
        <v>0</v>
      </c>
      <c r="O47">
        <f t="shared" si="40"/>
        <v>0</v>
      </c>
      <c r="P47">
        <f t="shared" si="40"/>
        <v>0</v>
      </c>
      <c r="Q47">
        <f t="shared" si="40"/>
        <v>0</v>
      </c>
      <c r="R47">
        <f t="shared" si="40"/>
        <v>0</v>
      </c>
      <c r="S47">
        <f t="shared" si="40"/>
        <v>0</v>
      </c>
      <c r="T47">
        <f t="shared" si="40"/>
        <v>0</v>
      </c>
      <c r="U47">
        <f t="shared" si="40"/>
        <v>0</v>
      </c>
      <c r="V47">
        <f t="shared" si="40"/>
        <v>0</v>
      </c>
      <c r="W47">
        <f t="shared" si="40"/>
        <v>0</v>
      </c>
      <c r="X47">
        <f t="shared" si="40"/>
        <v>0</v>
      </c>
      <c r="Y47">
        <f t="shared" si="40"/>
        <v>0</v>
      </c>
      <c r="Z47">
        <f t="shared" si="40"/>
        <v>0</v>
      </c>
      <c r="AA47">
        <f t="shared" si="40"/>
        <v>0</v>
      </c>
      <c r="AB47">
        <f t="shared" si="40"/>
        <v>0</v>
      </c>
      <c r="AC47">
        <f t="shared" si="40"/>
        <v>0</v>
      </c>
      <c r="AD47">
        <f t="shared" si="40"/>
        <v>0</v>
      </c>
      <c r="AE47">
        <f t="shared" si="40"/>
        <v>0</v>
      </c>
      <c r="AF47">
        <f t="shared" si="40"/>
        <v>0</v>
      </c>
      <c r="AG47">
        <f t="shared" si="40"/>
        <v>0</v>
      </c>
      <c r="AH47">
        <f t="shared" si="40"/>
        <v>0</v>
      </c>
      <c r="AI47">
        <f t="shared" si="40"/>
        <v>0</v>
      </c>
      <c r="AJ47">
        <f t="shared" si="40"/>
        <v>0</v>
      </c>
      <c r="AK47">
        <f t="shared" si="40"/>
        <v>0</v>
      </c>
      <c r="AL47">
        <f t="shared" si="40"/>
        <v>0</v>
      </c>
      <c r="AM47">
        <f t="shared" si="40"/>
        <v>0</v>
      </c>
      <c r="AN47">
        <f t="shared" si="40"/>
        <v>0</v>
      </c>
      <c r="AO47">
        <f t="shared" si="40"/>
        <v>0</v>
      </c>
      <c r="AP47">
        <f t="shared" si="40"/>
        <v>0</v>
      </c>
      <c r="AQ47">
        <f t="shared" si="40"/>
        <v>0</v>
      </c>
      <c r="AR47">
        <f t="shared" si="40"/>
        <v>0</v>
      </c>
      <c r="AS47">
        <f t="shared" si="40"/>
        <v>0</v>
      </c>
      <c r="AT47">
        <f t="shared" ref="AT47:AY47" si="41">COUNTIF(AT2:AT22,"ERwIT")</f>
        <v>0</v>
      </c>
      <c r="AU47">
        <f t="shared" si="41"/>
        <v>0</v>
      </c>
      <c r="AV47">
        <f t="shared" si="41"/>
        <v>0</v>
      </c>
      <c r="AW47">
        <f t="shared" si="41"/>
        <v>0</v>
      </c>
      <c r="AX47">
        <f t="shared" si="41"/>
        <v>0</v>
      </c>
      <c r="AY47">
        <f t="shared" si="41"/>
        <v>0</v>
      </c>
    </row>
    <row r="48" spans="1:51" x14ac:dyDescent="0.3">
      <c r="A48" t="s">
        <v>41</v>
      </c>
      <c r="B48">
        <f>COUNTIF(B2:B22,"I&amp;ERT")</f>
        <v>0</v>
      </c>
      <c r="C48">
        <f t="shared" ref="C48:AS48" si="42">COUNTIF(C2:C22,"I&amp;ERT")</f>
        <v>0</v>
      </c>
      <c r="D48">
        <f t="shared" si="42"/>
        <v>0</v>
      </c>
      <c r="E48">
        <f t="shared" si="42"/>
        <v>0</v>
      </c>
      <c r="F48">
        <f t="shared" si="42"/>
        <v>0</v>
      </c>
      <c r="G48">
        <f t="shared" si="42"/>
        <v>0</v>
      </c>
      <c r="H48">
        <f t="shared" si="42"/>
        <v>0</v>
      </c>
      <c r="I48">
        <f t="shared" si="42"/>
        <v>0</v>
      </c>
      <c r="J48">
        <f t="shared" si="42"/>
        <v>0</v>
      </c>
      <c r="K48">
        <f t="shared" si="42"/>
        <v>0</v>
      </c>
      <c r="L48">
        <f t="shared" si="42"/>
        <v>0</v>
      </c>
      <c r="M48">
        <f t="shared" si="42"/>
        <v>0</v>
      </c>
      <c r="N48">
        <f t="shared" si="42"/>
        <v>0</v>
      </c>
      <c r="O48">
        <f t="shared" si="42"/>
        <v>0</v>
      </c>
      <c r="P48">
        <f t="shared" si="42"/>
        <v>0</v>
      </c>
      <c r="Q48">
        <f t="shared" si="42"/>
        <v>0</v>
      </c>
      <c r="R48">
        <f t="shared" si="42"/>
        <v>0</v>
      </c>
      <c r="S48">
        <f t="shared" si="42"/>
        <v>0</v>
      </c>
      <c r="T48">
        <f t="shared" si="42"/>
        <v>0</v>
      </c>
      <c r="U48">
        <f t="shared" si="42"/>
        <v>0</v>
      </c>
      <c r="V48">
        <f t="shared" si="42"/>
        <v>0</v>
      </c>
      <c r="W48">
        <f t="shared" si="42"/>
        <v>0</v>
      </c>
      <c r="X48">
        <f t="shared" si="42"/>
        <v>0</v>
      </c>
      <c r="Y48">
        <f t="shared" si="42"/>
        <v>0</v>
      </c>
      <c r="Z48">
        <f t="shared" si="42"/>
        <v>0</v>
      </c>
      <c r="AA48">
        <f t="shared" si="42"/>
        <v>0</v>
      </c>
      <c r="AB48">
        <f t="shared" si="42"/>
        <v>0</v>
      </c>
      <c r="AC48">
        <f t="shared" si="42"/>
        <v>0</v>
      </c>
      <c r="AD48">
        <f t="shared" si="42"/>
        <v>0</v>
      </c>
      <c r="AE48">
        <f t="shared" si="42"/>
        <v>0</v>
      </c>
      <c r="AF48">
        <f t="shared" si="42"/>
        <v>0</v>
      </c>
      <c r="AG48">
        <f t="shared" si="42"/>
        <v>0</v>
      </c>
      <c r="AH48">
        <f t="shared" si="42"/>
        <v>0</v>
      </c>
      <c r="AI48">
        <f t="shared" si="42"/>
        <v>0</v>
      </c>
      <c r="AJ48">
        <f t="shared" si="42"/>
        <v>0</v>
      </c>
      <c r="AK48">
        <f t="shared" si="42"/>
        <v>0</v>
      </c>
      <c r="AL48">
        <f t="shared" si="42"/>
        <v>0</v>
      </c>
      <c r="AM48">
        <f t="shared" si="42"/>
        <v>0</v>
      </c>
      <c r="AN48">
        <f t="shared" si="42"/>
        <v>0</v>
      </c>
      <c r="AO48">
        <f t="shared" si="42"/>
        <v>0</v>
      </c>
      <c r="AP48">
        <f t="shared" si="42"/>
        <v>0</v>
      </c>
      <c r="AQ48">
        <f t="shared" si="42"/>
        <v>0</v>
      </c>
      <c r="AR48">
        <f t="shared" si="42"/>
        <v>0</v>
      </c>
      <c r="AS48">
        <f t="shared" si="42"/>
        <v>0</v>
      </c>
      <c r="AT48">
        <f t="shared" ref="AT48:AY48" si="43">COUNTIF(AT2:AT22,"I&amp;ERT")</f>
        <v>0</v>
      </c>
      <c r="AU48">
        <f t="shared" si="43"/>
        <v>0</v>
      </c>
      <c r="AV48">
        <f t="shared" si="43"/>
        <v>0</v>
      </c>
      <c r="AW48">
        <f t="shared" si="43"/>
        <v>0</v>
      </c>
      <c r="AX48">
        <f t="shared" si="43"/>
        <v>0</v>
      </c>
      <c r="AY48">
        <f t="shared" si="43"/>
        <v>0</v>
      </c>
    </row>
    <row r="49" spans="1:51" x14ac:dyDescent="0.3">
      <c r="A49" t="s">
        <v>42</v>
      </c>
      <c r="B49">
        <f>COUNTIF(B2:B22,"ER&amp;M&amp;IT")</f>
        <v>0</v>
      </c>
      <c r="C49">
        <f t="shared" ref="C49:AS49" si="44">COUNTIF(C2:C22,"ER&amp;M&amp;IT")</f>
        <v>0</v>
      </c>
      <c r="D49">
        <f t="shared" si="44"/>
        <v>0</v>
      </c>
      <c r="E49">
        <f t="shared" si="44"/>
        <v>0</v>
      </c>
      <c r="F49">
        <f t="shared" si="44"/>
        <v>0</v>
      </c>
      <c r="G49">
        <f t="shared" si="44"/>
        <v>0</v>
      </c>
      <c r="H49">
        <f t="shared" si="44"/>
        <v>0</v>
      </c>
      <c r="I49">
        <f t="shared" si="44"/>
        <v>0</v>
      </c>
      <c r="J49">
        <f t="shared" si="44"/>
        <v>0</v>
      </c>
      <c r="K49">
        <f t="shared" si="44"/>
        <v>0</v>
      </c>
      <c r="L49">
        <f t="shared" si="44"/>
        <v>0</v>
      </c>
      <c r="M49">
        <f t="shared" si="44"/>
        <v>0</v>
      </c>
      <c r="N49">
        <f t="shared" si="44"/>
        <v>0</v>
      </c>
      <c r="O49">
        <f t="shared" si="44"/>
        <v>0</v>
      </c>
      <c r="P49">
        <f t="shared" si="44"/>
        <v>0</v>
      </c>
      <c r="Q49">
        <f t="shared" si="44"/>
        <v>0</v>
      </c>
      <c r="R49">
        <f t="shared" si="44"/>
        <v>0</v>
      </c>
      <c r="S49">
        <f t="shared" si="44"/>
        <v>0</v>
      </c>
      <c r="T49">
        <f t="shared" si="44"/>
        <v>0</v>
      </c>
      <c r="U49">
        <f t="shared" si="44"/>
        <v>0</v>
      </c>
      <c r="V49">
        <f t="shared" si="44"/>
        <v>0</v>
      </c>
      <c r="W49">
        <f t="shared" si="44"/>
        <v>0</v>
      </c>
      <c r="X49">
        <f t="shared" si="44"/>
        <v>0</v>
      </c>
      <c r="Y49">
        <f t="shared" si="44"/>
        <v>0</v>
      </c>
      <c r="Z49">
        <f t="shared" si="44"/>
        <v>0</v>
      </c>
      <c r="AA49">
        <f t="shared" si="44"/>
        <v>0</v>
      </c>
      <c r="AB49">
        <f t="shared" si="44"/>
        <v>0</v>
      </c>
      <c r="AC49">
        <f t="shared" si="44"/>
        <v>0</v>
      </c>
      <c r="AD49">
        <f t="shared" si="44"/>
        <v>0</v>
      </c>
      <c r="AE49">
        <f t="shared" si="44"/>
        <v>0</v>
      </c>
      <c r="AF49">
        <f t="shared" si="44"/>
        <v>0</v>
      </c>
      <c r="AG49">
        <f t="shared" si="44"/>
        <v>0</v>
      </c>
      <c r="AH49">
        <f t="shared" si="44"/>
        <v>0</v>
      </c>
      <c r="AI49">
        <f t="shared" si="44"/>
        <v>0</v>
      </c>
      <c r="AJ49">
        <f t="shared" si="44"/>
        <v>0</v>
      </c>
      <c r="AK49">
        <f t="shared" si="44"/>
        <v>0</v>
      </c>
      <c r="AL49">
        <f t="shared" si="44"/>
        <v>0</v>
      </c>
      <c r="AM49">
        <f t="shared" si="44"/>
        <v>0</v>
      </c>
      <c r="AN49">
        <f t="shared" si="44"/>
        <v>0</v>
      </c>
      <c r="AO49">
        <f t="shared" si="44"/>
        <v>0</v>
      </c>
      <c r="AP49">
        <f t="shared" si="44"/>
        <v>0</v>
      </c>
      <c r="AQ49">
        <f t="shared" si="44"/>
        <v>0</v>
      </c>
      <c r="AR49">
        <f t="shared" si="44"/>
        <v>0</v>
      </c>
      <c r="AS49">
        <f t="shared" si="44"/>
        <v>0</v>
      </c>
      <c r="AT49">
        <f t="shared" ref="AT49:AY49" si="45">COUNTIF(AT2:AT22,"ER&amp;M&amp;IT")</f>
        <v>0</v>
      </c>
      <c r="AU49">
        <f t="shared" si="45"/>
        <v>0</v>
      </c>
      <c r="AV49">
        <f t="shared" si="45"/>
        <v>0</v>
      </c>
      <c r="AW49">
        <f t="shared" si="45"/>
        <v>0</v>
      </c>
      <c r="AX49">
        <f t="shared" si="45"/>
        <v>0</v>
      </c>
      <c r="AY49">
        <f t="shared" si="45"/>
        <v>0</v>
      </c>
    </row>
    <row r="50" spans="1:51" x14ac:dyDescent="0.3">
      <c r="A50" t="s">
        <v>20</v>
      </c>
      <c r="B50">
        <f>COUNTIF(B2:B22,"LSD")</f>
        <v>3</v>
      </c>
      <c r="C50">
        <f t="shared" ref="C50:AS50" si="46">COUNTIF(C2:C22,"LSD")</f>
        <v>3</v>
      </c>
      <c r="D50">
        <f t="shared" si="46"/>
        <v>3</v>
      </c>
      <c r="E50">
        <f t="shared" si="46"/>
        <v>3</v>
      </c>
      <c r="F50">
        <f t="shared" si="46"/>
        <v>3</v>
      </c>
      <c r="G50">
        <f t="shared" si="46"/>
        <v>3</v>
      </c>
      <c r="H50">
        <f t="shared" si="46"/>
        <v>2</v>
      </c>
      <c r="I50">
        <f t="shared" si="46"/>
        <v>3</v>
      </c>
      <c r="J50">
        <f t="shared" si="46"/>
        <v>3</v>
      </c>
      <c r="K50">
        <f t="shared" si="46"/>
        <v>3</v>
      </c>
      <c r="L50">
        <f t="shared" si="46"/>
        <v>4</v>
      </c>
      <c r="M50">
        <f t="shared" si="46"/>
        <v>5</v>
      </c>
      <c r="N50">
        <f t="shared" si="46"/>
        <v>5</v>
      </c>
      <c r="O50">
        <f t="shared" si="46"/>
        <v>5</v>
      </c>
      <c r="P50">
        <f t="shared" si="46"/>
        <v>5</v>
      </c>
      <c r="Q50">
        <f t="shared" si="46"/>
        <v>6</v>
      </c>
      <c r="R50">
        <f t="shared" si="46"/>
        <v>6</v>
      </c>
      <c r="S50">
        <f t="shared" si="46"/>
        <v>4</v>
      </c>
      <c r="T50">
        <f t="shared" si="46"/>
        <v>4</v>
      </c>
      <c r="U50">
        <f t="shared" si="46"/>
        <v>3</v>
      </c>
      <c r="V50">
        <f t="shared" si="46"/>
        <v>3</v>
      </c>
      <c r="W50">
        <f t="shared" si="46"/>
        <v>4</v>
      </c>
      <c r="X50">
        <f t="shared" si="46"/>
        <v>4</v>
      </c>
      <c r="Y50">
        <f t="shared" si="46"/>
        <v>5</v>
      </c>
      <c r="Z50">
        <f t="shared" si="46"/>
        <v>5</v>
      </c>
      <c r="AA50">
        <f t="shared" si="46"/>
        <v>6</v>
      </c>
      <c r="AB50">
        <f t="shared" si="46"/>
        <v>6</v>
      </c>
      <c r="AC50">
        <f t="shared" si="46"/>
        <v>6</v>
      </c>
      <c r="AD50">
        <f t="shared" si="46"/>
        <v>6</v>
      </c>
      <c r="AE50">
        <f t="shared" si="46"/>
        <v>6</v>
      </c>
      <c r="AF50">
        <f t="shared" si="46"/>
        <v>7</v>
      </c>
      <c r="AG50">
        <f t="shared" si="46"/>
        <v>7</v>
      </c>
      <c r="AH50">
        <f t="shared" si="46"/>
        <v>8</v>
      </c>
      <c r="AI50">
        <f t="shared" si="46"/>
        <v>8</v>
      </c>
      <c r="AJ50">
        <f t="shared" si="46"/>
        <v>8</v>
      </c>
      <c r="AK50">
        <f t="shared" si="46"/>
        <v>7</v>
      </c>
      <c r="AL50">
        <f t="shared" si="46"/>
        <v>7</v>
      </c>
      <c r="AM50">
        <f t="shared" si="46"/>
        <v>6</v>
      </c>
      <c r="AN50">
        <f t="shared" si="46"/>
        <v>6</v>
      </c>
      <c r="AO50">
        <f t="shared" si="46"/>
        <v>6</v>
      </c>
      <c r="AP50">
        <f t="shared" si="46"/>
        <v>7</v>
      </c>
      <c r="AQ50">
        <f t="shared" si="46"/>
        <v>6</v>
      </c>
      <c r="AR50">
        <f t="shared" si="46"/>
        <v>6</v>
      </c>
      <c r="AS50">
        <f t="shared" si="46"/>
        <v>6</v>
      </c>
      <c r="AT50">
        <f t="shared" ref="AT50:AY50" si="47">COUNTIF(AT2:AT22,"LSD")</f>
        <v>6</v>
      </c>
      <c r="AU50">
        <f t="shared" si="47"/>
        <v>6</v>
      </c>
      <c r="AV50">
        <f t="shared" si="47"/>
        <v>6</v>
      </c>
      <c r="AW50">
        <f t="shared" si="47"/>
        <v>7</v>
      </c>
      <c r="AX50">
        <f t="shared" si="47"/>
        <v>7</v>
      </c>
      <c r="AY50">
        <f t="shared" si="47"/>
        <v>6</v>
      </c>
    </row>
    <row r="51" spans="1:51" x14ac:dyDescent="0.3">
      <c r="A51" t="s">
        <v>43</v>
      </c>
      <c r="B51">
        <f>COUNTIF(B2:B22,"UASC")</f>
        <v>0</v>
      </c>
      <c r="C51">
        <f t="shared" ref="C51:AS51" si="48">COUNTIF(C2:C22,"UASC")</f>
        <v>0</v>
      </c>
      <c r="D51">
        <f t="shared" si="48"/>
        <v>0</v>
      </c>
      <c r="E51">
        <f t="shared" si="48"/>
        <v>0</v>
      </c>
      <c r="F51">
        <f t="shared" si="48"/>
        <v>0</v>
      </c>
      <c r="G51">
        <f t="shared" si="48"/>
        <v>0</v>
      </c>
      <c r="H51">
        <f t="shared" si="48"/>
        <v>0</v>
      </c>
      <c r="I51">
        <f t="shared" si="48"/>
        <v>0</v>
      </c>
      <c r="J51">
        <f t="shared" si="48"/>
        <v>0</v>
      </c>
      <c r="K51">
        <f t="shared" si="48"/>
        <v>0</v>
      </c>
      <c r="L51">
        <f t="shared" si="48"/>
        <v>0</v>
      </c>
      <c r="M51">
        <f t="shared" si="48"/>
        <v>0</v>
      </c>
      <c r="N51">
        <f t="shared" si="48"/>
        <v>0</v>
      </c>
      <c r="O51">
        <f t="shared" si="48"/>
        <v>0</v>
      </c>
      <c r="P51">
        <f t="shared" si="48"/>
        <v>0</v>
      </c>
      <c r="Q51">
        <f t="shared" si="48"/>
        <v>0</v>
      </c>
      <c r="R51">
        <f t="shared" si="48"/>
        <v>0</v>
      </c>
      <c r="S51">
        <f t="shared" si="48"/>
        <v>0</v>
      </c>
      <c r="T51">
        <f t="shared" si="48"/>
        <v>0</v>
      </c>
      <c r="U51">
        <f t="shared" si="48"/>
        <v>0</v>
      </c>
      <c r="V51">
        <f t="shared" si="48"/>
        <v>0</v>
      </c>
      <c r="W51">
        <f t="shared" si="48"/>
        <v>0</v>
      </c>
      <c r="X51">
        <f t="shared" si="48"/>
        <v>0</v>
      </c>
      <c r="Y51">
        <f t="shared" si="48"/>
        <v>0</v>
      </c>
      <c r="Z51">
        <f t="shared" si="48"/>
        <v>0</v>
      </c>
      <c r="AA51">
        <f t="shared" si="48"/>
        <v>0</v>
      </c>
      <c r="AB51">
        <f t="shared" si="48"/>
        <v>0</v>
      </c>
      <c r="AC51">
        <f t="shared" si="48"/>
        <v>0</v>
      </c>
      <c r="AD51">
        <f t="shared" si="48"/>
        <v>0</v>
      </c>
      <c r="AE51">
        <f t="shared" si="48"/>
        <v>0</v>
      </c>
      <c r="AF51">
        <f t="shared" si="48"/>
        <v>0</v>
      </c>
      <c r="AG51">
        <f t="shared" si="48"/>
        <v>0</v>
      </c>
      <c r="AH51">
        <f t="shared" si="48"/>
        <v>0</v>
      </c>
      <c r="AI51">
        <f t="shared" si="48"/>
        <v>0</v>
      </c>
      <c r="AJ51">
        <f t="shared" si="48"/>
        <v>0</v>
      </c>
      <c r="AK51">
        <f t="shared" si="48"/>
        <v>0</v>
      </c>
      <c r="AL51">
        <f t="shared" si="48"/>
        <v>0</v>
      </c>
      <c r="AM51">
        <f t="shared" si="48"/>
        <v>0</v>
      </c>
      <c r="AN51">
        <f t="shared" si="48"/>
        <v>0</v>
      </c>
      <c r="AO51">
        <f t="shared" si="48"/>
        <v>0</v>
      </c>
      <c r="AP51">
        <f t="shared" si="48"/>
        <v>0</v>
      </c>
      <c r="AQ51">
        <f t="shared" si="48"/>
        <v>0</v>
      </c>
      <c r="AR51">
        <f t="shared" si="48"/>
        <v>0</v>
      </c>
      <c r="AS51">
        <f t="shared" si="48"/>
        <v>0</v>
      </c>
      <c r="AT51">
        <f t="shared" ref="AT51:AY51" si="49">COUNTIF(AT2:AT22,"UASC")</f>
        <v>0</v>
      </c>
      <c r="AU51">
        <f t="shared" si="49"/>
        <v>0</v>
      </c>
      <c r="AV51">
        <f t="shared" si="49"/>
        <v>0</v>
      </c>
      <c r="AW51">
        <f t="shared" si="49"/>
        <v>0</v>
      </c>
      <c r="AX51">
        <f t="shared" si="49"/>
        <v>0</v>
      </c>
      <c r="AY51">
        <f t="shared" si="49"/>
        <v>0</v>
      </c>
    </row>
    <row r="52" spans="1:51" x14ac:dyDescent="0.3">
      <c r="A52" t="s">
        <v>44</v>
      </c>
      <c r="B52">
        <f>COUNTIF(B2:B22,"CU")</f>
        <v>0</v>
      </c>
      <c r="C52">
        <f t="shared" ref="C52:AS52" si="50">COUNTIF(C2:C22,"CU")</f>
        <v>0</v>
      </c>
      <c r="D52">
        <f t="shared" si="50"/>
        <v>0</v>
      </c>
      <c r="E52">
        <f t="shared" si="50"/>
        <v>0</v>
      </c>
      <c r="F52">
        <f t="shared" si="50"/>
        <v>0</v>
      </c>
      <c r="G52">
        <f t="shared" si="50"/>
        <v>0</v>
      </c>
      <c r="H52">
        <f t="shared" si="50"/>
        <v>0</v>
      </c>
      <c r="I52">
        <f t="shared" si="50"/>
        <v>0</v>
      </c>
      <c r="J52">
        <f t="shared" si="50"/>
        <v>0</v>
      </c>
      <c r="K52">
        <f t="shared" si="50"/>
        <v>0</v>
      </c>
      <c r="L52">
        <f t="shared" si="50"/>
        <v>0</v>
      </c>
      <c r="M52">
        <f t="shared" si="50"/>
        <v>0</v>
      </c>
      <c r="N52">
        <f t="shared" si="50"/>
        <v>0</v>
      </c>
      <c r="O52">
        <f t="shared" si="50"/>
        <v>0</v>
      </c>
      <c r="P52">
        <f t="shared" si="50"/>
        <v>0</v>
      </c>
      <c r="Q52">
        <f t="shared" si="50"/>
        <v>0</v>
      </c>
      <c r="R52">
        <f t="shared" si="50"/>
        <v>0</v>
      </c>
      <c r="S52">
        <f t="shared" si="50"/>
        <v>0</v>
      </c>
      <c r="T52">
        <f t="shared" si="50"/>
        <v>0</v>
      </c>
      <c r="U52">
        <f t="shared" si="50"/>
        <v>0</v>
      </c>
      <c r="V52">
        <f t="shared" si="50"/>
        <v>0</v>
      </c>
      <c r="W52">
        <f t="shared" si="50"/>
        <v>0</v>
      </c>
      <c r="X52">
        <f t="shared" si="50"/>
        <v>0</v>
      </c>
      <c r="Y52">
        <f t="shared" si="50"/>
        <v>0</v>
      </c>
      <c r="Z52">
        <f t="shared" si="50"/>
        <v>0</v>
      </c>
      <c r="AA52">
        <f t="shared" si="50"/>
        <v>0</v>
      </c>
      <c r="AB52">
        <f t="shared" si="50"/>
        <v>0</v>
      </c>
      <c r="AC52">
        <f t="shared" si="50"/>
        <v>0</v>
      </c>
      <c r="AD52">
        <f t="shared" si="50"/>
        <v>0</v>
      </c>
      <c r="AE52">
        <f t="shared" si="50"/>
        <v>0</v>
      </c>
      <c r="AF52">
        <f t="shared" si="50"/>
        <v>0</v>
      </c>
      <c r="AG52">
        <f t="shared" si="50"/>
        <v>0</v>
      </c>
      <c r="AH52">
        <f t="shared" si="50"/>
        <v>0</v>
      </c>
      <c r="AI52">
        <f t="shared" si="50"/>
        <v>0</v>
      </c>
      <c r="AJ52">
        <f t="shared" si="50"/>
        <v>0</v>
      </c>
      <c r="AK52">
        <f t="shared" si="50"/>
        <v>0</v>
      </c>
      <c r="AL52">
        <f t="shared" si="50"/>
        <v>0</v>
      </c>
      <c r="AM52">
        <f t="shared" si="50"/>
        <v>0</v>
      </c>
      <c r="AN52">
        <f t="shared" si="50"/>
        <v>0</v>
      </c>
      <c r="AO52">
        <f t="shared" si="50"/>
        <v>0</v>
      </c>
      <c r="AP52">
        <f t="shared" si="50"/>
        <v>0</v>
      </c>
      <c r="AQ52">
        <f t="shared" si="50"/>
        <v>0</v>
      </c>
      <c r="AR52">
        <f t="shared" si="50"/>
        <v>0</v>
      </c>
      <c r="AS52">
        <f t="shared" si="50"/>
        <v>0</v>
      </c>
      <c r="AT52">
        <f t="shared" ref="AT52:AY52" si="51">COUNTIF(AT2:AT22,"CU")</f>
        <v>0</v>
      </c>
      <c r="AU52">
        <f t="shared" si="51"/>
        <v>0</v>
      </c>
      <c r="AV52">
        <f t="shared" si="51"/>
        <v>0</v>
      </c>
      <c r="AW52">
        <f t="shared" si="51"/>
        <v>0</v>
      </c>
      <c r="AX52">
        <f t="shared" si="51"/>
        <v>0</v>
      </c>
      <c r="AY52">
        <f t="shared" si="51"/>
        <v>0</v>
      </c>
    </row>
    <row r="53" spans="1:51" x14ac:dyDescent="0.3">
      <c r="A53" t="s">
        <v>23</v>
      </c>
      <c r="B53">
        <f>COUNTIF(B2:B22,"FERT")</f>
        <v>0</v>
      </c>
      <c r="C53">
        <f t="shared" ref="C53:AS53" si="52">COUNTIF(C2:C22,"FERT")</f>
        <v>0</v>
      </c>
      <c r="D53">
        <f t="shared" si="52"/>
        <v>0</v>
      </c>
      <c r="E53">
        <f t="shared" si="52"/>
        <v>0</v>
      </c>
      <c r="F53">
        <f t="shared" si="52"/>
        <v>0</v>
      </c>
      <c r="G53">
        <f t="shared" si="52"/>
        <v>0</v>
      </c>
      <c r="H53">
        <f t="shared" si="52"/>
        <v>0</v>
      </c>
      <c r="I53">
        <f t="shared" si="52"/>
        <v>0</v>
      </c>
      <c r="J53">
        <f t="shared" si="52"/>
        <v>0</v>
      </c>
      <c r="K53">
        <f t="shared" si="52"/>
        <v>0</v>
      </c>
      <c r="L53">
        <f t="shared" si="52"/>
        <v>0</v>
      </c>
      <c r="M53">
        <f t="shared" si="52"/>
        <v>0</v>
      </c>
      <c r="N53">
        <f t="shared" si="52"/>
        <v>0</v>
      </c>
      <c r="O53">
        <f t="shared" si="52"/>
        <v>0</v>
      </c>
      <c r="P53">
        <f t="shared" si="52"/>
        <v>0</v>
      </c>
      <c r="Q53">
        <f t="shared" si="52"/>
        <v>0</v>
      </c>
      <c r="R53">
        <f t="shared" si="52"/>
        <v>0</v>
      </c>
      <c r="S53">
        <f t="shared" si="52"/>
        <v>0</v>
      </c>
      <c r="T53">
        <f t="shared" si="52"/>
        <v>1</v>
      </c>
      <c r="U53">
        <f t="shared" si="52"/>
        <v>1</v>
      </c>
      <c r="V53">
        <f t="shared" si="52"/>
        <v>1</v>
      </c>
      <c r="W53">
        <f t="shared" si="52"/>
        <v>2</v>
      </c>
      <c r="X53">
        <f t="shared" si="52"/>
        <v>2</v>
      </c>
      <c r="Y53">
        <f t="shared" si="52"/>
        <v>2</v>
      </c>
      <c r="Z53">
        <f t="shared" si="52"/>
        <v>2</v>
      </c>
      <c r="AA53">
        <f t="shared" si="52"/>
        <v>3</v>
      </c>
      <c r="AB53">
        <f t="shared" si="52"/>
        <v>4</v>
      </c>
      <c r="AC53">
        <f t="shared" si="52"/>
        <v>6</v>
      </c>
      <c r="AD53">
        <f t="shared" si="52"/>
        <v>6</v>
      </c>
      <c r="AE53">
        <f t="shared" si="52"/>
        <v>7</v>
      </c>
      <c r="AF53">
        <f t="shared" si="52"/>
        <v>7</v>
      </c>
      <c r="AG53">
        <f t="shared" si="52"/>
        <v>7</v>
      </c>
      <c r="AH53">
        <f t="shared" si="52"/>
        <v>7</v>
      </c>
      <c r="AI53">
        <f t="shared" si="52"/>
        <v>7</v>
      </c>
      <c r="AJ53">
        <f t="shared" si="52"/>
        <v>7</v>
      </c>
      <c r="AK53">
        <f t="shared" si="52"/>
        <v>7</v>
      </c>
      <c r="AL53">
        <f t="shared" si="52"/>
        <v>7</v>
      </c>
      <c r="AM53">
        <f t="shared" si="52"/>
        <v>7</v>
      </c>
      <c r="AN53">
        <f t="shared" si="52"/>
        <v>7</v>
      </c>
      <c r="AO53">
        <f t="shared" si="52"/>
        <v>7</v>
      </c>
      <c r="AP53">
        <f t="shared" si="52"/>
        <v>7</v>
      </c>
      <c r="AQ53">
        <f t="shared" si="52"/>
        <v>7</v>
      </c>
      <c r="AR53">
        <f t="shared" si="52"/>
        <v>7</v>
      </c>
      <c r="AS53">
        <f t="shared" si="52"/>
        <v>7</v>
      </c>
      <c r="AT53">
        <f t="shared" ref="AT53:AY53" si="53">COUNTIF(AT2:AT22,"FERT")</f>
        <v>6</v>
      </c>
      <c r="AU53">
        <f t="shared" si="53"/>
        <v>6</v>
      </c>
      <c r="AV53">
        <f t="shared" si="53"/>
        <v>5</v>
      </c>
      <c r="AW53">
        <f t="shared" si="53"/>
        <v>5</v>
      </c>
      <c r="AX53">
        <f t="shared" si="53"/>
        <v>5</v>
      </c>
      <c r="AY53">
        <f t="shared" si="53"/>
        <v>5</v>
      </c>
    </row>
    <row r="54" spans="1:51" x14ac:dyDescent="0.3">
      <c r="A54" t="s">
        <v>45</v>
      </c>
      <c r="B54">
        <f>COUNTIF(B2:B22,"FCERT")</f>
        <v>0</v>
      </c>
      <c r="C54">
        <f t="shared" ref="C54:AS54" si="54">COUNTIF(C2:C22,"FCERT")</f>
        <v>0</v>
      </c>
      <c r="D54">
        <f t="shared" si="54"/>
        <v>0</v>
      </c>
      <c r="E54">
        <f t="shared" si="54"/>
        <v>0</v>
      </c>
      <c r="F54">
        <f t="shared" si="54"/>
        <v>0</v>
      </c>
      <c r="G54">
        <f t="shared" si="54"/>
        <v>0</v>
      </c>
      <c r="H54">
        <f t="shared" si="54"/>
        <v>0</v>
      </c>
      <c r="I54">
        <f t="shared" si="54"/>
        <v>0</v>
      </c>
      <c r="J54">
        <f t="shared" si="54"/>
        <v>0</v>
      </c>
      <c r="K54">
        <f t="shared" si="54"/>
        <v>0</v>
      </c>
      <c r="L54">
        <f t="shared" si="54"/>
        <v>0</v>
      </c>
      <c r="M54">
        <f t="shared" si="54"/>
        <v>0</v>
      </c>
      <c r="N54">
        <f t="shared" si="54"/>
        <v>0</v>
      </c>
      <c r="O54">
        <f t="shared" si="54"/>
        <v>0</v>
      </c>
      <c r="P54">
        <f t="shared" si="54"/>
        <v>0</v>
      </c>
      <c r="Q54">
        <f t="shared" si="54"/>
        <v>0</v>
      </c>
      <c r="R54">
        <f t="shared" si="54"/>
        <v>0</v>
      </c>
      <c r="S54">
        <f t="shared" si="54"/>
        <v>0</v>
      </c>
      <c r="T54">
        <f t="shared" si="54"/>
        <v>0</v>
      </c>
      <c r="U54">
        <f t="shared" si="54"/>
        <v>0</v>
      </c>
      <c r="V54">
        <f t="shared" si="54"/>
        <v>0</v>
      </c>
      <c r="W54">
        <f t="shared" si="54"/>
        <v>0</v>
      </c>
      <c r="X54">
        <f t="shared" si="54"/>
        <v>0</v>
      </c>
      <c r="Y54">
        <f t="shared" si="54"/>
        <v>0</v>
      </c>
      <c r="Z54">
        <f t="shared" si="54"/>
        <v>0</v>
      </c>
      <c r="AA54">
        <f t="shared" si="54"/>
        <v>0</v>
      </c>
      <c r="AB54">
        <f t="shared" si="54"/>
        <v>0</v>
      </c>
      <c r="AC54">
        <f t="shared" si="54"/>
        <v>0</v>
      </c>
      <c r="AD54">
        <f t="shared" si="54"/>
        <v>0</v>
      </c>
      <c r="AE54">
        <f t="shared" si="54"/>
        <v>0</v>
      </c>
      <c r="AF54">
        <f t="shared" si="54"/>
        <v>0</v>
      </c>
      <c r="AG54">
        <f t="shared" si="54"/>
        <v>0</v>
      </c>
      <c r="AH54">
        <f t="shared" si="54"/>
        <v>0</v>
      </c>
      <c r="AI54">
        <f t="shared" si="54"/>
        <v>0</v>
      </c>
      <c r="AJ54">
        <f t="shared" si="54"/>
        <v>0</v>
      </c>
      <c r="AK54">
        <f t="shared" si="54"/>
        <v>0</v>
      </c>
      <c r="AL54">
        <f t="shared" si="54"/>
        <v>0</v>
      </c>
      <c r="AM54">
        <f t="shared" si="54"/>
        <v>0</v>
      </c>
      <c r="AN54">
        <f t="shared" si="54"/>
        <v>0</v>
      </c>
      <c r="AO54">
        <f t="shared" si="54"/>
        <v>0</v>
      </c>
      <c r="AP54">
        <f t="shared" si="54"/>
        <v>0</v>
      </c>
      <c r="AQ54">
        <f t="shared" si="54"/>
        <v>0</v>
      </c>
      <c r="AR54">
        <f t="shared" si="54"/>
        <v>0</v>
      </c>
      <c r="AS54">
        <f t="shared" si="54"/>
        <v>0</v>
      </c>
      <c r="AT54">
        <f t="shared" ref="AT54:AY54" si="55">COUNTIF(AT2:AT22,"FCERT")</f>
        <v>0</v>
      </c>
      <c r="AU54">
        <f t="shared" si="55"/>
        <v>0</v>
      </c>
      <c r="AV54">
        <f t="shared" si="55"/>
        <v>0</v>
      </c>
      <c r="AW54">
        <f t="shared" si="55"/>
        <v>0</v>
      </c>
      <c r="AX54">
        <f t="shared" si="55"/>
        <v>0</v>
      </c>
      <c r="AY54">
        <f t="shared" si="55"/>
        <v>0</v>
      </c>
    </row>
    <row r="55" spans="1:51" x14ac:dyDescent="0.3">
      <c r="A55" t="s">
        <v>46</v>
      </c>
      <c r="B55">
        <f>COUNTIF(B2:B22,"FMT")</f>
        <v>0</v>
      </c>
      <c r="C55">
        <f t="shared" ref="C55:AS55" si="56">COUNTIF(C2:C22,"FMT")</f>
        <v>0</v>
      </c>
      <c r="D55">
        <f t="shared" si="56"/>
        <v>0</v>
      </c>
      <c r="E55">
        <f t="shared" si="56"/>
        <v>0</v>
      </c>
      <c r="F55">
        <f t="shared" si="56"/>
        <v>0</v>
      </c>
      <c r="G55">
        <f t="shared" si="56"/>
        <v>0</v>
      </c>
      <c r="H55">
        <f t="shared" si="56"/>
        <v>0</v>
      </c>
      <c r="I55">
        <f t="shared" si="56"/>
        <v>0</v>
      </c>
      <c r="J55">
        <f t="shared" si="56"/>
        <v>0</v>
      </c>
      <c r="K55">
        <f t="shared" si="56"/>
        <v>0</v>
      </c>
      <c r="L55">
        <f t="shared" si="56"/>
        <v>0</v>
      </c>
      <c r="M55">
        <f t="shared" si="56"/>
        <v>0</v>
      </c>
      <c r="N55">
        <f t="shared" si="56"/>
        <v>0</v>
      </c>
      <c r="O55">
        <f t="shared" si="56"/>
        <v>0</v>
      </c>
      <c r="P55">
        <f t="shared" si="56"/>
        <v>0</v>
      </c>
      <c r="Q55">
        <f t="shared" si="56"/>
        <v>0</v>
      </c>
      <c r="R55">
        <f t="shared" si="56"/>
        <v>0</v>
      </c>
      <c r="S55">
        <f t="shared" si="56"/>
        <v>0</v>
      </c>
      <c r="T55">
        <f t="shared" si="56"/>
        <v>0</v>
      </c>
      <c r="U55">
        <f t="shared" si="56"/>
        <v>0</v>
      </c>
      <c r="V55">
        <f t="shared" si="56"/>
        <v>0</v>
      </c>
      <c r="W55">
        <f t="shared" si="56"/>
        <v>0</v>
      </c>
      <c r="X55">
        <f t="shared" si="56"/>
        <v>0</v>
      </c>
      <c r="Y55">
        <f t="shared" si="56"/>
        <v>0</v>
      </c>
      <c r="Z55">
        <f t="shared" si="56"/>
        <v>0</v>
      </c>
      <c r="AA55">
        <f t="shared" si="56"/>
        <v>0</v>
      </c>
      <c r="AB55">
        <f t="shared" si="56"/>
        <v>0</v>
      </c>
      <c r="AC55">
        <f t="shared" si="56"/>
        <v>0</v>
      </c>
      <c r="AD55">
        <f t="shared" si="56"/>
        <v>0</v>
      </c>
      <c r="AE55">
        <f t="shared" si="56"/>
        <v>0</v>
      </c>
      <c r="AF55">
        <f t="shared" si="56"/>
        <v>0</v>
      </c>
      <c r="AG55">
        <f t="shared" si="56"/>
        <v>0</v>
      </c>
      <c r="AH55">
        <f t="shared" si="56"/>
        <v>0</v>
      </c>
      <c r="AI55">
        <f t="shared" si="56"/>
        <v>0</v>
      </c>
      <c r="AJ55">
        <f t="shared" si="56"/>
        <v>0</v>
      </c>
      <c r="AK55">
        <f t="shared" si="56"/>
        <v>0</v>
      </c>
      <c r="AL55">
        <f t="shared" si="56"/>
        <v>0</v>
      </c>
      <c r="AM55">
        <f t="shared" si="56"/>
        <v>0</v>
      </c>
      <c r="AN55">
        <f t="shared" si="56"/>
        <v>0</v>
      </c>
      <c r="AO55">
        <f t="shared" si="56"/>
        <v>0</v>
      </c>
      <c r="AP55">
        <f t="shared" si="56"/>
        <v>0</v>
      </c>
      <c r="AQ55">
        <f t="shared" si="56"/>
        <v>0</v>
      </c>
      <c r="AR55">
        <f t="shared" si="56"/>
        <v>0</v>
      </c>
      <c r="AS55">
        <f t="shared" si="56"/>
        <v>0</v>
      </c>
      <c r="AT55">
        <f t="shared" ref="AT55:AY55" si="57">COUNTIF(AT2:AT22,"FMT")</f>
        <v>0</v>
      </c>
      <c r="AU55">
        <f t="shared" si="57"/>
        <v>0</v>
      </c>
      <c r="AV55">
        <f t="shared" si="57"/>
        <v>0</v>
      </c>
      <c r="AW55">
        <f t="shared" si="57"/>
        <v>0</v>
      </c>
      <c r="AX55">
        <f t="shared" si="57"/>
        <v>0</v>
      </c>
      <c r="AY55">
        <f t="shared" si="57"/>
        <v>0</v>
      </c>
    </row>
    <row r="56" spans="1:51" x14ac:dyDescent="0.3">
      <c r="A56" t="s">
        <v>47</v>
      </c>
      <c r="B56">
        <f>COUNTIF(B2:B22,"FCMT")</f>
        <v>0</v>
      </c>
      <c r="C56">
        <f t="shared" ref="C56:AS56" si="58">COUNTIF(C2:C22,"FCMT")</f>
        <v>0</v>
      </c>
      <c r="D56">
        <f t="shared" si="58"/>
        <v>0</v>
      </c>
      <c r="E56">
        <f t="shared" si="58"/>
        <v>0</v>
      </c>
      <c r="F56">
        <f t="shared" si="58"/>
        <v>0</v>
      </c>
      <c r="G56">
        <f t="shared" si="58"/>
        <v>0</v>
      </c>
      <c r="H56">
        <f t="shared" si="58"/>
        <v>0</v>
      </c>
      <c r="I56">
        <f t="shared" si="58"/>
        <v>0</v>
      </c>
      <c r="J56">
        <f t="shared" si="58"/>
        <v>0</v>
      </c>
      <c r="K56">
        <f t="shared" si="58"/>
        <v>0</v>
      </c>
      <c r="L56">
        <f t="shared" si="58"/>
        <v>0</v>
      </c>
      <c r="M56">
        <f t="shared" si="58"/>
        <v>0</v>
      </c>
      <c r="N56">
        <f t="shared" si="58"/>
        <v>0</v>
      </c>
      <c r="O56">
        <f t="shared" si="58"/>
        <v>0</v>
      </c>
      <c r="P56">
        <f t="shared" si="58"/>
        <v>0</v>
      </c>
      <c r="Q56">
        <f t="shared" si="58"/>
        <v>0</v>
      </c>
      <c r="R56">
        <f t="shared" si="58"/>
        <v>0</v>
      </c>
      <c r="S56">
        <f t="shared" si="58"/>
        <v>0</v>
      </c>
      <c r="T56">
        <f t="shared" si="58"/>
        <v>0</v>
      </c>
      <c r="U56">
        <f t="shared" si="58"/>
        <v>0</v>
      </c>
      <c r="V56">
        <f t="shared" si="58"/>
        <v>0</v>
      </c>
      <c r="W56">
        <f t="shared" si="58"/>
        <v>0</v>
      </c>
      <c r="X56">
        <f t="shared" si="58"/>
        <v>0</v>
      </c>
      <c r="Y56">
        <f t="shared" si="58"/>
        <v>0</v>
      </c>
      <c r="Z56">
        <f t="shared" si="58"/>
        <v>0</v>
      </c>
      <c r="AA56">
        <f t="shared" si="58"/>
        <v>0</v>
      </c>
      <c r="AB56">
        <f t="shared" si="58"/>
        <v>0</v>
      </c>
      <c r="AC56">
        <f t="shared" si="58"/>
        <v>0</v>
      </c>
      <c r="AD56">
        <f t="shared" si="58"/>
        <v>0</v>
      </c>
      <c r="AE56">
        <f t="shared" si="58"/>
        <v>0</v>
      </c>
      <c r="AF56">
        <f t="shared" si="58"/>
        <v>0</v>
      </c>
      <c r="AG56">
        <f t="shared" si="58"/>
        <v>0</v>
      </c>
      <c r="AH56">
        <f t="shared" si="58"/>
        <v>0</v>
      </c>
      <c r="AI56">
        <f t="shared" si="58"/>
        <v>0</v>
      </c>
      <c r="AJ56">
        <f t="shared" si="58"/>
        <v>0</v>
      </c>
      <c r="AK56">
        <f t="shared" si="58"/>
        <v>0</v>
      </c>
      <c r="AL56">
        <f t="shared" si="58"/>
        <v>0</v>
      </c>
      <c r="AM56">
        <f t="shared" si="58"/>
        <v>0</v>
      </c>
      <c r="AN56">
        <f t="shared" si="58"/>
        <v>0</v>
      </c>
      <c r="AO56">
        <f t="shared" si="58"/>
        <v>0</v>
      </c>
      <c r="AP56">
        <f t="shared" si="58"/>
        <v>0</v>
      </c>
      <c r="AQ56">
        <f t="shared" si="58"/>
        <v>0</v>
      </c>
      <c r="AR56">
        <f t="shared" si="58"/>
        <v>0</v>
      </c>
      <c r="AS56">
        <f t="shared" si="58"/>
        <v>0</v>
      </c>
      <c r="AT56">
        <f t="shared" ref="AT56:AY56" si="59">COUNTIF(AT2:AT22,"FCMT")</f>
        <v>0</v>
      </c>
      <c r="AU56">
        <f t="shared" si="59"/>
        <v>0</v>
      </c>
      <c r="AV56">
        <f t="shared" si="59"/>
        <v>0</v>
      </c>
      <c r="AW56">
        <f t="shared" si="59"/>
        <v>0</v>
      </c>
      <c r="AX56">
        <f t="shared" si="59"/>
        <v>0</v>
      </c>
      <c r="AY56">
        <f t="shared" si="59"/>
        <v>0</v>
      </c>
    </row>
    <row r="57" spans="1:51" x14ac:dyDescent="0.3">
      <c r="A57" t="s">
        <v>48</v>
      </c>
      <c r="B57">
        <f>COUNTIF(B2:B22,"FIT")</f>
        <v>0</v>
      </c>
      <c r="C57">
        <f t="shared" ref="C57:AS57" si="60">COUNTIF(C2:C22,"FIT")</f>
        <v>0</v>
      </c>
      <c r="D57">
        <f t="shared" si="60"/>
        <v>0</v>
      </c>
      <c r="E57">
        <f t="shared" si="60"/>
        <v>0</v>
      </c>
      <c r="F57">
        <f t="shared" si="60"/>
        <v>0</v>
      </c>
      <c r="G57">
        <f t="shared" si="60"/>
        <v>0</v>
      </c>
      <c r="H57">
        <f t="shared" si="60"/>
        <v>0</v>
      </c>
      <c r="I57">
        <f t="shared" si="60"/>
        <v>0</v>
      </c>
      <c r="J57">
        <f t="shared" si="60"/>
        <v>0</v>
      </c>
      <c r="K57">
        <f t="shared" si="60"/>
        <v>0</v>
      </c>
      <c r="L57">
        <f t="shared" si="60"/>
        <v>0</v>
      </c>
      <c r="M57">
        <f t="shared" si="60"/>
        <v>0</v>
      </c>
      <c r="N57">
        <f t="shared" si="60"/>
        <v>0</v>
      </c>
      <c r="O57">
        <f t="shared" si="60"/>
        <v>0</v>
      </c>
      <c r="P57">
        <f t="shared" si="60"/>
        <v>0</v>
      </c>
      <c r="Q57">
        <f t="shared" si="60"/>
        <v>0</v>
      </c>
      <c r="R57">
        <f t="shared" si="60"/>
        <v>0</v>
      </c>
      <c r="S57">
        <f t="shared" si="60"/>
        <v>0</v>
      </c>
      <c r="T57">
        <f t="shared" si="60"/>
        <v>0</v>
      </c>
      <c r="U57">
        <f t="shared" si="60"/>
        <v>0</v>
      </c>
      <c r="V57">
        <f t="shared" si="60"/>
        <v>0</v>
      </c>
      <c r="W57">
        <f t="shared" si="60"/>
        <v>0</v>
      </c>
      <c r="X57">
        <f t="shared" si="60"/>
        <v>0</v>
      </c>
      <c r="Y57">
        <f t="shared" si="60"/>
        <v>0</v>
      </c>
      <c r="Z57">
        <f t="shared" si="60"/>
        <v>0</v>
      </c>
      <c r="AA57">
        <f t="shared" si="60"/>
        <v>0</v>
      </c>
      <c r="AB57">
        <f t="shared" si="60"/>
        <v>0</v>
      </c>
      <c r="AC57">
        <f t="shared" si="60"/>
        <v>0</v>
      </c>
      <c r="AD57">
        <f t="shared" si="60"/>
        <v>0</v>
      </c>
      <c r="AE57">
        <f t="shared" si="60"/>
        <v>0</v>
      </c>
      <c r="AF57">
        <f t="shared" si="60"/>
        <v>0</v>
      </c>
      <c r="AG57">
        <f t="shared" si="60"/>
        <v>0</v>
      </c>
      <c r="AH57">
        <f t="shared" si="60"/>
        <v>0</v>
      </c>
      <c r="AI57">
        <f t="shared" si="60"/>
        <v>0</v>
      </c>
      <c r="AJ57">
        <f t="shared" si="60"/>
        <v>0</v>
      </c>
      <c r="AK57">
        <f t="shared" si="60"/>
        <v>0</v>
      </c>
      <c r="AL57">
        <f t="shared" si="60"/>
        <v>0</v>
      </c>
      <c r="AM57">
        <f t="shared" si="60"/>
        <v>0</v>
      </c>
      <c r="AN57">
        <f t="shared" si="60"/>
        <v>0</v>
      </c>
      <c r="AO57">
        <f t="shared" si="60"/>
        <v>0</v>
      </c>
      <c r="AP57">
        <f t="shared" si="60"/>
        <v>0</v>
      </c>
      <c r="AQ57">
        <f t="shared" si="60"/>
        <v>0</v>
      </c>
      <c r="AR57">
        <f t="shared" si="60"/>
        <v>0</v>
      </c>
      <c r="AS57">
        <f t="shared" si="60"/>
        <v>0</v>
      </c>
      <c r="AT57">
        <f t="shared" ref="AT57:AY57" si="61">COUNTIF(AT2:AT22,"FIT")</f>
        <v>0</v>
      </c>
      <c r="AU57">
        <f t="shared" si="61"/>
        <v>0</v>
      </c>
      <c r="AV57">
        <f t="shared" si="61"/>
        <v>0</v>
      </c>
      <c r="AW57">
        <f t="shared" si="61"/>
        <v>0</v>
      </c>
      <c r="AX57">
        <f t="shared" si="61"/>
        <v>0</v>
      </c>
      <c r="AY57">
        <f t="shared" si="61"/>
        <v>0</v>
      </c>
    </row>
    <row r="58" spans="1:51" x14ac:dyDescent="0.3">
      <c r="A58" t="s">
        <v>49</v>
      </c>
      <c r="B58">
        <f>COUNTIF(B2:B22,"FCIT")</f>
        <v>0</v>
      </c>
      <c r="C58">
        <f t="shared" ref="C58:AS58" si="62">COUNTIF(C2:C22,"FCIT")</f>
        <v>0</v>
      </c>
      <c r="D58">
        <f t="shared" si="62"/>
        <v>0</v>
      </c>
      <c r="E58">
        <f t="shared" si="62"/>
        <v>0</v>
      </c>
      <c r="F58">
        <f t="shared" si="62"/>
        <v>0</v>
      </c>
      <c r="G58">
        <f t="shared" si="62"/>
        <v>0</v>
      </c>
      <c r="H58">
        <f t="shared" si="62"/>
        <v>0</v>
      </c>
      <c r="I58">
        <f t="shared" si="62"/>
        <v>0</v>
      </c>
      <c r="J58">
        <f t="shared" si="62"/>
        <v>0</v>
      </c>
      <c r="K58">
        <f t="shared" si="62"/>
        <v>0</v>
      </c>
      <c r="L58">
        <f t="shared" si="62"/>
        <v>0</v>
      </c>
      <c r="M58">
        <f t="shared" si="62"/>
        <v>0</v>
      </c>
      <c r="N58">
        <f t="shared" si="62"/>
        <v>0</v>
      </c>
      <c r="O58">
        <f t="shared" si="62"/>
        <v>0</v>
      </c>
      <c r="P58">
        <f t="shared" si="62"/>
        <v>0</v>
      </c>
      <c r="Q58">
        <f t="shared" si="62"/>
        <v>0</v>
      </c>
      <c r="R58">
        <f t="shared" si="62"/>
        <v>0</v>
      </c>
      <c r="S58">
        <f t="shared" si="62"/>
        <v>0</v>
      </c>
      <c r="T58">
        <f t="shared" si="62"/>
        <v>0</v>
      </c>
      <c r="U58">
        <f t="shared" si="62"/>
        <v>0</v>
      </c>
      <c r="V58">
        <f t="shared" si="62"/>
        <v>0</v>
      </c>
      <c r="W58">
        <f t="shared" si="62"/>
        <v>0</v>
      </c>
      <c r="X58">
        <f t="shared" si="62"/>
        <v>0</v>
      </c>
      <c r="Y58">
        <f t="shared" si="62"/>
        <v>0</v>
      </c>
      <c r="Z58">
        <f t="shared" si="62"/>
        <v>0</v>
      </c>
      <c r="AA58">
        <f t="shared" si="62"/>
        <v>0</v>
      </c>
      <c r="AB58">
        <f t="shared" si="62"/>
        <v>0</v>
      </c>
      <c r="AC58">
        <f t="shared" si="62"/>
        <v>0</v>
      </c>
      <c r="AD58">
        <f t="shared" si="62"/>
        <v>0</v>
      </c>
      <c r="AE58">
        <f t="shared" si="62"/>
        <v>0</v>
      </c>
      <c r="AF58">
        <f t="shared" si="62"/>
        <v>0</v>
      </c>
      <c r="AG58">
        <f t="shared" si="62"/>
        <v>0</v>
      </c>
      <c r="AH58">
        <f t="shared" si="62"/>
        <v>0</v>
      </c>
      <c r="AI58">
        <f t="shared" si="62"/>
        <v>0</v>
      </c>
      <c r="AJ58">
        <f t="shared" si="62"/>
        <v>0</v>
      </c>
      <c r="AK58">
        <f t="shared" si="62"/>
        <v>0</v>
      </c>
      <c r="AL58">
        <f t="shared" si="62"/>
        <v>0</v>
      </c>
      <c r="AM58">
        <f t="shared" si="62"/>
        <v>0</v>
      </c>
      <c r="AN58">
        <f t="shared" si="62"/>
        <v>0</v>
      </c>
      <c r="AO58">
        <f t="shared" si="62"/>
        <v>0</v>
      </c>
      <c r="AP58">
        <f t="shared" si="62"/>
        <v>0</v>
      </c>
      <c r="AQ58">
        <f t="shared" si="62"/>
        <v>0</v>
      </c>
      <c r="AR58">
        <f t="shared" si="62"/>
        <v>0</v>
      </c>
      <c r="AS58">
        <f t="shared" si="62"/>
        <v>0</v>
      </c>
      <c r="AT58">
        <f t="shared" ref="AT58:AY58" si="63">COUNTIF(AT2:AT22,"FCIT")</f>
        <v>0</v>
      </c>
      <c r="AU58">
        <f t="shared" si="63"/>
        <v>0</v>
      </c>
      <c r="AV58">
        <f t="shared" si="63"/>
        <v>0</v>
      </c>
      <c r="AW58">
        <f t="shared" si="63"/>
        <v>0</v>
      </c>
      <c r="AX58">
        <f t="shared" si="63"/>
        <v>0</v>
      </c>
      <c r="AY58">
        <f t="shared" si="63"/>
        <v>0</v>
      </c>
    </row>
    <row r="59" spans="1:51" x14ac:dyDescent="0.3">
      <c r="A59" t="s">
        <v>50</v>
      </c>
      <c r="B59">
        <f>COUNTIF(B2:B22,"WSD")</f>
        <v>0</v>
      </c>
      <c r="C59">
        <f t="shared" ref="C59:AS59" si="64">COUNTIF(C2:C22,"WSD")</f>
        <v>0</v>
      </c>
      <c r="D59">
        <f t="shared" si="64"/>
        <v>0</v>
      </c>
      <c r="E59">
        <f t="shared" si="64"/>
        <v>0</v>
      </c>
      <c r="F59">
        <f t="shared" si="64"/>
        <v>0</v>
      </c>
      <c r="G59">
        <f t="shared" si="64"/>
        <v>0</v>
      </c>
      <c r="H59">
        <f t="shared" si="64"/>
        <v>0</v>
      </c>
      <c r="I59">
        <f t="shared" si="64"/>
        <v>0</v>
      </c>
      <c r="J59">
        <f t="shared" si="64"/>
        <v>0</v>
      </c>
      <c r="K59">
        <f t="shared" si="64"/>
        <v>0</v>
      </c>
      <c r="L59">
        <f t="shared" si="64"/>
        <v>0</v>
      </c>
      <c r="M59">
        <f t="shared" si="64"/>
        <v>0</v>
      </c>
      <c r="N59">
        <f t="shared" si="64"/>
        <v>0</v>
      </c>
      <c r="O59">
        <f t="shared" si="64"/>
        <v>0</v>
      </c>
      <c r="P59">
        <f t="shared" si="64"/>
        <v>0</v>
      </c>
      <c r="Q59">
        <f t="shared" si="64"/>
        <v>0</v>
      </c>
      <c r="R59">
        <f t="shared" si="64"/>
        <v>0</v>
      </c>
      <c r="S59">
        <f t="shared" si="64"/>
        <v>0</v>
      </c>
      <c r="T59">
        <f t="shared" si="64"/>
        <v>0</v>
      </c>
      <c r="U59">
        <f t="shared" si="64"/>
        <v>0</v>
      </c>
      <c r="V59">
        <f t="shared" si="64"/>
        <v>0</v>
      </c>
      <c r="W59">
        <f t="shared" si="64"/>
        <v>0</v>
      </c>
      <c r="X59">
        <f t="shared" si="64"/>
        <v>0</v>
      </c>
      <c r="Y59">
        <f t="shared" si="64"/>
        <v>0</v>
      </c>
      <c r="Z59">
        <f t="shared" si="64"/>
        <v>0</v>
      </c>
      <c r="AA59">
        <f t="shared" si="64"/>
        <v>0</v>
      </c>
      <c r="AB59">
        <f t="shared" si="64"/>
        <v>0</v>
      </c>
      <c r="AC59">
        <f t="shared" si="64"/>
        <v>0</v>
      </c>
      <c r="AD59">
        <f t="shared" si="64"/>
        <v>0</v>
      </c>
      <c r="AE59">
        <f t="shared" si="64"/>
        <v>0</v>
      </c>
      <c r="AF59">
        <f t="shared" si="64"/>
        <v>0</v>
      </c>
      <c r="AG59">
        <f t="shared" si="64"/>
        <v>0</v>
      </c>
      <c r="AH59">
        <f t="shared" si="64"/>
        <v>0</v>
      </c>
      <c r="AI59">
        <f t="shared" si="64"/>
        <v>0</v>
      </c>
      <c r="AJ59">
        <f t="shared" si="64"/>
        <v>0</v>
      </c>
      <c r="AK59">
        <f t="shared" si="64"/>
        <v>0</v>
      </c>
      <c r="AL59">
        <f t="shared" si="64"/>
        <v>0</v>
      </c>
      <c r="AM59">
        <f t="shared" si="64"/>
        <v>0</v>
      </c>
      <c r="AN59">
        <f t="shared" si="64"/>
        <v>0</v>
      </c>
      <c r="AO59">
        <f t="shared" si="64"/>
        <v>0</v>
      </c>
      <c r="AP59">
        <f t="shared" si="64"/>
        <v>0</v>
      </c>
      <c r="AQ59">
        <f t="shared" si="64"/>
        <v>0</v>
      </c>
      <c r="AR59">
        <f t="shared" si="64"/>
        <v>0</v>
      </c>
      <c r="AS59">
        <f t="shared" si="64"/>
        <v>0</v>
      </c>
      <c r="AT59">
        <f t="shared" ref="AT59:AY59" si="65">COUNTIF(AT2:AT22,"WSD")</f>
        <v>0</v>
      </c>
      <c r="AU59">
        <f t="shared" si="65"/>
        <v>0</v>
      </c>
      <c r="AV59">
        <f t="shared" si="65"/>
        <v>0</v>
      </c>
      <c r="AW59">
        <f t="shared" si="65"/>
        <v>0</v>
      </c>
      <c r="AX59">
        <f t="shared" si="65"/>
        <v>0</v>
      </c>
      <c r="AY59">
        <f t="shared" si="65"/>
        <v>0</v>
      </c>
    </row>
    <row r="61" spans="1:51" x14ac:dyDescent="0.3">
      <c r="A61" t="s">
        <v>51</v>
      </c>
      <c r="B61">
        <f>SUM(B27:B59)</f>
        <v>21</v>
      </c>
      <c r="C61">
        <f t="shared" ref="C61:AS61" si="66">SUM(C27:C59)</f>
        <v>21</v>
      </c>
      <c r="D61">
        <f t="shared" si="66"/>
        <v>21</v>
      </c>
      <c r="E61">
        <f t="shared" si="66"/>
        <v>21</v>
      </c>
      <c r="F61">
        <f t="shared" si="66"/>
        <v>21</v>
      </c>
      <c r="G61">
        <f t="shared" si="66"/>
        <v>21</v>
      </c>
      <c r="H61">
        <f t="shared" si="66"/>
        <v>21</v>
      </c>
      <c r="I61">
        <f t="shared" si="66"/>
        <v>21</v>
      </c>
      <c r="J61">
        <f t="shared" si="66"/>
        <v>21</v>
      </c>
      <c r="K61">
        <f t="shared" si="66"/>
        <v>21</v>
      </c>
      <c r="L61">
        <f t="shared" si="66"/>
        <v>21</v>
      </c>
      <c r="M61">
        <f t="shared" si="66"/>
        <v>21</v>
      </c>
      <c r="N61">
        <f t="shared" si="66"/>
        <v>21</v>
      </c>
      <c r="O61">
        <f t="shared" si="66"/>
        <v>21</v>
      </c>
      <c r="P61">
        <f t="shared" si="66"/>
        <v>21</v>
      </c>
      <c r="Q61">
        <f t="shared" si="66"/>
        <v>21</v>
      </c>
      <c r="R61">
        <f t="shared" si="66"/>
        <v>21</v>
      </c>
      <c r="S61">
        <f t="shared" si="66"/>
        <v>21</v>
      </c>
      <c r="T61">
        <f t="shared" si="66"/>
        <v>21</v>
      </c>
      <c r="U61">
        <f t="shared" si="66"/>
        <v>21</v>
      </c>
      <c r="V61">
        <f t="shared" si="66"/>
        <v>21</v>
      </c>
      <c r="W61">
        <f t="shared" si="66"/>
        <v>21</v>
      </c>
      <c r="X61">
        <f t="shared" si="66"/>
        <v>21</v>
      </c>
      <c r="Y61">
        <f t="shared" si="66"/>
        <v>21</v>
      </c>
      <c r="Z61">
        <f t="shared" si="66"/>
        <v>21</v>
      </c>
      <c r="AA61">
        <f t="shared" si="66"/>
        <v>21</v>
      </c>
      <c r="AB61">
        <f t="shared" si="66"/>
        <v>21</v>
      </c>
      <c r="AC61">
        <f t="shared" si="66"/>
        <v>21</v>
      </c>
      <c r="AD61">
        <f t="shared" si="66"/>
        <v>21</v>
      </c>
      <c r="AE61">
        <f t="shared" si="66"/>
        <v>21</v>
      </c>
      <c r="AF61">
        <f t="shared" si="66"/>
        <v>21</v>
      </c>
      <c r="AG61">
        <f t="shared" si="66"/>
        <v>21</v>
      </c>
      <c r="AH61">
        <f t="shared" si="66"/>
        <v>21</v>
      </c>
      <c r="AI61">
        <f t="shared" si="66"/>
        <v>21</v>
      </c>
      <c r="AJ61">
        <f t="shared" si="66"/>
        <v>21</v>
      </c>
      <c r="AK61">
        <f t="shared" si="66"/>
        <v>21</v>
      </c>
      <c r="AL61">
        <f t="shared" si="66"/>
        <v>21</v>
      </c>
      <c r="AM61">
        <f t="shared" si="66"/>
        <v>21</v>
      </c>
      <c r="AN61">
        <f t="shared" si="66"/>
        <v>21</v>
      </c>
      <c r="AO61">
        <f t="shared" si="66"/>
        <v>21</v>
      </c>
      <c r="AP61">
        <f t="shared" si="66"/>
        <v>21</v>
      </c>
      <c r="AQ61">
        <f t="shared" si="66"/>
        <v>21</v>
      </c>
      <c r="AR61">
        <f t="shared" si="66"/>
        <v>21</v>
      </c>
      <c r="AS61">
        <f t="shared" si="66"/>
        <v>21</v>
      </c>
      <c r="AT61">
        <f t="shared" ref="AT61:AY61" si="67">SUM(AT27:AT59)</f>
        <v>21</v>
      </c>
      <c r="AU61">
        <f t="shared" si="67"/>
        <v>21</v>
      </c>
      <c r="AV61">
        <f t="shared" si="67"/>
        <v>21</v>
      </c>
      <c r="AW61">
        <f t="shared" si="67"/>
        <v>21</v>
      </c>
      <c r="AX61">
        <f t="shared" si="67"/>
        <v>21</v>
      </c>
      <c r="AY61">
        <f t="shared" si="67"/>
        <v>21</v>
      </c>
    </row>
    <row r="63" spans="1:51" x14ac:dyDescent="0.3">
      <c r="AU63">
        <f>COUNTIF(AU27:AU59,"&gt;0")</f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817CF-0FE1-48D4-BC14-A024E7D426C9}">
  <sheetPr codeName="Sheet5"/>
  <dimension ref="A1:BD39"/>
  <sheetViews>
    <sheetView topLeftCell="A6" workbookViewId="0">
      <selection sqref="A1:A24"/>
    </sheetView>
  </sheetViews>
  <sheetFormatPr defaultRowHeight="14.4" x14ac:dyDescent="0.3"/>
  <cols>
    <col min="12" max="12" width="9.77734375" bestFit="1" customWidth="1"/>
    <col min="48" max="48" width="8.77734375"/>
    <col min="50" max="50" width="8.77734375"/>
    <col min="52" max="52" width="8.77734375"/>
    <col min="54" max="54" width="8.77734375"/>
  </cols>
  <sheetData>
    <row r="1" spans="1:51" x14ac:dyDescent="0.3"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  <c r="AT1">
        <v>2018</v>
      </c>
      <c r="AU1">
        <v>2019</v>
      </c>
      <c r="AV1">
        <v>2020</v>
      </c>
      <c r="AW1">
        <v>2021</v>
      </c>
      <c r="AX1">
        <v>2022</v>
      </c>
      <c r="AY1">
        <v>2023</v>
      </c>
    </row>
    <row r="2" spans="1:51" ht="15.6" x14ac:dyDescent="0.3">
      <c r="A2" t="s">
        <v>0</v>
      </c>
      <c r="B2" s="2" t="str">
        <f>IF('full menu'!B2="MDC","MDC",IF(OR('full menu'!B2="PERF",'full menu'!B2="AERF",'full menu'!B2="PCB"),"ERfix",IF(OR('full menu'!B2="ACB", 'full menu'!B2="LCERT", 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 'full menu'!B2="ERwMT", 'full menu'!B2="M&amp;ERT", 'full menu'!B2="MwIT", 'full menu'!B2="IwMT", 'full menu'!B2="M&amp;IT", 'full menu'!B2="IwERT", 'full menu'!B2="ERwIT", 'full menu'!B2="I&amp;ERT", 'full menu'!B2="ER&amp;M&amp;IT"),"MixedTs",IF('full menu'!B2="UD","UD",IF('full menu'!B2="LSD","LSD",IF('full menu'!B2="WSD","WSD","")))))))))</f>
        <v>MDC</v>
      </c>
      <c r="C2" s="2" t="str">
        <f>IF('full menu'!C2="MDC","MDC",IF(OR('full menu'!C2="PERF",'full menu'!C2="AERF",'full menu'!C2="PCB"),"ERfix",IF(OR('full menu'!C2="ACB", 'full menu'!C2="LCERT", 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 'full menu'!C2="ERwMT", 'full menu'!C2="M&amp;ERT", 'full menu'!C2="MwIT", 'full menu'!C2="IwMT", 'full menu'!C2="M&amp;IT", 'full menu'!C2="IwERT", 'full menu'!C2="ERwIT", 'full menu'!C2="I&amp;ERT", 'full menu'!C2="ER&amp;M&amp;IT"),"MixedTs",IF('full menu'!C2="UD","UD",IF('full menu'!C2="LSD","LSD",IF('full menu'!C2="WSD","WSD","")))))))))</f>
        <v>MDC</v>
      </c>
      <c r="D2" s="2" t="str">
        <f>IF('full menu'!D2="MDC","MDC",IF(OR('full menu'!D2="PERF",'full menu'!D2="AERF",'full menu'!D2="PCB"),"ERfix",IF(OR('full menu'!D2="ACB", 'full menu'!D2="LCERT", 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 'full menu'!D2="ERwMT", 'full menu'!D2="M&amp;ERT", 'full menu'!D2="MwIT", 'full menu'!D2="IwMT", 'full menu'!D2="M&amp;IT", 'full menu'!D2="IwERT", 'full menu'!D2="ERwIT", 'full menu'!D2="I&amp;ERT", 'full menu'!D2="ER&amp;M&amp;IT"),"MixedTs",IF('full menu'!D2="UD","UD",IF('full menu'!D2="LSD","LSD",IF('full menu'!D2="WSD","WSD","")))))))))</f>
        <v>MDC</v>
      </c>
      <c r="E2" s="2" t="str">
        <f>IF('full menu'!E2="MDC","MDC",IF(OR('full menu'!E2="PERF",'full menu'!E2="AERF",'full menu'!E2="PCB"),"ERfix",IF(OR('full menu'!E2="ACB", 'full menu'!E2="LCERT", 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 'full menu'!E2="ERwMT", 'full menu'!E2="M&amp;ERT", 'full menu'!E2="MwIT", 'full menu'!E2="IwMT", 'full menu'!E2="M&amp;IT", 'full menu'!E2="IwERT", 'full menu'!E2="ERwIT", 'full menu'!E2="I&amp;ERT", 'full menu'!E2="ER&amp;M&amp;IT"),"MixedTs",IF('full menu'!E2="UD","UD",IF('full menu'!E2="LSD","LSD",IF('full menu'!E2="WSD","WSD","")))))))))</f>
        <v>MDC</v>
      </c>
      <c r="F2" s="2" t="str">
        <f>IF('full menu'!F2="MDC","MDC",IF(OR('full menu'!F2="PERF",'full menu'!F2="AERF",'full menu'!F2="PCB"),"ERfix",IF(OR('full menu'!F2="ACB", 'full menu'!F2="LCERT", 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 'full menu'!F2="ERwMT", 'full menu'!F2="M&amp;ERT", 'full menu'!F2="MwIT", 'full menu'!F2="IwMT", 'full menu'!F2="M&amp;IT", 'full menu'!F2="IwERT", 'full menu'!F2="ERwIT", 'full menu'!F2="I&amp;ERT", 'full menu'!F2="ER&amp;M&amp;IT"),"MixedTs",IF('full menu'!F2="UD","UD",IF('full menu'!F2="LSD","LSD",IF('full menu'!F2="WSD","WSD","")))))))))</f>
        <v>MDC</v>
      </c>
      <c r="G2" s="2" t="str">
        <f>IF('full menu'!G2="MDC","MDC",IF(OR('full menu'!G2="PERF",'full menu'!G2="AERF",'full menu'!G2="PCB"),"ERfix",IF(OR('full menu'!G2="ACB", 'full menu'!G2="LCERT", 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 'full menu'!G2="ERwMT", 'full menu'!G2="M&amp;ERT", 'full menu'!G2="MwIT", 'full menu'!G2="IwMT", 'full menu'!G2="M&amp;IT", 'full menu'!G2="IwERT", 'full menu'!G2="ERwIT", 'full menu'!G2="I&amp;ERT", 'full menu'!G2="ER&amp;M&amp;IT"),"MixedTs",IF('full menu'!G2="UD","UD",IF('full menu'!G2="LSD","LSD",IF('full menu'!G2="WSD","WSD","")))))))))</f>
        <v>MDC</v>
      </c>
      <c r="H2" s="2" t="str">
        <f>IF('full menu'!H2="MDC","MDC",IF(OR('full menu'!H2="PERF",'full menu'!H2="AERF",'full menu'!H2="PCB"),"ERfix",IF(OR('full menu'!H2="ACB", 'full menu'!H2="LCERT", 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 'full menu'!H2="ERwMT", 'full menu'!H2="M&amp;ERT", 'full menu'!H2="MwIT", 'full menu'!H2="IwMT", 'full menu'!H2="M&amp;IT", 'full menu'!H2="IwERT", 'full menu'!H2="ERwIT", 'full menu'!H2="I&amp;ERT", 'full menu'!H2="ER&amp;M&amp;IT"),"MixedTs",IF('full menu'!H2="UD","UD",IF('full menu'!H2="LSD","LSD",IF('full menu'!H2="WSD","WSD","")))))))))</f>
        <v>MDC</v>
      </c>
      <c r="I2" s="2" t="str">
        <f>IF('full menu'!I2="MDC","MDC",IF(OR('full menu'!I2="PERF",'full menu'!I2="AERF",'full menu'!I2="PCB"),"ERfix",IF(OR('full menu'!I2="ACB", 'full menu'!I2="LCERT", 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 'full menu'!I2="ERwMT", 'full menu'!I2="M&amp;ERT", 'full menu'!I2="MwIT", 'full menu'!I2="IwMT", 'full menu'!I2="M&amp;IT", 'full menu'!I2="IwERT", 'full menu'!I2="ERwIT", 'full menu'!I2="I&amp;ERT", 'full menu'!I2="ER&amp;M&amp;IT"),"MixedTs",IF('full menu'!I2="UD","UD",IF('full menu'!I2="LSD","LSD",IF('full menu'!I2="WSD","WSD","")))))))))</f>
        <v>MDC</v>
      </c>
      <c r="J2" s="2" t="str">
        <f>IF('full menu'!J2="MDC","MDC",IF(OR('full menu'!J2="PERF",'full menu'!J2="AERF",'full menu'!J2="PCB"),"ERfix",IF(OR('full menu'!J2="ACB", 'full menu'!J2="LCERT", 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 'full menu'!J2="ERwMT", 'full menu'!J2="M&amp;ERT", 'full menu'!J2="MwIT", 'full menu'!J2="IwMT", 'full menu'!J2="M&amp;IT", 'full menu'!J2="IwERT", 'full menu'!J2="ERwIT", 'full menu'!J2="I&amp;ERT", 'full menu'!J2="ER&amp;M&amp;IT"),"MixedTs",IF('full menu'!J2="UD","UD",IF('full menu'!J2="LSD","LSD",IF('full menu'!J2="WSD","WSD","")))))))))</f>
        <v>MDC</v>
      </c>
      <c r="K2" s="2" t="str">
        <f>IF('full menu'!K2="MDC","MDC",IF(OR('full menu'!K2="PERF",'full menu'!K2="AERF",'full menu'!K2="PCB"),"ERfix",IF(OR('full menu'!K2="ACB", 'full menu'!K2="LCERT", 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 'full menu'!K2="ERwMT", 'full menu'!K2="M&amp;ERT", 'full menu'!K2="MwIT", 'full menu'!K2="IwMT", 'full menu'!K2="M&amp;IT", 'full menu'!K2="IwERT", 'full menu'!K2="ERwIT", 'full menu'!K2="I&amp;ERT", 'full menu'!K2="ER&amp;M&amp;IT"),"MixedTs",IF('full menu'!K2="UD","UD",IF('full menu'!K2="LSD","LSD",IF('full menu'!K2="WSD","WSD","")))))))))</f>
        <v>MDC</v>
      </c>
      <c r="L2" s="2" t="str">
        <f>IF('full menu'!L2="MDC","MDC",IF(OR('full menu'!L2="PERF",'full menu'!L2="AERF",'full menu'!L2="PCB"),"ERfix",IF(OR('full menu'!L2="ACB", 'full menu'!L2="LCERT", 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 'full menu'!L2="ERwMT", 'full menu'!L2="M&amp;ERT", 'full menu'!L2="MwIT", 'full menu'!L2="IwMT", 'full menu'!L2="M&amp;IT", 'full menu'!L2="IwERT", 'full menu'!L2="ERwIT", 'full menu'!L2="I&amp;ERT", 'full menu'!L2="ER&amp;M&amp;IT"),"MixedTs",IF('full menu'!L2="UD","UD",IF('full menu'!L2="LSD","LSD",IF('full menu'!L2="WSD","WSD","")))))))))</f>
        <v>MDC</v>
      </c>
      <c r="M2" s="2" t="str">
        <f>IF('full menu'!M2="MDC","MDC",IF(OR('full menu'!M2="PERF",'full menu'!M2="AERF",'full menu'!M2="PCB"),"ERfix",IF(OR('full menu'!M2="ACB", 'full menu'!M2="LCERT", 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 'full menu'!M2="ERwMT", 'full menu'!M2="M&amp;ERT", 'full menu'!M2="MwIT", 'full menu'!M2="IwMT", 'full menu'!M2="M&amp;IT", 'full menu'!M2="IwERT", 'full menu'!M2="ERwIT", 'full menu'!M2="I&amp;ERT", 'full menu'!M2="ER&amp;M&amp;IT"),"MixedTs",IF('full menu'!M2="UD","UD",IF('full menu'!M2="LSD","LSD",IF('full menu'!M2="WSD","WSD","")))))))))</f>
        <v>MDC</v>
      </c>
      <c r="N2" s="2" t="str">
        <f>IF('full menu'!N2="MDC","MDC",IF(OR('full menu'!N2="PERF",'full menu'!N2="AERF",'full menu'!N2="PCB"),"ERfix",IF(OR('full menu'!N2="ACB", 'full menu'!N2="LCERT", 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 'full menu'!N2="ERwMT", 'full menu'!N2="M&amp;ERT", 'full menu'!N2="MwIT", 'full menu'!N2="IwMT", 'full menu'!N2="M&amp;IT", 'full menu'!N2="IwERT", 'full menu'!N2="ERwIT", 'full menu'!N2="I&amp;ERT", 'full menu'!N2="ER&amp;M&amp;IT"),"MixedTs",IF('full menu'!N2="UD","UD",IF('full menu'!N2="LSD","LSD",IF('full menu'!N2="WSD","WSD","")))))))))</f>
        <v>MDC</v>
      </c>
      <c r="O2" s="2" t="str">
        <f>IF('full menu'!O2="MDC","MDC",IF(OR('full menu'!O2="PERF",'full menu'!O2="AERF",'full menu'!O2="PCB"),"ERfix",IF(OR('full menu'!O2="ACB", 'full menu'!O2="LCERT", 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 'full menu'!O2="ERwMT", 'full menu'!O2="M&amp;ERT", 'full menu'!O2="MwIT", 'full menu'!O2="IwMT", 'full menu'!O2="M&amp;IT", 'full menu'!O2="IwERT", 'full menu'!O2="ERwIT", 'full menu'!O2="I&amp;ERT", 'full menu'!O2="ER&amp;M&amp;IT"),"MixedTs",IF('full menu'!O2="UD","UD",IF('full menu'!O2="LSD","LSD",IF('full menu'!O2="WSD","WSD","")))))))))</f>
        <v>UD</v>
      </c>
      <c r="P2" s="2" t="str">
        <f>IF('full menu'!P2="MDC","MDC",IF(OR('full menu'!P2="PERF",'full menu'!P2="AERF",'full menu'!P2="PCB"),"ERfix",IF(OR('full menu'!P2="ACB", 'full menu'!P2="LCERT", 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 'full menu'!P2="ERwMT", 'full menu'!P2="M&amp;ERT", 'full menu'!P2="MwIT", 'full menu'!P2="IwMT", 'full menu'!P2="M&amp;IT", 'full menu'!P2="IwERT", 'full menu'!P2="ERwIT", 'full menu'!P2="I&amp;ERT", 'full menu'!P2="ER&amp;M&amp;IT"),"MixedTs",IF('full menu'!P2="UD","UD",IF('full menu'!P2="LSD","LSD",IF('full menu'!P2="WSD","WSD","")))))))))</f>
        <v>UD</v>
      </c>
      <c r="Q2" s="2" t="str">
        <f>IF('full menu'!Q2="MDC","MDC",IF(OR('full menu'!Q2="PERF",'full menu'!Q2="AERF",'full menu'!Q2="PCB"),"ERfix",IF(OR('full menu'!Q2="ACB", 'full menu'!Q2="LCERT", 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 'full menu'!Q2="ERwMT", 'full menu'!Q2="M&amp;ERT", 'full menu'!Q2="MwIT", 'full menu'!Q2="IwMT", 'full menu'!Q2="M&amp;IT", 'full menu'!Q2="IwERT", 'full menu'!Q2="ERwIT", 'full menu'!Q2="I&amp;ERT", 'full menu'!Q2="ER&amp;M&amp;IT"),"MixedTs",IF('full menu'!Q2="UD","UD",IF('full menu'!Q2="LSD","LSD",IF('full menu'!Q2="WSD","WSD","")))))))))</f>
        <v>UD</v>
      </c>
      <c r="R2" s="2" t="str">
        <f>IF('full menu'!R2="MDC","MDC",IF(OR('full menu'!R2="PERF",'full menu'!R2="AERF",'full menu'!R2="PCB"),"ERfix",IF(OR('full menu'!R2="ACB", 'full menu'!R2="LCERT", 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 'full menu'!R2="ERwMT", 'full menu'!R2="M&amp;ERT", 'full menu'!R2="MwIT", 'full menu'!R2="IwMT", 'full menu'!R2="M&amp;IT", 'full menu'!R2="IwERT", 'full menu'!R2="ERwIT", 'full menu'!R2="I&amp;ERT", 'full menu'!R2="ER&amp;M&amp;IT"),"MixedTs",IF('full menu'!R2="UD","UD",IF('full menu'!R2="LSD","LSD",IF('full menu'!R2="WSD","WSD","")))))))))</f>
        <v>LSD</v>
      </c>
      <c r="S2" s="2" t="str">
        <f>IF('full menu'!S2="MDC","MDC",IF(OR('full menu'!S2="PERF",'full menu'!S2="AERF",'full menu'!S2="PCB"),"ERfix",IF(OR('full menu'!S2="ACB", 'full menu'!S2="LCERT", 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 'full menu'!S2="ERwMT", 'full menu'!S2="M&amp;ERT", 'full menu'!S2="MwIT", 'full menu'!S2="IwMT", 'full menu'!S2="M&amp;IT", 'full menu'!S2="IwERT", 'full menu'!S2="ERwIT", 'full menu'!S2="I&amp;ERT", 'full menu'!S2="ER&amp;M&amp;IT"),"MixedTs",IF('full menu'!S2="UD","UD",IF('full menu'!S2="LSD","LSD",IF('full menu'!S2="WSD","WSD","")))))))))</f>
        <v>LSD</v>
      </c>
      <c r="T2" s="2" t="str">
        <f>IF('full menu'!T2="MDC","MDC",IF(OR('full menu'!T2="PERF",'full menu'!T2="AERF",'full menu'!T2="PCB"),"ERfix",IF(OR('full menu'!T2="ACB", 'full menu'!T2="LCERT", 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 'full menu'!T2="ERwMT", 'full menu'!T2="M&amp;ERT", 'full menu'!T2="MwIT", 'full menu'!T2="IwMT", 'full menu'!T2="M&amp;IT", 'full menu'!T2="IwERT", 'full menu'!T2="ERwIT", 'full menu'!T2="I&amp;ERT", 'full menu'!T2="ER&amp;M&amp;IT"),"MixedTs",IF('full menu'!T2="UD","UD",IF('full menu'!T2="LSD","LSD",IF('full menu'!T2="WSD","WSD","")))))))))</f>
        <v>LSD</v>
      </c>
      <c r="U2" s="2" t="str">
        <f>IF('full menu'!U2="MDC","MDC",IF(OR('full menu'!U2="PERF",'full menu'!U2="AERF",'full menu'!U2="PCB"),"ERfix",IF(OR('full menu'!U2="ACB", 'full menu'!U2="LCERT", 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 'full menu'!U2="ERwMT", 'full menu'!U2="M&amp;ERT", 'full menu'!U2="MwIT", 'full menu'!U2="IwMT", 'full menu'!U2="M&amp;IT", 'full menu'!U2="IwERT", 'full menu'!U2="ERwIT", 'full menu'!U2="I&amp;ERT", 'full menu'!U2="ER&amp;M&amp;IT"),"MixedTs",IF('full menu'!U2="UD","UD",IF('full menu'!U2="LSD","LSD",IF('full menu'!U2="WSD","WSD","")))))))))</f>
        <v>LSD</v>
      </c>
      <c r="V2" s="2" t="str">
        <f>IF('full menu'!V2="MDC","MDC",IF(OR('full menu'!V2="PERF",'full menu'!V2="AERF",'full menu'!V2="PCB"),"ERfix",IF(OR('full menu'!V2="ACB", 'full menu'!V2="LCERT", 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 'full menu'!V2="ERwMT", 'full menu'!V2="M&amp;ERT", 'full menu'!V2="MwIT", 'full menu'!V2="IwMT", 'full menu'!V2="M&amp;IT", 'full menu'!V2="IwERT", 'full menu'!V2="ERwIT", 'full menu'!V2="I&amp;ERT", 'full menu'!V2="ER&amp;M&amp;IT"),"MixedTs",IF('full menu'!V2="UD","UD",IF('full menu'!V2="LSD","LSD",IF('full menu'!V2="WSD","WSD","")))))))))</f>
        <v>LSD</v>
      </c>
      <c r="W2" s="2" t="str">
        <f>IF('full menu'!W2="MDC","MDC",IF(OR('full menu'!W2="PERF",'full menu'!W2="AERF",'full menu'!W2="PCB"),"ERfix",IF(OR('full menu'!W2="ACB", 'full menu'!W2="LCERT", 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 'full menu'!W2="ERwMT", 'full menu'!W2="M&amp;ERT", 'full menu'!W2="MwIT", 'full menu'!W2="IwMT", 'full menu'!W2="M&amp;IT", 'full menu'!W2="IwERT", 'full menu'!W2="ERwIT", 'full menu'!W2="I&amp;ERT", 'full menu'!W2="ER&amp;M&amp;IT"),"MixedTs",IF('full menu'!W2="UD","UD",IF('full menu'!W2="LSD","LSD",IF('full menu'!W2="WSD","WSD","")))))))))</f>
        <v>LSD</v>
      </c>
      <c r="X2" s="2" t="str">
        <f>IF('full menu'!X2="MDC","MDC",IF(OR('full menu'!X2="PERF",'full menu'!X2="AERF",'full menu'!X2="PCB"),"ERfix",IF(OR('full menu'!X2="ACB", 'full menu'!X2="LCERT", 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 'full menu'!X2="ERwMT", 'full menu'!X2="M&amp;ERT", 'full menu'!X2="MwIT", 'full menu'!X2="IwMT", 'full menu'!X2="M&amp;IT", 'full menu'!X2="IwERT", 'full menu'!X2="ERwIT", 'full menu'!X2="I&amp;ERT", 'full menu'!X2="ER&amp;M&amp;IT"),"MixedTs",IF('full menu'!X2="UD","UD",IF('full menu'!X2="LSD","LSD",IF('full menu'!X2="WSD","WSD","")))))))))</f>
        <v>LSD</v>
      </c>
      <c r="Y2" s="2" t="str">
        <f>IF('full menu'!Y2="MDC","MDC",IF(OR('full menu'!Y2="PERF",'full menu'!Y2="AERF",'full menu'!Y2="PCB"),"ERfix",IF(OR('full menu'!Y2="ACB", 'full menu'!Y2="LCERT", 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 'full menu'!Y2="ERwMT", 'full menu'!Y2="M&amp;ERT", 'full menu'!Y2="MwIT", 'full menu'!Y2="IwMT", 'full menu'!Y2="M&amp;IT", 'full menu'!Y2="IwERT", 'full menu'!Y2="ERwIT", 'full menu'!Y2="I&amp;ERT", 'full menu'!Y2="ER&amp;M&amp;IT"),"MixedTs",IF('full menu'!Y2="UD","UD",IF('full menu'!Y2="LSD","LSD",IF('full menu'!Y2="WSD","WSD","")))))))))</f>
        <v>LSD</v>
      </c>
      <c r="Z2" s="2" t="str">
        <f>IF('full menu'!Z2="MDC","MDC",IF(OR('full menu'!Z2="PERF",'full menu'!Z2="AERF",'full menu'!Z2="PCB"),"ERfix",IF(OR('full menu'!Z2="ACB", 'full menu'!Z2="LCERT", 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 'full menu'!Z2="ERwMT", 'full menu'!Z2="M&amp;ERT", 'full menu'!Z2="MwIT", 'full menu'!Z2="IwMT", 'full menu'!Z2="M&amp;IT", 'full menu'!Z2="IwERT", 'full menu'!Z2="ERwIT", 'full menu'!Z2="I&amp;ERT", 'full menu'!Z2="ER&amp;M&amp;IT"),"MixedTs",IF('full menu'!Z2="UD","UD",IF('full menu'!Z2="LSD","LSD",IF('full menu'!Z2="WSD","WSD","")))))))))</f>
        <v>LSD</v>
      </c>
      <c r="AA2" s="2" t="str">
        <f>IF('full menu'!AA2="MDC","MDC",IF(OR('full menu'!AA2="PERF",'full menu'!AA2="AERF",'full menu'!AA2="PCB"),"ERfix",IF(OR('full menu'!AA2="ACB", 'full menu'!AA2="LCERT", 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 'full menu'!AA2="ERwMT", 'full menu'!AA2="M&amp;ERT", 'full menu'!AA2="MwIT", 'full menu'!AA2="IwMT", 'full menu'!AA2="M&amp;IT", 'full menu'!AA2="IwERT", 'full menu'!AA2="ERwIT", 'full menu'!AA2="I&amp;ERT", 'full menu'!AA2="ER&amp;M&amp;IT"),"MixedTs",IF('full menu'!AA2="UD","UD",IF('full menu'!AA2="LSD","LSD",IF('full menu'!AA2="WSD","WSD","")))))))))</f>
        <v>LSD</v>
      </c>
      <c r="AB2" s="2" t="str">
        <f>IF('full menu'!AB2="MDC","MDC",IF(OR('full menu'!AB2="PERF",'full menu'!AB2="AERF",'full menu'!AB2="PCB"),"ERfix",IF(OR('full menu'!AB2="ACB", 'full menu'!AB2="LCERT", 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 'full menu'!AB2="ERwMT", 'full menu'!AB2="M&amp;ERT", 'full menu'!AB2="MwIT", 'full menu'!AB2="IwMT", 'full menu'!AB2="M&amp;IT", 'full menu'!AB2="IwERT", 'full menu'!AB2="ERwIT", 'full menu'!AB2="I&amp;ERT", 'full menu'!AB2="ER&amp;M&amp;IT"),"MixedTs",IF('full menu'!AB2="UD","UD",IF('full menu'!AB2="LSD","LSD",IF('full menu'!AB2="WSD","WSD","")))))))))</f>
        <v>LSD</v>
      </c>
      <c r="AC2" s="2" t="str">
        <f>IF('full menu'!AC2="MDC","MDC",IF(OR('full menu'!AC2="PERF",'full menu'!AC2="AERF",'full menu'!AC2="PCB"),"ERfix",IF(OR('full menu'!AC2="ACB", 'full menu'!AC2="LCERT", 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 'full menu'!AC2="ERwMT", 'full menu'!AC2="M&amp;ERT", 'full menu'!AC2="MwIT", 'full menu'!AC2="IwMT", 'full menu'!AC2="M&amp;IT", 'full menu'!AC2="IwERT", 'full menu'!AC2="ERwIT", 'full menu'!AC2="I&amp;ERT", 'full menu'!AC2="ER&amp;M&amp;IT"),"MixedTs",IF('full menu'!AC2="UD","UD",IF('full menu'!AC2="LSD","LSD",IF('full menu'!AC2="WSD","WSD","")))))))))</f>
        <v>LSD</v>
      </c>
      <c r="AD2" s="2" t="str">
        <f>IF('full menu'!AD2="MDC","MDC",IF(OR('full menu'!AD2="PERF",'full menu'!AD2="AERF",'full menu'!AD2="PCB"),"ERfix",IF(OR('full menu'!AD2="ACB", 'full menu'!AD2="LCERT", 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 'full menu'!AD2="ERwMT", 'full menu'!AD2="M&amp;ERT", 'full menu'!AD2="MwIT", 'full menu'!AD2="IwMT", 'full menu'!AD2="M&amp;IT", 'full menu'!AD2="IwERT", 'full menu'!AD2="ERwIT", 'full menu'!AD2="I&amp;ERT", 'full menu'!AD2="ER&amp;M&amp;IT"),"MixedTs",IF('full menu'!AD2="UD","UD",IF('full menu'!AD2="LSD","LSD",IF('full menu'!AD2="WSD","WSD","")))))))))</f>
        <v>LSD</v>
      </c>
      <c r="AE2" s="2" t="str">
        <f>IF('full menu'!AE2="MDC","MDC",IF(OR('full menu'!AE2="PERF",'full menu'!AE2="AERF",'full menu'!AE2="PCB"),"ERfix",IF(OR('full menu'!AE2="ACB", 'full menu'!AE2="LCERT", 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 'full menu'!AE2="ERwMT", 'full menu'!AE2="M&amp;ERT", 'full menu'!AE2="MwIT", 'full menu'!AE2="IwMT", 'full menu'!AE2="M&amp;IT", 'full menu'!AE2="IwERT", 'full menu'!AE2="ERwIT", 'full menu'!AE2="I&amp;ERT", 'full menu'!AE2="ER&amp;M&amp;IT"),"MixedTs",IF('full menu'!AE2="UD","UD",IF('full menu'!AE2="LSD","LSD",IF('full menu'!AE2="WSD","WSD","")))))))))</f>
        <v>LSD</v>
      </c>
      <c r="AF2" s="2" t="str">
        <f>IF('full menu'!AF2="MDC","MDC",IF(OR('full menu'!AF2="PERF",'full menu'!AF2="AERF",'full menu'!AF2="PCB"),"ERfix",IF(OR('full menu'!AF2="ACB", 'full menu'!AF2="LCERT", 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 'full menu'!AF2="ERwMT", 'full menu'!AF2="M&amp;ERT", 'full menu'!AF2="MwIT", 'full menu'!AF2="IwMT", 'full menu'!AF2="M&amp;IT", 'full menu'!AF2="IwERT", 'full menu'!AF2="ERwIT", 'full menu'!AF2="I&amp;ERT", 'full menu'!AF2="ER&amp;M&amp;IT"),"MixedTs",IF('full menu'!AF2="UD","UD",IF('full menu'!AF2="LSD","LSD",IF('full menu'!AF2="WSD","WSD","")))))))))</f>
        <v>LSD</v>
      </c>
      <c r="AG2" s="2" t="str">
        <f>IF('full menu'!AG2="MDC","MDC",IF(OR('full menu'!AG2="PERF",'full menu'!AG2="AERF",'full menu'!AG2="PCB"),"ERfix",IF(OR('full menu'!AG2="ACB", 'full menu'!AG2="LCERT", 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 'full menu'!AG2="ERwMT", 'full menu'!AG2="M&amp;ERT", 'full menu'!AG2="MwIT", 'full menu'!AG2="IwMT", 'full menu'!AG2="M&amp;IT", 'full menu'!AG2="IwERT", 'full menu'!AG2="ERwIT", 'full menu'!AG2="I&amp;ERT", 'full menu'!AG2="ER&amp;M&amp;IT"),"MixedTs",IF('full menu'!AG2="UD","UD",IF('full menu'!AG2="LSD","LSD",IF('full menu'!AG2="WSD","WSD","")))))))))</f>
        <v>LSD</v>
      </c>
      <c r="AH2" s="2" t="str">
        <f>IF('full menu'!AH2="MDC","MDC",IF(OR('full menu'!AH2="PERF",'full menu'!AH2="AERF",'full menu'!AH2="PCB"),"ERfix",IF(OR('full menu'!AH2="ACB", 'full menu'!AH2="LCERT", 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 'full menu'!AH2="ERwMT", 'full menu'!AH2="M&amp;ERT", 'full menu'!AH2="MwIT", 'full menu'!AH2="IwMT", 'full menu'!AH2="M&amp;IT", 'full menu'!AH2="IwERT", 'full menu'!AH2="ERwIT", 'full menu'!AH2="I&amp;ERT", 'full menu'!AH2="ER&amp;M&amp;IT"),"MixedTs",IF('full menu'!AH2="UD","UD",IF('full menu'!AH2="LSD","LSD",IF('full menu'!AH2="WSD","WSD","")))))))))</f>
        <v>LSD</v>
      </c>
      <c r="AI2" s="2" t="str">
        <f>IF('full menu'!AI2="MDC","MDC",IF(OR('full menu'!AI2="PERF",'full menu'!AI2="AERF",'full menu'!AI2="PCB"),"ERfix",IF(OR('full menu'!AI2="ACB", 'full menu'!AI2="LCERT", 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 'full menu'!AI2="ERwMT", 'full menu'!AI2="M&amp;ERT", 'full menu'!AI2="MwIT", 'full menu'!AI2="IwMT", 'full menu'!AI2="M&amp;IT", 'full menu'!AI2="IwERT", 'full menu'!AI2="ERwIT", 'full menu'!AI2="I&amp;ERT", 'full menu'!AI2="ER&amp;M&amp;IT"),"MixedTs",IF('full menu'!AI2="UD","UD",IF('full menu'!AI2="LSD","LSD",IF('full menu'!AI2="WSD","WSD","")))))))))</f>
        <v>LSD</v>
      </c>
      <c r="AJ2" s="2" t="str">
        <f>IF('full menu'!AJ2="MDC","MDC",IF(OR('full menu'!AJ2="PERF",'full menu'!AJ2="AERF",'full menu'!AJ2="PCB"),"ERfix",IF(OR('full menu'!AJ2="ACB", 'full menu'!AJ2="LCERT", 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 'full menu'!AJ2="ERwMT", 'full menu'!AJ2="M&amp;ERT", 'full menu'!AJ2="MwIT", 'full menu'!AJ2="IwMT", 'full menu'!AJ2="M&amp;IT", 'full menu'!AJ2="IwERT", 'full menu'!AJ2="ERwIT", 'full menu'!AJ2="I&amp;ERT", 'full menu'!AJ2="ER&amp;M&amp;IT"),"MixedTs",IF('full menu'!AJ2="UD","UD",IF('full menu'!AJ2="LSD","LSD",IF('full menu'!AJ2="WSD","WSD","")))))))))</f>
        <v>LSD</v>
      </c>
      <c r="AK2" s="2" t="str">
        <f>IF('full menu'!AK2="MDC","MDC",IF(OR('full menu'!AK2="PERF",'full menu'!AK2="AERF",'full menu'!AK2="PCB"),"ERfix",IF(OR('full menu'!AK2="ACB", 'full menu'!AK2="LCERT", 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 'full menu'!AK2="ERwMT", 'full menu'!AK2="M&amp;ERT", 'full menu'!AK2="MwIT", 'full menu'!AK2="IwMT", 'full menu'!AK2="M&amp;IT", 'full menu'!AK2="IwERT", 'full menu'!AK2="ERwIT", 'full menu'!AK2="I&amp;ERT", 'full menu'!AK2="ER&amp;M&amp;IT"),"MixedTs",IF('full menu'!AK2="UD","UD",IF('full menu'!AK2="LSD","LSD",IF('full menu'!AK2="WSD","WSD","")))))))))</f>
        <v>LSD</v>
      </c>
      <c r="AL2" s="2" t="str">
        <f>IF('full menu'!AL2="MDC","MDC",IF(OR('full menu'!AL2="PERF",'full menu'!AL2="AERF",'full menu'!AL2="PCB"),"ERfix",IF(OR('full menu'!AL2="ACB", 'full menu'!AL2="LCERT", 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 'full menu'!AL2="ERwMT", 'full menu'!AL2="M&amp;ERT", 'full menu'!AL2="MwIT", 'full menu'!AL2="IwMT", 'full menu'!AL2="M&amp;IT", 'full menu'!AL2="IwERT", 'full menu'!AL2="ERwIT", 'full menu'!AL2="I&amp;ERT", 'full menu'!AL2="ER&amp;M&amp;IT"),"MixedTs",IF('full menu'!AL2="UD","UD",IF('full menu'!AL2="LSD","LSD",IF('full menu'!AL2="WSD","WSD","")))))))))</f>
        <v>LSD</v>
      </c>
      <c r="AM2" s="2" t="str">
        <f>IF('full menu'!AM2="MDC","MDC",IF(OR('full menu'!AM2="PERF",'full menu'!AM2="AERF",'full menu'!AM2="PCB"),"ERfix",IF(OR('full menu'!AM2="ACB", 'full menu'!AM2="LCERT", 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 'full menu'!AM2="ERwMT", 'full menu'!AM2="M&amp;ERT", 'full menu'!AM2="MwIT", 'full menu'!AM2="IwMT", 'full menu'!AM2="M&amp;IT", 'full menu'!AM2="IwERT", 'full menu'!AM2="ERwIT", 'full menu'!AM2="I&amp;ERT", 'full menu'!AM2="ER&amp;M&amp;IT"),"MixedTs",IF('full menu'!AM2="UD","UD",IF('full menu'!AM2="LSD","LSD",IF('full menu'!AM2="WSD","WSD","")))))))))</f>
        <v>LSD</v>
      </c>
      <c r="AN2" s="2" t="str">
        <f>IF('full menu'!AN2="MDC","MDC",IF(OR('full menu'!AN2="PERF",'full menu'!AN2="AERF",'full menu'!AN2="PCB"),"ERfix",IF(OR('full menu'!AN2="ACB", 'full menu'!AN2="LCERT", 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 'full menu'!AN2="ERwMT", 'full menu'!AN2="M&amp;ERT", 'full menu'!AN2="MwIT", 'full menu'!AN2="IwMT", 'full menu'!AN2="M&amp;IT", 'full menu'!AN2="IwERT", 'full menu'!AN2="ERwIT", 'full menu'!AN2="I&amp;ERT", 'full menu'!AN2="ER&amp;M&amp;IT"),"MixedTs",IF('full menu'!AN2="UD","UD",IF('full menu'!AN2="LSD","LSD",IF('full menu'!AN2="WSD","WSD","")))))))))</f>
        <v>LSD</v>
      </c>
      <c r="AO2" s="2" t="str">
        <f>IF('full menu'!AO2="MDC","MDC",IF(OR('full menu'!AO2="PERF",'full menu'!AO2="AERF",'full menu'!AO2="PCB"),"ERfix",IF(OR('full menu'!AO2="ACB", 'full menu'!AO2="LCERT", 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 'full menu'!AO2="ERwMT", 'full menu'!AO2="M&amp;ERT", 'full menu'!AO2="MwIT", 'full menu'!AO2="IwMT", 'full menu'!AO2="M&amp;IT", 'full menu'!AO2="IwERT", 'full menu'!AO2="ERwIT", 'full menu'!AO2="I&amp;ERT", 'full menu'!AO2="ER&amp;M&amp;IT"),"MixedTs",IF('full menu'!AO2="UD","UD",IF('full menu'!AO2="LSD","LSD",IF('full menu'!AO2="WSD","WSD","")))))))))</f>
        <v>LSD</v>
      </c>
      <c r="AP2" s="2" t="str">
        <f>IF('full menu'!AP2="MDC","MDC",IF(OR('full menu'!AP2="PERF",'full menu'!AP2="AERF",'full menu'!AP2="PCB"),"ERfix",IF(OR('full menu'!AP2="ACB", 'full menu'!AP2="LCERT", 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 'full menu'!AP2="ERwMT", 'full menu'!AP2="M&amp;ERT", 'full menu'!AP2="MwIT", 'full menu'!AP2="IwMT", 'full menu'!AP2="M&amp;IT", 'full menu'!AP2="IwERT", 'full menu'!AP2="ERwIT", 'full menu'!AP2="I&amp;ERT", 'full menu'!AP2="ER&amp;M&amp;IT"),"MixedTs",IF('full menu'!AP2="UD","UD",IF('full menu'!AP2="LSD","LSD",IF('full menu'!AP2="WSD","WSD","")))))))))</f>
        <v>LSD</v>
      </c>
      <c r="AQ2" s="2" t="str">
        <f>IF('full menu'!AQ2="MDC","MDC",IF(OR('full menu'!AQ2="PERF",'full menu'!AQ2="AERF",'full menu'!AQ2="PCB"),"ERfix",IF(OR('full menu'!AQ2="ACB", 'full menu'!AQ2="LCERT", 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 'full menu'!AQ2="ERwMT", 'full menu'!AQ2="M&amp;ERT", 'full menu'!AQ2="MwIT", 'full menu'!AQ2="IwMT", 'full menu'!AQ2="M&amp;IT", 'full menu'!AQ2="IwERT", 'full menu'!AQ2="ERwIT", 'full menu'!AQ2="I&amp;ERT", 'full menu'!AQ2="ER&amp;M&amp;IT"),"MixedTs",IF('full menu'!AQ2="UD","UD",IF('full menu'!AQ2="LSD","LSD",IF('full menu'!AQ2="WSD","WSD","")))))))))</f>
        <v>LSD</v>
      </c>
      <c r="AR2" s="2" t="str">
        <f>IF('full menu'!AR2="MDC","MDC",IF(OR('full menu'!AR2="PERF",'full menu'!AR2="AERF",'full menu'!AR2="PCB"),"ERfix",IF(OR('full menu'!AR2="ACB", 'full menu'!AR2="LCERT", 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 'full menu'!AR2="ERwMT", 'full menu'!AR2="M&amp;ERT", 'full menu'!AR2="MwIT", 'full menu'!AR2="IwMT", 'full menu'!AR2="M&amp;IT", 'full menu'!AR2="IwERT", 'full menu'!AR2="ERwIT", 'full menu'!AR2="I&amp;ERT", 'full menu'!AR2="ER&amp;M&amp;IT"),"MixedTs",IF('full menu'!AR2="UD","UD",IF('full menu'!AR2="LSD","LSD",IF('full menu'!AR2="WSD","WSD","")))))))))</f>
        <v>LSD</v>
      </c>
      <c r="AS2" s="2" t="str">
        <f>IF('full menu'!AS2="MDC","MDC",IF(OR('full menu'!AS2="PERF",'full menu'!AS2="AERF",'full menu'!AS2="PCB"),"ERfix",IF(OR('full menu'!AS2="ACB", 'full menu'!AS2="LCERT", 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 'full menu'!AS2="ERwMT", 'full menu'!AS2="M&amp;ERT", 'full menu'!AS2="MwIT", 'full menu'!AS2="IwMT", 'full menu'!AS2="M&amp;IT", 'full menu'!AS2="IwERT", 'full menu'!AS2="ERwIT", 'full menu'!AS2="I&amp;ERT", 'full menu'!AS2="ER&amp;M&amp;IT"),"MixedTs",IF('full menu'!AS2="UD","UD",IF('full menu'!AS2="LSD","LSD",IF('full menu'!AS2="WSD","WSD","")))))))))</f>
        <v>LSD</v>
      </c>
      <c r="AT2" s="2" t="str">
        <f>IF('full menu'!AT2="MDC","MDC",IF(OR('full menu'!AT2="PERF",'full menu'!AT2="AERF",'full menu'!AT2="PCB"),"ERfix",IF(OR('full menu'!AT2="ACB", 'full menu'!AT2="LCERT", 'full menu'!AT2="LERT",'full menu'!AT2="FCERT",'full menu'!AT2="FERT"),"ERTs",IF(OR('full menu'!AT2="FCMT",'full menu'!AT2="FMT",'full menu'!AT2="LMT",'full menu'!AT2="LCMT"),"MTs",IF(OR('full menu'!AT2="LCIT",'full menu'!AT2="FCIT",'full menu'!AT2="LIT",'full menu'!AT2="FIT"),"ITs",IF(OR('full menu'!AT2="MwERT", 'full menu'!AT2="ERwMT", 'full menu'!AT2="M&amp;ERT", 'full menu'!AT2="MwIT", 'full menu'!AT2="IwMT", 'full menu'!AT2="M&amp;IT", 'full menu'!AT2="IwERT", 'full menu'!AT2="ERwIT", 'full menu'!AT2="I&amp;ERT", 'full menu'!AT2="ER&amp;M&amp;IT"),"MixedTs",IF('full menu'!AT2="UD","UD",IF('full menu'!AT2="LSD","LSD",IF('full menu'!AT2="WSD","WSD","")))))))))</f>
        <v>LSD</v>
      </c>
      <c r="AU2" s="2" t="str">
        <f>IF('full menu'!AU2="MDC","MDC",IF(OR('full menu'!AU2="PERF",'full menu'!AU2="AERF",'full menu'!AU2="PCB"),"ERfix",IF(OR('full menu'!AU2="ACB", 'full menu'!AU2="LCERT", 'full menu'!AU2="LERT",'full menu'!AU2="FCERT",'full menu'!AU2="FERT"),"ERTs",IF(OR('full menu'!AU2="FCMT",'full menu'!AU2="FMT",'full menu'!AU2="LMT",'full menu'!AU2="LCMT"),"MTs",IF(OR('full menu'!AU2="LCIT",'full menu'!AU2="FCIT",'full menu'!AU2="LIT",'full menu'!AU2="FIT"),"ITs",IF(OR('full menu'!AU2="MwERT", 'full menu'!AU2="ERwMT", 'full menu'!AU2="M&amp;ERT", 'full menu'!AU2="MwIT", 'full menu'!AU2="IwMT", 'full menu'!AU2="M&amp;IT", 'full menu'!AU2="IwERT", 'full menu'!AU2="ERwIT", 'full menu'!AU2="I&amp;ERT", 'full menu'!AU2="ER&amp;M&amp;IT"),"MixedTs",IF('full menu'!AU2="UD","UD",IF('full menu'!AU2="LSD","LSD",IF('full menu'!AU2="WSD","WSD","")))))))))</f>
        <v>LSD</v>
      </c>
      <c r="AV2" s="2" t="str">
        <f>IF('full menu'!AV2="MDC","MDC",IF(OR('full menu'!AV2="PERF",'full menu'!AV2="AERF",'full menu'!AV2="PCB"),"ERfix",IF(OR('full menu'!AV2="ACB", 'full menu'!AV2="LCERT", 'full menu'!AV2="LERT",'full menu'!AV2="FCERT",'full menu'!AV2="FERT"),"ERTs",IF(OR('full menu'!AV2="FCMT",'full menu'!AV2="FMT",'full menu'!AV2="LMT",'full menu'!AV2="LCMT"),"MTs",IF(OR('full menu'!AV2="LCIT",'full menu'!AV2="FCIT",'full menu'!AV2="LIT",'full menu'!AV2="FIT"),"ITs",IF(OR('full menu'!AV2="MwERT", 'full menu'!AV2="ERwMT", 'full menu'!AV2="M&amp;ERT", 'full menu'!AV2="MwIT", 'full menu'!AV2="IwMT", 'full menu'!AV2="M&amp;IT", 'full menu'!AV2="IwERT", 'full menu'!AV2="ERwIT", 'full menu'!AV2="I&amp;ERT", 'full menu'!AV2="ER&amp;M&amp;IT"),"MixedTs",IF('full menu'!AV2="UD","UD",IF('full menu'!AV2="LSD","LSD",IF('full menu'!AV2="WSD","WSD","")))))))))</f>
        <v>LSD</v>
      </c>
      <c r="AW2" s="2" t="str">
        <f>IF('full menu'!AW2="MDC","MDC",IF(OR('full menu'!AW2="PERF",'full menu'!AW2="AERF",'full menu'!AW2="PCB"),"ERfix",IF(OR('full menu'!AW2="ACB", 'full menu'!AW2="LCERT", 'full menu'!AW2="LERT",'full menu'!AW2="FCERT",'full menu'!AW2="FERT"),"ERTs",IF(OR('full menu'!AW2="FCMT",'full menu'!AW2="FMT",'full menu'!AW2="LMT",'full menu'!AW2="LCMT"),"MTs",IF(OR('full menu'!AW2="LCIT",'full menu'!AW2="FCIT",'full menu'!AW2="LIT",'full menu'!AW2="FIT"),"ITs",IF(OR('full menu'!AW2="MwERT", 'full menu'!AW2="ERwMT", 'full menu'!AW2="M&amp;ERT", 'full menu'!AW2="MwIT", 'full menu'!AW2="IwMT", 'full menu'!AW2="M&amp;IT", 'full menu'!AW2="IwERT", 'full menu'!AW2="ERwIT", 'full menu'!AW2="I&amp;ERT", 'full menu'!AW2="ER&amp;M&amp;IT"),"MixedTs",IF('full menu'!AW2="UD","UD",IF('full menu'!AW2="LSD","LSD",IF('full menu'!AW2="WSD","WSD","")))))))))</f>
        <v>LSD</v>
      </c>
      <c r="AX2" s="2" t="str">
        <f>IF('full menu'!AX2="MDC","MDC",IF(OR('full menu'!AX2="PERF",'full menu'!AX2="AERF",'full menu'!AX2="PCB"),"ERfix",IF(OR('full menu'!AX2="ACB", 'full menu'!AX2="LCERT", 'full menu'!AX2="LERT",'full menu'!AX2="FCERT",'full menu'!AX2="FERT"),"ERTs",IF(OR('full menu'!AX2="FCMT",'full menu'!AX2="FMT",'full menu'!AX2="LMT",'full menu'!AX2="LCMT"),"MTs",IF(OR('full menu'!AX2="LCIT",'full menu'!AX2="FCIT",'full menu'!AX2="LIT",'full menu'!AX2="FIT"),"ITs",IF(OR('full menu'!AX2="MwERT", 'full menu'!AX2="ERwMT", 'full menu'!AX2="M&amp;ERT", 'full menu'!AX2="MwIT", 'full menu'!AX2="IwMT", 'full menu'!AX2="M&amp;IT", 'full menu'!AX2="IwERT", 'full menu'!AX2="ERwIT", 'full menu'!AX2="I&amp;ERT", 'full menu'!AX2="ER&amp;M&amp;IT"),"MixedTs",IF('full menu'!AX2="UD","UD",IF('full menu'!AX2="LSD","LSD",IF('full menu'!AX2="WSD","WSD","")))))))))</f>
        <v>LSD</v>
      </c>
      <c r="AY2" s="2" t="str">
        <f>IF('full menu'!AY2="MDC","MDC",IF(OR('full menu'!AY2="PERF",'full menu'!AY2="AERF",'full menu'!AY2="PCB"),"ERfix",IF(OR('full menu'!AY2="ACB", 'full menu'!AY2="LCERT", 'full menu'!AY2="LERT",'full menu'!AY2="FCERT",'full menu'!AY2="FERT"),"ERTs",IF(OR('full menu'!AY2="FCMT",'full menu'!AY2="FMT",'full menu'!AY2="LMT",'full menu'!AY2="LCMT"),"MTs",IF(OR('full menu'!AY2="LCIT",'full menu'!AY2="FCIT",'full menu'!AY2="LIT",'full menu'!AY2="FIT"),"ITs",IF(OR('full menu'!AY2="MwERT", 'full menu'!AY2="ERwMT", 'full menu'!AY2="M&amp;ERT", 'full menu'!AY2="MwIT", 'full menu'!AY2="IwMT", 'full menu'!AY2="M&amp;IT", 'full menu'!AY2="IwERT", 'full menu'!AY2="ERwIT", 'full menu'!AY2="I&amp;ERT", 'full menu'!AY2="ER&amp;M&amp;IT"),"MixedTs",IF('full menu'!AY2="UD","UD",IF('full menu'!AY2="LSD","LSD",IF('full menu'!AY2="WSD","WSD","")))))))))</f>
        <v>LSD</v>
      </c>
    </row>
    <row r="3" spans="1:51" ht="15.6" x14ac:dyDescent="0.3">
      <c r="A3" t="s">
        <v>1</v>
      </c>
      <c r="B3" s="2" t="str">
        <f>IF('full menu'!B3="MDC","MDC",IF(OR('full menu'!B3="PERF",'full menu'!B3="AERF",'full menu'!B3="PCB"),"ERfix",IF(OR('full menu'!B3="ACB", 'full menu'!B3="LCERT", 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 'full menu'!B3="ERwMT", 'full menu'!B3="M&amp;ERT", 'full menu'!B3="MwIT", 'full menu'!B3="IwMT", 'full menu'!B3="M&amp;IT", 'full menu'!B3="IwERT", 'full menu'!B3="ERwIT", 'full menu'!B3="I&amp;ERT", 'full menu'!B3="ER&amp;M&amp;IT"),"MixedTs",IF('full menu'!B3="UD","UD",IF('full menu'!B3="LSD","LSD",IF('full menu'!B3="WSD","WSD","")))))))))</f>
        <v>ERTs</v>
      </c>
      <c r="C3" s="2" t="str">
        <f>IF('full menu'!C3="MDC","MDC",IF(OR('full menu'!C3="PERF",'full menu'!C3="AERF",'full menu'!C3="PCB"),"ERfix",IF(OR('full menu'!C3="ACB", 'full menu'!C3="LCERT", 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 'full menu'!C3="ERwMT", 'full menu'!C3="M&amp;ERT", 'full menu'!C3="MwIT", 'full menu'!C3="IwMT", 'full menu'!C3="M&amp;IT", 'full menu'!C3="IwERT", 'full menu'!C3="ERwIT", 'full menu'!C3="I&amp;ERT", 'full menu'!C3="ER&amp;M&amp;IT"),"MixedTs",IF('full menu'!C3="UD","UD",IF('full menu'!C3="LSD","LSD",IF('full menu'!C3="WSD","WSD","")))))))))</f>
        <v>ERfix</v>
      </c>
      <c r="D3" s="2" t="str">
        <f>IF('full menu'!D3="MDC","MDC",IF(OR('full menu'!D3="PERF",'full menu'!D3="AERF",'full menu'!D3="PCB"),"ERfix",IF(OR('full menu'!D3="ACB", 'full menu'!D3="LCERT", 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 'full menu'!D3="ERwMT", 'full menu'!D3="M&amp;ERT", 'full menu'!D3="MwIT", 'full menu'!D3="IwMT", 'full menu'!D3="M&amp;IT", 'full menu'!D3="IwERT", 'full menu'!D3="ERwIT", 'full menu'!D3="I&amp;ERT", 'full menu'!D3="ER&amp;M&amp;IT"),"MixedTs",IF('full menu'!D3="UD","UD",IF('full menu'!D3="LSD","LSD",IF('full menu'!D3="WSD","WSD","")))))))))</f>
        <v>ERfix</v>
      </c>
      <c r="E3" s="2" t="str">
        <f>IF('full menu'!E3="MDC","MDC",IF(OR('full menu'!E3="PERF",'full menu'!E3="AERF",'full menu'!E3="PCB"),"ERfix",IF(OR('full menu'!E3="ACB", 'full menu'!E3="LCERT", 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 'full menu'!E3="ERwMT", 'full menu'!E3="M&amp;ERT", 'full menu'!E3="MwIT", 'full menu'!E3="IwMT", 'full menu'!E3="M&amp;IT", 'full menu'!E3="IwERT", 'full menu'!E3="ERwIT", 'full menu'!E3="I&amp;ERT", 'full menu'!E3="ER&amp;M&amp;IT"),"MixedTs",IF('full menu'!E3="UD","UD",IF('full menu'!E3="LSD","LSD",IF('full menu'!E3="WSD","WSD","")))))))))</f>
        <v>ERfix</v>
      </c>
      <c r="F3" s="2" t="str">
        <f>IF('full menu'!F3="MDC","MDC",IF(OR('full menu'!F3="PERF",'full menu'!F3="AERF",'full menu'!F3="PCB"),"ERfix",IF(OR('full menu'!F3="ACB", 'full menu'!F3="LCERT", 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 'full menu'!F3="ERwMT", 'full menu'!F3="M&amp;ERT", 'full menu'!F3="MwIT", 'full menu'!F3="IwMT", 'full menu'!F3="M&amp;IT", 'full menu'!F3="IwERT", 'full menu'!F3="ERwIT", 'full menu'!F3="I&amp;ERT", 'full menu'!F3="ER&amp;M&amp;IT"),"MixedTs",IF('full menu'!F3="UD","UD",IF('full menu'!F3="LSD","LSD",IF('full menu'!F3="WSD","WSD","")))))))))</f>
        <v>ERfix</v>
      </c>
      <c r="G3" s="2" t="str">
        <f>IF('full menu'!G3="MDC","MDC",IF(OR('full menu'!G3="PERF",'full menu'!G3="AERF",'full menu'!G3="PCB"),"ERfix",IF(OR('full menu'!G3="ACB", 'full menu'!G3="LCERT", 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 'full menu'!G3="ERwMT", 'full menu'!G3="M&amp;ERT", 'full menu'!G3="MwIT", 'full menu'!G3="IwMT", 'full menu'!G3="M&amp;IT", 'full menu'!G3="IwERT", 'full menu'!G3="ERwIT", 'full menu'!G3="I&amp;ERT", 'full menu'!G3="ER&amp;M&amp;IT"),"MixedTs",IF('full menu'!G3="UD","UD",IF('full menu'!G3="LSD","LSD",IF('full menu'!G3="WSD","WSD","")))))))))</f>
        <v>ERfix</v>
      </c>
      <c r="H3" s="2" t="str">
        <f>IF('full menu'!H3="MDC","MDC",IF(OR('full menu'!H3="PERF",'full menu'!H3="AERF",'full menu'!H3="PCB"),"ERfix",IF(OR('full menu'!H3="ACB", 'full menu'!H3="LCERT", 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 'full menu'!H3="ERwMT", 'full menu'!H3="M&amp;ERT", 'full menu'!H3="MwIT", 'full menu'!H3="IwMT", 'full menu'!H3="M&amp;IT", 'full menu'!H3="IwERT", 'full menu'!H3="ERwIT", 'full menu'!H3="I&amp;ERT", 'full menu'!H3="ER&amp;M&amp;IT"),"MixedTs",IF('full menu'!H3="UD","UD",IF('full menu'!H3="LSD","LSD",IF('full menu'!H3="WSD","WSD","")))))))))</f>
        <v>ERfix</v>
      </c>
      <c r="I3" s="2" t="str">
        <f>IF('full menu'!I3="MDC","MDC",IF(OR('full menu'!I3="PERF",'full menu'!I3="AERF",'full menu'!I3="PCB"),"ERfix",IF(OR('full menu'!I3="ACB", 'full menu'!I3="LCERT", 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 'full menu'!I3="ERwMT", 'full menu'!I3="M&amp;ERT", 'full menu'!I3="MwIT", 'full menu'!I3="IwMT", 'full menu'!I3="M&amp;IT", 'full menu'!I3="IwERT", 'full menu'!I3="ERwIT", 'full menu'!I3="I&amp;ERT", 'full menu'!I3="ER&amp;M&amp;IT"),"MixedTs",IF('full menu'!I3="UD","UD",IF('full menu'!I3="LSD","LSD",IF('full menu'!I3="WSD","WSD","")))))))))</f>
        <v>ERfix</v>
      </c>
      <c r="J3" s="2" t="str">
        <f>IF('full menu'!J3="MDC","MDC",IF(OR('full menu'!J3="PERF",'full menu'!J3="AERF",'full menu'!J3="PCB"),"ERfix",IF(OR('full menu'!J3="ACB", 'full menu'!J3="LCERT", 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 'full menu'!J3="ERwMT", 'full menu'!J3="M&amp;ERT", 'full menu'!J3="MwIT", 'full menu'!J3="IwMT", 'full menu'!J3="M&amp;IT", 'full menu'!J3="IwERT", 'full menu'!J3="ERwIT", 'full menu'!J3="I&amp;ERT", 'full menu'!J3="ER&amp;M&amp;IT"),"MixedTs",IF('full menu'!J3="UD","UD",IF('full menu'!J3="LSD","LSD",IF('full menu'!J3="WSD","WSD","")))))))))</f>
        <v>ERfix</v>
      </c>
      <c r="K3" s="2" t="str">
        <f>IF('full menu'!K3="MDC","MDC",IF(OR('full menu'!K3="PERF",'full menu'!K3="AERF",'full menu'!K3="PCB"),"ERfix",IF(OR('full menu'!K3="ACB", 'full menu'!K3="LCERT", 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 'full menu'!K3="ERwMT", 'full menu'!K3="M&amp;ERT", 'full menu'!K3="MwIT", 'full menu'!K3="IwMT", 'full menu'!K3="M&amp;IT", 'full menu'!K3="IwERT", 'full menu'!K3="ERwIT", 'full menu'!K3="I&amp;ERT", 'full menu'!K3="ER&amp;M&amp;IT"),"MixedTs",IF('full menu'!K3="UD","UD",IF('full menu'!K3="LSD","LSD",IF('full menu'!K3="WSD","WSD","")))))))))</f>
        <v>ERfix</v>
      </c>
      <c r="L3" s="2" t="str">
        <f>IF('full menu'!L3="MDC","MDC",IF(OR('full menu'!L3="PERF",'full menu'!L3="AERF",'full menu'!L3="PCB"),"ERfix",IF(OR('full menu'!L3="ACB", 'full menu'!L3="LCERT", 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 'full menu'!L3="ERwMT", 'full menu'!L3="M&amp;ERT", 'full menu'!L3="MwIT", 'full menu'!L3="IwMT", 'full menu'!L3="M&amp;IT", 'full menu'!L3="IwERT", 'full menu'!L3="ERwIT", 'full menu'!L3="I&amp;ERT", 'full menu'!L3="ER&amp;M&amp;IT"),"MixedTs",IF('full menu'!L3="UD","UD",IF('full menu'!L3="LSD","LSD",IF('full menu'!L3="WSD","WSD","")))))))))</f>
        <v>ERfix</v>
      </c>
      <c r="M3" s="2" t="str">
        <f>IF('full menu'!M3="MDC","MDC",IF(OR('full menu'!M3="PERF",'full menu'!M3="AERF",'full menu'!M3="PCB"),"ERfix",IF(OR('full menu'!M3="ACB", 'full menu'!M3="LCERT", 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 'full menu'!M3="ERwMT", 'full menu'!M3="M&amp;ERT", 'full menu'!M3="MwIT", 'full menu'!M3="IwMT", 'full menu'!M3="M&amp;IT", 'full menu'!M3="IwERT", 'full menu'!M3="ERwIT", 'full menu'!M3="I&amp;ERT", 'full menu'!M3="ER&amp;M&amp;IT"),"MixedTs",IF('full menu'!M3="UD","UD",IF('full menu'!M3="LSD","LSD",IF('full menu'!M3="WSD","WSD","")))))))))</f>
        <v>ERfix</v>
      </c>
      <c r="N3" s="2" t="str">
        <f>IF('full menu'!N3="MDC","MDC",IF(OR('full menu'!N3="PERF",'full menu'!N3="AERF",'full menu'!N3="PCB"),"ERfix",IF(OR('full menu'!N3="ACB", 'full menu'!N3="LCERT", 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 'full menu'!N3="ERwMT", 'full menu'!N3="M&amp;ERT", 'full menu'!N3="MwIT", 'full menu'!N3="IwMT", 'full menu'!N3="M&amp;IT", 'full menu'!N3="IwERT", 'full menu'!N3="ERwIT", 'full menu'!N3="I&amp;ERT", 'full menu'!N3="ER&amp;M&amp;IT"),"MixedTs",IF('full menu'!N3="UD","UD",IF('full menu'!N3="LSD","LSD",IF('full menu'!N3="WSD","WSD","")))))))))</f>
        <v>ERfix</v>
      </c>
      <c r="O3" s="2" t="str">
        <f>IF('full menu'!O3="MDC","MDC",IF(OR('full menu'!O3="PERF",'full menu'!O3="AERF",'full menu'!O3="PCB"),"ERfix",IF(OR('full menu'!O3="ACB", 'full menu'!O3="LCERT", 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 'full menu'!O3="ERwMT", 'full menu'!O3="M&amp;ERT", 'full menu'!O3="MwIT", 'full menu'!O3="IwMT", 'full menu'!O3="M&amp;IT", 'full menu'!O3="IwERT", 'full menu'!O3="ERwIT", 'full menu'!O3="I&amp;ERT", 'full menu'!O3="ER&amp;M&amp;IT"),"MixedTs",IF('full menu'!O3="UD","UD",IF('full menu'!O3="LSD","LSD",IF('full menu'!O3="WSD","WSD","")))))))))</f>
        <v>ERfix</v>
      </c>
      <c r="P3" s="2" t="str">
        <f>IF('full menu'!P3="MDC","MDC",IF(OR('full menu'!P3="PERF",'full menu'!P3="AERF",'full menu'!P3="PCB"),"ERfix",IF(OR('full menu'!P3="ACB", 'full menu'!P3="LCERT", 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 'full menu'!P3="ERwMT", 'full menu'!P3="M&amp;ERT", 'full menu'!P3="MwIT", 'full menu'!P3="IwMT", 'full menu'!P3="M&amp;IT", 'full menu'!P3="IwERT", 'full menu'!P3="ERwIT", 'full menu'!P3="I&amp;ERT", 'full menu'!P3="ER&amp;M&amp;IT"),"MixedTs",IF('full menu'!P3="UD","UD",IF('full menu'!P3="LSD","LSD",IF('full menu'!P3="WSD","WSD","")))))))))</f>
        <v>ERfix</v>
      </c>
      <c r="Q3" s="2" t="str">
        <f>IF('full menu'!Q3="MDC","MDC",IF(OR('full menu'!Q3="PERF",'full menu'!Q3="AERF",'full menu'!Q3="PCB"),"ERfix",IF(OR('full menu'!Q3="ACB", 'full menu'!Q3="LCERT", 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 'full menu'!Q3="ERwMT", 'full menu'!Q3="M&amp;ERT", 'full menu'!Q3="MwIT", 'full menu'!Q3="IwMT", 'full menu'!Q3="M&amp;IT", 'full menu'!Q3="IwERT", 'full menu'!Q3="ERwIT", 'full menu'!Q3="I&amp;ERT", 'full menu'!Q3="ER&amp;M&amp;IT"),"MixedTs",IF('full menu'!Q3="UD","UD",IF('full menu'!Q3="LSD","LSD",IF('full menu'!Q3="WSD","WSD","")))))))))</f>
        <v>ERfix</v>
      </c>
      <c r="R3" s="2" t="str">
        <f>IF('full menu'!R3="MDC","MDC",IF(OR('full menu'!R3="PERF",'full menu'!R3="AERF",'full menu'!R3="PCB"),"ERfix",IF(OR('full menu'!R3="ACB", 'full menu'!R3="LCERT", 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 'full menu'!R3="ERwMT", 'full menu'!R3="M&amp;ERT", 'full menu'!R3="MwIT", 'full menu'!R3="IwMT", 'full menu'!R3="M&amp;IT", 'full menu'!R3="IwERT", 'full menu'!R3="ERwIT", 'full menu'!R3="I&amp;ERT", 'full menu'!R3="ER&amp;M&amp;IT"),"MixedTs",IF('full menu'!R3="UD","UD",IF('full menu'!R3="LSD","LSD",IF('full menu'!R3="WSD","WSD","")))))))))</f>
        <v>ERfix</v>
      </c>
      <c r="S3" s="2" t="str">
        <f>IF('full menu'!S3="MDC","MDC",IF(OR('full menu'!S3="PERF",'full menu'!S3="AERF",'full menu'!S3="PCB"),"ERfix",IF(OR('full menu'!S3="ACB", 'full menu'!S3="LCERT", 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 'full menu'!S3="ERwMT", 'full menu'!S3="M&amp;ERT", 'full menu'!S3="MwIT", 'full menu'!S3="IwMT", 'full menu'!S3="M&amp;IT", 'full menu'!S3="IwERT", 'full menu'!S3="ERwIT", 'full menu'!S3="I&amp;ERT", 'full menu'!S3="ER&amp;M&amp;IT"),"MixedTs",IF('full menu'!S3="UD","UD",IF('full menu'!S3="LSD","LSD",IF('full menu'!S3="WSD","WSD","")))))))))</f>
        <v>ERfix</v>
      </c>
      <c r="T3" s="2" t="str">
        <f>IF('full menu'!T3="MDC","MDC",IF(OR('full menu'!T3="PERF",'full menu'!T3="AERF",'full menu'!T3="PCB"),"ERfix",IF(OR('full menu'!T3="ACB", 'full menu'!T3="LCERT", 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 'full menu'!T3="ERwMT", 'full menu'!T3="M&amp;ERT", 'full menu'!T3="MwIT", 'full menu'!T3="IwMT", 'full menu'!T3="M&amp;IT", 'full menu'!T3="IwERT", 'full menu'!T3="ERwIT", 'full menu'!T3="I&amp;ERT", 'full menu'!T3="ER&amp;M&amp;IT"),"MixedTs",IF('full menu'!T3="UD","UD",IF('full menu'!T3="LSD","LSD",IF('full menu'!T3="WSD","WSD","")))))))))</f>
        <v>ERfix</v>
      </c>
      <c r="U3" s="2" t="str">
        <f>IF('full menu'!U3="MDC","MDC",IF(OR('full menu'!U3="PERF",'full menu'!U3="AERF",'full menu'!U3="PCB"),"ERfix",IF(OR('full menu'!U3="ACB", 'full menu'!U3="LCERT", 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 'full menu'!U3="ERwMT", 'full menu'!U3="M&amp;ERT", 'full menu'!U3="MwIT", 'full menu'!U3="IwMT", 'full menu'!U3="M&amp;IT", 'full menu'!U3="IwERT", 'full menu'!U3="ERwIT", 'full menu'!U3="I&amp;ERT", 'full menu'!U3="ER&amp;M&amp;IT"),"MixedTs",IF('full menu'!U3="UD","UD",IF('full menu'!U3="LSD","LSD",IF('full menu'!U3="WSD","WSD","")))))))))</f>
        <v>ERfix</v>
      </c>
      <c r="V3" s="2" t="str">
        <f>IF('full menu'!V3="MDC","MDC",IF(OR('full menu'!V3="PERF",'full menu'!V3="AERF",'full menu'!V3="PCB"),"ERfix",IF(OR('full menu'!V3="ACB", 'full menu'!V3="LCERT", 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 'full menu'!V3="ERwMT", 'full menu'!V3="M&amp;ERT", 'full menu'!V3="MwIT", 'full menu'!V3="IwMT", 'full menu'!V3="M&amp;IT", 'full menu'!V3="IwERT", 'full menu'!V3="ERwIT", 'full menu'!V3="I&amp;ERT", 'full menu'!V3="ER&amp;M&amp;IT"),"MixedTs",IF('full menu'!V3="UD","UD",IF('full menu'!V3="LSD","LSD",IF('full menu'!V3="WSD","WSD","")))))))))</f>
        <v>ERfix</v>
      </c>
      <c r="W3" s="2" t="str">
        <f>IF('full menu'!W3="MDC","MDC",IF(OR('full menu'!W3="PERF",'full menu'!W3="AERF",'full menu'!W3="PCB"),"ERfix",IF(OR('full menu'!W3="ACB", 'full menu'!W3="LCERT", 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 'full menu'!W3="ERwMT", 'full menu'!W3="M&amp;ERT", 'full menu'!W3="MwIT", 'full menu'!W3="IwMT", 'full menu'!W3="M&amp;IT", 'full menu'!W3="IwERT", 'full menu'!W3="ERwIT", 'full menu'!W3="I&amp;ERT", 'full menu'!W3="ER&amp;M&amp;IT"),"MixedTs",IF('full menu'!W3="UD","UD",IF('full menu'!W3="LSD","LSD",IF('full menu'!W3="WSD","WSD","")))))))))</f>
        <v>ERTs</v>
      </c>
      <c r="X3" s="2" t="str">
        <f>IF('full menu'!X3="MDC","MDC",IF(OR('full menu'!X3="PERF",'full menu'!X3="AERF",'full menu'!X3="PCB"),"ERfix",IF(OR('full menu'!X3="ACB", 'full menu'!X3="LCERT", 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 'full menu'!X3="ERwMT", 'full menu'!X3="M&amp;ERT", 'full menu'!X3="MwIT", 'full menu'!X3="IwMT", 'full menu'!X3="M&amp;IT", 'full menu'!X3="IwERT", 'full menu'!X3="ERwIT", 'full menu'!X3="I&amp;ERT", 'full menu'!X3="ER&amp;M&amp;IT"),"MixedTs",IF('full menu'!X3="UD","UD",IF('full menu'!X3="LSD","LSD",IF('full menu'!X3="WSD","WSD","")))))))))</f>
        <v>ERTs</v>
      </c>
      <c r="Y3" s="2" t="str">
        <f>IF('full menu'!Y3="MDC","MDC",IF(OR('full menu'!Y3="PERF",'full menu'!Y3="AERF",'full menu'!Y3="PCB"),"ERfix",IF(OR('full menu'!Y3="ACB", 'full menu'!Y3="LCERT", 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 'full menu'!Y3="ERwMT", 'full menu'!Y3="M&amp;ERT", 'full menu'!Y3="MwIT", 'full menu'!Y3="IwMT", 'full menu'!Y3="M&amp;IT", 'full menu'!Y3="IwERT", 'full menu'!Y3="ERwIT", 'full menu'!Y3="I&amp;ERT", 'full menu'!Y3="ER&amp;M&amp;IT"),"MixedTs",IF('full menu'!Y3="UD","UD",IF('full menu'!Y3="LSD","LSD",IF('full menu'!Y3="WSD","WSD","")))))))))</f>
        <v>ERTs</v>
      </c>
      <c r="Z3" s="2" t="str">
        <f>IF('full menu'!Z3="MDC","MDC",IF(OR('full menu'!Z3="PERF",'full menu'!Z3="AERF",'full menu'!Z3="PCB"),"ERfix",IF(OR('full menu'!Z3="ACB", 'full menu'!Z3="LCERT", 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 'full menu'!Z3="ERwMT", 'full menu'!Z3="M&amp;ERT", 'full menu'!Z3="MwIT", 'full menu'!Z3="IwMT", 'full menu'!Z3="M&amp;IT", 'full menu'!Z3="IwERT", 'full menu'!Z3="ERwIT", 'full menu'!Z3="I&amp;ERT", 'full menu'!Z3="ER&amp;M&amp;IT"),"MixedTs",IF('full menu'!Z3="UD","UD",IF('full menu'!Z3="LSD","LSD",IF('full menu'!Z3="WSD","WSD","")))))))))</f>
        <v>ERTs</v>
      </c>
      <c r="AA3" s="2" t="str">
        <f>IF('full menu'!AA3="MDC","MDC",IF(OR('full menu'!AA3="PERF",'full menu'!AA3="AERF",'full menu'!AA3="PCB"),"ERfix",IF(OR('full menu'!AA3="ACB", 'full menu'!AA3="LCERT", 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 'full menu'!AA3="ERwMT", 'full menu'!AA3="M&amp;ERT", 'full menu'!AA3="MwIT", 'full menu'!AA3="IwMT", 'full menu'!AA3="M&amp;IT", 'full menu'!AA3="IwERT", 'full menu'!AA3="ERwIT", 'full menu'!AA3="I&amp;ERT", 'full menu'!AA3="ER&amp;M&amp;IT"),"MixedTs",IF('full menu'!AA3="UD","UD",IF('full menu'!AA3="LSD","LSD",IF('full menu'!AA3="WSD","WSD","")))))))))</f>
        <v>ERTs</v>
      </c>
      <c r="AB3" s="2" t="str">
        <f>IF('full menu'!AB3="MDC","MDC",IF(OR('full menu'!AB3="PERF",'full menu'!AB3="AERF",'full menu'!AB3="PCB"),"ERfix",IF(OR('full menu'!AB3="ACB", 'full menu'!AB3="LCERT", 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 'full menu'!AB3="ERwMT", 'full menu'!AB3="M&amp;ERT", 'full menu'!AB3="MwIT", 'full menu'!AB3="IwMT", 'full menu'!AB3="M&amp;IT", 'full menu'!AB3="IwERT", 'full menu'!AB3="ERwIT", 'full menu'!AB3="I&amp;ERT", 'full menu'!AB3="ER&amp;M&amp;IT"),"MixedTs",IF('full menu'!AB3="UD","UD",IF('full menu'!AB3="LSD","LSD",IF('full menu'!AB3="WSD","WSD","")))))))))</f>
        <v>ERTs</v>
      </c>
      <c r="AC3" s="2" t="str">
        <f>IF('full menu'!AC3="MDC","MDC",IF(OR('full menu'!AC3="PERF",'full menu'!AC3="AERF",'full menu'!AC3="PCB"),"ERfix",IF(OR('full menu'!AC3="ACB", 'full menu'!AC3="LCERT", 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 'full menu'!AC3="ERwMT", 'full menu'!AC3="M&amp;ERT", 'full menu'!AC3="MwIT", 'full menu'!AC3="IwMT", 'full menu'!AC3="M&amp;IT", 'full menu'!AC3="IwERT", 'full menu'!AC3="ERwIT", 'full menu'!AC3="I&amp;ERT", 'full menu'!AC3="ER&amp;M&amp;IT"),"MixedTs",IF('full menu'!AC3="UD","UD",IF('full menu'!AC3="LSD","LSD",IF('full menu'!AC3="WSD","WSD","")))))))))</f>
        <v>ERTs</v>
      </c>
      <c r="AD3" s="2" t="str">
        <f>IF('full menu'!AD3="MDC","MDC",IF(OR('full menu'!AD3="PERF",'full menu'!AD3="AERF",'full menu'!AD3="PCB"),"ERfix",IF(OR('full menu'!AD3="ACB", 'full menu'!AD3="LCERT", 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 'full menu'!AD3="ERwMT", 'full menu'!AD3="M&amp;ERT", 'full menu'!AD3="MwIT", 'full menu'!AD3="IwMT", 'full menu'!AD3="M&amp;IT", 'full menu'!AD3="IwERT", 'full menu'!AD3="ERwIT", 'full menu'!AD3="I&amp;ERT", 'full menu'!AD3="ER&amp;M&amp;IT"),"MixedTs",IF('full menu'!AD3="UD","UD",IF('full menu'!AD3="LSD","LSD",IF('full menu'!AD3="WSD","WSD","")))))))))</f>
        <v>ERTs</v>
      </c>
      <c r="AE3" s="2" t="str">
        <f>IF('full menu'!AE3="MDC","MDC",IF(OR('full menu'!AE3="PERF",'full menu'!AE3="AERF",'full menu'!AE3="PCB"),"ERfix",IF(OR('full menu'!AE3="ACB", 'full menu'!AE3="LCERT", 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 'full menu'!AE3="ERwMT", 'full menu'!AE3="M&amp;ERT", 'full menu'!AE3="MwIT", 'full menu'!AE3="IwMT", 'full menu'!AE3="M&amp;IT", 'full menu'!AE3="IwERT", 'full menu'!AE3="ERwIT", 'full menu'!AE3="I&amp;ERT", 'full menu'!AE3="ER&amp;M&amp;IT"),"MixedTs",IF('full menu'!AE3="UD","UD",IF('full menu'!AE3="LSD","LSD",IF('full menu'!AE3="WSD","WSD","")))))))))</f>
        <v>ERTs</v>
      </c>
      <c r="AF3" s="2" t="str">
        <f>IF('full menu'!AF3="MDC","MDC",IF(OR('full menu'!AF3="PERF",'full menu'!AF3="AERF",'full menu'!AF3="PCB"),"ERfix",IF(OR('full menu'!AF3="ACB", 'full menu'!AF3="LCERT", 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 'full menu'!AF3="ERwMT", 'full menu'!AF3="M&amp;ERT", 'full menu'!AF3="MwIT", 'full menu'!AF3="IwMT", 'full menu'!AF3="M&amp;IT", 'full menu'!AF3="IwERT", 'full menu'!AF3="ERwIT", 'full menu'!AF3="I&amp;ERT", 'full menu'!AF3="ER&amp;M&amp;IT"),"MixedTs",IF('full menu'!AF3="UD","UD",IF('full menu'!AF3="LSD","LSD",IF('full menu'!AF3="WSD","WSD","")))))))))</f>
        <v>ERTs</v>
      </c>
      <c r="AG3" s="2" t="str">
        <f>IF('full menu'!AG3="MDC","MDC",IF(OR('full menu'!AG3="PERF",'full menu'!AG3="AERF",'full menu'!AG3="PCB"),"ERfix",IF(OR('full menu'!AG3="ACB", 'full menu'!AG3="LCERT", 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 'full menu'!AG3="ERwMT", 'full menu'!AG3="M&amp;ERT", 'full menu'!AG3="MwIT", 'full menu'!AG3="IwMT", 'full menu'!AG3="M&amp;IT", 'full menu'!AG3="IwERT", 'full menu'!AG3="ERwIT", 'full menu'!AG3="I&amp;ERT", 'full menu'!AG3="ER&amp;M&amp;IT"),"MixedTs",IF('full menu'!AG3="UD","UD",IF('full menu'!AG3="LSD","LSD",IF('full menu'!AG3="WSD","WSD","")))))))))</f>
        <v>ERTs</v>
      </c>
      <c r="AH3" s="2" t="str">
        <f>IF('full menu'!AH3="MDC","MDC",IF(OR('full menu'!AH3="PERF",'full menu'!AH3="AERF",'full menu'!AH3="PCB"),"ERfix",IF(OR('full menu'!AH3="ACB", 'full menu'!AH3="LCERT", 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 'full menu'!AH3="ERwMT", 'full menu'!AH3="M&amp;ERT", 'full menu'!AH3="MwIT", 'full menu'!AH3="IwMT", 'full menu'!AH3="M&amp;IT", 'full menu'!AH3="IwERT", 'full menu'!AH3="ERwIT", 'full menu'!AH3="I&amp;ERT", 'full menu'!AH3="ER&amp;M&amp;IT"),"MixedTs",IF('full menu'!AH3="UD","UD",IF('full menu'!AH3="LSD","LSD",IF('full menu'!AH3="WSD","WSD","")))))))))</f>
        <v>ERTs</v>
      </c>
      <c r="AI3" s="2" t="str">
        <f>IF('full menu'!AI3="MDC","MDC",IF(OR('full menu'!AI3="PERF",'full menu'!AI3="AERF",'full menu'!AI3="PCB"),"ERfix",IF(OR('full menu'!AI3="ACB", 'full menu'!AI3="LCERT", 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 'full menu'!AI3="ERwMT", 'full menu'!AI3="M&amp;ERT", 'full menu'!AI3="MwIT", 'full menu'!AI3="IwMT", 'full menu'!AI3="M&amp;IT", 'full menu'!AI3="IwERT", 'full menu'!AI3="ERwIT", 'full menu'!AI3="I&amp;ERT", 'full menu'!AI3="ER&amp;M&amp;IT"),"MixedTs",IF('full menu'!AI3="UD","UD",IF('full menu'!AI3="LSD","LSD",IF('full menu'!AI3="WSD","WSD","")))))))))</f>
        <v>ERTs</v>
      </c>
      <c r="AJ3" s="2" t="str">
        <f>IF('full menu'!AJ3="MDC","MDC",IF(OR('full menu'!AJ3="PERF",'full menu'!AJ3="AERF",'full menu'!AJ3="PCB"),"ERfix",IF(OR('full menu'!AJ3="ACB", 'full menu'!AJ3="LCERT", 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 'full menu'!AJ3="ERwMT", 'full menu'!AJ3="M&amp;ERT", 'full menu'!AJ3="MwIT", 'full menu'!AJ3="IwMT", 'full menu'!AJ3="M&amp;IT", 'full menu'!AJ3="IwERT", 'full menu'!AJ3="ERwIT", 'full menu'!AJ3="I&amp;ERT", 'full menu'!AJ3="ER&amp;M&amp;IT"),"MixedTs",IF('full menu'!AJ3="UD","UD",IF('full menu'!AJ3="LSD","LSD",IF('full menu'!AJ3="WSD","WSD","")))))))))</f>
        <v>ERTs</v>
      </c>
      <c r="AK3" s="2" t="str">
        <f>IF('full menu'!AK3="MDC","MDC",IF(OR('full menu'!AK3="PERF",'full menu'!AK3="AERF",'full menu'!AK3="PCB"),"ERfix",IF(OR('full menu'!AK3="ACB", 'full menu'!AK3="LCERT", 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 'full menu'!AK3="ERwMT", 'full menu'!AK3="M&amp;ERT", 'full menu'!AK3="MwIT", 'full menu'!AK3="IwMT", 'full menu'!AK3="M&amp;IT", 'full menu'!AK3="IwERT", 'full menu'!AK3="ERwIT", 'full menu'!AK3="I&amp;ERT", 'full menu'!AK3="ER&amp;M&amp;IT"),"MixedTs",IF('full menu'!AK3="UD","UD",IF('full menu'!AK3="LSD","LSD",IF('full menu'!AK3="WSD","WSD","")))))))))</f>
        <v>ERTs</v>
      </c>
      <c r="AL3" s="2" t="str">
        <f>IF('full menu'!AL3="MDC","MDC",IF(OR('full menu'!AL3="PERF",'full menu'!AL3="AERF",'full menu'!AL3="PCB"),"ERfix",IF(OR('full menu'!AL3="ACB", 'full menu'!AL3="LCERT", 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 'full menu'!AL3="ERwMT", 'full menu'!AL3="M&amp;ERT", 'full menu'!AL3="MwIT", 'full menu'!AL3="IwMT", 'full menu'!AL3="M&amp;IT", 'full menu'!AL3="IwERT", 'full menu'!AL3="ERwIT", 'full menu'!AL3="I&amp;ERT", 'full menu'!AL3="ER&amp;M&amp;IT"),"MixedTs",IF('full menu'!AL3="UD","UD",IF('full menu'!AL3="LSD","LSD",IF('full menu'!AL3="WSD","WSD","")))))))))</f>
        <v>ERTs</v>
      </c>
      <c r="AM3" s="2" t="str">
        <f>IF('full menu'!AM3="MDC","MDC",IF(OR('full menu'!AM3="PERF",'full menu'!AM3="AERF",'full menu'!AM3="PCB"),"ERfix",IF(OR('full menu'!AM3="ACB", 'full menu'!AM3="LCERT", 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 'full menu'!AM3="ERwMT", 'full menu'!AM3="M&amp;ERT", 'full menu'!AM3="MwIT", 'full menu'!AM3="IwMT", 'full menu'!AM3="M&amp;IT", 'full menu'!AM3="IwERT", 'full menu'!AM3="ERwIT", 'full menu'!AM3="I&amp;ERT", 'full menu'!AM3="ER&amp;M&amp;IT"),"MixedTs",IF('full menu'!AM3="UD","UD",IF('full menu'!AM3="LSD","LSD",IF('full menu'!AM3="WSD","WSD","")))))))))</f>
        <v>ERTs</v>
      </c>
      <c r="AN3" s="2" t="str">
        <f>IF('full menu'!AN3="MDC","MDC",IF(OR('full menu'!AN3="PERF",'full menu'!AN3="AERF",'full menu'!AN3="PCB"),"ERfix",IF(OR('full menu'!AN3="ACB", 'full menu'!AN3="LCERT", 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 'full menu'!AN3="ERwMT", 'full menu'!AN3="M&amp;ERT", 'full menu'!AN3="MwIT", 'full menu'!AN3="IwMT", 'full menu'!AN3="M&amp;IT", 'full menu'!AN3="IwERT", 'full menu'!AN3="ERwIT", 'full menu'!AN3="I&amp;ERT", 'full menu'!AN3="ER&amp;M&amp;IT"),"MixedTs",IF('full menu'!AN3="UD","UD",IF('full menu'!AN3="LSD","LSD",IF('full menu'!AN3="WSD","WSD","")))))))))</f>
        <v>ERTs</v>
      </c>
      <c r="AO3" s="2" t="str">
        <f>IF('full menu'!AO3="MDC","MDC",IF(OR('full menu'!AO3="PERF",'full menu'!AO3="AERF",'full menu'!AO3="PCB"),"ERfix",IF(OR('full menu'!AO3="ACB", 'full menu'!AO3="LCERT", 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 'full menu'!AO3="ERwMT", 'full menu'!AO3="M&amp;ERT", 'full menu'!AO3="MwIT", 'full menu'!AO3="IwMT", 'full menu'!AO3="M&amp;IT", 'full menu'!AO3="IwERT", 'full menu'!AO3="ERwIT", 'full menu'!AO3="I&amp;ERT", 'full menu'!AO3="ER&amp;M&amp;IT"),"MixedTs",IF('full menu'!AO3="UD","UD",IF('full menu'!AO3="LSD","LSD",IF('full menu'!AO3="WSD","WSD","")))))))))</f>
        <v>ERTs</v>
      </c>
      <c r="AP3" s="2" t="str">
        <f>IF('full menu'!AP3="MDC","MDC",IF(OR('full menu'!AP3="PERF",'full menu'!AP3="AERF",'full menu'!AP3="PCB"),"ERfix",IF(OR('full menu'!AP3="ACB", 'full menu'!AP3="LCERT", 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 'full menu'!AP3="ERwMT", 'full menu'!AP3="M&amp;ERT", 'full menu'!AP3="MwIT", 'full menu'!AP3="IwMT", 'full menu'!AP3="M&amp;IT", 'full menu'!AP3="IwERT", 'full menu'!AP3="ERwIT", 'full menu'!AP3="I&amp;ERT", 'full menu'!AP3="ER&amp;M&amp;IT"),"MixedTs",IF('full menu'!AP3="UD","UD",IF('full menu'!AP3="LSD","LSD",IF('full menu'!AP3="WSD","WSD","")))))))))</f>
        <v>ERTs</v>
      </c>
      <c r="AQ3" s="2" t="str">
        <f>IF('full menu'!AQ3="MDC","MDC",IF(OR('full menu'!AQ3="PERF",'full menu'!AQ3="AERF",'full menu'!AQ3="PCB"),"ERfix",IF(OR('full menu'!AQ3="ACB", 'full menu'!AQ3="LCERT", 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 'full menu'!AQ3="ERwMT", 'full menu'!AQ3="M&amp;ERT", 'full menu'!AQ3="MwIT", 'full menu'!AQ3="IwMT", 'full menu'!AQ3="M&amp;IT", 'full menu'!AQ3="IwERT", 'full menu'!AQ3="ERwIT", 'full menu'!AQ3="I&amp;ERT", 'full menu'!AQ3="ER&amp;M&amp;IT"),"MixedTs",IF('full menu'!AQ3="UD","UD",IF('full menu'!AQ3="LSD","LSD",IF('full menu'!AQ3="WSD","WSD","")))))))))</f>
        <v>ERTs</v>
      </c>
      <c r="AR3" s="2" t="str">
        <f>IF('full menu'!AR3="MDC","MDC",IF(OR('full menu'!AR3="PERF",'full menu'!AR3="AERF",'full menu'!AR3="PCB"),"ERfix",IF(OR('full menu'!AR3="ACB", 'full menu'!AR3="LCERT", 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 'full menu'!AR3="ERwMT", 'full menu'!AR3="M&amp;ERT", 'full menu'!AR3="MwIT", 'full menu'!AR3="IwMT", 'full menu'!AR3="M&amp;IT", 'full menu'!AR3="IwERT", 'full menu'!AR3="ERwIT", 'full menu'!AR3="I&amp;ERT", 'full menu'!AR3="ER&amp;M&amp;IT"),"MixedTs",IF('full menu'!AR3="UD","UD",IF('full menu'!AR3="LSD","LSD",IF('full menu'!AR3="WSD","WSD","")))))))))</f>
        <v>ERTs</v>
      </c>
      <c r="AS3" s="2" t="str">
        <f>IF('full menu'!AS3="MDC","MDC",IF(OR('full menu'!AS3="PERF",'full menu'!AS3="AERF",'full menu'!AS3="PCB"),"ERfix",IF(OR('full menu'!AS3="ACB", 'full menu'!AS3="LCERT", 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 'full menu'!AS3="ERwMT", 'full menu'!AS3="M&amp;ERT", 'full menu'!AS3="MwIT", 'full menu'!AS3="IwMT", 'full menu'!AS3="M&amp;IT", 'full menu'!AS3="IwERT", 'full menu'!AS3="ERwIT", 'full menu'!AS3="I&amp;ERT", 'full menu'!AS3="ER&amp;M&amp;IT"),"MixedTs",IF('full menu'!AS3="UD","UD",IF('full menu'!AS3="LSD","LSD",IF('full menu'!AS3="WSD","WSD","")))))))))</f>
        <v>ERTs</v>
      </c>
      <c r="AT3" s="2" t="str">
        <f>IF('full menu'!AT3="MDC","MDC",IF(OR('full menu'!AT3="PERF",'full menu'!AT3="AERF",'full menu'!AT3="PCB"),"ERfix",IF(OR('full menu'!AT3="ACB", 'full menu'!AT3="LCERT", 'full menu'!AT3="LERT",'full menu'!AT3="FCERT",'full menu'!AT3="FERT"),"ERTs",IF(OR('full menu'!AT3="FCMT",'full menu'!AT3="FMT",'full menu'!AT3="LMT",'full menu'!AT3="LCMT"),"MTs",IF(OR('full menu'!AT3="LCIT",'full menu'!AT3="FCIT",'full menu'!AT3="LIT",'full menu'!AT3="FIT"),"ITs",IF(OR('full menu'!AT3="MwERT", 'full menu'!AT3="ERwMT", 'full menu'!AT3="M&amp;ERT", 'full menu'!AT3="MwIT", 'full menu'!AT3="IwMT", 'full menu'!AT3="M&amp;IT", 'full menu'!AT3="IwERT", 'full menu'!AT3="ERwIT", 'full menu'!AT3="I&amp;ERT", 'full menu'!AT3="ER&amp;M&amp;IT"),"MixedTs",IF('full menu'!AT3="UD","UD",IF('full menu'!AT3="LSD","LSD",IF('full menu'!AT3="WSD","WSD","")))))))))</f>
        <v>ERTs</v>
      </c>
      <c r="AU3" s="2" t="str">
        <f>IF('full menu'!AU3="MDC","MDC",IF(OR('full menu'!AU3="PERF",'full menu'!AU3="AERF",'full menu'!AU3="PCB"),"ERfix",IF(OR('full menu'!AU3="ACB", 'full menu'!AU3="LCERT", 'full menu'!AU3="LERT",'full menu'!AU3="FCERT",'full menu'!AU3="FERT"),"ERTs",IF(OR('full menu'!AU3="FCMT",'full menu'!AU3="FMT",'full menu'!AU3="LMT",'full menu'!AU3="LCMT"),"MTs",IF(OR('full menu'!AU3="LCIT",'full menu'!AU3="FCIT",'full menu'!AU3="LIT",'full menu'!AU3="FIT"),"ITs",IF(OR('full menu'!AU3="MwERT", 'full menu'!AU3="ERwMT", 'full menu'!AU3="M&amp;ERT", 'full menu'!AU3="MwIT", 'full menu'!AU3="IwMT", 'full menu'!AU3="M&amp;IT", 'full menu'!AU3="IwERT", 'full menu'!AU3="ERwIT", 'full menu'!AU3="I&amp;ERT", 'full menu'!AU3="ER&amp;M&amp;IT"),"MixedTs",IF('full menu'!AU3="UD","UD",IF('full menu'!AU3="LSD","LSD",IF('full menu'!AU3="WSD","WSD","")))))))))</f>
        <v>ERTs</v>
      </c>
      <c r="AV3" s="2" t="str">
        <f>IF('full menu'!AV3="MDC","MDC",IF(OR('full menu'!AV3="PERF",'full menu'!AV3="AERF",'full menu'!AV3="PCB"),"ERfix",IF(OR('full menu'!AV3="ACB", 'full menu'!AV3="LCERT", 'full menu'!AV3="LERT",'full menu'!AV3="FCERT",'full menu'!AV3="FERT"),"ERTs",IF(OR('full menu'!AV3="FCMT",'full menu'!AV3="FMT",'full menu'!AV3="LMT",'full menu'!AV3="LCMT"),"MTs",IF(OR('full menu'!AV3="LCIT",'full menu'!AV3="FCIT",'full menu'!AV3="LIT",'full menu'!AV3="FIT"),"ITs",IF(OR('full menu'!AV3="MwERT", 'full menu'!AV3="ERwMT", 'full menu'!AV3="M&amp;ERT", 'full menu'!AV3="MwIT", 'full menu'!AV3="IwMT", 'full menu'!AV3="M&amp;IT", 'full menu'!AV3="IwERT", 'full menu'!AV3="ERwIT", 'full menu'!AV3="I&amp;ERT", 'full menu'!AV3="ER&amp;M&amp;IT"),"MixedTs",IF('full menu'!AV3="UD","UD",IF('full menu'!AV3="LSD","LSD",IF('full menu'!AV3="WSD","WSD","")))))))))</f>
        <v>ERTs</v>
      </c>
      <c r="AW3" s="2" t="str">
        <f>IF('full menu'!AW3="MDC","MDC",IF(OR('full menu'!AW3="PERF",'full menu'!AW3="AERF",'full menu'!AW3="PCB"),"ERfix",IF(OR('full menu'!AW3="ACB", 'full menu'!AW3="LCERT", 'full menu'!AW3="LERT",'full menu'!AW3="FCERT",'full menu'!AW3="FERT"),"ERTs",IF(OR('full menu'!AW3="FCMT",'full menu'!AW3="FMT",'full menu'!AW3="LMT",'full menu'!AW3="LCMT"),"MTs",IF(OR('full menu'!AW3="LCIT",'full menu'!AW3="FCIT",'full menu'!AW3="LIT",'full menu'!AW3="FIT"),"ITs",IF(OR('full menu'!AW3="MwERT", 'full menu'!AW3="ERwMT", 'full menu'!AW3="M&amp;ERT", 'full menu'!AW3="MwIT", 'full menu'!AW3="IwMT", 'full menu'!AW3="M&amp;IT", 'full menu'!AW3="IwERT", 'full menu'!AW3="ERwIT", 'full menu'!AW3="I&amp;ERT", 'full menu'!AW3="ER&amp;M&amp;IT"),"MixedTs",IF('full menu'!AW3="UD","UD",IF('full menu'!AW3="LSD","LSD",IF('full menu'!AW3="WSD","WSD","")))))))))</f>
        <v>ERTs</v>
      </c>
      <c r="AX3" s="2" t="str">
        <f>IF('full menu'!AX3="MDC","MDC",IF(OR('full menu'!AX3="PERF",'full menu'!AX3="AERF",'full menu'!AX3="PCB"),"ERfix",IF(OR('full menu'!AX3="ACB", 'full menu'!AX3="LCERT", 'full menu'!AX3="LERT",'full menu'!AX3="FCERT",'full menu'!AX3="FERT"),"ERTs",IF(OR('full menu'!AX3="FCMT",'full menu'!AX3="FMT",'full menu'!AX3="LMT",'full menu'!AX3="LCMT"),"MTs",IF(OR('full menu'!AX3="LCIT",'full menu'!AX3="FCIT",'full menu'!AX3="LIT",'full menu'!AX3="FIT"),"ITs",IF(OR('full menu'!AX3="MwERT", 'full menu'!AX3="ERwMT", 'full menu'!AX3="M&amp;ERT", 'full menu'!AX3="MwIT", 'full menu'!AX3="IwMT", 'full menu'!AX3="M&amp;IT", 'full menu'!AX3="IwERT", 'full menu'!AX3="ERwIT", 'full menu'!AX3="I&amp;ERT", 'full menu'!AX3="ER&amp;M&amp;IT"),"MixedTs",IF('full menu'!AX3="UD","UD",IF('full menu'!AX3="LSD","LSD",IF('full menu'!AX3="WSD","WSD","")))))))))</f>
        <v>ERTs</v>
      </c>
      <c r="AY3" s="2" t="str">
        <f>IF('full menu'!AY3="MDC","MDC",IF(OR('full menu'!AY3="PERF",'full menu'!AY3="AERF",'full menu'!AY3="PCB"),"ERfix",IF(OR('full menu'!AY3="ACB", 'full menu'!AY3="LCERT", 'full menu'!AY3="LERT",'full menu'!AY3="FCERT",'full menu'!AY3="FERT"),"ERTs",IF(OR('full menu'!AY3="FCMT",'full menu'!AY3="FMT",'full menu'!AY3="LMT",'full menu'!AY3="LCMT"),"MTs",IF(OR('full menu'!AY3="LCIT",'full menu'!AY3="FCIT",'full menu'!AY3="LIT",'full menu'!AY3="FIT"),"ITs",IF(OR('full menu'!AY3="MwERT", 'full menu'!AY3="ERwMT", 'full menu'!AY3="M&amp;ERT", 'full menu'!AY3="MwIT", 'full menu'!AY3="IwMT", 'full menu'!AY3="M&amp;IT", 'full menu'!AY3="IwERT", 'full menu'!AY3="ERwIT", 'full menu'!AY3="I&amp;ERT", 'full menu'!AY3="ER&amp;M&amp;IT"),"MixedTs",IF('full menu'!AY3="UD","UD",IF('full menu'!AY3="LSD","LSD",IF('full menu'!AY3="WSD","WSD","")))))))))</f>
        <v>ERTs</v>
      </c>
    </row>
    <row r="4" spans="1:51" ht="15.6" x14ac:dyDescent="0.3">
      <c r="A4" t="s">
        <v>2</v>
      </c>
      <c r="B4" s="2" t="str">
        <f>IF('full menu'!B4="MDC","MDC",IF(OR('full menu'!B4="PERF",'full menu'!B4="AERF",'full menu'!B4="PCB"),"ERfix",IF(OR('full menu'!B4="ACB", 'full menu'!B4="LCERT", 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 'full menu'!B4="ERwMT", 'full menu'!B4="M&amp;ERT", 'full menu'!B4="MwIT", 'full menu'!B4="IwMT", 'full menu'!B4="M&amp;IT", 'full menu'!B4="IwERT", 'full menu'!B4="ERwIT", 'full menu'!B4="I&amp;ERT", 'full menu'!B4="ER&amp;M&amp;IT"),"MixedTs",IF('full menu'!B4="UD","UD",IF('full menu'!B4="LSD","LSD",IF('full menu'!B4="WSD","WSD","")))))))))</f>
        <v>MDC</v>
      </c>
      <c r="C4" s="2" t="str">
        <f>IF('full menu'!C4="MDC","MDC",IF(OR('full menu'!C4="PERF",'full menu'!C4="AERF",'full menu'!C4="PCB"),"ERfix",IF(OR('full menu'!C4="ACB", 'full menu'!C4="LCERT", 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 'full menu'!C4="ERwMT", 'full menu'!C4="M&amp;ERT", 'full menu'!C4="MwIT", 'full menu'!C4="IwMT", 'full menu'!C4="M&amp;IT", 'full menu'!C4="IwERT", 'full menu'!C4="ERwIT", 'full menu'!C4="I&amp;ERT", 'full menu'!C4="ER&amp;M&amp;IT"),"MixedTs",IF('full menu'!C4="UD","UD",IF('full menu'!C4="LSD","LSD",IF('full menu'!C4="WSD","WSD","")))))))))</f>
        <v>MDC</v>
      </c>
      <c r="D4" s="2" t="str">
        <f>IF('full menu'!D4="MDC","MDC",IF(OR('full menu'!D4="PERF",'full menu'!D4="AERF",'full menu'!D4="PCB"),"ERfix",IF(OR('full menu'!D4="ACB", 'full menu'!D4="LCERT", 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 'full menu'!D4="ERwMT", 'full menu'!D4="M&amp;ERT", 'full menu'!D4="MwIT", 'full menu'!D4="IwMT", 'full menu'!D4="M&amp;IT", 'full menu'!D4="IwERT", 'full menu'!D4="ERwIT", 'full menu'!D4="I&amp;ERT", 'full menu'!D4="ER&amp;M&amp;IT"),"MixedTs",IF('full menu'!D4="UD","UD",IF('full menu'!D4="LSD","LSD",IF('full menu'!D4="WSD","WSD","")))))))))</f>
        <v>MDC</v>
      </c>
      <c r="E4" s="2" t="str">
        <f>IF('full menu'!E4="MDC","MDC",IF(OR('full menu'!E4="PERF",'full menu'!E4="AERF",'full menu'!E4="PCB"),"ERfix",IF(OR('full menu'!E4="ACB", 'full menu'!E4="LCERT", 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 'full menu'!E4="ERwMT", 'full menu'!E4="M&amp;ERT", 'full menu'!E4="MwIT", 'full menu'!E4="IwMT", 'full menu'!E4="M&amp;IT", 'full menu'!E4="IwERT", 'full menu'!E4="ERwIT", 'full menu'!E4="I&amp;ERT", 'full menu'!E4="ER&amp;M&amp;IT"),"MixedTs",IF('full menu'!E4="UD","UD",IF('full menu'!E4="LSD","LSD",IF('full menu'!E4="WSD","WSD","")))))))))</f>
        <v>UD</v>
      </c>
      <c r="F4" s="2" t="str">
        <f>IF('full menu'!F4="MDC","MDC",IF(OR('full menu'!F4="PERF",'full menu'!F4="AERF",'full menu'!F4="PCB"),"ERfix",IF(OR('full menu'!F4="ACB", 'full menu'!F4="LCERT", 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 'full menu'!F4="ERwMT", 'full menu'!F4="M&amp;ERT", 'full menu'!F4="MwIT", 'full menu'!F4="IwMT", 'full menu'!F4="M&amp;IT", 'full menu'!F4="IwERT", 'full menu'!F4="ERwIT", 'full menu'!F4="I&amp;ERT", 'full menu'!F4="ER&amp;M&amp;IT"),"MixedTs",IF('full menu'!F4="UD","UD",IF('full menu'!F4="LSD","LSD",IF('full menu'!F4="WSD","WSD","")))))))))</f>
        <v>UD</v>
      </c>
      <c r="G4" s="2" t="str">
        <f>IF('full menu'!G4="MDC","MDC",IF(OR('full menu'!G4="PERF",'full menu'!G4="AERF",'full menu'!G4="PCB"),"ERfix",IF(OR('full menu'!G4="ACB", 'full menu'!G4="LCERT", 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 'full menu'!G4="ERwMT", 'full menu'!G4="M&amp;ERT", 'full menu'!G4="MwIT", 'full menu'!G4="IwMT", 'full menu'!G4="M&amp;IT", 'full menu'!G4="IwERT", 'full menu'!G4="ERwIT", 'full menu'!G4="I&amp;ERT", 'full menu'!G4="ER&amp;M&amp;IT"),"MixedTs",IF('full menu'!G4="UD","UD",IF('full menu'!G4="LSD","LSD",IF('full menu'!G4="WSD","WSD","")))))))))</f>
        <v>UD</v>
      </c>
      <c r="H4" s="2" t="str">
        <f>IF('full menu'!H4="MDC","MDC",IF(OR('full menu'!H4="PERF",'full menu'!H4="AERF",'full menu'!H4="PCB"),"ERfix",IF(OR('full menu'!H4="ACB", 'full menu'!H4="LCERT", 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 'full menu'!H4="ERwMT", 'full menu'!H4="M&amp;ERT", 'full menu'!H4="MwIT", 'full menu'!H4="IwMT", 'full menu'!H4="M&amp;IT", 'full menu'!H4="IwERT", 'full menu'!H4="ERwIT", 'full menu'!H4="I&amp;ERT", 'full menu'!H4="ER&amp;M&amp;IT"),"MixedTs",IF('full menu'!H4="UD","UD",IF('full menu'!H4="LSD","LSD",IF('full menu'!H4="WSD","WSD","")))))))))</f>
        <v>UD</v>
      </c>
      <c r="I4" s="2" t="str">
        <f>IF('full menu'!I4="MDC","MDC",IF(OR('full menu'!I4="PERF",'full menu'!I4="AERF",'full menu'!I4="PCB"),"ERfix",IF(OR('full menu'!I4="ACB", 'full menu'!I4="LCERT", 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 'full menu'!I4="ERwMT", 'full menu'!I4="M&amp;ERT", 'full menu'!I4="MwIT", 'full menu'!I4="IwMT", 'full menu'!I4="M&amp;IT", 'full menu'!I4="IwERT", 'full menu'!I4="ERwIT", 'full menu'!I4="I&amp;ERT", 'full menu'!I4="ER&amp;M&amp;IT"),"MixedTs",IF('full menu'!I4="UD","UD",IF('full menu'!I4="LSD","LSD",IF('full menu'!I4="WSD","WSD","")))))))))</f>
        <v>UD</v>
      </c>
      <c r="J4" s="2" t="str">
        <f>IF('full menu'!J4="MDC","MDC",IF(OR('full menu'!J4="PERF",'full menu'!J4="AERF",'full menu'!J4="PCB"),"ERfix",IF(OR('full menu'!J4="ACB", 'full menu'!J4="LCERT", 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 'full menu'!J4="ERwMT", 'full menu'!J4="M&amp;ERT", 'full menu'!J4="MwIT", 'full menu'!J4="IwMT", 'full menu'!J4="M&amp;IT", 'full menu'!J4="IwERT", 'full menu'!J4="ERwIT", 'full menu'!J4="I&amp;ERT", 'full menu'!J4="ER&amp;M&amp;IT"),"MixedTs",IF('full menu'!J4="UD","UD",IF('full menu'!J4="LSD","LSD",IF('full menu'!J4="WSD","WSD","")))))))))</f>
        <v>UD</v>
      </c>
      <c r="K4" s="2" t="str">
        <f>IF('full menu'!K4="MDC","MDC",IF(OR('full menu'!K4="PERF",'full menu'!K4="AERF",'full menu'!K4="PCB"),"ERfix",IF(OR('full menu'!K4="ACB", 'full menu'!K4="LCERT", 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 'full menu'!K4="ERwMT", 'full menu'!K4="M&amp;ERT", 'full menu'!K4="MwIT", 'full menu'!K4="IwMT", 'full menu'!K4="M&amp;IT", 'full menu'!K4="IwERT", 'full menu'!K4="ERwIT", 'full menu'!K4="I&amp;ERT", 'full menu'!K4="ER&amp;M&amp;IT"),"MixedTs",IF('full menu'!K4="UD","UD",IF('full menu'!K4="LSD","LSD",IF('full menu'!K4="WSD","WSD","")))))))))</f>
        <v>UD</v>
      </c>
      <c r="L4" s="2" t="str">
        <f>IF('full menu'!L4="MDC","MDC",IF(OR('full menu'!L4="PERF",'full menu'!L4="AERF",'full menu'!L4="PCB"),"ERfix",IF(OR('full menu'!L4="ACB", 'full menu'!L4="LCERT", 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 'full menu'!L4="ERwMT", 'full menu'!L4="M&amp;ERT", 'full menu'!L4="MwIT", 'full menu'!L4="IwMT", 'full menu'!L4="M&amp;IT", 'full menu'!L4="IwERT", 'full menu'!L4="ERwIT", 'full menu'!L4="I&amp;ERT", 'full menu'!L4="ER&amp;M&amp;IT"),"MixedTs",IF('full menu'!L4="UD","UD",IF('full menu'!L4="LSD","LSD",IF('full menu'!L4="WSD","WSD","")))))))))</f>
        <v>UD</v>
      </c>
      <c r="M4" s="2" t="str">
        <f>IF('full menu'!M4="MDC","MDC",IF(OR('full menu'!M4="PERF",'full menu'!M4="AERF",'full menu'!M4="PCB"),"ERfix",IF(OR('full menu'!M4="ACB", 'full menu'!M4="LCERT", 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 'full menu'!M4="ERwMT", 'full menu'!M4="M&amp;ERT", 'full menu'!M4="MwIT", 'full menu'!M4="IwMT", 'full menu'!M4="M&amp;IT", 'full menu'!M4="IwERT", 'full menu'!M4="ERwIT", 'full menu'!M4="I&amp;ERT", 'full menu'!M4="ER&amp;M&amp;IT"),"MixedTs",IF('full menu'!M4="UD","UD",IF('full menu'!M4="LSD","LSD",IF('full menu'!M4="WSD","WSD","")))))))))</f>
        <v>UD</v>
      </c>
      <c r="N4" s="2" t="str">
        <f>IF('full menu'!N4="MDC","MDC",IF(OR('full menu'!N4="PERF",'full menu'!N4="AERF",'full menu'!N4="PCB"),"ERfix",IF(OR('full menu'!N4="ACB", 'full menu'!N4="LCERT", 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 'full menu'!N4="ERwMT", 'full menu'!N4="M&amp;ERT", 'full menu'!N4="MwIT", 'full menu'!N4="IwMT", 'full menu'!N4="M&amp;IT", 'full menu'!N4="IwERT", 'full menu'!N4="ERwIT", 'full menu'!N4="I&amp;ERT", 'full menu'!N4="ER&amp;M&amp;IT"),"MixedTs",IF('full menu'!N4="UD","UD",IF('full menu'!N4="LSD","LSD",IF('full menu'!N4="WSD","WSD","")))))))))</f>
        <v>UD</v>
      </c>
      <c r="O4" s="2" t="str">
        <f>IF('full menu'!O4="MDC","MDC",IF(OR('full menu'!O4="PERF",'full menu'!O4="AERF",'full menu'!O4="PCB"),"ERfix",IF(OR('full menu'!O4="ACB", 'full menu'!O4="LCERT", 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 'full menu'!O4="ERwMT", 'full menu'!O4="M&amp;ERT", 'full menu'!O4="MwIT", 'full menu'!O4="IwMT", 'full menu'!O4="M&amp;IT", 'full menu'!O4="IwERT", 'full menu'!O4="ERwIT", 'full menu'!O4="I&amp;ERT", 'full menu'!O4="ER&amp;M&amp;IT"),"MixedTs",IF('full menu'!O4="UD","UD",IF('full menu'!O4="LSD","LSD",IF('full menu'!O4="WSD","WSD","")))))))))</f>
        <v>UD</v>
      </c>
      <c r="P4" s="2" t="str">
        <f>IF('full menu'!P4="MDC","MDC",IF(OR('full menu'!P4="PERF",'full menu'!P4="AERF",'full menu'!P4="PCB"),"ERfix",IF(OR('full menu'!P4="ACB", 'full menu'!P4="LCERT", 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 'full menu'!P4="ERwMT", 'full menu'!P4="M&amp;ERT", 'full menu'!P4="MwIT", 'full menu'!P4="IwMT", 'full menu'!P4="M&amp;IT", 'full menu'!P4="IwERT", 'full menu'!P4="ERwIT", 'full menu'!P4="I&amp;ERT", 'full menu'!P4="ER&amp;M&amp;IT"),"MixedTs",IF('full menu'!P4="UD","UD",IF('full menu'!P4="LSD","LSD",IF('full menu'!P4="WSD","WSD","")))))))))</f>
        <v>UD</v>
      </c>
      <c r="Q4" s="2" t="str">
        <f>IF('full menu'!Q4="MDC","MDC",IF(OR('full menu'!Q4="PERF",'full menu'!Q4="AERF",'full menu'!Q4="PCB"),"ERfix",IF(OR('full menu'!Q4="ACB", 'full menu'!Q4="LCERT", 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 'full menu'!Q4="ERwMT", 'full menu'!Q4="M&amp;ERT", 'full menu'!Q4="MwIT", 'full menu'!Q4="IwMT", 'full menu'!Q4="M&amp;IT", 'full menu'!Q4="IwERT", 'full menu'!Q4="ERwIT", 'full menu'!Q4="I&amp;ERT", 'full menu'!Q4="ER&amp;M&amp;IT"),"MixedTs",IF('full menu'!Q4="UD","UD",IF('full menu'!Q4="LSD","LSD",IF('full menu'!Q4="WSD","WSD","")))))))))</f>
        <v>UD</v>
      </c>
      <c r="R4" s="2" t="str">
        <f>IF('full menu'!R4="MDC","MDC",IF(OR('full menu'!R4="PERF",'full menu'!R4="AERF",'full menu'!R4="PCB"),"ERfix",IF(OR('full menu'!R4="ACB", 'full menu'!R4="LCERT", 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 'full menu'!R4="ERwMT", 'full menu'!R4="M&amp;ERT", 'full menu'!R4="MwIT", 'full menu'!R4="IwMT", 'full menu'!R4="M&amp;IT", 'full menu'!R4="IwERT", 'full menu'!R4="ERwIT", 'full menu'!R4="I&amp;ERT", 'full menu'!R4="ER&amp;M&amp;IT"),"MixedTs",IF('full menu'!R4="UD","UD",IF('full menu'!R4="LSD","LSD",IF('full menu'!R4="WSD","WSD","")))))))))</f>
        <v>UD</v>
      </c>
      <c r="S4" s="2" t="str">
        <f>IF('full menu'!S4="MDC","MDC",IF(OR('full menu'!S4="PERF",'full menu'!S4="AERF",'full menu'!S4="PCB"),"ERfix",IF(OR('full menu'!S4="ACB", 'full menu'!S4="LCERT", 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 'full menu'!S4="ERwMT", 'full menu'!S4="M&amp;ERT", 'full menu'!S4="MwIT", 'full menu'!S4="IwMT", 'full menu'!S4="M&amp;IT", 'full menu'!S4="IwERT", 'full menu'!S4="ERwIT", 'full menu'!S4="I&amp;ERT", 'full menu'!S4="ER&amp;M&amp;IT"),"MixedTs",IF('full menu'!S4="UD","UD",IF('full menu'!S4="LSD","LSD",IF('full menu'!S4="WSD","WSD","")))))))))</f>
        <v>UD</v>
      </c>
      <c r="T4" s="2" t="str">
        <f>IF('full menu'!T4="MDC","MDC",IF(OR('full menu'!T4="PERF",'full menu'!T4="AERF",'full menu'!T4="PCB"),"ERfix",IF(OR('full menu'!T4="ACB", 'full menu'!T4="LCERT", 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 'full menu'!T4="ERwMT", 'full menu'!T4="M&amp;ERT", 'full menu'!T4="MwIT", 'full menu'!T4="IwMT", 'full menu'!T4="M&amp;IT", 'full menu'!T4="IwERT", 'full menu'!T4="ERwIT", 'full menu'!T4="I&amp;ERT", 'full menu'!T4="ER&amp;M&amp;IT"),"MixedTs",IF('full menu'!T4="UD","UD",IF('full menu'!T4="LSD","LSD",IF('full menu'!T4="WSD","WSD","")))))))))</f>
        <v>ERTs</v>
      </c>
      <c r="U4" s="2" t="str">
        <f>IF('full menu'!U4="MDC","MDC",IF(OR('full menu'!U4="PERF",'full menu'!U4="AERF",'full menu'!U4="PCB"),"ERfix",IF(OR('full menu'!U4="ACB", 'full menu'!U4="LCERT", 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 'full menu'!U4="ERwMT", 'full menu'!U4="M&amp;ERT", 'full menu'!U4="MwIT", 'full menu'!U4="IwMT", 'full menu'!U4="M&amp;IT", 'full menu'!U4="IwERT", 'full menu'!U4="ERwIT", 'full menu'!U4="I&amp;ERT", 'full menu'!U4="ER&amp;M&amp;IT"),"MixedTs",IF('full menu'!U4="UD","UD",IF('full menu'!U4="LSD","LSD",IF('full menu'!U4="WSD","WSD","")))))))))</f>
        <v>ERTs</v>
      </c>
      <c r="V4" s="2" t="str">
        <f>IF('full menu'!V4="MDC","MDC",IF(OR('full menu'!V4="PERF",'full menu'!V4="AERF",'full menu'!V4="PCB"),"ERfix",IF(OR('full menu'!V4="ACB", 'full menu'!V4="LCERT", 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 'full menu'!V4="ERwMT", 'full menu'!V4="M&amp;ERT", 'full menu'!V4="MwIT", 'full menu'!V4="IwMT", 'full menu'!V4="M&amp;IT", 'full menu'!V4="IwERT", 'full menu'!V4="ERwIT", 'full menu'!V4="I&amp;ERT", 'full menu'!V4="ER&amp;M&amp;IT"),"MixedTs",IF('full menu'!V4="UD","UD",IF('full menu'!V4="LSD","LSD",IF('full menu'!V4="WSD","WSD","")))))))))</f>
        <v>ERTs</v>
      </c>
      <c r="W4" s="2" t="str">
        <f>IF('full menu'!W4="MDC","MDC",IF(OR('full menu'!W4="PERF",'full menu'!W4="AERF",'full menu'!W4="PCB"),"ERfix",IF(OR('full menu'!W4="ACB", 'full menu'!W4="LCERT", 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 'full menu'!W4="ERwMT", 'full menu'!W4="M&amp;ERT", 'full menu'!W4="MwIT", 'full menu'!W4="IwMT", 'full menu'!W4="M&amp;IT", 'full menu'!W4="IwERT", 'full menu'!W4="ERwIT", 'full menu'!W4="I&amp;ERT", 'full menu'!W4="ER&amp;M&amp;IT"),"MixedTs",IF('full menu'!W4="UD","UD",IF('full menu'!W4="LSD","LSD",IF('full menu'!W4="WSD","WSD","")))))))))</f>
        <v>ERTs</v>
      </c>
      <c r="X4" s="2" t="str">
        <f>IF('full menu'!X4="MDC","MDC",IF(OR('full menu'!X4="PERF",'full menu'!X4="AERF",'full menu'!X4="PCB"),"ERfix",IF(OR('full menu'!X4="ACB", 'full menu'!X4="LCERT", 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 'full menu'!X4="ERwMT", 'full menu'!X4="M&amp;ERT", 'full menu'!X4="MwIT", 'full menu'!X4="IwMT", 'full menu'!X4="M&amp;IT", 'full menu'!X4="IwERT", 'full menu'!X4="ERwIT", 'full menu'!X4="I&amp;ERT", 'full menu'!X4="ER&amp;M&amp;IT"),"MixedTs",IF('full menu'!X4="UD","UD",IF('full menu'!X4="LSD","LSD",IF('full menu'!X4="WSD","WSD","")))))))))</f>
        <v>ERTs</v>
      </c>
      <c r="Y4" s="2" t="str">
        <f>IF('full menu'!Y4="MDC","MDC",IF(OR('full menu'!Y4="PERF",'full menu'!Y4="AERF",'full menu'!Y4="PCB"),"ERfix",IF(OR('full menu'!Y4="ACB", 'full menu'!Y4="LCERT", 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 'full menu'!Y4="ERwMT", 'full menu'!Y4="M&amp;ERT", 'full menu'!Y4="MwIT", 'full menu'!Y4="IwMT", 'full menu'!Y4="M&amp;IT", 'full menu'!Y4="IwERT", 'full menu'!Y4="ERwIT", 'full menu'!Y4="I&amp;ERT", 'full menu'!Y4="ER&amp;M&amp;IT"),"MixedTs",IF('full menu'!Y4="UD","UD",IF('full menu'!Y4="LSD","LSD",IF('full menu'!Y4="WSD","WSD","")))))))))</f>
        <v>ERTs</v>
      </c>
      <c r="Z4" s="2" t="str">
        <f>IF('full menu'!Z4="MDC","MDC",IF(OR('full menu'!Z4="PERF",'full menu'!Z4="AERF",'full menu'!Z4="PCB"),"ERfix",IF(OR('full menu'!Z4="ACB", 'full menu'!Z4="LCERT", 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 'full menu'!Z4="ERwMT", 'full menu'!Z4="M&amp;ERT", 'full menu'!Z4="MwIT", 'full menu'!Z4="IwMT", 'full menu'!Z4="M&amp;IT", 'full menu'!Z4="IwERT", 'full menu'!Z4="ERwIT", 'full menu'!Z4="I&amp;ERT", 'full menu'!Z4="ER&amp;M&amp;IT"),"MixedTs",IF('full menu'!Z4="UD","UD",IF('full menu'!Z4="LSD","LSD",IF('full menu'!Z4="WSD","WSD","")))))))))</f>
        <v>ERTs</v>
      </c>
      <c r="AA4" s="2" t="str">
        <f>IF('full menu'!AA4="MDC","MDC",IF(OR('full menu'!AA4="PERF",'full menu'!AA4="AERF",'full menu'!AA4="PCB"),"ERfix",IF(OR('full menu'!AA4="ACB", 'full menu'!AA4="LCERT", 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 'full menu'!AA4="ERwMT", 'full menu'!AA4="M&amp;ERT", 'full menu'!AA4="MwIT", 'full menu'!AA4="IwMT", 'full menu'!AA4="M&amp;IT", 'full menu'!AA4="IwERT", 'full menu'!AA4="ERwIT", 'full menu'!AA4="I&amp;ERT", 'full menu'!AA4="ER&amp;M&amp;IT"),"MixedTs",IF('full menu'!AA4="UD","UD",IF('full menu'!AA4="LSD","LSD",IF('full menu'!AA4="WSD","WSD","")))))))))</f>
        <v>ERTs</v>
      </c>
      <c r="AB4" s="2" t="str">
        <f>IF('full menu'!AB4="MDC","MDC",IF(OR('full menu'!AB4="PERF",'full menu'!AB4="AERF",'full menu'!AB4="PCB"),"ERfix",IF(OR('full menu'!AB4="ACB", 'full menu'!AB4="LCERT", 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 'full menu'!AB4="ERwMT", 'full menu'!AB4="M&amp;ERT", 'full menu'!AB4="MwIT", 'full menu'!AB4="IwMT", 'full menu'!AB4="M&amp;IT", 'full menu'!AB4="IwERT", 'full menu'!AB4="ERwIT", 'full menu'!AB4="I&amp;ERT", 'full menu'!AB4="ER&amp;M&amp;IT"),"MixedTs",IF('full menu'!AB4="UD","UD",IF('full menu'!AB4="LSD","LSD",IF('full menu'!AB4="WSD","WSD","")))))))))</f>
        <v>ERTs</v>
      </c>
      <c r="AC4" s="2" t="str">
        <f>IF('full menu'!AC4="MDC","MDC",IF(OR('full menu'!AC4="PERF",'full menu'!AC4="AERF",'full menu'!AC4="PCB"),"ERfix",IF(OR('full menu'!AC4="ACB", 'full menu'!AC4="LCERT", 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 'full menu'!AC4="ERwMT", 'full menu'!AC4="M&amp;ERT", 'full menu'!AC4="MwIT", 'full menu'!AC4="IwMT", 'full menu'!AC4="M&amp;IT", 'full menu'!AC4="IwERT", 'full menu'!AC4="ERwIT", 'full menu'!AC4="I&amp;ERT", 'full menu'!AC4="ER&amp;M&amp;IT"),"MixedTs",IF('full menu'!AC4="UD","UD",IF('full menu'!AC4="LSD","LSD",IF('full menu'!AC4="WSD","WSD","")))))))))</f>
        <v>ERTs</v>
      </c>
      <c r="AD4" s="2" t="str">
        <f>IF('full menu'!AD4="MDC","MDC",IF(OR('full menu'!AD4="PERF",'full menu'!AD4="AERF",'full menu'!AD4="PCB"),"ERfix",IF(OR('full menu'!AD4="ACB", 'full menu'!AD4="LCERT", 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 'full menu'!AD4="ERwMT", 'full menu'!AD4="M&amp;ERT", 'full menu'!AD4="MwIT", 'full menu'!AD4="IwMT", 'full menu'!AD4="M&amp;IT", 'full menu'!AD4="IwERT", 'full menu'!AD4="ERwIT", 'full menu'!AD4="I&amp;ERT", 'full menu'!AD4="ER&amp;M&amp;IT"),"MixedTs",IF('full menu'!AD4="UD","UD",IF('full menu'!AD4="LSD","LSD",IF('full menu'!AD4="WSD","WSD","")))))))))</f>
        <v>ERTs</v>
      </c>
      <c r="AE4" s="2" t="str">
        <f>IF('full menu'!AE4="MDC","MDC",IF(OR('full menu'!AE4="PERF",'full menu'!AE4="AERF",'full menu'!AE4="PCB"),"ERfix",IF(OR('full menu'!AE4="ACB", 'full menu'!AE4="LCERT", 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 'full menu'!AE4="ERwMT", 'full menu'!AE4="M&amp;ERT", 'full menu'!AE4="MwIT", 'full menu'!AE4="IwMT", 'full menu'!AE4="M&amp;IT", 'full menu'!AE4="IwERT", 'full menu'!AE4="ERwIT", 'full menu'!AE4="I&amp;ERT", 'full menu'!AE4="ER&amp;M&amp;IT"),"MixedTs",IF('full menu'!AE4="UD","UD",IF('full menu'!AE4="LSD","LSD",IF('full menu'!AE4="WSD","WSD","")))))))))</f>
        <v>LSD</v>
      </c>
      <c r="AF4" s="2" t="str">
        <f>IF('full menu'!AF4="MDC","MDC",IF(OR('full menu'!AF4="PERF",'full menu'!AF4="AERF",'full menu'!AF4="PCB"),"ERfix",IF(OR('full menu'!AF4="ACB", 'full menu'!AF4="LCERT", 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 'full menu'!AF4="ERwMT", 'full menu'!AF4="M&amp;ERT", 'full menu'!AF4="MwIT", 'full menu'!AF4="IwMT", 'full menu'!AF4="M&amp;IT", 'full menu'!AF4="IwERT", 'full menu'!AF4="ERwIT", 'full menu'!AF4="I&amp;ERT", 'full menu'!AF4="ER&amp;M&amp;IT"),"MixedTs",IF('full menu'!AF4="UD","UD",IF('full menu'!AF4="LSD","LSD",IF('full menu'!AF4="WSD","WSD","")))))))))</f>
        <v>LSD</v>
      </c>
      <c r="AG4" s="2" t="str">
        <f>IF('full menu'!AG4="MDC","MDC",IF(OR('full menu'!AG4="PERF",'full menu'!AG4="AERF",'full menu'!AG4="PCB"),"ERfix",IF(OR('full menu'!AG4="ACB", 'full menu'!AG4="LCERT", 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 'full menu'!AG4="ERwMT", 'full menu'!AG4="M&amp;ERT", 'full menu'!AG4="MwIT", 'full menu'!AG4="IwMT", 'full menu'!AG4="M&amp;IT", 'full menu'!AG4="IwERT", 'full menu'!AG4="ERwIT", 'full menu'!AG4="I&amp;ERT", 'full menu'!AG4="ER&amp;M&amp;IT"),"MixedTs",IF('full menu'!AG4="UD","UD",IF('full menu'!AG4="LSD","LSD",IF('full menu'!AG4="WSD","WSD","")))))))))</f>
        <v>LSD</v>
      </c>
      <c r="AH4" s="2" t="str">
        <f>IF('full menu'!AH4="MDC","MDC",IF(OR('full menu'!AH4="PERF",'full menu'!AH4="AERF",'full menu'!AH4="PCB"),"ERfix",IF(OR('full menu'!AH4="ACB", 'full menu'!AH4="LCERT", 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 'full menu'!AH4="ERwMT", 'full menu'!AH4="M&amp;ERT", 'full menu'!AH4="MwIT", 'full menu'!AH4="IwMT", 'full menu'!AH4="M&amp;IT", 'full menu'!AH4="IwERT", 'full menu'!AH4="ERwIT", 'full menu'!AH4="I&amp;ERT", 'full menu'!AH4="ER&amp;M&amp;IT"),"MixedTs",IF('full menu'!AH4="UD","UD",IF('full menu'!AH4="LSD","LSD",IF('full menu'!AH4="WSD","WSD","")))))))))</f>
        <v>LSD</v>
      </c>
      <c r="AI4" s="2" t="str">
        <f>IF('full menu'!AI4="MDC","MDC",IF(OR('full menu'!AI4="PERF",'full menu'!AI4="AERF",'full menu'!AI4="PCB"),"ERfix",IF(OR('full menu'!AI4="ACB", 'full menu'!AI4="LCERT", 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 'full menu'!AI4="ERwMT", 'full menu'!AI4="M&amp;ERT", 'full menu'!AI4="MwIT", 'full menu'!AI4="IwMT", 'full menu'!AI4="M&amp;IT", 'full menu'!AI4="IwERT", 'full menu'!AI4="ERwIT", 'full menu'!AI4="I&amp;ERT", 'full menu'!AI4="ER&amp;M&amp;IT"),"MixedTs",IF('full menu'!AI4="UD","UD",IF('full menu'!AI4="LSD","LSD",IF('full menu'!AI4="WSD","WSD","")))))))))</f>
        <v>LSD</v>
      </c>
      <c r="AJ4" s="2" t="str">
        <f>IF('full menu'!AJ4="MDC","MDC",IF(OR('full menu'!AJ4="PERF",'full menu'!AJ4="AERF",'full menu'!AJ4="PCB"),"ERfix",IF(OR('full menu'!AJ4="ACB", 'full menu'!AJ4="LCERT", 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 'full menu'!AJ4="ERwMT", 'full menu'!AJ4="M&amp;ERT", 'full menu'!AJ4="MwIT", 'full menu'!AJ4="IwMT", 'full menu'!AJ4="M&amp;IT", 'full menu'!AJ4="IwERT", 'full menu'!AJ4="ERwIT", 'full menu'!AJ4="I&amp;ERT", 'full menu'!AJ4="ER&amp;M&amp;IT"),"MixedTs",IF('full menu'!AJ4="UD","UD",IF('full menu'!AJ4="LSD","LSD",IF('full menu'!AJ4="WSD","WSD","")))))))))</f>
        <v>LSD</v>
      </c>
      <c r="AK4" s="2" t="str">
        <f>IF('full menu'!AK4="MDC","MDC",IF(OR('full menu'!AK4="PERF",'full menu'!AK4="AERF",'full menu'!AK4="PCB"),"ERfix",IF(OR('full menu'!AK4="ACB", 'full menu'!AK4="LCERT", 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 'full menu'!AK4="ERwMT", 'full menu'!AK4="M&amp;ERT", 'full menu'!AK4="MwIT", 'full menu'!AK4="IwMT", 'full menu'!AK4="M&amp;IT", 'full menu'!AK4="IwERT", 'full menu'!AK4="ERwIT", 'full menu'!AK4="I&amp;ERT", 'full menu'!AK4="ER&amp;M&amp;IT"),"MixedTs",IF('full menu'!AK4="UD","UD",IF('full menu'!AK4="LSD","LSD",IF('full menu'!AK4="WSD","WSD","")))))))))</f>
        <v>LSD</v>
      </c>
      <c r="AL4" s="2" t="str">
        <f>IF('full menu'!AL4="MDC","MDC",IF(OR('full menu'!AL4="PERF",'full menu'!AL4="AERF",'full menu'!AL4="PCB"),"ERfix",IF(OR('full menu'!AL4="ACB", 'full menu'!AL4="LCERT", 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 'full menu'!AL4="ERwMT", 'full menu'!AL4="M&amp;ERT", 'full menu'!AL4="MwIT", 'full menu'!AL4="IwMT", 'full menu'!AL4="M&amp;IT", 'full menu'!AL4="IwERT", 'full menu'!AL4="ERwIT", 'full menu'!AL4="I&amp;ERT", 'full menu'!AL4="ER&amp;M&amp;IT"),"MixedTs",IF('full menu'!AL4="UD","UD",IF('full menu'!AL4="LSD","LSD",IF('full menu'!AL4="WSD","WSD","")))))))))</f>
        <v>LSD</v>
      </c>
      <c r="AM4" s="2" t="str">
        <f>IF('full menu'!AM4="MDC","MDC",IF(OR('full menu'!AM4="PERF",'full menu'!AM4="AERF",'full menu'!AM4="PCB"),"ERfix",IF(OR('full menu'!AM4="ACB", 'full menu'!AM4="LCERT", 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 'full menu'!AM4="ERwMT", 'full menu'!AM4="M&amp;ERT", 'full menu'!AM4="MwIT", 'full menu'!AM4="IwMT", 'full menu'!AM4="M&amp;IT", 'full menu'!AM4="IwERT", 'full menu'!AM4="ERwIT", 'full menu'!AM4="I&amp;ERT", 'full menu'!AM4="ER&amp;M&amp;IT"),"MixedTs",IF('full menu'!AM4="UD","UD",IF('full menu'!AM4="LSD","LSD",IF('full menu'!AM4="WSD","WSD","")))))))))</f>
        <v>LSD</v>
      </c>
      <c r="AN4" s="2" t="str">
        <f>IF('full menu'!AN4="MDC","MDC",IF(OR('full menu'!AN4="PERF",'full menu'!AN4="AERF",'full menu'!AN4="PCB"),"ERfix",IF(OR('full menu'!AN4="ACB", 'full menu'!AN4="LCERT", 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 'full menu'!AN4="ERwMT", 'full menu'!AN4="M&amp;ERT", 'full menu'!AN4="MwIT", 'full menu'!AN4="IwMT", 'full menu'!AN4="M&amp;IT", 'full menu'!AN4="IwERT", 'full menu'!AN4="ERwIT", 'full menu'!AN4="I&amp;ERT", 'full menu'!AN4="ER&amp;M&amp;IT"),"MixedTs",IF('full menu'!AN4="UD","UD",IF('full menu'!AN4="LSD","LSD",IF('full menu'!AN4="WSD","WSD","")))))))))</f>
        <v>LSD</v>
      </c>
      <c r="AO4" s="2" t="str">
        <f>IF('full menu'!AO4="MDC","MDC",IF(OR('full menu'!AO4="PERF",'full menu'!AO4="AERF",'full menu'!AO4="PCB"),"ERfix",IF(OR('full menu'!AO4="ACB", 'full menu'!AO4="LCERT", 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 'full menu'!AO4="ERwMT", 'full menu'!AO4="M&amp;ERT", 'full menu'!AO4="MwIT", 'full menu'!AO4="IwMT", 'full menu'!AO4="M&amp;IT", 'full menu'!AO4="IwERT", 'full menu'!AO4="ERwIT", 'full menu'!AO4="I&amp;ERT", 'full menu'!AO4="ER&amp;M&amp;IT"),"MixedTs",IF('full menu'!AO4="UD","UD",IF('full menu'!AO4="LSD","LSD",IF('full menu'!AO4="WSD","WSD","")))))))))</f>
        <v>LSD</v>
      </c>
      <c r="AP4" s="2" t="str">
        <f>IF('full menu'!AP4="MDC","MDC",IF(OR('full menu'!AP4="PERF",'full menu'!AP4="AERF",'full menu'!AP4="PCB"),"ERfix",IF(OR('full menu'!AP4="ACB", 'full menu'!AP4="LCERT", 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 'full menu'!AP4="ERwMT", 'full menu'!AP4="M&amp;ERT", 'full menu'!AP4="MwIT", 'full menu'!AP4="IwMT", 'full menu'!AP4="M&amp;IT", 'full menu'!AP4="IwERT", 'full menu'!AP4="ERwIT", 'full menu'!AP4="I&amp;ERT", 'full menu'!AP4="ER&amp;M&amp;IT"),"MixedTs",IF('full menu'!AP4="UD","UD",IF('full menu'!AP4="LSD","LSD",IF('full menu'!AP4="WSD","WSD","")))))))))</f>
        <v>LSD</v>
      </c>
      <c r="AQ4" s="2" t="str">
        <f>IF('full menu'!AQ4="MDC","MDC",IF(OR('full menu'!AQ4="PERF",'full menu'!AQ4="AERF",'full menu'!AQ4="PCB"),"ERfix",IF(OR('full menu'!AQ4="ACB", 'full menu'!AQ4="LCERT", 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 'full menu'!AQ4="ERwMT", 'full menu'!AQ4="M&amp;ERT", 'full menu'!AQ4="MwIT", 'full menu'!AQ4="IwMT", 'full menu'!AQ4="M&amp;IT", 'full menu'!AQ4="IwERT", 'full menu'!AQ4="ERwIT", 'full menu'!AQ4="I&amp;ERT", 'full menu'!AQ4="ER&amp;M&amp;IT"),"MixedTs",IF('full menu'!AQ4="UD","UD",IF('full menu'!AQ4="LSD","LSD",IF('full menu'!AQ4="WSD","WSD","")))))))))</f>
        <v>LSD</v>
      </c>
      <c r="AR4" s="2" t="str">
        <f>IF('full menu'!AR4="MDC","MDC",IF(OR('full menu'!AR4="PERF",'full menu'!AR4="AERF",'full menu'!AR4="PCB"),"ERfix",IF(OR('full menu'!AR4="ACB", 'full menu'!AR4="LCERT", 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 'full menu'!AR4="ERwMT", 'full menu'!AR4="M&amp;ERT", 'full menu'!AR4="MwIT", 'full menu'!AR4="IwMT", 'full menu'!AR4="M&amp;IT", 'full menu'!AR4="IwERT", 'full menu'!AR4="ERwIT", 'full menu'!AR4="I&amp;ERT", 'full menu'!AR4="ER&amp;M&amp;IT"),"MixedTs",IF('full menu'!AR4="UD","UD",IF('full menu'!AR4="LSD","LSD",IF('full menu'!AR4="WSD","WSD","")))))))))</f>
        <v>LSD</v>
      </c>
      <c r="AS4" s="2" t="str">
        <f>IF('full menu'!AS4="MDC","MDC",IF(OR('full menu'!AS4="PERF",'full menu'!AS4="AERF",'full menu'!AS4="PCB"),"ERfix",IF(OR('full menu'!AS4="ACB", 'full menu'!AS4="LCERT", 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 'full menu'!AS4="ERwMT", 'full menu'!AS4="M&amp;ERT", 'full menu'!AS4="MwIT", 'full menu'!AS4="IwMT", 'full menu'!AS4="M&amp;IT", 'full menu'!AS4="IwERT", 'full menu'!AS4="ERwIT", 'full menu'!AS4="I&amp;ERT", 'full menu'!AS4="ER&amp;M&amp;IT"),"MixedTs",IF('full menu'!AS4="UD","UD",IF('full menu'!AS4="LSD","LSD",IF('full menu'!AS4="WSD","WSD","")))))))))</f>
        <v>LSD</v>
      </c>
      <c r="AT4" s="2" t="str">
        <f>IF('full menu'!AT4="MDC","MDC",IF(OR('full menu'!AT4="PERF",'full menu'!AT4="AERF",'full menu'!AT4="PCB"),"ERfix",IF(OR('full menu'!AT4="ACB", 'full menu'!AT4="LCERT", 'full menu'!AT4="LERT",'full menu'!AT4="FCERT",'full menu'!AT4="FERT"),"ERTs",IF(OR('full menu'!AT4="FCMT",'full menu'!AT4="FMT",'full menu'!AT4="LMT",'full menu'!AT4="LCMT"),"MTs",IF(OR('full menu'!AT4="LCIT",'full menu'!AT4="FCIT",'full menu'!AT4="LIT",'full menu'!AT4="FIT"),"ITs",IF(OR('full menu'!AT4="MwERT", 'full menu'!AT4="ERwMT", 'full menu'!AT4="M&amp;ERT", 'full menu'!AT4="MwIT", 'full menu'!AT4="IwMT", 'full menu'!AT4="M&amp;IT", 'full menu'!AT4="IwERT", 'full menu'!AT4="ERwIT", 'full menu'!AT4="I&amp;ERT", 'full menu'!AT4="ER&amp;M&amp;IT"),"MixedTs",IF('full menu'!AT4="UD","UD",IF('full menu'!AT4="LSD","LSD",IF('full menu'!AT4="WSD","WSD","")))))))))</f>
        <v>LSD</v>
      </c>
      <c r="AU4" s="2" t="str">
        <f>IF('full menu'!AU4="MDC","MDC",IF(OR('full menu'!AU4="PERF",'full menu'!AU4="AERF",'full menu'!AU4="PCB"),"ERfix",IF(OR('full menu'!AU4="ACB", 'full menu'!AU4="LCERT", 'full menu'!AU4="LERT",'full menu'!AU4="FCERT",'full menu'!AU4="FERT"),"ERTs",IF(OR('full menu'!AU4="FCMT",'full menu'!AU4="FMT",'full menu'!AU4="LMT",'full menu'!AU4="LCMT"),"MTs",IF(OR('full menu'!AU4="LCIT",'full menu'!AU4="FCIT",'full menu'!AU4="LIT",'full menu'!AU4="FIT"),"ITs",IF(OR('full menu'!AU4="MwERT", 'full menu'!AU4="ERwMT", 'full menu'!AU4="M&amp;ERT", 'full menu'!AU4="MwIT", 'full menu'!AU4="IwMT", 'full menu'!AU4="M&amp;IT", 'full menu'!AU4="IwERT", 'full menu'!AU4="ERwIT", 'full menu'!AU4="I&amp;ERT", 'full menu'!AU4="ER&amp;M&amp;IT"),"MixedTs",IF('full menu'!AU4="UD","UD",IF('full menu'!AU4="LSD","LSD",IF('full menu'!AU4="WSD","WSD","")))))))))</f>
        <v>LSD</v>
      </c>
      <c r="AV4" s="2" t="str">
        <f>IF('full menu'!AV4="MDC","MDC",IF(OR('full menu'!AV4="PERF",'full menu'!AV4="AERF",'full menu'!AV4="PCB"),"ERfix",IF(OR('full menu'!AV4="ACB", 'full menu'!AV4="LCERT", 'full menu'!AV4="LERT",'full menu'!AV4="FCERT",'full menu'!AV4="FERT"),"ERTs",IF(OR('full menu'!AV4="FCMT",'full menu'!AV4="FMT",'full menu'!AV4="LMT",'full menu'!AV4="LCMT"),"MTs",IF(OR('full menu'!AV4="LCIT",'full menu'!AV4="FCIT",'full menu'!AV4="LIT",'full menu'!AV4="FIT"),"ITs",IF(OR('full menu'!AV4="MwERT", 'full menu'!AV4="ERwMT", 'full menu'!AV4="M&amp;ERT", 'full menu'!AV4="MwIT", 'full menu'!AV4="IwMT", 'full menu'!AV4="M&amp;IT", 'full menu'!AV4="IwERT", 'full menu'!AV4="ERwIT", 'full menu'!AV4="I&amp;ERT", 'full menu'!AV4="ER&amp;M&amp;IT"),"MixedTs",IF('full menu'!AV4="UD","UD",IF('full menu'!AV4="LSD","LSD",IF('full menu'!AV4="WSD","WSD","")))))))))</f>
        <v>LSD</v>
      </c>
      <c r="AW4" s="2" t="str">
        <f>IF('full menu'!AW4="MDC","MDC",IF(OR('full menu'!AW4="PERF",'full menu'!AW4="AERF",'full menu'!AW4="PCB"),"ERfix",IF(OR('full menu'!AW4="ACB", 'full menu'!AW4="LCERT", 'full menu'!AW4="LERT",'full menu'!AW4="FCERT",'full menu'!AW4="FERT"),"ERTs",IF(OR('full menu'!AW4="FCMT",'full menu'!AW4="FMT",'full menu'!AW4="LMT",'full menu'!AW4="LCMT"),"MTs",IF(OR('full menu'!AW4="LCIT",'full menu'!AW4="FCIT",'full menu'!AW4="LIT",'full menu'!AW4="FIT"),"ITs",IF(OR('full menu'!AW4="MwERT", 'full menu'!AW4="ERwMT", 'full menu'!AW4="M&amp;ERT", 'full menu'!AW4="MwIT", 'full menu'!AW4="IwMT", 'full menu'!AW4="M&amp;IT", 'full menu'!AW4="IwERT", 'full menu'!AW4="ERwIT", 'full menu'!AW4="I&amp;ERT", 'full menu'!AW4="ER&amp;M&amp;IT"),"MixedTs",IF('full menu'!AW4="UD","UD",IF('full menu'!AW4="LSD","LSD",IF('full menu'!AW4="WSD","WSD","")))))))))</f>
        <v>LSD</v>
      </c>
      <c r="AX4" s="2" t="str">
        <f>IF('full menu'!AX4="MDC","MDC",IF(OR('full menu'!AX4="PERF",'full menu'!AX4="AERF",'full menu'!AX4="PCB"),"ERfix",IF(OR('full menu'!AX4="ACB", 'full menu'!AX4="LCERT", 'full menu'!AX4="LERT",'full menu'!AX4="FCERT",'full menu'!AX4="FERT"),"ERTs",IF(OR('full menu'!AX4="FCMT",'full menu'!AX4="FMT",'full menu'!AX4="LMT",'full menu'!AX4="LCMT"),"MTs",IF(OR('full menu'!AX4="LCIT",'full menu'!AX4="FCIT",'full menu'!AX4="LIT",'full menu'!AX4="FIT"),"ITs",IF(OR('full menu'!AX4="MwERT", 'full menu'!AX4="ERwMT", 'full menu'!AX4="M&amp;ERT", 'full menu'!AX4="MwIT", 'full menu'!AX4="IwMT", 'full menu'!AX4="M&amp;IT", 'full menu'!AX4="IwERT", 'full menu'!AX4="ERwIT", 'full menu'!AX4="I&amp;ERT", 'full menu'!AX4="ER&amp;M&amp;IT"),"MixedTs",IF('full menu'!AX4="UD","UD",IF('full menu'!AX4="LSD","LSD",IF('full menu'!AX4="WSD","WSD","")))))))))</f>
        <v>LSD</v>
      </c>
      <c r="AY4" s="2" t="str">
        <f>IF('full menu'!AY4="MDC","MDC",IF(OR('full menu'!AY4="PERF",'full menu'!AY4="AERF",'full menu'!AY4="PCB"),"ERfix",IF(OR('full menu'!AY4="ACB", 'full menu'!AY4="LCERT", 'full menu'!AY4="LERT",'full menu'!AY4="FCERT",'full menu'!AY4="FERT"),"ERTs",IF(OR('full menu'!AY4="FCMT",'full menu'!AY4="FMT",'full menu'!AY4="LMT",'full menu'!AY4="LCMT"),"MTs",IF(OR('full menu'!AY4="LCIT",'full menu'!AY4="FCIT",'full menu'!AY4="LIT",'full menu'!AY4="FIT"),"ITs",IF(OR('full menu'!AY4="MwERT", 'full menu'!AY4="ERwMT", 'full menu'!AY4="M&amp;ERT", 'full menu'!AY4="MwIT", 'full menu'!AY4="IwMT", 'full menu'!AY4="M&amp;IT", 'full menu'!AY4="IwERT", 'full menu'!AY4="ERwIT", 'full menu'!AY4="I&amp;ERT", 'full menu'!AY4="ER&amp;M&amp;IT"),"MixedTs",IF('full menu'!AY4="UD","UD",IF('full menu'!AY4="LSD","LSD",IF('full menu'!AY4="WSD","WSD","")))))))))</f>
        <v>LSD</v>
      </c>
    </row>
    <row r="5" spans="1:51" ht="15.6" x14ac:dyDescent="0.3">
      <c r="A5" t="s">
        <v>4</v>
      </c>
      <c r="B5" s="2" t="str">
        <f>IF('full menu'!B5="MDC","MDC",IF(OR('full menu'!B5="PERF",'full menu'!B5="AERF",'full menu'!B5="PCB"),"ERfix",IF(OR('full menu'!B5="ACB", 'full menu'!B5="LCERT", 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 'full menu'!B5="ERwMT", 'full menu'!B5="M&amp;ERT", 'full menu'!B5="MwIT", 'full menu'!B5="IwMT", 'full menu'!B5="M&amp;IT", 'full menu'!B5="IwERT", 'full menu'!B5="ERwIT", 'full menu'!B5="I&amp;ERT", 'full menu'!B5="ER&amp;M&amp;IT"),"MixedTs",IF('full menu'!B5="UD","UD",IF('full menu'!B5="LSD","LSD",IF('full menu'!B5="WSD","WSD","")))))))))</f>
        <v>LSD</v>
      </c>
      <c r="C5" s="2" t="str">
        <f>IF('full menu'!C5="MDC","MDC",IF(OR('full menu'!C5="PERF",'full menu'!C5="AERF",'full menu'!C5="PCB"),"ERfix",IF(OR('full menu'!C5="ACB", 'full menu'!C5="LCERT", 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 'full menu'!C5="ERwMT", 'full menu'!C5="M&amp;ERT", 'full menu'!C5="MwIT", 'full menu'!C5="IwMT", 'full menu'!C5="M&amp;IT", 'full menu'!C5="IwERT", 'full menu'!C5="ERwIT", 'full menu'!C5="I&amp;ERT", 'full menu'!C5="ER&amp;M&amp;IT"),"MixedTs",IF('full menu'!C5="UD","UD",IF('full menu'!C5="LSD","LSD",IF('full menu'!C5="WSD","WSD","")))))))))</f>
        <v>LSD</v>
      </c>
      <c r="D5" s="2" t="str">
        <f>IF('full menu'!D5="MDC","MDC",IF(OR('full menu'!D5="PERF",'full menu'!D5="AERF",'full menu'!D5="PCB"),"ERfix",IF(OR('full menu'!D5="ACB", 'full menu'!D5="LCERT", 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 'full menu'!D5="ERwMT", 'full menu'!D5="M&amp;ERT", 'full menu'!D5="MwIT", 'full menu'!D5="IwMT", 'full menu'!D5="M&amp;IT", 'full menu'!D5="IwERT", 'full menu'!D5="ERwIT", 'full menu'!D5="I&amp;ERT", 'full menu'!D5="ER&amp;M&amp;IT"),"MixedTs",IF('full menu'!D5="UD","UD",IF('full menu'!D5="LSD","LSD",IF('full menu'!D5="WSD","WSD","")))))))))</f>
        <v>LSD</v>
      </c>
      <c r="E5" s="2" t="str">
        <f>IF('full menu'!E5="MDC","MDC",IF(OR('full menu'!E5="PERF",'full menu'!E5="AERF",'full menu'!E5="PCB"),"ERfix",IF(OR('full menu'!E5="ACB", 'full menu'!E5="LCERT", 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 'full menu'!E5="ERwMT", 'full menu'!E5="M&amp;ERT", 'full menu'!E5="MwIT", 'full menu'!E5="IwMT", 'full menu'!E5="M&amp;IT", 'full menu'!E5="IwERT", 'full menu'!E5="ERwIT", 'full menu'!E5="I&amp;ERT", 'full menu'!E5="ER&amp;M&amp;IT"),"MixedTs",IF('full menu'!E5="UD","UD",IF('full menu'!E5="LSD","LSD",IF('full menu'!E5="WSD","WSD","")))))))))</f>
        <v>LSD</v>
      </c>
      <c r="F5" s="2" t="str">
        <f>IF('full menu'!F5="MDC","MDC",IF(OR('full menu'!F5="PERF",'full menu'!F5="AERF",'full menu'!F5="PCB"),"ERfix",IF(OR('full menu'!F5="ACB", 'full menu'!F5="LCERT", 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 'full menu'!F5="ERwMT", 'full menu'!F5="M&amp;ERT", 'full menu'!F5="MwIT", 'full menu'!F5="IwMT", 'full menu'!F5="M&amp;IT", 'full menu'!F5="IwERT", 'full menu'!F5="ERwIT", 'full menu'!F5="I&amp;ERT", 'full menu'!F5="ER&amp;M&amp;IT"),"MixedTs",IF('full menu'!F5="UD","UD",IF('full menu'!F5="LSD","LSD",IF('full menu'!F5="WSD","WSD","")))))))))</f>
        <v>LSD</v>
      </c>
      <c r="G5" s="2" t="str">
        <f>IF('full menu'!G5="MDC","MDC",IF(OR('full menu'!G5="PERF",'full menu'!G5="AERF",'full menu'!G5="PCB"),"ERfix",IF(OR('full menu'!G5="ACB", 'full menu'!G5="LCERT", 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 'full menu'!G5="ERwMT", 'full menu'!G5="M&amp;ERT", 'full menu'!G5="MwIT", 'full menu'!G5="IwMT", 'full menu'!G5="M&amp;IT", 'full menu'!G5="IwERT", 'full menu'!G5="ERwIT", 'full menu'!G5="I&amp;ERT", 'full menu'!G5="ER&amp;M&amp;IT"),"MixedTs",IF('full menu'!G5="UD","UD",IF('full menu'!G5="LSD","LSD",IF('full menu'!G5="WSD","WSD","")))))))))</f>
        <v>LSD</v>
      </c>
      <c r="H5" s="2" t="str">
        <f>IF('full menu'!H5="MDC","MDC",IF(OR('full menu'!H5="PERF",'full menu'!H5="AERF",'full menu'!H5="PCB"),"ERfix",IF(OR('full menu'!H5="ACB", 'full menu'!H5="LCERT", 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 'full menu'!H5="ERwMT", 'full menu'!H5="M&amp;ERT", 'full menu'!H5="MwIT", 'full menu'!H5="IwMT", 'full menu'!H5="M&amp;IT", 'full menu'!H5="IwERT", 'full menu'!H5="ERwIT", 'full menu'!H5="I&amp;ERT", 'full menu'!H5="ER&amp;M&amp;IT"),"MixedTs",IF('full menu'!H5="UD","UD",IF('full menu'!H5="LSD","LSD",IF('full menu'!H5="WSD","WSD","")))))))))</f>
        <v>UD</v>
      </c>
      <c r="I5" s="2" t="str">
        <f>IF('full menu'!I5="MDC","MDC",IF(OR('full menu'!I5="PERF",'full menu'!I5="AERF",'full menu'!I5="PCB"),"ERfix",IF(OR('full menu'!I5="ACB", 'full menu'!I5="LCERT", 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 'full menu'!I5="ERwMT", 'full menu'!I5="M&amp;ERT", 'full menu'!I5="MwIT", 'full menu'!I5="IwMT", 'full menu'!I5="M&amp;IT", 'full menu'!I5="IwERT", 'full menu'!I5="ERwIT", 'full menu'!I5="I&amp;ERT", 'full menu'!I5="ER&amp;M&amp;IT"),"MixedTs",IF('full menu'!I5="UD","UD",IF('full menu'!I5="LSD","LSD",IF('full menu'!I5="WSD","WSD","")))))))))</f>
        <v>UD</v>
      </c>
      <c r="J5" s="2" t="str">
        <f>IF('full menu'!J5="MDC","MDC",IF(OR('full menu'!J5="PERF",'full menu'!J5="AERF",'full menu'!J5="PCB"),"ERfix",IF(OR('full menu'!J5="ACB", 'full menu'!J5="LCERT", 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 'full menu'!J5="ERwMT", 'full menu'!J5="M&amp;ERT", 'full menu'!J5="MwIT", 'full menu'!J5="IwMT", 'full menu'!J5="M&amp;IT", 'full menu'!J5="IwERT", 'full menu'!J5="ERwIT", 'full menu'!J5="I&amp;ERT", 'full menu'!J5="ER&amp;M&amp;IT"),"MixedTs",IF('full menu'!J5="UD","UD",IF('full menu'!J5="LSD","LSD",IF('full menu'!J5="WSD","WSD","")))))))))</f>
        <v>UD</v>
      </c>
      <c r="K5" s="2" t="str">
        <f>IF('full menu'!K5="MDC","MDC",IF(OR('full menu'!K5="PERF",'full menu'!K5="AERF",'full menu'!K5="PCB"),"ERfix",IF(OR('full menu'!K5="ACB", 'full menu'!K5="LCERT", 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 'full menu'!K5="ERwMT", 'full menu'!K5="M&amp;ERT", 'full menu'!K5="MwIT", 'full menu'!K5="IwMT", 'full menu'!K5="M&amp;IT", 'full menu'!K5="IwERT", 'full menu'!K5="ERwIT", 'full menu'!K5="I&amp;ERT", 'full menu'!K5="ER&amp;M&amp;IT"),"MixedTs",IF('full menu'!K5="UD","UD",IF('full menu'!K5="LSD","LSD",IF('full menu'!K5="WSD","WSD","")))))))))</f>
        <v>UD</v>
      </c>
      <c r="L5" s="2" t="str">
        <f>IF('full menu'!L5="MDC","MDC",IF(OR('full menu'!L5="PERF",'full menu'!L5="AERF",'full menu'!L5="PCB"),"ERfix",IF(OR('full menu'!L5="ACB", 'full menu'!L5="LCERT", 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 'full menu'!L5="ERwMT", 'full menu'!L5="M&amp;ERT", 'full menu'!L5="MwIT", 'full menu'!L5="IwMT", 'full menu'!L5="M&amp;IT", 'full menu'!L5="IwERT", 'full menu'!L5="ERwIT", 'full menu'!L5="I&amp;ERT", 'full menu'!L5="ER&amp;M&amp;IT"),"MixedTs",IF('full menu'!L5="UD","UD",IF('full menu'!L5="LSD","LSD",IF('full menu'!L5="WSD","WSD","")))))))))</f>
        <v>UD</v>
      </c>
      <c r="M5" s="2" t="str">
        <f>IF('full menu'!M5="MDC","MDC",IF(OR('full menu'!M5="PERF",'full menu'!M5="AERF",'full menu'!M5="PCB"),"ERfix",IF(OR('full menu'!M5="ACB", 'full menu'!M5="LCERT", 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 'full menu'!M5="ERwMT", 'full menu'!M5="M&amp;ERT", 'full menu'!M5="MwIT", 'full menu'!M5="IwMT", 'full menu'!M5="M&amp;IT", 'full menu'!M5="IwERT", 'full menu'!M5="ERwIT", 'full menu'!M5="I&amp;ERT", 'full menu'!M5="ER&amp;M&amp;IT"),"MixedTs",IF('full menu'!M5="UD","UD",IF('full menu'!M5="LSD","LSD",IF('full menu'!M5="WSD","WSD","")))))))))</f>
        <v>UD</v>
      </c>
      <c r="N5" s="2" t="str">
        <f>IF('full menu'!N5="MDC","MDC",IF(OR('full menu'!N5="PERF",'full menu'!N5="AERF",'full menu'!N5="PCB"),"ERfix",IF(OR('full menu'!N5="ACB", 'full menu'!N5="LCERT", 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 'full menu'!N5="ERwMT", 'full menu'!N5="M&amp;ERT", 'full menu'!N5="MwIT", 'full menu'!N5="IwMT", 'full menu'!N5="M&amp;IT", 'full menu'!N5="IwERT", 'full menu'!N5="ERwIT", 'full menu'!N5="I&amp;ERT", 'full menu'!N5="ER&amp;M&amp;IT"),"MixedTs",IF('full menu'!N5="UD","UD",IF('full menu'!N5="LSD","LSD",IF('full menu'!N5="WSD","WSD","")))))))))</f>
        <v>UD</v>
      </c>
      <c r="O5" s="2" t="str">
        <f>IF('full menu'!O5="MDC","MDC",IF(OR('full menu'!O5="PERF",'full menu'!O5="AERF",'full menu'!O5="PCB"),"ERfix",IF(OR('full menu'!O5="ACB", 'full menu'!O5="LCERT", 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 'full menu'!O5="ERwMT", 'full menu'!O5="M&amp;ERT", 'full menu'!O5="MwIT", 'full menu'!O5="IwMT", 'full menu'!O5="M&amp;IT", 'full menu'!O5="IwERT", 'full menu'!O5="ERwIT", 'full menu'!O5="I&amp;ERT", 'full menu'!O5="ER&amp;M&amp;IT"),"MixedTs",IF('full menu'!O5="UD","UD",IF('full menu'!O5="LSD","LSD",IF('full menu'!O5="WSD","WSD","")))))))))</f>
        <v>UD</v>
      </c>
      <c r="P5" s="2" t="str">
        <f>IF('full menu'!P5="MDC","MDC",IF(OR('full menu'!P5="PERF",'full menu'!P5="AERF",'full menu'!P5="PCB"),"ERfix",IF(OR('full menu'!P5="ACB", 'full menu'!P5="LCERT", 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 'full menu'!P5="ERwMT", 'full menu'!P5="M&amp;ERT", 'full menu'!P5="MwIT", 'full menu'!P5="IwMT", 'full menu'!P5="M&amp;IT", 'full menu'!P5="IwERT", 'full menu'!P5="ERwIT", 'full menu'!P5="I&amp;ERT", 'full menu'!P5="ER&amp;M&amp;IT"),"MixedTs",IF('full menu'!P5="UD","UD",IF('full menu'!P5="LSD","LSD",IF('full menu'!P5="WSD","WSD","")))))))))</f>
        <v>UD</v>
      </c>
      <c r="Q5" s="2" t="str">
        <f>IF('full menu'!Q5="MDC","MDC",IF(OR('full menu'!Q5="PERF",'full menu'!Q5="AERF",'full menu'!Q5="PCB"),"ERfix",IF(OR('full menu'!Q5="ACB", 'full menu'!Q5="LCERT", 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 'full menu'!Q5="ERwMT", 'full menu'!Q5="M&amp;ERT", 'full menu'!Q5="MwIT", 'full menu'!Q5="IwMT", 'full menu'!Q5="M&amp;IT", 'full menu'!Q5="IwERT", 'full menu'!Q5="ERwIT", 'full menu'!Q5="I&amp;ERT", 'full menu'!Q5="ER&amp;M&amp;IT"),"MixedTs",IF('full menu'!Q5="UD","UD",IF('full menu'!Q5="LSD","LSD",IF('full menu'!Q5="WSD","WSD","")))))))))</f>
        <v>UD</v>
      </c>
      <c r="R5" s="2" t="str">
        <f>IF('full menu'!R5="MDC","MDC",IF(OR('full menu'!R5="PERF",'full menu'!R5="AERF",'full menu'!R5="PCB"),"ERfix",IF(OR('full menu'!R5="ACB", 'full menu'!R5="LCERT", 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 'full menu'!R5="ERwMT", 'full menu'!R5="M&amp;ERT", 'full menu'!R5="MwIT", 'full menu'!R5="IwMT", 'full menu'!R5="M&amp;IT", 'full menu'!R5="IwERT", 'full menu'!R5="ERwIT", 'full menu'!R5="I&amp;ERT", 'full menu'!R5="ER&amp;M&amp;IT"),"MixedTs",IF('full menu'!R5="UD","UD",IF('full menu'!R5="LSD","LSD",IF('full menu'!R5="WSD","WSD","")))))))))</f>
        <v>UD</v>
      </c>
      <c r="S5" s="2" t="str">
        <f>IF('full menu'!S5="MDC","MDC",IF(OR('full menu'!S5="PERF",'full menu'!S5="AERF",'full menu'!S5="PCB"),"ERfix",IF(OR('full menu'!S5="ACB", 'full menu'!S5="LCERT", 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 'full menu'!S5="ERwMT", 'full menu'!S5="M&amp;ERT", 'full menu'!S5="MwIT", 'full menu'!S5="IwMT", 'full menu'!S5="M&amp;IT", 'full menu'!S5="IwERT", 'full menu'!S5="ERwIT", 'full menu'!S5="I&amp;ERT", 'full menu'!S5="ER&amp;M&amp;IT"),"MixedTs",IF('full menu'!S5="UD","UD",IF('full menu'!S5="LSD","LSD",IF('full menu'!S5="WSD","WSD","")))))))))</f>
        <v>UD</v>
      </c>
      <c r="T5" s="2" t="str">
        <f>IF('full menu'!T5="MDC","MDC",IF(OR('full menu'!T5="PERF",'full menu'!T5="AERF",'full menu'!T5="PCB"),"ERfix",IF(OR('full menu'!T5="ACB", 'full menu'!T5="LCERT", 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 'full menu'!T5="ERwMT", 'full menu'!T5="M&amp;ERT", 'full menu'!T5="MwIT", 'full menu'!T5="IwMT", 'full menu'!T5="M&amp;IT", 'full menu'!T5="IwERT", 'full menu'!T5="ERwIT", 'full menu'!T5="I&amp;ERT", 'full menu'!T5="ER&amp;M&amp;IT"),"MixedTs",IF('full menu'!T5="UD","UD",IF('full menu'!T5="LSD","LSD",IF('full menu'!T5="WSD","WSD","")))))))))</f>
        <v>UD</v>
      </c>
      <c r="U5" s="2" t="str">
        <f>IF('full menu'!U5="MDC","MDC",IF(OR('full menu'!U5="PERF",'full menu'!U5="AERF",'full menu'!U5="PCB"),"ERfix",IF(OR('full menu'!U5="ACB", 'full menu'!U5="LCERT", 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 'full menu'!U5="ERwMT", 'full menu'!U5="M&amp;ERT", 'full menu'!U5="MwIT", 'full menu'!U5="IwMT", 'full menu'!U5="M&amp;IT", 'full menu'!U5="IwERT", 'full menu'!U5="ERwIT", 'full menu'!U5="I&amp;ERT", 'full menu'!U5="ER&amp;M&amp;IT"),"MixedTs",IF('full menu'!U5="UD","UD",IF('full menu'!U5="LSD","LSD",IF('full menu'!U5="WSD","WSD","")))))))))</f>
        <v>UD</v>
      </c>
      <c r="V5" s="2" t="str">
        <f>IF('full menu'!V5="MDC","MDC",IF(OR('full menu'!V5="PERF",'full menu'!V5="AERF",'full menu'!V5="PCB"),"ERfix",IF(OR('full menu'!V5="ACB", 'full menu'!V5="LCERT", 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 'full menu'!V5="ERwMT", 'full menu'!V5="M&amp;ERT", 'full menu'!V5="MwIT", 'full menu'!V5="IwMT", 'full menu'!V5="M&amp;IT", 'full menu'!V5="IwERT", 'full menu'!V5="ERwIT", 'full menu'!V5="I&amp;ERT", 'full menu'!V5="ER&amp;M&amp;IT"),"MixedTs",IF('full menu'!V5="UD","UD",IF('full menu'!V5="LSD","LSD",IF('full menu'!V5="WSD","WSD","")))))))))</f>
        <v>UD</v>
      </c>
      <c r="W5" s="2" t="str">
        <f>IF('full menu'!W5="MDC","MDC",IF(OR('full menu'!W5="PERF",'full menu'!W5="AERF",'full menu'!W5="PCB"),"ERfix",IF(OR('full menu'!W5="ACB", 'full menu'!W5="LCERT", 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 'full menu'!W5="ERwMT", 'full menu'!W5="M&amp;ERT", 'full menu'!W5="MwIT", 'full menu'!W5="IwMT", 'full menu'!W5="M&amp;IT", 'full menu'!W5="IwERT", 'full menu'!W5="ERwIT", 'full menu'!W5="I&amp;ERT", 'full menu'!W5="ER&amp;M&amp;IT"),"MixedTs",IF('full menu'!W5="UD","UD",IF('full menu'!W5="LSD","LSD",IF('full menu'!W5="WSD","WSD","")))))))))</f>
        <v>UD</v>
      </c>
      <c r="X5" s="2" t="str">
        <f>IF('full menu'!X5="MDC","MDC",IF(OR('full menu'!X5="PERF",'full menu'!X5="AERF",'full menu'!X5="PCB"),"ERfix",IF(OR('full menu'!X5="ACB", 'full menu'!X5="LCERT", 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 'full menu'!X5="ERwMT", 'full menu'!X5="M&amp;ERT", 'full menu'!X5="MwIT", 'full menu'!X5="IwMT", 'full menu'!X5="M&amp;IT", 'full menu'!X5="IwERT", 'full menu'!X5="ERwIT", 'full menu'!X5="I&amp;ERT", 'full menu'!X5="ER&amp;M&amp;IT"),"MixedTs",IF('full menu'!X5="UD","UD",IF('full menu'!X5="LSD","LSD",IF('full menu'!X5="WSD","WSD","")))))))))</f>
        <v>UD</v>
      </c>
      <c r="Y5" s="2" t="str">
        <f>IF('full menu'!Y5="MDC","MDC",IF(OR('full menu'!Y5="PERF",'full menu'!Y5="AERF",'full menu'!Y5="PCB"),"ERfix",IF(OR('full menu'!Y5="ACB", 'full menu'!Y5="LCERT", 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 'full menu'!Y5="ERwMT", 'full menu'!Y5="M&amp;ERT", 'full menu'!Y5="MwIT", 'full menu'!Y5="IwMT", 'full menu'!Y5="M&amp;IT", 'full menu'!Y5="IwERT", 'full menu'!Y5="ERwIT", 'full menu'!Y5="I&amp;ERT", 'full menu'!Y5="ER&amp;M&amp;IT"),"MixedTs",IF('full menu'!Y5="UD","UD",IF('full menu'!Y5="LSD","LSD",IF('full menu'!Y5="WSD","WSD","")))))))))</f>
        <v>UD</v>
      </c>
      <c r="Z5" s="2" t="str">
        <f>IF('full menu'!Z5="MDC","MDC",IF(OR('full menu'!Z5="PERF",'full menu'!Z5="AERF",'full menu'!Z5="PCB"),"ERfix",IF(OR('full menu'!Z5="ACB", 'full menu'!Z5="LCERT", 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 'full menu'!Z5="ERwMT", 'full menu'!Z5="M&amp;ERT", 'full menu'!Z5="MwIT", 'full menu'!Z5="IwMT", 'full menu'!Z5="M&amp;IT", 'full menu'!Z5="IwERT", 'full menu'!Z5="ERwIT", 'full menu'!Z5="I&amp;ERT", 'full menu'!Z5="ER&amp;M&amp;IT"),"MixedTs",IF('full menu'!Z5="UD","UD",IF('full menu'!Z5="LSD","LSD",IF('full menu'!Z5="WSD","WSD","")))))))))</f>
        <v>UD</v>
      </c>
      <c r="AA5" s="2" t="str">
        <f>IF('full menu'!AA5="MDC","MDC",IF(OR('full menu'!AA5="PERF",'full menu'!AA5="AERF",'full menu'!AA5="PCB"),"ERfix",IF(OR('full menu'!AA5="ACB", 'full menu'!AA5="LCERT", 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 'full menu'!AA5="ERwMT", 'full menu'!AA5="M&amp;ERT", 'full menu'!AA5="MwIT", 'full menu'!AA5="IwMT", 'full menu'!AA5="M&amp;IT", 'full menu'!AA5="IwERT", 'full menu'!AA5="ERwIT", 'full menu'!AA5="I&amp;ERT", 'full menu'!AA5="ER&amp;M&amp;IT"),"MixedTs",IF('full menu'!AA5="UD","UD",IF('full menu'!AA5="LSD","LSD",IF('full menu'!AA5="WSD","WSD","")))))))))</f>
        <v>LSD</v>
      </c>
      <c r="AB5" s="2" t="str">
        <f>IF('full menu'!AB5="MDC","MDC",IF(OR('full menu'!AB5="PERF",'full menu'!AB5="AERF",'full menu'!AB5="PCB"),"ERfix",IF(OR('full menu'!AB5="ACB", 'full menu'!AB5="LCERT", 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 'full menu'!AB5="ERwMT", 'full menu'!AB5="M&amp;ERT", 'full menu'!AB5="MwIT", 'full menu'!AB5="IwMT", 'full menu'!AB5="M&amp;IT", 'full menu'!AB5="IwERT", 'full menu'!AB5="ERwIT", 'full menu'!AB5="I&amp;ERT", 'full menu'!AB5="ER&amp;M&amp;IT"),"MixedTs",IF('full menu'!AB5="UD","UD",IF('full menu'!AB5="LSD","LSD",IF('full menu'!AB5="WSD","WSD","")))))))))</f>
        <v>LSD</v>
      </c>
      <c r="AC5" s="2" t="str">
        <f>IF('full menu'!AC5="MDC","MDC",IF(OR('full menu'!AC5="PERF",'full menu'!AC5="AERF",'full menu'!AC5="PCB"),"ERfix",IF(OR('full menu'!AC5="ACB", 'full menu'!AC5="LCERT", 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 'full menu'!AC5="ERwMT", 'full menu'!AC5="M&amp;ERT", 'full menu'!AC5="MwIT", 'full menu'!AC5="IwMT", 'full menu'!AC5="M&amp;IT", 'full menu'!AC5="IwERT", 'full menu'!AC5="ERwIT", 'full menu'!AC5="I&amp;ERT", 'full menu'!AC5="ER&amp;M&amp;IT"),"MixedTs",IF('full menu'!AC5="UD","UD",IF('full menu'!AC5="LSD","LSD",IF('full menu'!AC5="WSD","WSD","")))))))))</f>
        <v>LSD</v>
      </c>
      <c r="AD5" s="2" t="str">
        <f>IF('full menu'!AD5="MDC","MDC",IF(OR('full menu'!AD5="PERF",'full menu'!AD5="AERF",'full menu'!AD5="PCB"),"ERfix",IF(OR('full menu'!AD5="ACB", 'full menu'!AD5="LCERT", 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 'full menu'!AD5="ERwMT", 'full menu'!AD5="M&amp;ERT", 'full menu'!AD5="MwIT", 'full menu'!AD5="IwMT", 'full menu'!AD5="M&amp;IT", 'full menu'!AD5="IwERT", 'full menu'!AD5="ERwIT", 'full menu'!AD5="I&amp;ERT", 'full menu'!AD5="ER&amp;M&amp;IT"),"MixedTs",IF('full menu'!AD5="UD","UD",IF('full menu'!AD5="LSD","LSD",IF('full menu'!AD5="WSD","WSD","")))))))))</f>
        <v>LSD</v>
      </c>
      <c r="AE5" s="2" t="str">
        <f>IF('full menu'!AE5="MDC","MDC",IF(OR('full menu'!AE5="PERF",'full menu'!AE5="AERF",'full menu'!AE5="PCB"),"ERfix",IF(OR('full menu'!AE5="ACB", 'full menu'!AE5="LCERT", 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 'full menu'!AE5="ERwMT", 'full menu'!AE5="M&amp;ERT", 'full menu'!AE5="MwIT", 'full menu'!AE5="IwMT", 'full menu'!AE5="M&amp;IT", 'full menu'!AE5="IwERT", 'full menu'!AE5="ERwIT", 'full menu'!AE5="I&amp;ERT", 'full menu'!AE5="ER&amp;M&amp;IT"),"MixedTs",IF('full menu'!AE5="UD","UD",IF('full menu'!AE5="LSD","LSD",IF('full menu'!AE5="WSD","WSD","")))))))))</f>
        <v>LSD</v>
      </c>
      <c r="AF5" s="2" t="str">
        <f>IF('full menu'!AF5="MDC","MDC",IF(OR('full menu'!AF5="PERF",'full menu'!AF5="AERF",'full menu'!AF5="PCB"),"ERfix",IF(OR('full menu'!AF5="ACB", 'full menu'!AF5="LCERT", 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 'full menu'!AF5="ERwMT", 'full menu'!AF5="M&amp;ERT", 'full menu'!AF5="MwIT", 'full menu'!AF5="IwMT", 'full menu'!AF5="M&amp;IT", 'full menu'!AF5="IwERT", 'full menu'!AF5="ERwIT", 'full menu'!AF5="I&amp;ERT", 'full menu'!AF5="ER&amp;M&amp;IT"),"MixedTs",IF('full menu'!AF5="UD","UD",IF('full menu'!AF5="LSD","LSD",IF('full menu'!AF5="WSD","WSD","")))))))))</f>
        <v>LSD</v>
      </c>
      <c r="AG5" s="2" t="str">
        <f>IF('full menu'!AG5="MDC","MDC",IF(OR('full menu'!AG5="PERF",'full menu'!AG5="AERF",'full menu'!AG5="PCB"),"ERfix",IF(OR('full menu'!AG5="ACB", 'full menu'!AG5="LCERT", 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 'full menu'!AG5="ERwMT", 'full menu'!AG5="M&amp;ERT", 'full menu'!AG5="MwIT", 'full menu'!AG5="IwMT", 'full menu'!AG5="M&amp;IT", 'full menu'!AG5="IwERT", 'full menu'!AG5="ERwIT", 'full menu'!AG5="I&amp;ERT", 'full menu'!AG5="ER&amp;M&amp;IT"),"MixedTs",IF('full menu'!AG5="UD","UD",IF('full menu'!AG5="LSD","LSD",IF('full menu'!AG5="WSD","WSD","")))))))))</f>
        <v>LSD</v>
      </c>
      <c r="AH5" s="2" t="str">
        <f>IF('full menu'!AH5="MDC","MDC",IF(OR('full menu'!AH5="PERF",'full menu'!AH5="AERF",'full menu'!AH5="PCB"),"ERfix",IF(OR('full menu'!AH5="ACB", 'full menu'!AH5="LCERT", 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 'full menu'!AH5="ERwMT", 'full menu'!AH5="M&amp;ERT", 'full menu'!AH5="MwIT", 'full menu'!AH5="IwMT", 'full menu'!AH5="M&amp;IT", 'full menu'!AH5="IwERT", 'full menu'!AH5="ERwIT", 'full menu'!AH5="I&amp;ERT", 'full menu'!AH5="ER&amp;M&amp;IT"),"MixedTs",IF('full menu'!AH5="UD","UD",IF('full menu'!AH5="LSD","LSD",IF('full menu'!AH5="WSD","WSD","")))))))))</f>
        <v>LSD</v>
      </c>
      <c r="AI5" s="2" t="str">
        <f>IF('full menu'!AI5="MDC","MDC",IF(OR('full menu'!AI5="PERF",'full menu'!AI5="AERF",'full menu'!AI5="PCB"),"ERfix",IF(OR('full menu'!AI5="ACB", 'full menu'!AI5="LCERT", 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 'full menu'!AI5="ERwMT", 'full menu'!AI5="M&amp;ERT", 'full menu'!AI5="MwIT", 'full menu'!AI5="IwMT", 'full menu'!AI5="M&amp;IT", 'full menu'!AI5="IwERT", 'full menu'!AI5="ERwIT", 'full menu'!AI5="I&amp;ERT", 'full menu'!AI5="ER&amp;M&amp;IT"),"MixedTs",IF('full menu'!AI5="UD","UD",IF('full menu'!AI5="LSD","LSD",IF('full menu'!AI5="WSD","WSD","")))))))))</f>
        <v>LSD</v>
      </c>
      <c r="AJ5" s="2" t="str">
        <f>IF('full menu'!AJ5="MDC","MDC",IF(OR('full menu'!AJ5="PERF",'full menu'!AJ5="AERF",'full menu'!AJ5="PCB"),"ERfix",IF(OR('full menu'!AJ5="ACB", 'full menu'!AJ5="LCERT", 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 'full menu'!AJ5="ERwMT", 'full menu'!AJ5="M&amp;ERT", 'full menu'!AJ5="MwIT", 'full menu'!AJ5="IwMT", 'full menu'!AJ5="M&amp;IT", 'full menu'!AJ5="IwERT", 'full menu'!AJ5="ERwIT", 'full menu'!AJ5="I&amp;ERT", 'full menu'!AJ5="ER&amp;M&amp;IT"),"MixedTs",IF('full menu'!AJ5="UD","UD",IF('full menu'!AJ5="LSD","LSD",IF('full menu'!AJ5="WSD","WSD","")))))))))</f>
        <v>LSD</v>
      </c>
      <c r="AK5" s="2" t="str">
        <f>IF('full menu'!AK5="MDC","MDC",IF(OR('full menu'!AK5="PERF",'full menu'!AK5="AERF",'full menu'!AK5="PCB"),"ERfix",IF(OR('full menu'!AK5="ACB", 'full menu'!AK5="LCERT", 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 'full menu'!AK5="ERwMT", 'full menu'!AK5="M&amp;ERT", 'full menu'!AK5="MwIT", 'full menu'!AK5="IwMT", 'full menu'!AK5="M&amp;IT", 'full menu'!AK5="IwERT", 'full menu'!AK5="ERwIT", 'full menu'!AK5="I&amp;ERT", 'full menu'!AK5="ER&amp;M&amp;IT"),"MixedTs",IF('full menu'!AK5="UD","UD",IF('full menu'!AK5="LSD","LSD",IF('full menu'!AK5="WSD","WSD","")))))))))</f>
        <v>LSD</v>
      </c>
      <c r="AL5" s="2" t="str">
        <f>IF('full menu'!AL5="MDC","MDC",IF(OR('full menu'!AL5="PERF",'full menu'!AL5="AERF",'full menu'!AL5="PCB"),"ERfix",IF(OR('full menu'!AL5="ACB", 'full menu'!AL5="LCERT", 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 'full menu'!AL5="ERwMT", 'full menu'!AL5="M&amp;ERT", 'full menu'!AL5="MwIT", 'full menu'!AL5="IwMT", 'full menu'!AL5="M&amp;IT", 'full menu'!AL5="IwERT", 'full menu'!AL5="ERwIT", 'full menu'!AL5="I&amp;ERT", 'full menu'!AL5="ER&amp;M&amp;IT"),"MixedTs",IF('full menu'!AL5="UD","UD",IF('full menu'!AL5="LSD","LSD",IF('full menu'!AL5="WSD","WSD","")))))))))</f>
        <v>LSD</v>
      </c>
      <c r="AM5" s="2" t="str">
        <f>IF('full menu'!AM5="MDC","MDC",IF(OR('full menu'!AM5="PERF",'full menu'!AM5="AERF",'full menu'!AM5="PCB"),"ERfix",IF(OR('full menu'!AM5="ACB", 'full menu'!AM5="LCERT", 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 'full menu'!AM5="ERwMT", 'full menu'!AM5="M&amp;ERT", 'full menu'!AM5="MwIT", 'full menu'!AM5="IwMT", 'full menu'!AM5="M&amp;IT", 'full menu'!AM5="IwERT", 'full menu'!AM5="ERwIT", 'full menu'!AM5="I&amp;ERT", 'full menu'!AM5="ER&amp;M&amp;IT"),"MixedTs",IF('full menu'!AM5="UD","UD",IF('full menu'!AM5="LSD","LSD",IF('full menu'!AM5="WSD","WSD","")))))))))</f>
        <v>LSD</v>
      </c>
      <c r="AN5" s="2" t="str">
        <f>IF('full menu'!AN5="MDC","MDC",IF(OR('full menu'!AN5="PERF",'full menu'!AN5="AERF",'full menu'!AN5="PCB"),"ERfix",IF(OR('full menu'!AN5="ACB", 'full menu'!AN5="LCERT", 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 'full menu'!AN5="ERwMT", 'full menu'!AN5="M&amp;ERT", 'full menu'!AN5="MwIT", 'full menu'!AN5="IwMT", 'full menu'!AN5="M&amp;IT", 'full menu'!AN5="IwERT", 'full menu'!AN5="ERwIT", 'full menu'!AN5="I&amp;ERT", 'full menu'!AN5="ER&amp;M&amp;IT"),"MixedTs",IF('full menu'!AN5="UD","UD",IF('full menu'!AN5="LSD","LSD",IF('full menu'!AN5="WSD","WSD","")))))))))</f>
        <v>LSD</v>
      </c>
      <c r="AO5" s="2" t="str">
        <f>IF('full menu'!AO5="MDC","MDC",IF(OR('full menu'!AO5="PERF",'full menu'!AO5="AERF",'full menu'!AO5="PCB"),"ERfix",IF(OR('full menu'!AO5="ACB", 'full menu'!AO5="LCERT", 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 'full menu'!AO5="ERwMT", 'full menu'!AO5="M&amp;ERT", 'full menu'!AO5="MwIT", 'full menu'!AO5="IwMT", 'full menu'!AO5="M&amp;IT", 'full menu'!AO5="IwERT", 'full menu'!AO5="ERwIT", 'full menu'!AO5="I&amp;ERT", 'full menu'!AO5="ER&amp;M&amp;IT"),"MixedTs",IF('full menu'!AO5="UD","UD",IF('full menu'!AO5="LSD","LSD",IF('full menu'!AO5="WSD","WSD","")))))))))</f>
        <v>LSD</v>
      </c>
      <c r="AP5" s="2" t="str">
        <f>IF('full menu'!AP5="MDC","MDC",IF(OR('full menu'!AP5="PERF",'full menu'!AP5="AERF",'full menu'!AP5="PCB"),"ERfix",IF(OR('full menu'!AP5="ACB", 'full menu'!AP5="LCERT", 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 'full menu'!AP5="ERwMT", 'full menu'!AP5="M&amp;ERT", 'full menu'!AP5="MwIT", 'full menu'!AP5="IwMT", 'full menu'!AP5="M&amp;IT", 'full menu'!AP5="IwERT", 'full menu'!AP5="ERwIT", 'full menu'!AP5="I&amp;ERT", 'full menu'!AP5="ER&amp;M&amp;IT"),"MixedTs",IF('full menu'!AP5="UD","UD",IF('full menu'!AP5="LSD","LSD",IF('full menu'!AP5="WSD","WSD","")))))))))</f>
        <v>LSD</v>
      </c>
      <c r="AQ5" s="2" t="str">
        <f>IF('full menu'!AQ5="MDC","MDC",IF(OR('full menu'!AQ5="PERF",'full menu'!AQ5="AERF",'full menu'!AQ5="PCB"),"ERfix",IF(OR('full menu'!AQ5="ACB", 'full menu'!AQ5="LCERT", 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 'full menu'!AQ5="ERwMT", 'full menu'!AQ5="M&amp;ERT", 'full menu'!AQ5="MwIT", 'full menu'!AQ5="IwMT", 'full menu'!AQ5="M&amp;IT", 'full menu'!AQ5="IwERT", 'full menu'!AQ5="ERwIT", 'full menu'!AQ5="I&amp;ERT", 'full menu'!AQ5="ER&amp;M&amp;IT"),"MixedTs",IF('full menu'!AQ5="UD","UD",IF('full menu'!AQ5="LSD","LSD",IF('full menu'!AQ5="WSD","WSD","")))))))))</f>
        <v>LSD</v>
      </c>
      <c r="AR5" s="2" t="str">
        <f>IF('full menu'!AR5="MDC","MDC",IF(OR('full menu'!AR5="PERF",'full menu'!AR5="AERF",'full menu'!AR5="PCB"),"ERfix",IF(OR('full menu'!AR5="ACB", 'full menu'!AR5="LCERT", 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 'full menu'!AR5="ERwMT", 'full menu'!AR5="M&amp;ERT", 'full menu'!AR5="MwIT", 'full menu'!AR5="IwMT", 'full menu'!AR5="M&amp;IT", 'full menu'!AR5="IwERT", 'full menu'!AR5="ERwIT", 'full menu'!AR5="I&amp;ERT", 'full menu'!AR5="ER&amp;M&amp;IT"),"MixedTs",IF('full menu'!AR5="UD","UD",IF('full menu'!AR5="LSD","LSD",IF('full menu'!AR5="WSD","WSD","")))))))))</f>
        <v>LSD</v>
      </c>
      <c r="AS5" s="2" t="str">
        <f>IF('full menu'!AS5="MDC","MDC",IF(OR('full menu'!AS5="PERF",'full menu'!AS5="AERF",'full menu'!AS5="PCB"),"ERfix",IF(OR('full menu'!AS5="ACB", 'full menu'!AS5="LCERT", 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 'full menu'!AS5="ERwMT", 'full menu'!AS5="M&amp;ERT", 'full menu'!AS5="MwIT", 'full menu'!AS5="IwMT", 'full menu'!AS5="M&amp;IT", 'full menu'!AS5="IwERT", 'full menu'!AS5="ERwIT", 'full menu'!AS5="I&amp;ERT", 'full menu'!AS5="ER&amp;M&amp;IT"),"MixedTs",IF('full menu'!AS5="UD","UD",IF('full menu'!AS5="LSD","LSD",IF('full menu'!AS5="WSD","WSD","")))))))))</f>
        <v>LSD</v>
      </c>
      <c r="AT5" s="2" t="str">
        <f>IF('full menu'!AT5="MDC","MDC",IF(OR('full menu'!AT5="PERF",'full menu'!AT5="AERF",'full menu'!AT5="PCB"),"ERfix",IF(OR('full menu'!AT5="ACB", 'full menu'!AT5="LCERT", 'full menu'!AT5="LERT",'full menu'!AT5="FCERT",'full menu'!AT5="FERT"),"ERTs",IF(OR('full menu'!AT5="FCMT",'full menu'!AT5="FMT",'full menu'!AT5="LMT",'full menu'!AT5="LCMT"),"MTs",IF(OR('full menu'!AT5="LCIT",'full menu'!AT5="FCIT",'full menu'!AT5="LIT",'full menu'!AT5="FIT"),"ITs",IF(OR('full menu'!AT5="MwERT", 'full menu'!AT5="ERwMT", 'full menu'!AT5="M&amp;ERT", 'full menu'!AT5="MwIT", 'full menu'!AT5="IwMT", 'full menu'!AT5="M&amp;IT", 'full menu'!AT5="IwERT", 'full menu'!AT5="ERwIT", 'full menu'!AT5="I&amp;ERT", 'full menu'!AT5="ER&amp;M&amp;IT"),"MixedTs",IF('full menu'!AT5="UD","UD",IF('full menu'!AT5="LSD","LSD",IF('full menu'!AT5="WSD","WSD","")))))))))</f>
        <v>LSD</v>
      </c>
      <c r="AU5" s="2" t="str">
        <f>IF('full menu'!AU5="MDC","MDC",IF(OR('full menu'!AU5="PERF",'full menu'!AU5="AERF",'full menu'!AU5="PCB"),"ERfix",IF(OR('full menu'!AU5="ACB", 'full menu'!AU5="LCERT", 'full menu'!AU5="LERT",'full menu'!AU5="FCERT",'full menu'!AU5="FERT"),"ERTs",IF(OR('full menu'!AU5="FCMT",'full menu'!AU5="FMT",'full menu'!AU5="LMT",'full menu'!AU5="LCMT"),"MTs",IF(OR('full menu'!AU5="LCIT",'full menu'!AU5="FCIT",'full menu'!AU5="LIT",'full menu'!AU5="FIT"),"ITs",IF(OR('full menu'!AU5="MwERT", 'full menu'!AU5="ERwMT", 'full menu'!AU5="M&amp;ERT", 'full menu'!AU5="MwIT", 'full menu'!AU5="IwMT", 'full menu'!AU5="M&amp;IT", 'full menu'!AU5="IwERT", 'full menu'!AU5="ERwIT", 'full menu'!AU5="I&amp;ERT", 'full menu'!AU5="ER&amp;M&amp;IT"),"MixedTs",IF('full menu'!AU5="UD","UD",IF('full menu'!AU5="LSD","LSD",IF('full menu'!AU5="WSD","WSD","")))))))))</f>
        <v>LSD</v>
      </c>
      <c r="AV5" s="2" t="str">
        <f>IF('full menu'!AV5="MDC","MDC",IF(OR('full menu'!AV5="PERF",'full menu'!AV5="AERF",'full menu'!AV5="PCB"),"ERfix",IF(OR('full menu'!AV5="ACB", 'full menu'!AV5="LCERT", 'full menu'!AV5="LERT",'full menu'!AV5="FCERT",'full menu'!AV5="FERT"),"ERTs",IF(OR('full menu'!AV5="FCMT",'full menu'!AV5="FMT",'full menu'!AV5="LMT",'full menu'!AV5="LCMT"),"MTs",IF(OR('full menu'!AV5="LCIT",'full menu'!AV5="FCIT",'full menu'!AV5="LIT",'full menu'!AV5="FIT"),"ITs",IF(OR('full menu'!AV5="MwERT", 'full menu'!AV5="ERwMT", 'full menu'!AV5="M&amp;ERT", 'full menu'!AV5="MwIT", 'full menu'!AV5="IwMT", 'full menu'!AV5="M&amp;IT", 'full menu'!AV5="IwERT", 'full menu'!AV5="ERwIT", 'full menu'!AV5="I&amp;ERT", 'full menu'!AV5="ER&amp;M&amp;IT"),"MixedTs",IF('full menu'!AV5="UD","UD",IF('full menu'!AV5="LSD","LSD",IF('full menu'!AV5="WSD","WSD","")))))))))</f>
        <v>LSD</v>
      </c>
      <c r="AW5" s="2" t="str">
        <f>IF('full menu'!AW5="MDC","MDC",IF(OR('full menu'!AW5="PERF",'full menu'!AW5="AERF",'full menu'!AW5="PCB"),"ERfix",IF(OR('full menu'!AW5="ACB", 'full menu'!AW5="LCERT", 'full menu'!AW5="LERT",'full menu'!AW5="FCERT",'full menu'!AW5="FERT"),"ERTs",IF(OR('full menu'!AW5="FCMT",'full menu'!AW5="FMT",'full menu'!AW5="LMT",'full menu'!AW5="LCMT"),"MTs",IF(OR('full menu'!AW5="LCIT",'full menu'!AW5="FCIT",'full menu'!AW5="LIT",'full menu'!AW5="FIT"),"ITs",IF(OR('full menu'!AW5="MwERT", 'full menu'!AW5="ERwMT", 'full menu'!AW5="M&amp;ERT", 'full menu'!AW5="MwIT", 'full menu'!AW5="IwMT", 'full menu'!AW5="M&amp;IT", 'full menu'!AW5="IwERT", 'full menu'!AW5="ERwIT", 'full menu'!AW5="I&amp;ERT", 'full menu'!AW5="ER&amp;M&amp;IT"),"MixedTs",IF('full menu'!AW5="UD","UD",IF('full menu'!AW5="LSD","LSD",IF('full menu'!AW5="WSD","WSD","")))))))))</f>
        <v>LSD</v>
      </c>
      <c r="AX5" s="2" t="str">
        <f>IF('full menu'!AX5="MDC","MDC",IF(OR('full menu'!AX5="PERF",'full menu'!AX5="AERF",'full menu'!AX5="PCB"),"ERfix",IF(OR('full menu'!AX5="ACB", 'full menu'!AX5="LCERT", 'full menu'!AX5="LERT",'full menu'!AX5="FCERT",'full menu'!AX5="FERT"),"ERTs",IF(OR('full menu'!AX5="FCMT",'full menu'!AX5="FMT",'full menu'!AX5="LMT",'full menu'!AX5="LCMT"),"MTs",IF(OR('full menu'!AX5="LCIT",'full menu'!AX5="FCIT",'full menu'!AX5="LIT",'full menu'!AX5="FIT"),"ITs",IF(OR('full menu'!AX5="MwERT", 'full menu'!AX5="ERwMT", 'full menu'!AX5="M&amp;ERT", 'full menu'!AX5="MwIT", 'full menu'!AX5="IwMT", 'full menu'!AX5="M&amp;IT", 'full menu'!AX5="IwERT", 'full menu'!AX5="ERwIT", 'full menu'!AX5="I&amp;ERT", 'full menu'!AX5="ER&amp;M&amp;IT"),"MixedTs",IF('full menu'!AX5="UD","UD",IF('full menu'!AX5="LSD","LSD",IF('full menu'!AX5="WSD","WSD","")))))))))</f>
        <v>LSD</v>
      </c>
      <c r="AY5" s="2" t="str">
        <f>IF('full menu'!AY5="MDC","MDC",IF(OR('full menu'!AY5="PERF",'full menu'!AY5="AERF",'full menu'!AY5="PCB"),"ERfix",IF(OR('full menu'!AY5="ACB", 'full menu'!AY5="LCERT", 'full menu'!AY5="LERT",'full menu'!AY5="FCERT",'full menu'!AY5="FERT"),"ERTs",IF(OR('full menu'!AY5="FCMT",'full menu'!AY5="FMT",'full menu'!AY5="LMT",'full menu'!AY5="LCMT"),"MTs",IF(OR('full menu'!AY5="LCIT",'full menu'!AY5="FCIT",'full menu'!AY5="LIT",'full menu'!AY5="FIT"),"ITs",IF(OR('full menu'!AY5="MwERT", 'full menu'!AY5="ERwMT", 'full menu'!AY5="M&amp;ERT", 'full menu'!AY5="MwIT", 'full menu'!AY5="IwMT", 'full menu'!AY5="M&amp;IT", 'full menu'!AY5="IwERT", 'full menu'!AY5="ERwIT", 'full menu'!AY5="I&amp;ERT", 'full menu'!AY5="ER&amp;M&amp;IT"),"MixedTs",IF('full menu'!AY5="UD","UD",IF('full menu'!AY5="LSD","LSD",IF('full menu'!AY5="WSD","WSD","")))))))))</f>
        <v>LSD</v>
      </c>
    </row>
    <row r="6" spans="1:51" ht="15.6" x14ac:dyDescent="0.3">
      <c r="A6" t="s">
        <v>3</v>
      </c>
      <c r="B6" s="2" t="str">
        <f>IF('full menu'!B6="MDC","MDC",IF(OR('full menu'!B6="PERF",'full menu'!B6="AERF",'full menu'!B6="PCB"),"ERfix",IF(OR('full menu'!B6="ACB", 'full menu'!B6="LCERT", 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 'full menu'!B6="ERwMT", 'full menu'!B6="M&amp;ERT", 'full menu'!B6="MwIT", 'full menu'!B6="IwMT", 'full menu'!B6="M&amp;IT", 'full menu'!B6="IwERT", 'full menu'!B6="ERwIT", 'full menu'!B6="I&amp;ERT", 'full menu'!B6="ER&amp;M&amp;IT"),"MixedTs",IF('full menu'!B6="UD","UD",IF('full menu'!B6="LSD","LSD",IF('full menu'!B6="WSD","WSD","")))))))))</f>
        <v>ERfix</v>
      </c>
      <c r="C6" s="2" t="str">
        <f>IF('full menu'!C6="MDC","MDC",IF(OR('full menu'!C6="PERF",'full menu'!C6="AERF",'full menu'!C6="PCB"),"ERfix",IF(OR('full menu'!C6="ACB", 'full menu'!C6="LCERT", 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 'full menu'!C6="ERwMT", 'full menu'!C6="M&amp;ERT", 'full menu'!C6="MwIT", 'full menu'!C6="IwMT", 'full menu'!C6="M&amp;IT", 'full menu'!C6="IwERT", 'full menu'!C6="ERwIT", 'full menu'!C6="I&amp;ERT", 'full menu'!C6="ER&amp;M&amp;IT"),"MixedTs",IF('full menu'!C6="UD","UD",IF('full menu'!C6="LSD","LSD",IF('full menu'!C6="WSD","WSD","")))))))))</f>
        <v>ERfix</v>
      </c>
      <c r="D6" s="2" t="str">
        <f>IF('full menu'!D6="MDC","MDC",IF(OR('full menu'!D6="PERF",'full menu'!D6="AERF",'full menu'!D6="PCB"),"ERfix",IF(OR('full menu'!D6="ACB", 'full menu'!D6="LCERT", 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 'full menu'!D6="ERwMT", 'full menu'!D6="M&amp;ERT", 'full menu'!D6="MwIT", 'full menu'!D6="IwMT", 'full menu'!D6="M&amp;IT", 'full menu'!D6="IwERT", 'full menu'!D6="ERwIT", 'full menu'!D6="I&amp;ERT", 'full menu'!D6="ER&amp;M&amp;IT"),"MixedTs",IF('full menu'!D6="UD","UD",IF('full menu'!D6="LSD","LSD",IF('full menu'!D6="WSD","WSD","")))))))))</f>
        <v>ERfix</v>
      </c>
      <c r="E6" s="2" t="str">
        <f>IF('full menu'!E6="MDC","MDC",IF(OR('full menu'!E6="PERF",'full menu'!E6="AERF",'full menu'!E6="PCB"),"ERfix",IF(OR('full menu'!E6="ACB", 'full menu'!E6="LCERT", 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 'full menu'!E6="ERwMT", 'full menu'!E6="M&amp;ERT", 'full menu'!E6="MwIT", 'full menu'!E6="IwMT", 'full menu'!E6="M&amp;IT", 'full menu'!E6="IwERT", 'full menu'!E6="ERwIT", 'full menu'!E6="I&amp;ERT", 'full menu'!E6="ER&amp;M&amp;IT"),"MixedTs",IF('full menu'!E6="UD","UD",IF('full menu'!E6="LSD","LSD",IF('full menu'!E6="WSD","WSD","")))))))))</f>
        <v>ERfix</v>
      </c>
      <c r="F6" s="2" t="str">
        <f>IF('full menu'!F6="MDC","MDC",IF(OR('full menu'!F6="PERF",'full menu'!F6="AERF",'full menu'!F6="PCB"),"ERfix",IF(OR('full menu'!F6="ACB", 'full menu'!F6="LCERT", 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 'full menu'!F6="ERwMT", 'full menu'!F6="M&amp;ERT", 'full menu'!F6="MwIT", 'full menu'!F6="IwMT", 'full menu'!F6="M&amp;IT", 'full menu'!F6="IwERT", 'full menu'!F6="ERwIT", 'full menu'!F6="I&amp;ERT", 'full menu'!F6="ER&amp;M&amp;IT"),"MixedTs",IF('full menu'!F6="UD","UD",IF('full menu'!F6="LSD","LSD",IF('full menu'!F6="WSD","WSD","")))))))))</f>
        <v>ERfix</v>
      </c>
      <c r="G6" s="2" t="str">
        <f>IF('full menu'!G6="MDC","MDC",IF(OR('full menu'!G6="PERF",'full menu'!G6="AERF",'full menu'!G6="PCB"),"ERfix",IF(OR('full menu'!G6="ACB", 'full menu'!G6="LCERT", 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 'full menu'!G6="ERwMT", 'full menu'!G6="M&amp;ERT", 'full menu'!G6="MwIT", 'full menu'!G6="IwMT", 'full menu'!G6="M&amp;IT", 'full menu'!G6="IwERT", 'full menu'!G6="ERwIT", 'full menu'!G6="I&amp;ERT", 'full menu'!G6="ER&amp;M&amp;IT"),"MixedTs",IF('full menu'!G6="UD","UD",IF('full menu'!G6="LSD","LSD",IF('full menu'!G6="WSD","WSD","")))))))))</f>
        <v>ERfix</v>
      </c>
      <c r="H6" s="2" t="str">
        <f>IF('full menu'!H6="MDC","MDC",IF(OR('full menu'!H6="PERF",'full menu'!H6="AERF",'full menu'!H6="PCB"),"ERfix",IF(OR('full menu'!H6="ACB", 'full menu'!H6="LCERT", 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 'full menu'!H6="ERwMT", 'full menu'!H6="M&amp;ERT", 'full menu'!H6="MwIT", 'full menu'!H6="IwMT", 'full menu'!H6="M&amp;IT", 'full menu'!H6="IwERT", 'full menu'!H6="ERwIT", 'full menu'!H6="I&amp;ERT", 'full menu'!H6="ER&amp;M&amp;IT"),"MixedTs",IF('full menu'!H6="UD","UD",IF('full menu'!H6="LSD","LSD",IF('full menu'!H6="WSD","WSD","")))))))))</f>
        <v>ERfix</v>
      </c>
      <c r="I6" s="2" t="str">
        <f>IF('full menu'!I6="MDC","MDC",IF(OR('full menu'!I6="PERF",'full menu'!I6="AERF",'full menu'!I6="PCB"),"ERfix",IF(OR('full menu'!I6="ACB", 'full menu'!I6="LCERT", 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 'full menu'!I6="ERwMT", 'full menu'!I6="M&amp;ERT", 'full menu'!I6="MwIT", 'full menu'!I6="IwMT", 'full menu'!I6="M&amp;IT", 'full menu'!I6="IwERT", 'full menu'!I6="ERwIT", 'full menu'!I6="I&amp;ERT", 'full menu'!I6="ER&amp;M&amp;IT"),"MixedTs",IF('full menu'!I6="UD","UD",IF('full menu'!I6="LSD","LSD",IF('full menu'!I6="WSD","WSD","")))))))))</f>
        <v>ERfix</v>
      </c>
      <c r="J6" s="2" t="str">
        <f>IF('full menu'!J6="MDC","MDC",IF(OR('full menu'!J6="PERF",'full menu'!J6="AERF",'full menu'!J6="PCB"),"ERfix",IF(OR('full menu'!J6="ACB", 'full menu'!J6="LCERT", 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 'full menu'!J6="ERwMT", 'full menu'!J6="M&amp;ERT", 'full menu'!J6="MwIT", 'full menu'!J6="IwMT", 'full menu'!J6="M&amp;IT", 'full menu'!J6="IwERT", 'full menu'!J6="ERwIT", 'full menu'!J6="I&amp;ERT", 'full menu'!J6="ER&amp;M&amp;IT"),"MixedTs",IF('full menu'!J6="UD","UD",IF('full menu'!J6="LSD","LSD",IF('full menu'!J6="WSD","WSD","")))))))))</f>
        <v>MDC</v>
      </c>
      <c r="K6" s="2" t="str">
        <f>IF('full menu'!K6="MDC","MDC",IF(OR('full menu'!K6="PERF",'full menu'!K6="AERF",'full menu'!K6="PCB"),"ERfix",IF(OR('full menu'!K6="ACB", 'full menu'!K6="LCERT", 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 'full menu'!K6="ERwMT", 'full menu'!K6="M&amp;ERT", 'full menu'!K6="MwIT", 'full menu'!K6="IwMT", 'full menu'!K6="M&amp;IT", 'full menu'!K6="IwERT", 'full menu'!K6="ERwIT", 'full menu'!K6="I&amp;ERT", 'full menu'!K6="ER&amp;M&amp;IT"),"MixedTs",IF('full menu'!K6="UD","UD",IF('full menu'!K6="LSD","LSD",IF('full menu'!K6="WSD","WSD","")))))))))</f>
        <v>MDC</v>
      </c>
      <c r="L6" s="2" t="str">
        <f>IF('full menu'!L6="MDC","MDC",IF(OR('full menu'!L6="PERF",'full menu'!L6="AERF",'full menu'!L6="PCB"),"ERfix",IF(OR('full menu'!L6="ACB", 'full menu'!L6="LCERT", 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 'full menu'!L6="ERwMT", 'full menu'!L6="M&amp;ERT", 'full menu'!L6="MwIT", 'full menu'!L6="IwMT", 'full menu'!L6="M&amp;IT", 'full menu'!L6="IwERT", 'full menu'!L6="ERwIT", 'full menu'!L6="I&amp;ERT", 'full menu'!L6="ER&amp;M&amp;IT"),"MixedTs",IF('full menu'!L6="UD","UD",IF('full menu'!L6="LSD","LSD",IF('full menu'!L6="WSD","WSD","")))))))))</f>
        <v>MDC</v>
      </c>
      <c r="M6" s="2" t="str">
        <f>IF('full menu'!M6="MDC","MDC",IF(OR('full menu'!M6="PERF",'full menu'!M6="AERF",'full menu'!M6="PCB"),"ERfix",IF(OR('full menu'!M6="ACB", 'full menu'!M6="LCERT", 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 'full menu'!M6="ERwMT", 'full menu'!M6="M&amp;ERT", 'full menu'!M6="MwIT", 'full menu'!M6="IwMT", 'full menu'!M6="M&amp;IT", 'full menu'!M6="IwERT", 'full menu'!M6="ERwIT", 'full menu'!M6="I&amp;ERT", 'full menu'!M6="ER&amp;M&amp;IT"),"MixedTs",IF('full menu'!M6="UD","UD",IF('full menu'!M6="LSD","LSD",IF('full menu'!M6="WSD","WSD","")))))))))</f>
        <v>MDC</v>
      </c>
      <c r="N6" s="2" t="str">
        <f>IF('full menu'!N6="MDC","MDC",IF(OR('full menu'!N6="PERF",'full menu'!N6="AERF",'full menu'!N6="PCB"),"ERfix",IF(OR('full menu'!N6="ACB", 'full menu'!N6="LCERT", 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 'full menu'!N6="ERwMT", 'full menu'!N6="M&amp;ERT", 'full menu'!N6="MwIT", 'full menu'!N6="IwMT", 'full menu'!N6="M&amp;IT", 'full menu'!N6="IwERT", 'full menu'!N6="ERwIT", 'full menu'!N6="I&amp;ERT", 'full menu'!N6="ER&amp;M&amp;IT"),"MixedTs",IF('full menu'!N6="UD","UD",IF('full menu'!N6="LSD","LSD",IF('full menu'!N6="WSD","WSD","")))))))))</f>
        <v>MDC</v>
      </c>
      <c r="O6" s="2" t="str">
        <f>IF('full menu'!O6="MDC","MDC",IF(OR('full menu'!O6="PERF",'full menu'!O6="AERF",'full menu'!O6="PCB"),"ERfix",IF(OR('full menu'!O6="ACB", 'full menu'!O6="LCERT", 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 'full menu'!O6="ERwMT", 'full menu'!O6="M&amp;ERT", 'full menu'!O6="MwIT", 'full menu'!O6="IwMT", 'full menu'!O6="M&amp;IT", 'full menu'!O6="IwERT", 'full menu'!O6="ERwIT", 'full menu'!O6="I&amp;ERT", 'full menu'!O6="ER&amp;M&amp;IT"),"MixedTs",IF('full menu'!O6="UD","UD",IF('full menu'!O6="LSD","LSD",IF('full menu'!O6="WSD","WSD","")))))))))</f>
        <v>MDC</v>
      </c>
      <c r="P6" s="2" t="str">
        <f>IF('full menu'!P6="MDC","MDC",IF(OR('full menu'!P6="PERF",'full menu'!P6="AERF",'full menu'!P6="PCB"),"ERfix",IF(OR('full menu'!P6="ACB", 'full menu'!P6="LCERT", 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 'full menu'!P6="ERwMT", 'full menu'!P6="M&amp;ERT", 'full menu'!P6="MwIT", 'full menu'!P6="IwMT", 'full menu'!P6="M&amp;IT", 'full menu'!P6="IwERT", 'full menu'!P6="ERwIT", 'full menu'!P6="I&amp;ERT", 'full menu'!P6="ER&amp;M&amp;IT"),"MixedTs",IF('full menu'!P6="UD","UD",IF('full menu'!P6="LSD","LSD",IF('full menu'!P6="WSD","WSD","")))))))))</f>
        <v>MDC</v>
      </c>
      <c r="Q6" s="2" t="str">
        <f>IF('full menu'!Q6="MDC","MDC",IF(OR('full menu'!Q6="PERF",'full menu'!Q6="AERF",'full menu'!Q6="PCB"),"ERfix",IF(OR('full menu'!Q6="ACB", 'full menu'!Q6="LCERT", 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 'full menu'!Q6="ERwMT", 'full menu'!Q6="M&amp;ERT", 'full menu'!Q6="MwIT", 'full menu'!Q6="IwMT", 'full menu'!Q6="M&amp;IT", 'full menu'!Q6="IwERT", 'full menu'!Q6="ERwIT", 'full menu'!Q6="I&amp;ERT", 'full menu'!Q6="ER&amp;M&amp;IT"),"MixedTs",IF('full menu'!Q6="UD","UD",IF('full menu'!Q6="LSD","LSD",IF('full menu'!Q6="WSD","WSD","")))))))))</f>
        <v>MDC</v>
      </c>
      <c r="R6" s="2" t="str">
        <f>IF('full menu'!R6="MDC","MDC",IF(OR('full menu'!R6="PERF",'full menu'!R6="AERF",'full menu'!R6="PCB"),"ERfix",IF(OR('full menu'!R6="ACB", 'full menu'!R6="LCERT", 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 'full menu'!R6="ERwMT", 'full menu'!R6="M&amp;ERT", 'full menu'!R6="MwIT", 'full menu'!R6="IwMT", 'full menu'!R6="M&amp;IT", 'full menu'!R6="IwERT", 'full menu'!R6="ERwIT", 'full menu'!R6="I&amp;ERT", 'full menu'!R6="ER&amp;M&amp;IT"),"MixedTs",IF('full menu'!R6="UD","UD",IF('full menu'!R6="LSD","LSD",IF('full menu'!R6="WSD","WSD","")))))))))</f>
        <v>MDC</v>
      </c>
      <c r="S6" s="2" t="str">
        <f>IF('full menu'!S6="MDC","MDC",IF(OR('full menu'!S6="PERF",'full menu'!S6="AERF",'full menu'!S6="PCB"),"ERfix",IF(OR('full menu'!S6="ACB", 'full menu'!S6="LCERT", 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 'full menu'!S6="ERwMT", 'full menu'!S6="M&amp;ERT", 'full menu'!S6="MwIT", 'full menu'!S6="IwMT", 'full menu'!S6="M&amp;IT", 'full menu'!S6="IwERT", 'full menu'!S6="ERwIT", 'full menu'!S6="I&amp;ERT", 'full menu'!S6="ER&amp;M&amp;IT"),"MixedTs",IF('full menu'!S6="UD","UD",IF('full menu'!S6="LSD","LSD",IF('full menu'!S6="WSD","WSD","")))))))))</f>
        <v>MDC</v>
      </c>
      <c r="T6" s="2" t="str">
        <f>IF('full menu'!T6="MDC","MDC",IF(OR('full menu'!T6="PERF",'full menu'!T6="AERF",'full menu'!T6="PCB"),"ERfix",IF(OR('full menu'!T6="ACB", 'full menu'!T6="LCERT", 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 'full menu'!T6="ERwMT", 'full menu'!T6="M&amp;ERT", 'full menu'!T6="MwIT", 'full menu'!T6="IwMT", 'full menu'!T6="M&amp;IT", 'full menu'!T6="IwERT", 'full menu'!T6="ERwIT", 'full menu'!T6="I&amp;ERT", 'full menu'!T6="ER&amp;M&amp;IT"),"MixedTs",IF('full menu'!T6="UD","UD",IF('full menu'!T6="LSD","LSD",IF('full menu'!T6="WSD","WSD","")))))))))</f>
        <v>MDC</v>
      </c>
      <c r="U6" s="2" t="str">
        <f>IF('full menu'!U6="MDC","MDC",IF(OR('full menu'!U6="PERF",'full menu'!U6="AERF",'full menu'!U6="PCB"),"ERfix",IF(OR('full menu'!U6="ACB", 'full menu'!U6="LCERT", 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 'full menu'!U6="ERwMT", 'full menu'!U6="M&amp;ERT", 'full menu'!U6="MwIT", 'full menu'!U6="IwMT", 'full menu'!U6="M&amp;IT", 'full menu'!U6="IwERT", 'full menu'!U6="ERwIT", 'full menu'!U6="I&amp;ERT", 'full menu'!U6="ER&amp;M&amp;IT"),"MixedTs",IF('full menu'!U6="UD","UD",IF('full menu'!U6="LSD","LSD",IF('full menu'!U6="WSD","WSD","")))))))))</f>
        <v>MDC</v>
      </c>
      <c r="V6" s="2" t="str">
        <f>IF('full menu'!V6="MDC","MDC",IF(OR('full menu'!V6="PERF",'full menu'!V6="AERF",'full menu'!V6="PCB"),"ERfix",IF(OR('full menu'!V6="ACB", 'full menu'!V6="LCERT", 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 'full menu'!V6="ERwMT", 'full menu'!V6="M&amp;ERT", 'full menu'!V6="MwIT", 'full menu'!V6="IwMT", 'full menu'!V6="M&amp;IT", 'full menu'!V6="IwERT", 'full menu'!V6="ERwIT", 'full menu'!V6="I&amp;ERT", 'full menu'!V6="ER&amp;M&amp;IT"),"MixedTs",IF('full menu'!V6="UD","UD",IF('full menu'!V6="LSD","LSD",IF('full menu'!V6="WSD","WSD","")))))))))</f>
        <v>MDC</v>
      </c>
      <c r="W6" s="2" t="str">
        <f>IF('full menu'!W6="MDC","MDC",IF(OR('full menu'!W6="PERF",'full menu'!W6="AERF",'full menu'!W6="PCB"),"ERfix",IF(OR('full menu'!W6="ACB", 'full menu'!W6="LCERT", 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 'full menu'!W6="ERwMT", 'full menu'!W6="M&amp;ERT", 'full menu'!W6="MwIT", 'full menu'!W6="IwMT", 'full menu'!W6="M&amp;IT", 'full menu'!W6="IwERT", 'full menu'!W6="ERwIT", 'full menu'!W6="I&amp;ERT", 'full menu'!W6="ER&amp;M&amp;IT"),"MixedTs",IF('full menu'!W6="UD","UD",IF('full menu'!W6="LSD","LSD",IF('full menu'!W6="WSD","WSD","")))))))))</f>
        <v>MDC</v>
      </c>
      <c r="X6" s="2" t="str">
        <f>IF('full menu'!X6="MDC","MDC",IF(OR('full menu'!X6="PERF",'full menu'!X6="AERF",'full menu'!X6="PCB"),"ERfix",IF(OR('full menu'!X6="ACB", 'full menu'!X6="LCERT", 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 'full menu'!X6="ERwMT", 'full menu'!X6="M&amp;ERT", 'full menu'!X6="MwIT", 'full menu'!X6="IwMT", 'full menu'!X6="M&amp;IT", 'full menu'!X6="IwERT", 'full menu'!X6="ERwIT", 'full menu'!X6="I&amp;ERT", 'full menu'!X6="ER&amp;M&amp;IT"),"MixedTs",IF('full menu'!X6="UD","UD",IF('full menu'!X6="LSD","LSD",IF('full menu'!X6="WSD","WSD","")))))))))</f>
        <v>MDC</v>
      </c>
      <c r="Y6" s="2" t="str">
        <f>IF('full menu'!Y6="MDC","MDC",IF(OR('full menu'!Y6="PERF",'full menu'!Y6="AERF",'full menu'!Y6="PCB"),"ERfix",IF(OR('full menu'!Y6="ACB", 'full menu'!Y6="LCERT", 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 'full menu'!Y6="ERwMT", 'full menu'!Y6="M&amp;ERT", 'full menu'!Y6="MwIT", 'full menu'!Y6="IwMT", 'full menu'!Y6="M&amp;IT", 'full menu'!Y6="IwERT", 'full menu'!Y6="ERwIT", 'full menu'!Y6="I&amp;ERT", 'full menu'!Y6="ER&amp;M&amp;IT"),"MixedTs",IF('full menu'!Y6="UD","UD",IF('full menu'!Y6="LSD","LSD",IF('full menu'!Y6="WSD","WSD","")))))))))</f>
        <v>MDC</v>
      </c>
      <c r="Z6" s="2" t="str">
        <f>IF('full menu'!Z6="MDC","MDC",IF(OR('full menu'!Z6="PERF",'full menu'!Z6="AERF",'full menu'!Z6="PCB"),"ERfix",IF(OR('full menu'!Z6="ACB", 'full menu'!Z6="LCERT", 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 'full menu'!Z6="ERwMT", 'full menu'!Z6="M&amp;ERT", 'full menu'!Z6="MwIT", 'full menu'!Z6="IwMT", 'full menu'!Z6="M&amp;IT", 'full menu'!Z6="IwERT", 'full menu'!Z6="ERwIT", 'full menu'!Z6="I&amp;ERT", 'full menu'!Z6="ER&amp;M&amp;IT"),"MixedTs",IF('full menu'!Z6="UD","UD",IF('full menu'!Z6="LSD","LSD",IF('full menu'!Z6="WSD","WSD","")))))))))</f>
        <v>MDC</v>
      </c>
      <c r="AA6" s="2" t="str">
        <f>IF('full menu'!AA6="MDC","MDC",IF(OR('full menu'!AA6="PERF",'full menu'!AA6="AERF",'full menu'!AA6="PCB"),"ERfix",IF(OR('full menu'!AA6="ACB", 'full menu'!AA6="LCERT", 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 'full menu'!AA6="ERwMT", 'full menu'!AA6="M&amp;ERT", 'full menu'!AA6="MwIT", 'full menu'!AA6="IwMT", 'full menu'!AA6="M&amp;IT", 'full menu'!AA6="IwERT", 'full menu'!AA6="ERwIT", 'full menu'!AA6="I&amp;ERT", 'full menu'!AA6="ER&amp;M&amp;IT"),"MixedTs",IF('full menu'!AA6="UD","UD",IF('full menu'!AA6="LSD","LSD",IF('full menu'!AA6="WSD","WSD","")))))))))</f>
        <v>MDC</v>
      </c>
      <c r="AB6" s="2" t="str">
        <f>IF('full menu'!AB6="MDC","MDC",IF(OR('full menu'!AB6="PERF",'full menu'!AB6="AERF",'full menu'!AB6="PCB"),"ERfix",IF(OR('full menu'!AB6="ACB", 'full menu'!AB6="LCERT", 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 'full menu'!AB6="ERwMT", 'full menu'!AB6="M&amp;ERT", 'full menu'!AB6="MwIT", 'full menu'!AB6="IwMT", 'full menu'!AB6="M&amp;IT", 'full menu'!AB6="IwERT", 'full menu'!AB6="ERwIT", 'full menu'!AB6="I&amp;ERT", 'full menu'!AB6="ER&amp;M&amp;IT"),"MixedTs",IF('full menu'!AB6="UD","UD",IF('full menu'!AB6="LSD","LSD",IF('full menu'!AB6="WSD","WSD","")))))))))</f>
        <v>MDC</v>
      </c>
      <c r="AC6" s="2" t="str">
        <f>IF('full menu'!AC6="MDC","MDC",IF(OR('full menu'!AC6="PERF",'full menu'!AC6="AERF",'full menu'!AC6="PCB"),"ERfix",IF(OR('full menu'!AC6="ACB", 'full menu'!AC6="LCERT", 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 'full menu'!AC6="ERwMT", 'full menu'!AC6="M&amp;ERT", 'full menu'!AC6="MwIT", 'full menu'!AC6="IwMT", 'full menu'!AC6="M&amp;IT", 'full menu'!AC6="IwERT", 'full menu'!AC6="ERwIT", 'full menu'!AC6="I&amp;ERT", 'full menu'!AC6="ER&amp;M&amp;IT"),"MixedTs",IF('full menu'!AC6="UD","UD",IF('full menu'!AC6="LSD","LSD",IF('full menu'!AC6="WSD","WSD","")))))))))</f>
        <v>MDC</v>
      </c>
      <c r="AD6" s="2" t="str">
        <f>IF('full menu'!AD6="MDC","MDC",IF(OR('full menu'!AD6="PERF",'full menu'!AD6="AERF",'full menu'!AD6="PCB"),"ERfix",IF(OR('full menu'!AD6="ACB", 'full menu'!AD6="LCERT", 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 'full menu'!AD6="ERwMT", 'full menu'!AD6="M&amp;ERT", 'full menu'!AD6="MwIT", 'full menu'!AD6="IwMT", 'full menu'!AD6="M&amp;IT", 'full menu'!AD6="IwERT", 'full menu'!AD6="ERwIT", 'full menu'!AD6="I&amp;ERT", 'full menu'!AD6="ER&amp;M&amp;IT"),"MixedTs",IF('full menu'!AD6="UD","UD",IF('full menu'!AD6="LSD","LSD",IF('full menu'!AD6="WSD","WSD","")))))))))</f>
        <v>MDC</v>
      </c>
      <c r="AE6" s="2" t="str">
        <f>IF('full menu'!AE6="MDC","MDC",IF(OR('full menu'!AE6="PERF",'full menu'!AE6="AERF",'full menu'!AE6="PCB"),"ERfix",IF(OR('full menu'!AE6="ACB", 'full menu'!AE6="LCERT", 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 'full menu'!AE6="ERwMT", 'full menu'!AE6="M&amp;ERT", 'full menu'!AE6="MwIT", 'full menu'!AE6="IwMT", 'full menu'!AE6="M&amp;IT", 'full menu'!AE6="IwERT", 'full menu'!AE6="ERwIT", 'full menu'!AE6="I&amp;ERT", 'full menu'!AE6="ER&amp;M&amp;IT"),"MixedTs",IF('full menu'!AE6="UD","UD",IF('full menu'!AE6="LSD","LSD",IF('full menu'!AE6="WSD","WSD","")))))))))</f>
        <v>UD</v>
      </c>
      <c r="AF6" s="2" t="str">
        <f>IF('full menu'!AF6="MDC","MDC",IF(OR('full menu'!AF6="PERF",'full menu'!AF6="AERF",'full menu'!AF6="PCB"),"ERfix",IF(OR('full menu'!AF6="ACB", 'full menu'!AF6="LCERT", 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 'full menu'!AF6="ERwMT", 'full menu'!AF6="M&amp;ERT", 'full menu'!AF6="MwIT", 'full menu'!AF6="IwMT", 'full menu'!AF6="M&amp;IT", 'full menu'!AF6="IwERT", 'full menu'!AF6="ERwIT", 'full menu'!AF6="I&amp;ERT", 'full menu'!AF6="ER&amp;M&amp;IT"),"MixedTs",IF('full menu'!AF6="UD","UD",IF('full menu'!AF6="LSD","LSD",IF('full menu'!AF6="WSD","WSD","")))))))))</f>
        <v>UD</v>
      </c>
      <c r="AG6" s="2" t="str">
        <f>IF('full menu'!AG6="MDC","MDC",IF(OR('full menu'!AG6="PERF",'full menu'!AG6="AERF",'full menu'!AG6="PCB"),"ERfix",IF(OR('full menu'!AG6="ACB", 'full menu'!AG6="LCERT", 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 'full menu'!AG6="ERwMT", 'full menu'!AG6="M&amp;ERT", 'full menu'!AG6="MwIT", 'full menu'!AG6="IwMT", 'full menu'!AG6="M&amp;IT", 'full menu'!AG6="IwERT", 'full menu'!AG6="ERwIT", 'full menu'!AG6="I&amp;ERT", 'full menu'!AG6="ER&amp;M&amp;IT"),"MixedTs",IF('full menu'!AG6="UD","UD",IF('full menu'!AG6="LSD","LSD",IF('full menu'!AG6="WSD","WSD","")))))))))</f>
        <v>UD</v>
      </c>
      <c r="AH6" s="2" t="str">
        <f>IF('full menu'!AH6="MDC","MDC",IF(OR('full menu'!AH6="PERF",'full menu'!AH6="AERF",'full menu'!AH6="PCB"),"ERfix",IF(OR('full menu'!AH6="ACB", 'full menu'!AH6="LCERT", 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 'full menu'!AH6="ERwMT", 'full menu'!AH6="M&amp;ERT", 'full menu'!AH6="MwIT", 'full menu'!AH6="IwMT", 'full menu'!AH6="M&amp;IT", 'full menu'!AH6="IwERT", 'full menu'!AH6="ERwIT", 'full menu'!AH6="I&amp;ERT", 'full menu'!AH6="ER&amp;M&amp;IT"),"MixedTs",IF('full menu'!AH6="UD","UD",IF('full menu'!AH6="LSD","LSD",IF('full menu'!AH6="WSD","WSD","")))))))))</f>
        <v>UD</v>
      </c>
      <c r="AI6" s="2" t="str">
        <f>IF('full menu'!AI6="MDC","MDC",IF(OR('full menu'!AI6="PERF",'full menu'!AI6="AERF",'full menu'!AI6="PCB"),"ERfix",IF(OR('full menu'!AI6="ACB", 'full menu'!AI6="LCERT", 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 'full menu'!AI6="ERwMT", 'full menu'!AI6="M&amp;ERT", 'full menu'!AI6="MwIT", 'full menu'!AI6="IwMT", 'full menu'!AI6="M&amp;IT", 'full menu'!AI6="IwERT", 'full menu'!AI6="ERwIT", 'full menu'!AI6="I&amp;ERT", 'full menu'!AI6="ER&amp;M&amp;IT"),"MixedTs",IF('full menu'!AI6="UD","UD",IF('full menu'!AI6="LSD","LSD",IF('full menu'!AI6="WSD","WSD","")))))))))</f>
        <v>ERfix</v>
      </c>
      <c r="AJ6" s="2" t="str">
        <f>IF('full menu'!AJ6="MDC","MDC",IF(OR('full menu'!AJ6="PERF",'full menu'!AJ6="AERF",'full menu'!AJ6="PCB"),"ERfix",IF(OR('full menu'!AJ6="ACB", 'full menu'!AJ6="LCERT", 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 'full menu'!AJ6="ERwMT", 'full menu'!AJ6="M&amp;ERT", 'full menu'!AJ6="MwIT", 'full menu'!AJ6="IwMT", 'full menu'!AJ6="M&amp;IT", 'full menu'!AJ6="IwERT", 'full menu'!AJ6="ERwIT", 'full menu'!AJ6="I&amp;ERT", 'full menu'!AJ6="ER&amp;M&amp;IT"),"MixedTs",IF('full menu'!AJ6="UD","UD",IF('full menu'!AJ6="LSD","LSD",IF('full menu'!AJ6="WSD","WSD","")))))))))</f>
        <v>ERfix</v>
      </c>
      <c r="AK6" s="2" t="str">
        <f>IF('full menu'!AK6="MDC","MDC",IF(OR('full menu'!AK6="PERF",'full menu'!AK6="AERF",'full menu'!AK6="PCB"),"ERfix",IF(OR('full menu'!AK6="ACB", 'full menu'!AK6="LCERT", 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 'full menu'!AK6="ERwMT", 'full menu'!AK6="M&amp;ERT", 'full menu'!AK6="MwIT", 'full menu'!AK6="IwMT", 'full menu'!AK6="M&amp;IT", 'full menu'!AK6="IwERT", 'full menu'!AK6="ERwIT", 'full menu'!AK6="I&amp;ERT", 'full menu'!AK6="ER&amp;M&amp;IT"),"MixedTs",IF('full menu'!AK6="UD","UD",IF('full menu'!AK6="LSD","LSD",IF('full menu'!AK6="WSD","WSD","")))))))))</f>
        <v>ERfix</v>
      </c>
      <c r="AL6" s="2" t="str">
        <f>IF('full menu'!AL6="MDC","MDC",IF(OR('full menu'!AL6="PERF",'full menu'!AL6="AERF",'full menu'!AL6="PCB"),"ERfix",IF(OR('full menu'!AL6="ACB", 'full menu'!AL6="LCERT", 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 'full menu'!AL6="ERwMT", 'full menu'!AL6="M&amp;ERT", 'full menu'!AL6="MwIT", 'full menu'!AL6="IwMT", 'full menu'!AL6="M&amp;IT", 'full menu'!AL6="IwERT", 'full menu'!AL6="ERwIT", 'full menu'!AL6="I&amp;ERT", 'full menu'!AL6="ER&amp;M&amp;IT"),"MixedTs",IF('full menu'!AL6="UD","UD",IF('full menu'!AL6="LSD","LSD",IF('full menu'!AL6="WSD","WSD","")))))))))</f>
        <v>ERfix</v>
      </c>
      <c r="AM6" s="2" t="str">
        <f>IF('full menu'!AM6="MDC","MDC",IF(OR('full menu'!AM6="PERF",'full menu'!AM6="AERF",'full menu'!AM6="PCB"),"ERfix",IF(OR('full menu'!AM6="ACB", 'full menu'!AM6="LCERT", 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 'full menu'!AM6="ERwMT", 'full menu'!AM6="M&amp;ERT", 'full menu'!AM6="MwIT", 'full menu'!AM6="IwMT", 'full menu'!AM6="M&amp;IT", 'full menu'!AM6="IwERT", 'full menu'!AM6="ERwIT", 'full menu'!AM6="I&amp;ERT", 'full menu'!AM6="ER&amp;M&amp;IT"),"MixedTs",IF('full menu'!AM6="UD","UD",IF('full menu'!AM6="LSD","LSD",IF('full menu'!AM6="WSD","WSD","")))))))))</f>
        <v>ERfix</v>
      </c>
      <c r="AN6" s="2" t="str">
        <f>IF('full menu'!AN6="MDC","MDC",IF(OR('full menu'!AN6="PERF",'full menu'!AN6="AERF",'full menu'!AN6="PCB"),"ERfix",IF(OR('full menu'!AN6="ACB", 'full menu'!AN6="LCERT", 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 'full menu'!AN6="ERwMT", 'full menu'!AN6="M&amp;ERT", 'full menu'!AN6="MwIT", 'full menu'!AN6="IwMT", 'full menu'!AN6="M&amp;IT", 'full menu'!AN6="IwERT", 'full menu'!AN6="ERwIT", 'full menu'!AN6="I&amp;ERT", 'full menu'!AN6="ER&amp;M&amp;IT"),"MixedTs",IF('full menu'!AN6="UD","UD",IF('full menu'!AN6="LSD","LSD",IF('full menu'!AN6="WSD","WSD","")))))))))</f>
        <v>ERfix</v>
      </c>
      <c r="AO6" s="2" t="str">
        <f>IF('full menu'!AO6="MDC","MDC",IF(OR('full menu'!AO6="PERF",'full menu'!AO6="AERF",'full menu'!AO6="PCB"),"ERfix",IF(OR('full menu'!AO6="ACB", 'full menu'!AO6="LCERT", 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 'full menu'!AO6="ERwMT", 'full menu'!AO6="M&amp;ERT", 'full menu'!AO6="MwIT", 'full menu'!AO6="IwMT", 'full menu'!AO6="M&amp;IT", 'full menu'!AO6="IwERT", 'full menu'!AO6="ERwIT", 'full menu'!AO6="I&amp;ERT", 'full menu'!AO6="ER&amp;M&amp;IT"),"MixedTs",IF('full menu'!AO6="UD","UD",IF('full menu'!AO6="LSD","LSD",IF('full menu'!AO6="WSD","WSD","")))))))))</f>
        <v>ERfix</v>
      </c>
      <c r="AP6" s="2" t="str">
        <f>IF('full menu'!AP6="MDC","MDC",IF(OR('full menu'!AP6="PERF",'full menu'!AP6="AERF",'full menu'!AP6="PCB"),"ERfix",IF(OR('full menu'!AP6="ACB", 'full menu'!AP6="LCERT", 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 'full menu'!AP6="ERwMT", 'full menu'!AP6="M&amp;ERT", 'full menu'!AP6="MwIT", 'full menu'!AP6="IwMT", 'full menu'!AP6="M&amp;IT", 'full menu'!AP6="IwERT", 'full menu'!AP6="ERwIT", 'full menu'!AP6="I&amp;ERT", 'full menu'!AP6="ER&amp;M&amp;IT"),"MixedTs",IF('full menu'!AP6="UD","UD",IF('full menu'!AP6="LSD","LSD",IF('full menu'!AP6="WSD","WSD","")))))))))</f>
        <v>ERfix</v>
      </c>
      <c r="AQ6" s="2" t="str">
        <f>IF('full menu'!AQ6="MDC","MDC",IF(OR('full menu'!AQ6="PERF",'full menu'!AQ6="AERF",'full menu'!AQ6="PCB"),"ERfix",IF(OR('full menu'!AQ6="ACB", 'full menu'!AQ6="LCERT", 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 'full menu'!AQ6="ERwMT", 'full menu'!AQ6="M&amp;ERT", 'full menu'!AQ6="MwIT", 'full menu'!AQ6="IwMT", 'full menu'!AQ6="M&amp;IT", 'full menu'!AQ6="IwERT", 'full menu'!AQ6="ERwIT", 'full menu'!AQ6="I&amp;ERT", 'full menu'!AQ6="ER&amp;M&amp;IT"),"MixedTs",IF('full menu'!AQ6="UD","UD",IF('full menu'!AQ6="LSD","LSD",IF('full menu'!AQ6="WSD","WSD","")))))))))</f>
        <v>ERfix</v>
      </c>
      <c r="AR6" s="2" t="str">
        <f>IF('full menu'!AR6="MDC","MDC",IF(OR('full menu'!AR6="PERF",'full menu'!AR6="AERF",'full menu'!AR6="PCB"),"ERfix",IF(OR('full menu'!AR6="ACB", 'full menu'!AR6="LCERT", 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 'full menu'!AR6="ERwMT", 'full menu'!AR6="M&amp;ERT", 'full menu'!AR6="MwIT", 'full menu'!AR6="IwMT", 'full menu'!AR6="M&amp;IT", 'full menu'!AR6="IwERT", 'full menu'!AR6="ERwIT", 'full menu'!AR6="I&amp;ERT", 'full menu'!AR6="ER&amp;M&amp;IT"),"MixedTs",IF('full menu'!AR6="UD","UD",IF('full menu'!AR6="LSD","LSD",IF('full menu'!AR6="WSD","WSD","")))))))))</f>
        <v>ERfix</v>
      </c>
      <c r="AS6" s="2" t="str">
        <f>IF('full menu'!AS6="MDC","MDC",IF(OR('full menu'!AS6="PERF",'full menu'!AS6="AERF",'full menu'!AS6="PCB"),"ERfix",IF(OR('full menu'!AS6="ACB", 'full menu'!AS6="LCERT", 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 'full menu'!AS6="ERwMT", 'full menu'!AS6="M&amp;ERT", 'full menu'!AS6="MwIT", 'full menu'!AS6="IwMT", 'full menu'!AS6="M&amp;IT", 'full menu'!AS6="IwERT", 'full menu'!AS6="ERwIT", 'full menu'!AS6="I&amp;ERT", 'full menu'!AS6="ER&amp;M&amp;IT"),"MixedTs",IF('full menu'!AS6="UD","UD",IF('full menu'!AS6="LSD","LSD",IF('full menu'!AS6="WSD","WSD","")))))))))</f>
        <v>ERfix</v>
      </c>
      <c r="AT6" s="2" t="str">
        <f>IF('full menu'!AT6="MDC","MDC",IF(OR('full menu'!AT6="PERF",'full menu'!AT6="AERF",'full menu'!AT6="PCB"),"ERfix",IF(OR('full menu'!AT6="ACB", 'full menu'!AT6="LCERT", 'full menu'!AT6="LERT",'full menu'!AT6="FCERT",'full menu'!AT6="FERT"),"ERTs",IF(OR('full menu'!AT6="FCMT",'full menu'!AT6="FMT",'full menu'!AT6="LMT",'full menu'!AT6="LCMT"),"MTs",IF(OR('full menu'!AT6="LCIT",'full menu'!AT6="FCIT",'full menu'!AT6="LIT",'full menu'!AT6="FIT"),"ITs",IF(OR('full menu'!AT6="MwERT", 'full menu'!AT6="ERwMT", 'full menu'!AT6="M&amp;ERT", 'full menu'!AT6="MwIT", 'full menu'!AT6="IwMT", 'full menu'!AT6="M&amp;IT", 'full menu'!AT6="IwERT", 'full menu'!AT6="ERwIT", 'full menu'!AT6="I&amp;ERT", 'full menu'!AT6="ER&amp;M&amp;IT"),"MixedTs",IF('full menu'!AT6="UD","UD",IF('full menu'!AT6="LSD","LSD",IF('full menu'!AT6="WSD","WSD","")))))))))</f>
        <v>ERfix</v>
      </c>
      <c r="AU6" s="2" t="str">
        <f>IF('full menu'!AU6="MDC","MDC",IF(OR('full menu'!AU6="PERF",'full menu'!AU6="AERF",'full menu'!AU6="PCB"),"ERfix",IF(OR('full menu'!AU6="ACB", 'full menu'!AU6="LCERT", 'full menu'!AU6="LERT",'full menu'!AU6="FCERT",'full menu'!AU6="FERT"),"ERTs",IF(OR('full menu'!AU6="FCMT",'full menu'!AU6="FMT",'full menu'!AU6="LMT",'full menu'!AU6="LCMT"),"MTs",IF(OR('full menu'!AU6="LCIT",'full menu'!AU6="FCIT",'full menu'!AU6="LIT",'full menu'!AU6="FIT"),"ITs",IF(OR('full menu'!AU6="MwERT", 'full menu'!AU6="ERwMT", 'full menu'!AU6="M&amp;ERT", 'full menu'!AU6="MwIT", 'full menu'!AU6="IwMT", 'full menu'!AU6="M&amp;IT", 'full menu'!AU6="IwERT", 'full menu'!AU6="ERwIT", 'full menu'!AU6="I&amp;ERT", 'full menu'!AU6="ER&amp;M&amp;IT"),"MixedTs",IF('full menu'!AU6="UD","UD",IF('full menu'!AU6="LSD","LSD",IF('full menu'!AU6="WSD","WSD","")))))))))</f>
        <v>ERfix</v>
      </c>
      <c r="AV6" s="2" t="str">
        <f>IF('full menu'!AV6="MDC","MDC",IF(OR('full menu'!AV6="PERF",'full menu'!AV6="AERF",'full menu'!AV6="PCB"),"ERfix",IF(OR('full menu'!AV6="ACB", 'full menu'!AV6="LCERT", 'full menu'!AV6="LERT",'full menu'!AV6="FCERT",'full menu'!AV6="FERT"),"ERTs",IF(OR('full menu'!AV6="FCMT",'full menu'!AV6="FMT",'full menu'!AV6="LMT",'full menu'!AV6="LCMT"),"MTs",IF(OR('full menu'!AV6="LCIT",'full menu'!AV6="FCIT",'full menu'!AV6="LIT",'full menu'!AV6="FIT"),"ITs",IF(OR('full menu'!AV6="MwERT", 'full menu'!AV6="ERwMT", 'full menu'!AV6="M&amp;ERT", 'full menu'!AV6="MwIT", 'full menu'!AV6="IwMT", 'full menu'!AV6="M&amp;IT", 'full menu'!AV6="IwERT", 'full menu'!AV6="ERwIT", 'full menu'!AV6="I&amp;ERT", 'full menu'!AV6="ER&amp;M&amp;IT"),"MixedTs",IF('full menu'!AV6="UD","UD",IF('full menu'!AV6="LSD","LSD",IF('full menu'!AV6="WSD","WSD","")))))))))</f>
        <v>ERfix</v>
      </c>
      <c r="AW6" s="2" t="str">
        <f>IF('full menu'!AW6="MDC","MDC",IF(OR('full menu'!AW6="PERF",'full menu'!AW6="AERF",'full menu'!AW6="PCB"),"ERfix",IF(OR('full menu'!AW6="ACB", 'full menu'!AW6="LCERT", 'full menu'!AW6="LERT",'full menu'!AW6="FCERT",'full menu'!AW6="FERT"),"ERTs",IF(OR('full menu'!AW6="FCMT",'full menu'!AW6="FMT",'full menu'!AW6="LMT",'full menu'!AW6="LCMT"),"MTs",IF(OR('full menu'!AW6="LCIT",'full menu'!AW6="FCIT",'full menu'!AW6="LIT",'full menu'!AW6="FIT"),"ITs",IF(OR('full menu'!AW6="MwERT", 'full menu'!AW6="ERwMT", 'full menu'!AW6="M&amp;ERT", 'full menu'!AW6="MwIT", 'full menu'!AW6="IwMT", 'full menu'!AW6="M&amp;IT", 'full menu'!AW6="IwERT", 'full menu'!AW6="ERwIT", 'full menu'!AW6="I&amp;ERT", 'full menu'!AW6="ER&amp;M&amp;IT"),"MixedTs",IF('full menu'!AW6="UD","UD",IF('full menu'!AW6="LSD","LSD",IF('full menu'!AW6="WSD","WSD","")))))))))</f>
        <v>ERfix</v>
      </c>
      <c r="AX6" s="2" t="str">
        <f>IF('full menu'!AX6="MDC","MDC",IF(OR('full menu'!AX6="PERF",'full menu'!AX6="AERF",'full menu'!AX6="PCB"),"ERfix",IF(OR('full menu'!AX6="ACB", 'full menu'!AX6="LCERT", 'full menu'!AX6="LERT",'full menu'!AX6="FCERT",'full menu'!AX6="FERT"),"ERTs",IF(OR('full menu'!AX6="FCMT",'full menu'!AX6="FMT",'full menu'!AX6="LMT",'full menu'!AX6="LCMT"),"MTs",IF(OR('full menu'!AX6="LCIT",'full menu'!AX6="FCIT",'full menu'!AX6="LIT",'full menu'!AX6="FIT"),"ITs",IF(OR('full menu'!AX6="MwERT", 'full menu'!AX6="ERwMT", 'full menu'!AX6="M&amp;ERT", 'full menu'!AX6="MwIT", 'full menu'!AX6="IwMT", 'full menu'!AX6="M&amp;IT", 'full menu'!AX6="IwERT", 'full menu'!AX6="ERwIT", 'full menu'!AX6="I&amp;ERT", 'full menu'!AX6="ER&amp;M&amp;IT"),"MixedTs",IF('full menu'!AX6="UD","UD",IF('full menu'!AX6="LSD","LSD",IF('full menu'!AX6="WSD","WSD","")))))))))</f>
        <v>ERfix</v>
      </c>
      <c r="AY6" s="2" t="str">
        <f>IF('full menu'!AY6="MDC","MDC",IF(OR('full menu'!AY6="PERF",'full menu'!AY6="AERF",'full menu'!AY6="PCB"),"ERfix",IF(OR('full menu'!AY6="ACB", 'full menu'!AY6="LCERT", 'full menu'!AY6="LERT",'full menu'!AY6="FCERT",'full menu'!AY6="FERT"),"ERTs",IF(OR('full menu'!AY6="FCMT",'full menu'!AY6="FMT",'full menu'!AY6="LMT",'full menu'!AY6="LCMT"),"MTs",IF(OR('full menu'!AY6="LCIT",'full menu'!AY6="FCIT",'full menu'!AY6="LIT",'full menu'!AY6="FIT"),"ITs",IF(OR('full menu'!AY6="MwERT", 'full menu'!AY6="ERwMT", 'full menu'!AY6="M&amp;ERT", 'full menu'!AY6="MwIT", 'full menu'!AY6="IwMT", 'full menu'!AY6="M&amp;IT", 'full menu'!AY6="IwERT", 'full menu'!AY6="ERwIT", 'full menu'!AY6="I&amp;ERT", 'full menu'!AY6="ER&amp;M&amp;IT"),"MixedTs",IF('full menu'!AY6="UD","UD",IF('full menu'!AY6="LSD","LSD",IF('full menu'!AY6="WSD","WSD","")))))))))</f>
        <v>ERfix</v>
      </c>
    </row>
    <row r="7" spans="1:51" ht="15.6" x14ac:dyDescent="0.3">
      <c r="A7" t="s">
        <v>5</v>
      </c>
      <c r="B7" s="2" t="str">
        <f>IF('full menu'!B7="MDC","MDC",IF(OR('full menu'!B7="PERF",'full menu'!B7="AERF",'full menu'!B7="PCB"),"ERfix",IF(OR('full menu'!B7="ACB", 'full menu'!B7="LCERT", 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 'full menu'!B7="ERwMT", 'full menu'!B7="M&amp;ERT", 'full menu'!B7="MwIT", 'full menu'!B7="IwMT", 'full menu'!B7="M&amp;IT", 'full menu'!B7="IwERT", 'full menu'!B7="ERwIT", 'full menu'!B7="I&amp;ERT", 'full menu'!B7="ER&amp;M&amp;IT"),"MixedTs",IF('full menu'!B7="UD","UD",IF('full menu'!B7="LSD","LSD",IF('full menu'!B7="WSD","WSD","")))))))))</f>
        <v>ERfix</v>
      </c>
      <c r="C7" s="2" t="str">
        <f>IF('full menu'!C7="MDC","MDC",IF(OR('full menu'!C7="PERF",'full menu'!C7="AERF",'full menu'!C7="PCB"),"ERfix",IF(OR('full menu'!C7="ACB", 'full menu'!C7="LCERT", 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 'full menu'!C7="ERwMT", 'full menu'!C7="M&amp;ERT", 'full menu'!C7="MwIT", 'full menu'!C7="IwMT", 'full menu'!C7="M&amp;IT", 'full menu'!C7="IwERT", 'full menu'!C7="ERwIT", 'full menu'!C7="I&amp;ERT", 'full menu'!C7="ER&amp;M&amp;IT"),"MixedTs",IF('full menu'!C7="UD","UD",IF('full menu'!C7="LSD","LSD",IF('full menu'!C7="WSD","WSD","")))))))))</f>
        <v>ERfix</v>
      </c>
      <c r="D7" s="2" t="str">
        <f>IF('full menu'!D7="MDC","MDC",IF(OR('full menu'!D7="PERF",'full menu'!D7="AERF",'full menu'!D7="PCB"),"ERfix",IF(OR('full menu'!D7="ACB", 'full menu'!D7="LCERT", 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 'full menu'!D7="ERwMT", 'full menu'!D7="M&amp;ERT", 'full menu'!D7="MwIT", 'full menu'!D7="IwMT", 'full menu'!D7="M&amp;IT", 'full menu'!D7="IwERT", 'full menu'!D7="ERwIT", 'full menu'!D7="I&amp;ERT", 'full menu'!D7="ER&amp;M&amp;IT"),"MixedTs",IF('full menu'!D7="UD","UD",IF('full menu'!D7="LSD","LSD",IF('full menu'!D7="WSD","WSD","")))))))))</f>
        <v>ERfix</v>
      </c>
      <c r="E7" s="2" t="str">
        <f>IF('full menu'!E7="MDC","MDC",IF(OR('full menu'!E7="PERF",'full menu'!E7="AERF",'full menu'!E7="PCB"),"ERfix",IF(OR('full menu'!E7="ACB", 'full menu'!E7="LCERT", 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 'full menu'!E7="ERwMT", 'full menu'!E7="M&amp;ERT", 'full menu'!E7="MwIT", 'full menu'!E7="IwMT", 'full menu'!E7="M&amp;IT", 'full menu'!E7="IwERT", 'full menu'!E7="ERwIT", 'full menu'!E7="I&amp;ERT", 'full menu'!E7="ER&amp;M&amp;IT"),"MixedTs",IF('full menu'!E7="UD","UD",IF('full menu'!E7="LSD","LSD",IF('full menu'!E7="WSD","WSD","")))))))))</f>
        <v>ERfix</v>
      </c>
      <c r="F7" s="2" t="str">
        <f>IF('full menu'!F7="MDC","MDC",IF(OR('full menu'!F7="PERF",'full menu'!F7="AERF",'full menu'!F7="PCB"),"ERfix",IF(OR('full menu'!F7="ACB", 'full menu'!F7="LCERT", 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 'full menu'!F7="ERwMT", 'full menu'!F7="M&amp;ERT", 'full menu'!F7="MwIT", 'full menu'!F7="IwMT", 'full menu'!F7="M&amp;IT", 'full menu'!F7="IwERT", 'full menu'!F7="ERwIT", 'full menu'!F7="I&amp;ERT", 'full menu'!F7="ER&amp;M&amp;IT"),"MixedTs",IF('full menu'!F7="UD","UD",IF('full menu'!F7="LSD","LSD",IF('full menu'!F7="WSD","WSD","")))))))))</f>
        <v>ERfix</v>
      </c>
      <c r="G7" s="2" t="str">
        <f>IF('full menu'!G7="MDC","MDC",IF(OR('full menu'!G7="PERF",'full menu'!G7="AERF",'full menu'!G7="PCB"),"ERfix",IF(OR('full menu'!G7="ACB", 'full menu'!G7="LCERT", 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 'full menu'!G7="ERwMT", 'full menu'!G7="M&amp;ERT", 'full menu'!G7="MwIT", 'full menu'!G7="IwMT", 'full menu'!G7="M&amp;IT", 'full menu'!G7="IwERT", 'full menu'!G7="ERwIT", 'full menu'!G7="I&amp;ERT", 'full menu'!G7="ER&amp;M&amp;IT"),"MixedTs",IF('full menu'!G7="UD","UD",IF('full menu'!G7="LSD","LSD",IF('full menu'!G7="WSD","WSD","")))))))))</f>
        <v>ERfix</v>
      </c>
      <c r="H7" s="2" t="str">
        <f>IF('full menu'!H7="MDC","MDC",IF(OR('full menu'!H7="PERF",'full menu'!H7="AERF",'full menu'!H7="PCB"),"ERfix",IF(OR('full menu'!H7="ACB", 'full menu'!H7="LCERT", 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 'full menu'!H7="ERwMT", 'full menu'!H7="M&amp;ERT", 'full menu'!H7="MwIT", 'full menu'!H7="IwMT", 'full menu'!H7="M&amp;IT", 'full menu'!H7="IwERT", 'full menu'!H7="ERwIT", 'full menu'!H7="I&amp;ERT", 'full menu'!H7="ER&amp;M&amp;IT"),"MixedTs",IF('full menu'!H7="UD","UD",IF('full menu'!H7="LSD","LSD",IF('full menu'!H7="WSD","WSD","")))))))))</f>
        <v>ERfix</v>
      </c>
      <c r="I7" s="2" t="str">
        <f>IF('full menu'!I7="MDC","MDC",IF(OR('full menu'!I7="PERF",'full menu'!I7="AERF",'full menu'!I7="PCB"),"ERfix",IF(OR('full menu'!I7="ACB", 'full menu'!I7="LCERT", 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 'full menu'!I7="ERwMT", 'full menu'!I7="M&amp;ERT", 'full menu'!I7="MwIT", 'full menu'!I7="IwMT", 'full menu'!I7="M&amp;IT", 'full menu'!I7="IwERT", 'full menu'!I7="ERwIT", 'full menu'!I7="I&amp;ERT", 'full menu'!I7="ER&amp;M&amp;IT"),"MixedTs",IF('full menu'!I7="UD","UD",IF('full menu'!I7="LSD","LSD",IF('full menu'!I7="WSD","WSD","")))))))))</f>
        <v>ERfix</v>
      </c>
      <c r="J7" s="2" t="str">
        <f>IF('full menu'!J7="MDC","MDC",IF(OR('full menu'!J7="PERF",'full menu'!J7="AERF",'full menu'!J7="PCB"),"ERfix",IF(OR('full menu'!J7="ACB", 'full menu'!J7="LCERT", 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 'full menu'!J7="ERwMT", 'full menu'!J7="M&amp;ERT", 'full menu'!J7="MwIT", 'full menu'!J7="IwMT", 'full menu'!J7="M&amp;IT", 'full menu'!J7="IwERT", 'full menu'!J7="ERwIT", 'full menu'!J7="I&amp;ERT", 'full menu'!J7="ER&amp;M&amp;IT"),"MixedTs",IF('full menu'!J7="UD","UD",IF('full menu'!J7="LSD","LSD",IF('full menu'!J7="WSD","WSD","")))))))))</f>
        <v>ERfix</v>
      </c>
      <c r="K7" s="2" t="str">
        <f>IF('full menu'!K7="MDC","MDC",IF(OR('full menu'!K7="PERF",'full menu'!K7="AERF",'full menu'!K7="PCB"),"ERfix",IF(OR('full menu'!K7="ACB", 'full menu'!K7="LCERT", 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 'full menu'!K7="ERwMT", 'full menu'!K7="M&amp;ERT", 'full menu'!K7="MwIT", 'full menu'!K7="IwMT", 'full menu'!K7="M&amp;IT", 'full menu'!K7="IwERT", 'full menu'!K7="ERwIT", 'full menu'!K7="I&amp;ERT", 'full menu'!K7="ER&amp;M&amp;IT"),"MixedTs",IF('full menu'!K7="UD","UD",IF('full menu'!K7="LSD","LSD",IF('full menu'!K7="WSD","WSD","")))))))))</f>
        <v>ERfix</v>
      </c>
      <c r="L7" s="2" t="str">
        <f>IF('full menu'!L7="MDC","MDC",IF(OR('full menu'!L7="PERF",'full menu'!L7="AERF",'full menu'!L7="PCB"),"ERfix",IF(OR('full menu'!L7="ACB", 'full menu'!L7="LCERT", 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 'full menu'!L7="ERwMT", 'full menu'!L7="M&amp;ERT", 'full menu'!L7="MwIT", 'full menu'!L7="IwMT", 'full menu'!L7="M&amp;IT", 'full menu'!L7="IwERT", 'full menu'!L7="ERwIT", 'full menu'!L7="I&amp;ERT", 'full menu'!L7="ER&amp;M&amp;IT"),"MixedTs",IF('full menu'!L7="UD","UD",IF('full menu'!L7="LSD","LSD",IF('full menu'!L7="WSD","WSD","")))))))))</f>
        <v>ERfix</v>
      </c>
      <c r="M7" s="2" t="str">
        <f>IF('full menu'!M7="MDC","MDC",IF(OR('full menu'!M7="PERF",'full menu'!M7="AERF",'full menu'!M7="PCB"),"ERfix",IF(OR('full menu'!M7="ACB", 'full menu'!M7="LCERT", 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 'full menu'!M7="ERwMT", 'full menu'!M7="M&amp;ERT", 'full menu'!M7="MwIT", 'full menu'!M7="IwMT", 'full menu'!M7="M&amp;IT", 'full menu'!M7="IwERT", 'full menu'!M7="ERwIT", 'full menu'!M7="I&amp;ERT", 'full menu'!M7="ER&amp;M&amp;IT"),"MixedTs",IF('full menu'!M7="UD","UD",IF('full menu'!M7="LSD","LSD",IF('full menu'!M7="WSD","WSD","")))))))))</f>
        <v>LSD</v>
      </c>
      <c r="N7" s="2" t="str">
        <f>IF('full menu'!N7="MDC","MDC",IF(OR('full menu'!N7="PERF",'full menu'!N7="AERF",'full menu'!N7="PCB"),"ERfix",IF(OR('full menu'!N7="ACB", 'full menu'!N7="LCERT", 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 'full menu'!N7="ERwMT", 'full menu'!N7="M&amp;ERT", 'full menu'!N7="MwIT", 'full menu'!N7="IwMT", 'full menu'!N7="M&amp;IT", 'full menu'!N7="IwERT", 'full menu'!N7="ERwIT", 'full menu'!N7="I&amp;ERT", 'full menu'!N7="ER&amp;M&amp;IT"),"MixedTs",IF('full menu'!N7="UD","UD",IF('full menu'!N7="LSD","LSD",IF('full menu'!N7="WSD","WSD","")))))))))</f>
        <v>LSD</v>
      </c>
      <c r="O7" s="2" t="str">
        <f>IF('full menu'!O7="MDC","MDC",IF(OR('full menu'!O7="PERF",'full menu'!O7="AERF",'full menu'!O7="PCB"),"ERfix",IF(OR('full menu'!O7="ACB", 'full menu'!O7="LCERT", 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 'full menu'!O7="ERwMT", 'full menu'!O7="M&amp;ERT", 'full menu'!O7="MwIT", 'full menu'!O7="IwMT", 'full menu'!O7="M&amp;IT", 'full menu'!O7="IwERT", 'full menu'!O7="ERwIT", 'full menu'!O7="I&amp;ERT", 'full menu'!O7="ER&amp;M&amp;IT"),"MixedTs",IF('full menu'!O7="UD","UD",IF('full menu'!O7="LSD","LSD",IF('full menu'!O7="WSD","WSD","")))))))))</f>
        <v>LSD</v>
      </c>
      <c r="P7" s="2" t="str">
        <f>IF('full menu'!P7="MDC","MDC",IF(OR('full menu'!P7="PERF",'full menu'!P7="AERF",'full menu'!P7="PCB"),"ERfix",IF(OR('full menu'!P7="ACB", 'full menu'!P7="LCERT", 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 'full menu'!P7="ERwMT", 'full menu'!P7="M&amp;ERT", 'full menu'!P7="MwIT", 'full menu'!P7="IwMT", 'full menu'!P7="M&amp;IT", 'full menu'!P7="IwERT", 'full menu'!P7="ERwIT", 'full menu'!P7="I&amp;ERT", 'full menu'!P7="ER&amp;M&amp;IT"),"MixedTs",IF('full menu'!P7="UD","UD",IF('full menu'!P7="LSD","LSD",IF('full menu'!P7="WSD","WSD","")))))))))</f>
        <v>LSD</v>
      </c>
      <c r="Q7" s="2" t="str">
        <f>IF('full menu'!Q7="MDC","MDC",IF(OR('full menu'!Q7="PERF",'full menu'!Q7="AERF",'full menu'!Q7="PCB"),"ERfix",IF(OR('full menu'!Q7="ACB", 'full menu'!Q7="LCERT", 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 'full menu'!Q7="ERwMT", 'full menu'!Q7="M&amp;ERT", 'full menu'!Q7="MwIT", 'full menu'!Q7="IwMT", 'full menu'!Q7="M&amp;IT", 'full menu'!Q7="IwERT", 'full menu'!Q7="ERwIT", 'full menu'!Q7="I&amp;ERT", 'full menu'!Q7="ER&amp;M&amp;IT"),"MixedTs",IF('full menu'!Q7="UD","UD",IF('full menu'!Q7="LSD","LSD",IF('full menu'!Q7="WSD","WSD","")))))))))</f>
        <v>LSD</v>
      </c>
      <c r="R7" s="2" t="str">
        <f>IF('full menu'!R7="MDC","MDC",IF(OR('full menu'!R7="PERF",'full menu'!R7="AERF",'full menu'!R7="PCB"),"ERfix",IF(OR('full menu'!R7="ACB", 'full menu'!R7="LCERT", 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 'full menu'!R7="ERwMT", 'full menu'!R7="M&amp;ERT", 'full menu'!R7="MwIT", 'full menu'!R7="IwMT", 'full menu'!R7="M&amp;IT", 'full menu'!R7="IwERT", 'full menu'!R7="ERwIT", 'full menu'!R7="I&amp;ERT", 'full menu'!R7="ER&amp;M&amp;IT"),"MixedTs",IF('full menu'!R7="UD","UD",IF('full menu'!R7="LSD","LSD",IF('full menu'!R7="WSD","WSD","")))))))))</f>
        <v>LSD</v>
      </c>
      <c r="S7" s="2" t="str">
        <f>IF('full menu'!S7="MDC","MDC",IF(OR('full menu'!S7="PERF",'full menu'!S7="AERF",'full menu'!S7="PCB"),"ERfix",IF(OR('full menu'!S7="ACB", 'full menu'!S7="LCERT", 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 'full menu'!S7="ERwMT", 'full menu'!S7="M&amp;ERT", 'full menu'!S7="MwIT", 'full menu'!S7="IwMT", 'full menu'!S7="M&amp;IT", 'full menu'!S7="IwERT", 'full menu'!S7="ERwIT", 'full menu'!S7="I&amp;ERT", 'full menu'!S7="ER&amp;M&amp;IT"),"MixedTs",IF('full menu'!S7="UD","UD",IF('full menu'!S7="LSD","LSD",IF('full menu'!S7="WSD","WSD","")))))))))</f>
        <v>ERTs</v>
      </c>
      <c r="T7" s="2" t="str">
        <f>IF('full menu'!T7="MDC","MDC",IF(OR('full menu'!T7="PERF",'full menu'!T7="AERF",'full menu'!T7="PCB"),"ERfix",IF(OR('full menu'!T7="ACB", 'full menu'!T7="LCERT", 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 'full menu'!T7="ERwMT", 'full menu'!T7="M&amp;ERT", 'full menu'!T7="MwIT", 'full menu'!T7="IwMT", 'full menu'!T7="M&amp;IT", 'full menu'!T7="IwERT", 'full menu'!T7="ERwIT", 'full menu'!T7="I&amp;ERT", 'full menu'!T7="ER&amp;M&amp;IT"),"MixedTs",IF('full menu'!T7="UD","UD",IF('full menu'!T7="LSD","LSD",IF('full menu'!T7="WSD","WSD","")))))))))</f>
        <v>ERTs</v>
      </c>
      <c r="U7" s="2" t="str">
        <f>IF('full menu'!U7="MDC","MDC",IF(OR('full menu'!U7="PERF",'full menu'!U7="AERF",'full menu'!U7="PCB"),"ERfix",IF(OR('full menu'!U7="ACB", 'full menu'!U7="LCERT", 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 'full menu'!U7="ERwMT", 'full menu'!U7="M&amp;ERT", 'full menu'!U7="MwIT", 'full menu'!U7="IwMT", 'full menu'!U7="M&amp;IT", 'full menu'!U7="IwERT", 'full menu'!U7="ERwIT", 'full menu'!U7="I&amp;ERT", 'full menu'!U7="ER&amp;M&amp;IT"),"MixedTs",IF('full menu'!U7="UD","UD",IF('full menu'!U7="LSD","LSD",IF('full menu'!U7="WSD","WSD","")))))))))</f>
        <v>ERTs</v>
      </c>
      <c r="V7" s="2" t="str">
        <f>IF('full menu'!V7="MDC","MDC",IF(OR('full menu'!V7="PERF",'full menu'!V7="AERF",'full menu'!V7="PCB"),"ERfix",IF(OR('full menu'!V7="ACB", 'full menu'!V7="LCERT", 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 'full menu'!V7="ERwMT", 'full menu'!V7="M&amp;ERT", 'full menu'!V7="MwIT", 'full menu'!V7="IwMT", 'full menu'!V7="M&amp;IT", 'full menu'!V7="IwERT", 'full menu'!V7="ERwIT", 'full menu'!V7="I&amp;ERT", 'full menu'!V7="ER&amp;M&amp;IT"),"MixedTs",IF('full menu'!V7="UD","UD",IF('full menu'!V7="LSD","LSD",IF('full menu'!V7="WSD","WSD","")))))))))</f>
        <v>ERTs</v>
      </c>
      <c r="W7" s="2" t="str">
        <f>IF('full menu'!W7="MDC","MDC",IF(OR('full menu'!W7="PERF",'full menu'!W7="AERF",'full menu'!W7="PCB"),"ERfix",IF(OR('full menu'!W7="ACB", 'full menu'!W7="LCERT", 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 'full menu'!W7="ERwMT", 'full menu'!W7="M&amp;ERT", 'full menu'!W7="MwIT", 'full menu'!W7="IwMT", 'full menu'!W7="M&amp;IT", 'full menu'!W7="IwERT", 'full menu'!W7="ERwIT", 'full menu'!W7="I&amp;ERT", 'full menu'!W7="ER&amp;M&amp;IT"),"MixedTs",IF('full menu'!W7="UD","UD",IF('full menu'!W7="LSD","LSD",IF('full menu'!W7="WSD","WSD","")))))))))</f>
        <v>ERTs</v>
      </c>
      <c r="X7" s="2" t="str">
        <f>IF('full menu'!X7="MDC","MDC",IF(OR('full menu'!X7="PERF",'full menu'!X7="AERF",'full menu'!X7="PCB"),"ERfix",IF(OR('full menu'!X7="ACB", 'full menu'!X7="LCERT", 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 'full menu'!X7="ERwMT", 'full menu'!X7="M&amp;ERT", 'full menu'!X7="MwIT", 'full menu'!X7="IwMT", 'full menu'!X7="M&amp;IT", 'full menu'!X7="IwERT", 'full menu'!X7="ERwIT", 'full menu'!X7="I&amp;ERT", 'full menu'!X7="ER&amp;M&amp;IT"),"MixedTs",IF('full menu'!X7="UD","UD",IF('full menu'!X7="LSD","LSD",IF('full menu'!X7="WSD","WSD","")))))))))</f>
        <v>ERTs</v>
      </c>
      <c r="Y7" s="2" t="str">
        <f>IF('full menu'!Y7="MDC","MDC",IF(OR('full menu'!Y7="PERF",'full menu'!Y7="AERF",'full menu'!Y7="PCB"),"ERfix",IF(OR('full menu'!Y7="ACB", 'full menu'!Y7="LCERT", 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 'full menu'!Y7="ERwMT", 'full menu'!Y7="M&amp;ERT", 'full menu'!Y7="MwIT", 'full menu'!Y7="IwMT", 'full menu'!Y7="M&amp;IT", 'full menu'!Y7="IwERT", 'full menu'!Y7="ERwIT", 'full menu'!Y7="I&amp;ERT", 'full menu'!Y7="ER&amp;M&amp;IT"),"MixedTs",IF('full menu'!Y7="UD","UD",IF('full menu'!Y7="LSD","LSD",IF('full menu'!Y7="WSD","WSD","")))))))))</f>
        <v>ERTs</v>
      </c>
      <c r="Z7" s="2" t="str">
        <f>IF('full menu'!Z7="MDC","MDC",IF(OR('full menu'!Z7="PERF",'full menu'!Z7="AERF",'full menu'!Z7="PCB"),"ERfix",IF(OR('full menu'!Z7="ACB", 'full menu'!Z7="LCERT", 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 'full menu'!Z7="ERwMT", 'full menu'!Z7="M&amp;ERT", 'full menu'!Z7="MwIT", 'full menu'!Z7="IwMT", 'full menu'!Z7="M&amp;IT", 'full menu'!Z7="IwERT", 'full menu'!Z7="ERwIT", 'full menu'!Z7="I&amp;ERT", 'full menu'!Z7="ER&amp;M&amp;IT"),"MixedTs",IF('full menu'!Z7="UD","UD",IF('full menu'!Z7="LSD","LSD",IF('full menu'!Z7="WSD","WSD","")))))))))</f>
        <v>ERTs</v>
      </c>
      <c r="AA7" s="2" t="str">
        <f>IF('full menu'!AA7="MDC","MDC",IF(OR('full menu'!AA7="PERF",'full menu'!AA7="AERF",'full menu'!AA7="PCB"),"ERfix",IF(OR('full menu'!AA7="ACB", 'full menu'!AA7="LCERT", 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 'full menu'!AA7="ERwMT", 'full menu'!AA7="M&amp;ERT", 'full menu'!AA7="MwIT", 'full menu'!AA7="IwMT", 'full menu'!AA7="M&amp;IT", 'full menu'!AA7="IwERT", 'full menu'!AA7="ERwIT", 'full menu'!AA7="I&amp;ERT", 'full menu'!AA7="ER&amp;M&amp;IT"),"MixedTs",IF('full menu'!AA7="UD","UD",IF('full menu'!AA7="LSD","LSD",IF('full menu'!AA7="WSD","WSD","")))))))))</f>
        <v>ERTs</v>
      </c>
      <c r="AB7" s="2" t="str">
        <f>IF('full menu'!AB7="MDC","MDC",IF(OR('full menu'!AB7="PERF",'full menu'!AB7="AERF",'full menu'!AB7="PCB"),"ERfix",IF(OR('full menu'!AB7="ACB", 'full menu'!AB7="LCERT", 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 'full menu'!AB7="ERwMT", 'full menu'!AB7="M&amp;ERT", 'full menu'!AB7="MwIT", 'full menu'!AB7="IwMT", 'full menu'!AB7="M&amp;IT", 'full menu'!AB7="IwERT", 'full menu'!AB7="ERwIT", 'full menu'!AB7="I&amp;ERT", 'full menu'!AB7="ER&amp;M&amp;IT"),"MixedTs",IF('full menu'!AB7="UD","UD",IF('full menu'!AB7="LSD","LSD",IF('full menu'!AB7="WSD","WSD","")))))))))</f>
        <v>ERTs</v>
      </c>
      <c r="AC7" s="2" t="str">
        <f>IF('full menu'!AC7="MDC","MDC",IF(OR('full menu'!AC7="PERF",'full menu'!AC7="AERF",'full menu'!AC7="PCB"),"ERfix",IF(OR('full menu'!AC7="ACB", 'full menu'!AC7="LCERT", 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 'full menu'!AC7="ERwMT", 'full menu'!AC7="M&amp;ERT", 'full menu'!AC7="MwIT", 'full menu'!AC7="IwMT", 'full menu'!AC7="M&amp;IT", 'full menu'!AC7="IwERT", 'full menu'!AC7="ERwIT", 'full menu'!AC7="I&amp;ERT", 'full menu'!AC7="ER&amp;M&amp;IT"),"MixedTs",IF('full menu'!AC7="UD","UD",IF('full menu'!AC7="LSD","LSD",IF('full menu'!AC7="WSD","WSD","")))))))))</f>
        <v>ERTs</v>
      </c>
      <c r="AD7" s="2" t="str">
        <f>IF('full menu'!AD7="MDC","MDC",IF(OR('full menu'!AD7="PERF",'full menu'!AD7="AERF",'full menu'!AD7="PCB"),"ERfix",IF(OR('full menu'!AD7="ACB", 'full menu'!AD7="LCERT", 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 'full menu'!AD7="ERwMT", 'full menu'!AD7="M&amp;ERT", 'full menu'!AD7="MwIT", 'full menu'!AD7="IwMT", 'full menu'!AD7="M&amp;IT", 'full menu'!AD7="IwERT", 'full menu'!AD7="ERwIT", 'full menu'!AD7="I&amp;ERT", 'full menu'!AD7="ER&amp;M&amp;IT"),"MixedTs",IF('full menu'!AD7="UD","UD",IF('full menu'!AD7="LSD","LSD",IF('full menu'!AD7="WSD","WSD","")))))))))</f>
        <v>ERTs</v>
      </c>
      <c r="AE7" s="2" t="str">
        <f>IF('full menu'!AE7="MDC","MDC",IF(OR('full menu'!AE7="PERF",'full menu'!AE7="AERF",'full menu'!AE7="PCB"),"ERfix",IF(OR('full menu'!AE7="ACB", 'full menu'!AE7="LCERT", 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 'full menu'!AE7="ERwMT", 'full menu'!AE7="M&amp;ERT", 'full menu'!AE7="MwIT", 'full menu'!AE7="IwMT", 'full menu'!AE7="M&amp;IT", 'full menu'!AE7="IwERT", 'full menu'!AE7="ERwIT", 'full menu'!AE7="I&amp;ERT", 'full menu'!AE7="ER&amp;M&amp;IT"),"MixedTs",IF('full menu'!AE7="UD","UD",IF('full menu'!AE7="LSD","LSD",IF('full menu'!AE7="WSD","WSD","")))))))))</f>
        <v>ERTs</v>
      </c>
      <c r="AF7" s="2" t="str">
        <f>IF('full menu'!AF7="MDC","MDC",IF(OR('full menu'!AF7="PERF",'full menu'!AF7="AERF",'full menu'!AF7="PCB"),"ERfix",IF(OR('full menu'!AF7="ACB", 'full menu'!AF7="LCERT", 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 'full menu'!AF7="ERwMT", 'full menu'!AF7="M&amp;ERT", 'full menu'!AF7="MwIT", 'full menu'!AF7="IwMT", 'full menu'!AF7="M&amp;IT", 'full menu'!AF7="IwERT", 'full menu'!AF7="ERwIT", 'full menu'!AF7="I&amp;ERT", 'full menu'!AF7="ER&amp;M&amp;IT"),"MixedTs",IF('full menu'!AF7="UD","UD",IF('full menu'!AF7="LSD","LSD",IF('full menu'!AF7="WSD","WSD","")))))))))</f>
        <v>ERTs</v>
      </c>
      <c r="AG7" s="2" t="str">
        <f>IF('full menu'!AG7="MDC","MDC",IF(OR('full menu'!AG7="PERF",'full menu'!AG7="AERF",'full menu'!AG7="PCB"),"ERfix",IF(OR('full menu'!AG7="ACB", 'full menu'!AG7="LCERT", 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 'full menu'!AG7="ERwMT", 'full menu'!AG7="M&amp;ERT", 'full menu'!AG7="MwIT", 'full menu'!AG7="IwMT", 'full menu'!AG7="M&amp;IT", 'full menu'!AG7="IwERT", 'full menu'!AG7="ERwIT", 'full menu'!AG7="I&amp;ERT", 'full menu'!AG7="ER&amp;M&amp;IT"),"MixedTs",IF('full menu'!AG7="UD","UD",IF('full menu'!AG7="LSD","LSD",IF('full menu'!AG7="WSD","WSD","")))))))))</f>
        <v>ERTs</v>
      </c>
      <c r="AH7" s="2" t="str">
        <f>IF('full menu'!AH7="MDC","MDC",IF(OR('full menu'!AH7="PERF",'full menu'!AH7="AERF",'full menu'!AH7="PCB"),"ERfix",IF(OR('full menu'!AH7="ACB", 'full menu'!AH7="LCERT", 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 'full menu'!AH7="ERwMT", 'full menu'!AH7="M&amp;ERT", 'full menu'!AH7="MwIT", 'full menu'!AH7="IwMT", 'full menu'!AH7="M&amp;IT", 'full menu'!AH7="IwERT", 'full menu'!AH7="ERwIT", 'full menu'!AH7="I&amp;ERT", 'full menu'!AH7="ER&amp;M&amp;IT"),"MixedTs",IF('full menu'!AH7="UD","UD",IF('full menu'!AH7="LSD","LSD",IF('full menu'!AH7="WSD","WSD","")))))))))</f>
        <v>ERTs</v>
      </c>
      <c r="AI7" s="2" t="str">
        <f>IF('full menu'!AI7="MDC","MDC",IF(OR('full menu'!AI7="PERF",'full menu'!AI7="AERF",'full menu'!AI7="PCB"),"ERfix",IF(OR('full menu'!AI7="ACB", 'full menu'!AI7="LCERT", 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 'full menu'!AI7="ERwMT", 'full menu'!AI7="M&amp;ERT", 'full menu'!AI7="MwIT", 'full menu'!AI7="IwMT", 'full menu'!AI7="M&amp;IT", 'full menu'!AI7="IwERT", 'full menu'!AI7="ERwIT", 'full menu'!AI7="I&amp;ERT", 'full menu'!AI7="ER&amp;M&amp;IT"),"MixedTs",IF('full menu'!AI7="UD","UD",IF('full menu'!AI7="LSD","LSD",IF('full menu'!AI7="WSD","WSD","")))))))))</f>
        <v>ERTs</v>
      </c>
      <c r="AJ7" s="2" t="str">
        <f>IF('full menu'!AJ7="MDC","MDC",IF(OR('full menu'!AJ7="PERF",'full menu'!AJ7="AERF",'full menu'!AJ7="PCB"),"ERfix",IF(OR('full menu'!AJ7="ACB", 'full menu'!AJ7="LCERT", 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 'full menu'!AJ7="ERwMT", 'full menu'!AJ7="M&amp;ERT", 'full menu'!AJ7="MwIT", 'full menu'!AJ7="IwMT", 'full menu'!AJ7="M&amp;IT", 'full menu'!AJ7="IwERT", 'full menu'!AJ7="ERwIT", 'full menu'!AJ7="I&amp;ERT", 'full menu'!AJ7="ER&amp;M&amp;IT"),"MixedTs",IF('full menu'!AJ7="UD","UD",IF('full menu'!AJ7="LSD","LSD",IF('full menu'!AJ7="WSD","WSD","")))))))))</f>
        <v>ERTs</v>
      </c>
      <c r="AK7" s="2" t="str">
        <f>IF('full menu'!AK7="MDC","MDC",IF(OR('full menu'!AK7="PERF",'full menu'!AK7="AERF",'full menu'!AK7="PCB"),"ERfix",IF(OR('full menu'!AK7="ACB", 'full menu'!AK7="LCERT", 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 'full menu'!AK7="ERwMT", 'full menu'!AK7="M&amp;ERT", 'full menu'!AK7="MwIT", 'full menu'!AK7="IwMT", 'full menu'!AK7="M&amp;IT", 'full menu'!AK7="IwERT", 'full menu'!AK7="ERwIT", 'full menu'!AK7="I&amp;ERT", 'full menu'!AK7="ER&amp;M&amp;IT"),"MixedTs",IF('full menu'!AK7="UD","UD",IF('full menu'!AK7="LSD","LSD",IF('full menu'!AK7="WSD","WSD","")))))))))</f>
        <v>ERTs</v>
      </c>
      <c r="AL7" s="2" t="str">
        <f>IF('full menu'!AL7="MDC","MDC",IF(OR('full menu'!AL7="PERF",'full menu'!AL7="AERF",'full menu'!AL7="PCB"),"ERfix",IF(OR('full menu'!AL7="ACB", 'full menu'!AL7="LCERT", 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 'full menu'!AL7="ERwMT", 'full menu'!AL7="M&amp;ERT", 'full menu'!AL7="MwIT", 'full menu'!AL7="IwMT", 'full menu'!AL7="M&amp;IT", 'full menu'!AL7="IwERT", 'full menu'!AL7="ERwIT", 'full menu'!AL7="I&amp;ERT", 'full menu'!AL7="ER&amp;M&amp;IT"),"MixedTs",IF('full menu'!AL7="UD","UD",IF('full menu'!AL7="LSD","LSD",IF('full menu'!AL7="WSD","WSD","")))))))))</f>
        <v>ERTs</v>
      </c>
      <c r="AM7" s="2" t="str">
        <f>IF('full menu'!AM7="MDC","MDC",IF(OR('full menu'!AM7="PERF",'full menu'!AM7="AERF",'full menu'!AM7="PCB"),"ERfix",IF(OR('full menu'!AM7="ACB", 'full menu'!AM7="LCERT", 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 'full menu'!AM7="ERwMT", 'full menu'!AM7="M&amp;ERT", 'full menu'!AM7="MwIT", 'full menu'!AM7="IwMT", 'full menu'!AM7="M&amp;IT", 'full menu'!AM7="IwERT", 'full menu'!AM7="ERwIT", 'full menu'!AM7="I&amp;ERT", 'full menu'!AM7="ER&amp;M&amp;IT"),"MixedTs",IF('full menu'!AM7="UD","UD",IF('full menu'!AM7="LSD","LSD",IF('full menu'!AM7="WSD","WSD","")))))))))</f>
        <v>ERTs</v>
      </c>
      <c r="AN7" s="2" t="str">
        <f>IF('full menu'!AN7="MDC","MDC",IF(OR('full menu'!AN7="PERF",'full menu'!AN7="AERF",'full menu'!AN7="PCB"),"ERfix",IF(OR('full menu'!AN7="ACB", 'full menu'!AN7="LCERT", 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 'full menu'!AN7="ERwMT", 'full menu'!AN7="M&amp;ERT", 'full menu'!AN7="MwIT", 'full menu'!AN7="IwMT", 'full menu'!AN7="M&amp;IT", 'full menu'!AN7="IwERT", 'full menu'!AN7="ERwIT", 'full menu'!AN7="I&amp;ERT", 'full menu'!AN7="ER&amp;M&amp;IT"),"MixedTs",IF('full menu'!AN7="UD","UD",IF('full menu'!AN7="LSD","LSD",IF('full menu'!AN7="WSD","WSD","")))))))))</f>
        <v>ERTs</v>
      </c>
      <c r="AO7" s="2" t="str">
        <f>IF('full menu'!AO7="MDC","MDC",IF(OR('full menu'!AO7="PERF",'full menu'!AO7="AERF",'full menu'!AO7="PCB"),"ERfix",IF(OR('full menu'!AO7="ACB", 'full menu'!AO7="LCERT", 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 'full menu'!AO7="ERwMT", 'full menu'!AO7="M&amp;ERT", 'full menu'!AO7="MwIT", 'full menu'!AO7="IwMT", 'full menu'!AO7="M&amp;IT", 'full menu'!AO7="IwERT", 'full menu'!AO7="ERwIT", 'full menu'!AO7="I&amp;ERT", 'full menu'!AO7="ER&amp;M&amp;IT"),"MixedTs",IF('full menu'!AO7="UD","UD",IF('full menu'!AO7="LSD","LSD",IF('full menu'!AO7="WSD","WSD","")))))))))</f>
        <v>ERTs</v>
      </c>
      <c r="AP7" s="2" t="str">
        <f>IF('full menu'!AP7="MDC","MDC",IF(OR('full menu'!AP7="PERF",'full menu'!AP7="AERF",'full menu'!AP7="PCB"),"ERfix",IF(OR('full menu'!AP7="ACB", 'full menu'!AP7="LCERT", 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 'full menu'!AP7="ERwMT", 'full menu'!AP7="M&amp;ERT", 'full menu'!AP7="MwIT", 'full menu'!AP7="IwMT", 'full menu'!AP7="M&amp;IT", 'full menu'!AP7="IwERT", 'full menu'!AP7="ERwIT", 'full menu'!AP7="I&amp;ERT", 'full menu'!AP7="ER&amp;M&amp;IT"),"MixedTs",IF('full menu'!AP7="UD","UD",IF('full menu'!AP7="LSD","LSD",IF('full menu'!AP7="WSD","WSD","")))))))))</f>
        <v>ERTs</v>
      </c>
      <c r="AQ7" s="2" t="str">
        <f>IF('full menu'!AQ7="MDC","MDC",IF(OR('full menu'!AQ7="PERF",'full menu'!AQ7="AERF",'full menu'!AQ7="PCB"),"ERfix",IF(OR('full menu'!AQ7="ACB", 'full menu'!AQ7="LCERT", 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 'full menu'!AQ7="ERwMT", 'full menu'!AQ7="M&amp;ERT", 'full menu'!AQ7="MwIT", 'full menu'!AQ7="IwMT", 'full menu'!AQ7="M&amp;IT", 'full menu'!AQ7="IwERT", 'full menu'!AQ7="ERwIT", 'full menu'!AQ7="I&amp;ERT", 'full menu'!AQ7="ER&amp;M&amp;IT"),"MixedTs",IF('full menu'!AQ7="UD","UD",IF('full menu'!AQ7="LSD","LSD",IF('full menu'!AQ7="WSD","WSD","")))))))))</f>
        <v>ERTs</v>
      </c>
      <c r="AR7" s="2" t="str">
        <f>IF('full menu'!AR7="MDC","MDC",IF(OR('full menu'!AR7="PERF",'full menu'!AR7="AERF",'full menu'!AR7="PCB"),"ERfix",IF(OR('full menu'!AR7="ACB", 'full menu'!AR7="LCERT", 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 'full menu'!AR7="ERwMT", 'full menu'!AR7="M&amp;ERT", 'full menu'!AR7="MwIT", 'full menu'!AR7="IwMT", 'full menu'!AR7="M&amp;IT", 'full menu'!AR7="IwERT", 'full menu'!AR7="ERwIT", 'full menu'!AR7="I&amp;ERT", 'full menu'!AR7="ER&amp;M&amp;IT"),"MixedTs",IF('full menu'!AR7="UD","UD",IF('full menu'!AR7="LSD","LSD",IF('full menu'!AR7="WSD","WSD","")))))))))</f>
        <v>ERTs</v>
      </c>
      <c r="AS7" s="2" t="str">
        <f>IF('full menu'!AS7="MDC","MDC",IF(OR('full menu'!AS7="PERF",'full menu'!AS7="AERF",'full menu'!AS7="PCB"),"ERfix",IF(OR('full menu'!AS7="ACB", 'full menu'!AS7="LCERT", 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 'full menu'!AS7="ERwMT", 'full menu'!AS7="M&amp;ERT", 'full menu'!AS7="MwIT", 'full menu'!AS7="IwMT", 'full menu'!AS7="M&amp;IT", 'full menu'!AS7="IwERT", 'full menu'!AS7="ERwIT", 'full menu'!AS7="I&amp;ERT", 'full menu'!AS7="ER&amp;M&amp;IT"),"MixedTs",IF('full menu'!AS7="UD","UD",IF('full menu'!AS7="LSD","LSD",IF('full menu'!AS7="WSD","WSD","")))))))))</f>
        <v>ERTs</v>
      </c>
      <c r="AT7" s="2" t="str">
        <f>IF('full menu'!AT7="MDC","MDC",IF(OR('full menu'!AT7="PERF",'full menu'!AT7="AERF",'full menu'!AT7="PCB"),"ERfix",IF(OR('full menu'!AT7="ACB", 'full menu'!AT7="LCERT", 'full menu'!AT7="LERT",'full menu'!AT7="FCERT",'full menu'!AT7="FERT"),"ERTs",IF(OR('full menu'!AT7="FCMT",'full menu'!AT7="FMT",'full menu'!AT7="LMT",'full menu'!AT7="LCMT"),"MTs",IF(OR('full menu'!AT7="LCIT",'full menu'!AT7="FCIT",'full menu'!AT7="LIT",'full menu'!AT7="FIT"),"ITs",IF(OR('full menu'!AT7="MwERT", 'full menu'!AT7="ERwMT", 'full menu'!AT7="M&amp;ERT", 'full menu'!AT7="MwIT", 'full menu'!AT7="IwMT", 'full menu'!AT7="M&amp;IT", 'full menu'!AT7="IwERT", 'full menu'!AT7="ERwIT", 'full menu'!AT7="I&amp;ERT", 'full menu'!AT7="ER&amp;M&amp;IT"),"MixedTs",IF('full menu'!AT7="UD","UD",IF('full menu'!AT7="LSD","LSD",IF('full menu'!AT7="WSD","WSD","")))))))))</f>
        <v>ERTs</v>
      </c>
      <c r="AU7" s="2" t="str">
        <f>IF('full menu'!AU7="MDC","MDC",IF(OR('full menu'!AU7="PERF",'full menu'!AU7="AERF",'full menu'!AU7="PCB"),"ERfix",IF(OR('full menu'!AU7="ACB", 'full menu'!AU7="LCERT", 'full menu'!AU7="LERT",'full menu'!AU7="FCERT",'full menu'!AU7="FERT"),"ERTs",IF(OR('full menu'!AU7="FCMT",'full menu'!AU7="FMT",'full menu'!AU7="LMT",'full menu'!AU7="LCMT"),"MTs",IF(OR('full menu'!AU7="LCIT",'full menu'!AU7="FCIT",'full menu'!AU7="LIT",'full menu'!AU7="FIT"),"ITs",IF(OR('full menu'!AU7="MwERT", 'full menu'!AU7="ERwMT", 'full menu'!AU7="M&amp;ERT", 'full menu'!AU7="MwIT", 'full menu'!AU7="IwMT", 'full menu'!AU7="M&amp;IT", 'full menu'!AU7="IwERT", 'full menu'!AU7="ERwIT", 'full menu'!AU7="I&amp;ERT", 'full menu'!AU7="ER&amp;M&amp;IT"),"MixedTs",IF('full menu'!AU7="UD","UD",IF('full menu'!AU7="LSD","LSD",IF('full menu'!AU7="WSD","WSD","")))))))))</f>
        <v>ERTs</v>
      </c>
      <c r="AV7" s="2" t="str">
        <f>IF('full menu'!AV7="MDC","MDC",IF(OR('full menu'!AV7="PERF",'full menu'!AV7="AERF",'full menu'!AV7="PCB"),"ERfix",IF(OR('full menu'!AV7="ACB", 'full menu'!AV7="LCERT", 'full menu'!AV7="LERT",'full menu'!AV7="FCERT",'full menu'!AV7="FERT"),"ERTs",IF(OR('full menu'!AV7="FCMT",'full menu'!AV7="FMT",'full menu'!AV7="LMT",'full menu'!AV7="LCMT"),"MTs",IF(OR('full menu'!AV7="LCIT",'full menu'!AV7="FCIT",'full menu'!AV7="LIT",'full menu'!AV7="FIT"),"ITs",IF(OR('full menu'!AV7="MwERT", 'full menu'!AV7="ERwMT", 'full menu'!AV7="M&amp;ERT", 'full menu'!AV7="MwIT", 'full menu'!AV7="IwMT", 'full menu'!AV7="M&amp;IT", 'full menu'!AV7="IwERT", 'full menu'!AV7="ERwIT", 'full menu'!AV7="I&amp;ERT", 'full menu'!AV7="ER&amp;M&amp;IT"),"MixedTs",IF('full menu'!AV7="UD","UD",IF('full menu'!AV7="LSD","LSD",IF('full menu'!AV7="WSD","WSD","")))))))))</f>
        <v>ERTs</v>
      </c>
      <c r="AW7" s="2" t="str">
        <f>IF('full menu'!AW7="MDC","MDC",IF(OR('full menu'!AW7="PERF",'full menu'!AW7="AERF",'full menu'!AW7="PCB"),"ERfix",IF(OR('full menu'!AW7="ACB", 'full menu'!AW7="LCERT", 'full menu'!AW7="LERT",'full menu'!AW7="FCERT",'full menu'!AW7="FERT"),"ERTs",IF(OR('full menu'!AW7="FCMT",'full menu'!AW7="FMT",'full menu'!AW7="LMT",'full menu'!AW7="LCMT"),"MTs",IF(OR('full menu'!AW7="LCIT",'full menu'!AW7="FCIT",'full menu'!AW7="LIT",'full menu'!AW7="FIT"),"ITs",IF(OR('full menu'!AW7="MwERT", 'full menu'!AW7="ERwMT", 'full menu'!AW7="M&amp;ERT", 'full menu'!AW7="MwIT", 'full menu'!AW7="IwMT", 'full menu'!AW7="M&amp;IT", 'full menu'!AW7="IwERT", 'full menu'!AW7="ERwIT", 'full menu'!AW7="I&amp;ERT", 'full menu'!AW7="ER&amp;M&amp;IT"),"MixedTs",IF('full menu'!AW7="UD","UD",IF('full menu'!AW7="LSD","LSD",IF('full menu'!AW7="WSD","WSD","")))))))))</f>
        <v>ERTs</v>
      </c>
      <c r="AX7" s="2" t="str">
        <f>IF('full menu'!AX7="MDC","MDC",IF(OR('full menu'!AX7="PERF",'full menu'!AX7="AERF",'full menu'!AX7="PCB"),"ERfix",IF(OR('full menu'!AX7="ACB", 'full menu'!AX7="LCERT", 'full menu'!AX7="LERT",'full menu'!AX7="FCERT",'full menu'!AX7="FERT"),"ERTs",IF(OR('full menu'!AX7="FCMT",'full menu'!AX7="FMT",'full menu'!AX7="LMT",'full menu'!AX7="LCMT"),"MTs",IF(OR('full menu'!AX7="LCIT",'full menu'!AX7="FCIT",'full menu'!AX7="LIT",'full menu'!AX7="FIT"),"ITs",IF(OR('full menu'!AX7="MwERT", 'full menu'!AX7="ERwMT", 'full menu'!AX7="M&amp;ERT", 'full menu'!AX7="MwIT", 'full menu'!AX7="IwMT", 'full menu'!AX7="M&amp;IT", 'full menu'!AX7="IwERT", 'full menu'!AX7="ERwIT", 'full menu'!AX7="I&amp;ERT", 'full menu'!AX7="ER&amp;M&amp;IT"),"MixedTs",IF('full menu'!AX7="UD","UD",IF('full menu'!AX7="LSD","LSD",IF('full menu'!AX7="WSD","WSD","")))))))))</f>
        <v>ERTs</v>
      </c>
      <c r="AY7" s="2" t="str">
        <f>IF('full menu'!AY7="MDC","MDC",IF(OR('full menu'!AY7="PERF",'full menu'!AY7="AERF",'full menu'!AY7="PCB"),"ERfix",IF(OR('full menu'!AY7="ACB", 'full menu'!AY7="LCERT", 'full menu'!AY7="LERT",'full menu'!AY7="FCERT",'full menu'!AY7="FERT"),"ERTs",IF(OR('full menu'!AY7="FCMT",'full menu'!AY7="FMT",'full menu'!AY7="LMT",'full menu'!AY7="LCMT"),"MTs",IF(OR('full menu'!AY7="LCIT",'full menu'!AY7="FCIT",'full menu'!AY7="LIT",'full menu'!AY7="FIT"),"ITs",IF(OR('full menu'!AY7="MwERT", 'full menu'!AY7="ERwMT", 'full menu'!AY7="M&amp;ERT", 'full menu'!AY7="MwIT", 'full menu'!AY7="IwMT", 'full menu'!AY7="M&amp;IT", 'full menu'!AY7="IwERT", 'full menu'!AY7="ERwIT", 'full menu'!AY7="I&amp;ERT", 'full menu'!AY7="ER&amp;M&amp;IT"),"MixedTs",IF('full menu'!AY7="UD","UD",IF('full menu'!AY7="LSD","LSD",IF('full menu'!AY7="WSD","WSD","")))))))))</f>
        <v>ERTs</v>
      </c>
    </row>
    <row r="8" spans="1:51" ht="15.6" x14ac:dyDescent="0.3">
      <c r="A8" t="s">
        <v>6</v>
      </c>
      <c r="B8" s="2" t="str">
        <f>IF('full menu'!B8="MDC","MDC",IF(OR('full menu'!B8="PERF",'full menu'!B8="AERF",'full menu'!B8="PCB"),"ERfix",IF(OR('full menu'!B8="ACB", 'full menu'!B8="LCERT", 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 'full menu'!B8="ERwMT", 'full menu'!B8="M&amp;ERT", 'full menu'!B8="MwIT", 'full menu'!B8="IwMT", 'full menu'!B8="M&amp;IT", 'full menu'!B8="IwERT", 'full menu'!B8="ERwIT", 'full menu'!B8="I&amp;ERT", 'full menu'!B8="ER&amp;M&amp;IT"),"MixedTs",IF('full menu'!B8="UD","UD",IF('full menu'!B8="LSD","LSD",IF('full menu'!B8="WSD","WSD","")))))))))</f>
        <v>ERTs</v>
      </c>
      <c r="C8" s="2" t="str">
        <f>IF('full menu'!C8="MDC","MDC",IF(OR('full menu'!C8="PERF",'full menu'!C8="AERF",'full menu'!C8="PCB"),"ERfix",IF(OR('full menu'!C8="ACB", 'full menu'!C8="LCERT", 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 'full menu'!C8="ERwMT", 'full menu'!C8="M&amp;ERT", 'full menu'!C8="MwIT", 'full menu'!C8="IwMT", 'full menu'!C8="M&amp;IT", 'full menu'!C8="IwERT", 'full menu'!C8="ERwIT", 'full menu'!C8="I&amp;ERT", 'full menu'!C8="ER&amp;M&amp;IT"),"MixedTs",IF('full menu'!C8="UD","UD",IF('full menu'!C8="LSD","LSD",IF('full menu'!C8="WSD","WSD","")))))))))</f>
        <v>ERTs</v>
      </c>
      <c r="D8" s="2" t="str">
        <f>IF('full menu'!D8="MDC","MDC",IF(OR('full menu'!D8="PERF",'full menu'!D8="AERF",'full menu'!D8="PCB"),"ERfix",IF(OR('full menu'!D8="ACB", 'full menu'!D8="LCERT", 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 'full menu'!D8="ERwMT", 'full menu'!D8="M&amp;ERT", 'full menu'!D8="MwIT", 'full menu'!D8="IwMT", 'full menu'!D8="M&amp;IT", 'full menu'!D8="IwERT", 'full menu'!D8="ERwIT", 'full menu'!D8="I&amp;ERT", 'full menu'!D8="ER&amp;M&amp;IT"),"MixedTs",IF('full menu'!D8="UD","UD",IF('full menu'!D8="LSD","LSD",IF('full menu'!D8="WSD","WSD","")))))))))</f>
        <v>ERTs</v>
      </c>
      <c r="E8" s="2" t="str">
        <f>IF('full menu'!E8="MDC","MDC",IF(OR('full menu'!E8="PERF",'full menu'!E8="AERF",'full menu'!E8="PCB"),"ERfix",IF(OR('full menu'!E8="ACB", 'full menu'!E8="LCERT", 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 'full menu'!E8="ERwMT", 'full menu'!E8="M&amp;ERT", 'full menu'!E8="MwIT", 'full menu'!E8="IwMT", 'full menu'!E8="M&amp;IT", 'full menu'!E8="IwERT", 'full menu'!E8="ERwIT", 'full menu'!E8="I&amp;ERT", 'full menu'!E8="ER&amp;M&amp;IT"),"MixedTs",IF('full menu'!E8="UD","UD",IF('full menu'!E8="LSD","LSD",IF('full menu'!E8="WSD","WSD","")))))))))</f>
        <v>ERTs</v>
      </c>
      <c r="F8" s="2" t="str">
        <f>IF('full menu'!F8="MDC","MDC",IF(OR('full menu'!F8="PERF",'full menu'!F8="AERF",'full menu'!F8="PCB"),"ERfix",IF(OR('full menu'!F8="ACB", 'full menu'!F8="LCERT", 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 'full menu'!F8="ERwMT", 'full menu'!F8="M&amp;ERT", 'full menu'!F8="MwIT", 'full menu'!F8="IwMT", 'full menu'!F8="M&amp;IT", 'full menu'!F8="IwERT", 'full menu'!F8="ERwIT", 'full menu'!F8="I&amp;ERT", 'full menu'!F8="ER&amp;M&amp;IT"),"MixedTs",IF('full menu'!F8="UD","UD",IF('full menu'!F8="LSD","LSD",IF('full menu'!F8="WSD","WSD","")))))))))</f>
        <v>ERTs</v>
      </c>
      <c r="G8" s="2" t="str">
        <f>IF('full menu'!G8="MDC","MDC",IF(OR('full menu'!G8="PERF",'full menu'!G8="AERF",'full menu'!G8="PCB"),"ERfix",IF(OR('full menu'!G8="ACB", 'full menu'!G8="LCERT", 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 'full menu'!G8="ERwMT", 'full menu'!G8="M&amp;ERT", 'full menu'!G8="MwIT", 'full menu'!G8="IwMT", 'full menu'!G8="M&amp;IT", 'full menu'!G8="IwERT", 'full menu'!G8="ERwIT", 'full menu'!G8="I&amp;ERT", 'full menu'!G8="ER&amp;M&amp;IT"),"MixedTs",IF('full menu'!G8="UD","UD",IF('full menu'!G8="LSD","LSD",IF('full menu'!G8="WSD","WSD","")))))))))</f>
        <v>ERTs</v>
      </c>
      <c r="H8" s="2" t="str">
        <f>IF('full menu'!H8="MDC","MDC",IF(OR('full menu'!H8="PERF",'full menu'!H8="AERF",'full menu'!H8="PCB"),"ERfix",IF(OR('full menu'!H8="ACB", 'full menu'!H8="LCERT", 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 'full menu'!H8="ERwMT", 'full menu'!H8="M&amp;ERT", 'full menu'!H8="MwIT", 'full menu'!H8="IwMT", 'full menu'!H8="M&amp;IT", 'full menu'!H8="IwERT", 'full menu'!H8="ERwIT", 'full menu'!H8="I&amp;ERT", 'full menu'!H8="ER&amp;M&amp;IT"),"MixedTs",IF('full menu'!H8="UD","UD",IF('full menu'!H8="LSD","LSD",IF('full menu'!H8="WSD","WSD","")))))))))</f>
        <v>ERTs</v>
      </c>
      <c r="I8" s="2" t="str">
        <f>IF('full menu'!I8="MDC","MDC",IF(OR('full menu'!I8="PERF",'full menu'!I8="AERF",'full menu'!I8="PCB"),"ERfix",IF(OR('full menu'!I8="ACB", 'full menu'!I8="LCERT", 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 'full menu'!I8="ERwMT", 'full menu'!I8="M&amp;ERT", 'full menu'!I8="MwIT", 'full menu'!I8="IwMT", 'full menu'!I8="M&amp;IT", 'full menu'!I8="IwERT", 'full menu'!I8="ERwIT", 'full menu'!I8="I&amp;ERT", 'full menu'!I8="ER&amp;M&amp;IT"),"MixedTs",IF('full menu'!I8="UD","UD",IF('full menu'!I8="LSD","LSD",IF('full menu'!I8="WSD","WSD","")))))))))</f>
        <v>ERTs</v>
      </c>
      <c r="J8" s="2" t="str">
        <f>IF('full menu'!J8="MDC","MDC",IF(OR('full menu'!J8="PERF",'full menu'!J8="AERF",'full menu'!J8="PCB"),"ERfix",IF(OR('full menu'!J8="ACB", 'full menu'!J8="LCERT", 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 'full menu'!J8="ERwMT", 'full menu'!J8="M&amp;ERT", 'full menu'!J8="MwIT", 'full menu'!J8="IwMT", 'full menu'!J8="M&amp;IT", 'full menu'!J8="IwERT", 'full menu'!J8="ERwIT", 'full menu'!J8="I&amp;ERT", 'full menu'!J8="ER&amp;M&amp;IT"),"MixedTs",IF('full menu'!J8="UD","UD",IF('full menu'!J8="LSD","LSD",IF('full menu'!J8="WSD","WSD","")))))))))</f>
        <v>ERTs</v>
      </c>
      <c r="K8" s="2" t="str">
        <f>IF('full menu'!K8="MDC","MDC",IF(OR('full menu'!K8="PERF",'full menu'!K8="AERF",'full menu'!K8="PCB"),"ERfix",IF(OR('full menu'!K8="ACB", 'full menu'!K8="LCERT", 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 'full menu'!K8="ERwMT", 'full menu'!K8="M&amp;ERT", 'full menu'!K8="MwIT", 'full menu'!K8="IwMT", 'full menu'!K8="M&amp;IT", 'full menu'!K8="IwERT", 'full menu'!K8="ERwIT", 'full menu'!K8="I&amp;ERT", 'full menu'!K8="ER&amp;M&amp;IT"),"MixedTs",IF('full menu'!K8="UD","UD",IF('full menu'!K8="LSD","LSD",IF('full menu'!K8="WSD","WSD","")))))))))</f>
        <v>ERTs</v>
      </c>
      <c r="L8" s="2" t="str">
        <f>IF('full menu'!L8="MDC","MDC",IF(OR('full menu'!L8="PERF",'full menu'!L8="AERF",'full menu'!L8="PCB"),"ERfix",IF(OR('full menu'!L8="ACB", 'full menu'!L8="LCERT", 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 'full menu'!L8="ERwMT", 'full menu'!L8="M&amp;ERT", 'full menu'!L8="MwIT", 'full menu'!L8="IwMT", 'full menu'!L8="M&amp;IT", 'full menu'!L8="IwERT", 'full menu'!L8="ERwIT", 'full menu'!L8="I&amp;ERT", 'full menu'!L8="ER&amp;M&amp;IT"),"MixedTs",IF('full menu'!L8="UD","UD",IF('full menu'!L8="LSD","LSD",IF('full menu'!L8="WSD","WSD","")))))))))</f>
        <v>ERTs</v>
      </c>
      <c r="M8" s="2" t="str">
        <f>IF('full menu'!M8="MDC","MDC",IF(OR('full menu'!M8="PERF",'full menu'!M8="AERF",'full menu'!M8="PCB"),"ERfix",IF(OR('full menu'!M8="ACB", 'full menu'!M8="LCERT", 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 'full menu'!M8="ERwMT", 'full menu'!M8="M&amp;ERT", 'full menu'!M8="MwIT", 'full menu'!M8="IwMT", 'full menu'!M8="M&amp;IT", 'full menu'!M8="IwERT", 'full menu'!M8="ERwIT", 'full menu'!M8="I&amp;ERT", 'full menu'!M8="ER&amp;M&amp;IT"),"MixedTs",IF('full menu'!M8="UD","UD",IF('full menu'!M8="LSD","LSD",IF('full menu'!M8="WSD","WSD","")))))))))</f>
        <v>ERTs</v>
      </c>
      <c r="N8" s="2" t="str">
        <f>IF('full menu'!N8="MDC","MDC",IF(OR('full menu'!N8="PERF",'full menu'!N8="AERF",'full menu'!N8="PCB"),"ERfix",IF(OR('full menu'!N8="ACB", 'full menu'!N8="LCERT", 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 'full menu'!N8="ERwMT", 'full menu'!N8="M&amp;ERT", 'full menu'!N8="MwIT", 'full menu'!N8="IwMT", 'full menu'!N8="M&amp;IT", 'full menu'!N8="IwERT", 'full menu'!N8="ERwIT", 'full menu'!N8="I&amp;ERT", 'full menu'!N8="ER&amp;M&amp;IT"),"MixedTs",IF('full menu'!N8="UD","UD",IF('full menu'!N8="LSD","LSD",IF('full menu'!N8="WSD","WSD","")))))))))</f>
        <v>ERTs</v>
      </c>
      <c r="O8" s="2" t="str">
        <f>IF('full menu'!O8="MDC","MDC",IF(OR('full menu'!O8="PERF",'full menu'!O8="AERF",'full menu'!O8="PCB"),"ERfix",IF(OR('full menu'!O8="ACB", 'full menu'!O8="LCERT", 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 'full menu'!O8="ERwMT", 'full menu'!O8="M&amp;ERT", 'full menu'!O8="MwIT", 'full menu'!O8="IwMT", 'full menu'!O8="M&amp;IT", 'full menu'!O8="IwERT", 'full menu'!O8="ERwIT", 'full menu'!O8="I&amp;ERT", 'full menu'!O8="ER&amp;M&amp;IT"),"MixedTs",IF('full menu'!O8="UD","UD",IF('full menu'!O8="LSD","LSD",IF('full menu'!O8="WSD","WSD","")))))))))</f>
        <v>ERTs</v>
      </c>
      <c r="P8" s="2" t="str">
        <f>IF('full menu'!P8="MDC","MDC",IF(OR('full menu'!P8="PERF",'full menu'!P8="AERF",'full menu'!P8="PCB"),"ERfix",IF(OR('full menu'!P8="ACB", 'full menu'!P8="LCERT", 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 'full menu'!P8="ERwMT", 'full menu'!P8="M&amp;ERT", 'full menu'!P8="MwIT", 'full menu'!P8="IwMT", 'full menu'!P8="M&amp;IT", 'full menu'!P8="IwERT", 'full menu'!P8="ERwIT", 'full menu'!P8="I&amp;ERT", 'full menu'!P8="ER&amp;M&amp;IT"),"MixedTs",IF('full menu'!P8="UD","UD",IF('full menu'!P8="LSD","LSD",IF('full menu'!P8="WSD","WSD","")))))))))</f>
        <v>ERTs</v>
      </c>
      <c r="Q8" s="2" t="str">
        <f>IF('full menu'!Q8="MDC","MDC",IF(OR('full menu'!Q8="PERF",'full menu'!Q8="AERF",'full menu'!Q8="PCB"),"ERfix",IF(OR('full menu'!Q8="ACB", 'full menu'!Q8="LCERT", 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 'full menu'!Q8="ERwMT", 'full menu'!Q8="M&amp;ERT", 'full menu'!Q8="MwIT", 'full menu'!Q8="IwMT", 'full menu'!Q8="M&amp;IT", 'full menu'!Q8="IwERT", 'full menu'!Q8="ERwIT", 'full menu'!Q8="I&amp;ERT", 'full menu'!Q8="ER&amp;M&amp;IT"),"MixedTs",IF('full menu'!Q8="UD","UD",IF('full menu'!Q8="LSD","LSD",IF('full menu'!Q8="WSD","WSD","")))))))))</f>
        <v>ERTs</v>
      </c>
      <c r="R8" s="2" t="str">
        <f>IF('full menu'!R8="MDC","MDC",IF(OR('full menu'!R8="PERF",'full menu'!R8="AERF",'full menu'!R8="PCB"),"ERfix",IF(OR('full menu'!R8="ACB", 'full menu'!R8="LCERT", 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 'full menu'!R8="ERwMT", 'full menu'!R8="M&amp;ERT", 'full menu'!R8="MwIT", 'full menu'!R8="IwMT", 'full menu'!R8="M&amp;IT", 'full menu'!R8="IwERT", 'full menu'!R8="ERwIT", 'full menu'!R8="I&amp;ERT", 'full menu'!R8="ER&amp;M&amp;IT"),"MixedTs",IF('full menu'!R8="UD","UD",IF('full menu'!R8="LSD","LSD",IF('full menu'!R8="WSD","WSD","")))))))))</f>
        <v>ERTs</v>
      </c>
      <c r="S8" s="2" t="str">
        <f>IF('full menu'!S8="MDC","MDC",IF(OR('full menu'!S8="PERF",'full menu'!S8="AERF",'full menu'!S8="PCB"),"ERfix",IF(OR('full menu'!S8="ACB", 'full menu'!S8="LCERT", 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 'full menu'!S8="ERwMT", 'full menu'!S8="M&amp;ERT", 'full menu'!S8="MwIT", 'full menu'!S8="IwMT", 'full menu'!S8="M&amp;IT", 'full menu'!S8="IwERT", 'full menu'!S8="ERwIT", 'full menu'!S8="I&amp;ERT", 'full menu'!S8="ER&amp;M&amp;IT"),"MixedTs",IF('full menu'!S8="UD","UD",IF('full menu'!S8="LSD","LSD",IF('full menu'!S8="WSD","WSD","")))))))))</f>
        <v>ERTs</v>
      </c>
      <c r="T8" s="2" t="str">
        <f>IF('full menu'!T8="MDC","MDC",IF(OR('full menu'!T8="PERF",'full menu'!T8="AERF",'full menu'!T8="PCB"),"ERfix",IF(OR('full menu'!T8="ACB", 'full menu'!T8="LCERT", 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 'full menu'!T8="ERwMT", 'full menu'!T8="M&amp;ERT", 'full menu'!T8="MwIT", 'full menu'!T8="IwMT", 'full menu'!T8="M&amp;IT", 'full menu'!T8="IwERT", 'full menu'!T8="ERwIT", 'full menu'!T8="I&amp;ERT", 'full menu'!T8="ER&amp;M&amp;IT"),"MixedTs",IF('full menu'!T8="UD","UD",IF('full menu'!T8="LSD","LSD",IF('full menu'!T8="WSD","WSD","")))))))))</f>
        <v>ERTs</v>
      </c>
      <c r="U8" s="2" t="str">
        <f>IF('full menu'!U8="MDC","MDC",IF(OR('full menu'!U8="PERF",'full menu'!U8="AERF",'full menu'!U8="PCB"),"ERfix",IF(OR('full menu'!U8="ACB", 'full menu'!U8="LCERT", 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 'full menu'!U8="ERwMT", 'full menu'!U8="M&amp;ERT", 'full menu'!U8="MwIT", 'full menu'!U8="IwMT", 'full menu'!U8="M&amp;IT", 'full menu'!U8="IwERT", 'full menu'!U8="ERwIT", 'full menu'!U8="I&amp;ERT", 'full menu'!U8="ER&amp;M&amp;IT"),"MixedTs",IF('full menu'!U8="UD","UD",IF('full menu'!U8="LSD","LSD",IF('full menu'!U8="WSD","WSD","")))))))))</f>
        <v>ERTs</v>
      </c>
      <c r="V8" s="2" t="str">
        <f>IF('full menu'!V8="MDC","MDC",IF(OR('full menu'!V8="PERF",'full menu'!V8="AERF",'full menu'!V8="PCB"),"ERfix",IF(OR('full menu'!V8="ACB", 'full menu'!V8="LCERT", 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 'full menu'!V8="ERwMT", 'full menu'!V8="M&amp;ERT", 'full menu'!V8="MwIT", 'full menu'!V8="IwMT", 'full menu'!V8="M&amp;IT", 'full menu'!V8="IwERT", 'full menu'!V8="ERwIT", 'full menu'!V8="I&amp;ERT", 'full menu'!V8="ER&amp;M&amp;IT"),"MixedTs",IF('full menu'!V8="UD","UD",IF('full menu'!V8="LSD","LSD",IF('full menu'!V8="WSD","WSD","")))))))))</f>
        <v>ERTs</v>
      </c>
      <c r="W8" s="2" t="str">
        <f>IF('full menu'!W8="MDC","MDC",IF(OR('full menu'!W8="PERF",'full menu'!W8="AERF",'full menu'!W8="PCB"),"ERfix",IF(OR('full menu'!W8="ACB", 'full menu'!W8="LCERT", 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 'full menu'!W8="ERwMT", 'full menu'!W8="M&amp;ERT", 'full menu'!W8="MwIT", 'full menu'!W8="IwMT", 'full menu'!W8="M&amp;IT", 'full menu'!W8="IwERT", 'full menu'!W8="ERwIT", 'full menu'!W8="I&amp;ERT", 'full menu'!W8="ER&amp;M&amp;IT"),"MixedTs",IF('full menu'!W8="UD","UD",IF('full menu'!W8="LSD","LSD",IF('full menu'!W8="WSD","WSD","")))))))))</f>
        <v>ERTs</v>
      </c>
      <c r="X8" s="2" t="str">
        <f>IF('full menu'!X8="MDC","MDC",IF(OR('full menu'!X8="PERF",'full menu'!X8="AERF",'full menu'!X8="PCB"),"ERfix",IF(OR('full menu'!X8="ACB", 'full menu'!X8="LCERT", 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 'full menu'!X8="ERwMT", 'full menu'!X8="M&amp;ERT", 'full menu'!X8="MwIT", 'full menu'!X8="IwMT", 'full menu'!X8="M&amp;IT", 'full menu'!X8="IwERT", 'full menu'!X8="ERwIT", 'full menu'!X8="I&amp;ERT", 'full menu'!X8="ER&amp;M&amp;IT"),"MixedTs",IF('full menu'!X8="UD","UD",IF('full menu'!X8="LSD","LSD",IF('full menu'!X8="WSD","WSD","")))))))))</f>
        <v>ERTs</v>
      </c>
      <c r="Y8" s="2" t="str">
        <f>IF('full menu'!Y8="MDC","MDC",IF(OR('full menu'!Y8="PERF",'full menu'!Y8="AERF",'full menu'!Y8="PCB"),"ERfix",IF(OR('full menu'!Y8="ACB", 'full menu'!Y8="LCERT", 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 'full menu'!Y8="ERwMT", 'full menu'!Y8="M&amp;ERT", 'full menu'!Y8="MwIT", 'full menu'!Y8="IwMT", 'full menu'!Y8="M&amp;IT", 'full menu'!Y8="IwERT", 'full menu'!Y8="ERwIT", 'full menu'!Y8="I&amp;ERT", 'full menu'!Y8="ER&amp;M&amp;IT"),"MixedTs",IF('full menu'!Y8="UD","UD",IF('full menu'!Y8="LSD","LSD",IF('full menu'!Y8="WSD","WSD","")))))))))</f>
        <v>ERTs</v>
      </c>
      <c r="Z8" s="2" t="str">
        <f>IF('full menu'!Z8="MDC","MDC",IF(OR('full menu'!Z8="PERF",'full menu'!Z8="AERF",'full menu'!Z8="PCB"),"ERfix",IF(OR('full menu'!Z8="ACB", 'full menu'!Z8="LCERT", 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 'full menu'!Z8="ERwMT", 'full menu'!Z8="M&amp;ERT", 'full menu'!Z8="MwIT", 'full menu'!Z8="IwMT", 'full menu'!Z8="M&amp;IT", 'full menu'!Z8="IwERT", 'full menu'!Z8="ERwIT", 'full menu'!Z8="I&amp;ERT", 'full menu'!Z8="ER&amp;M&amp;IT"),"MixedTs",IF('full menu'!Z8="UD","UD",IF('full menu'!Z8="LSD","LSD",IF('full menu'!Z8="WSD","WSD","")))))))))</f>
        <v>ERTs</v>
      </c>
      <c r="AA8" s="2" t="str">
        <f>IF('full menu'!AA8="MDC","MDC",IF(OR('full menu'!AA8="PERF",'full menu'!AA8="AERF",'full menu'!AA8="PCB"),"ERfix",IF(OR('full menu'!AA8="ACB", 'full menu'!AA8="LCERT", 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 'full menu'!AA8="ERwMT", 'full menu'!AA8="M&amp;ERT", 'full menu'!AA8="MwIT", 'full menu'!AA8="IwMT", 'full menu'!AA8="M&amp;IT", 'full menu'!AA8="IwERT", 'full menu'!AA8="ERwIT", 'full menu'!AA8="I&amp;ERT", 'full menu'!AA8="ER&amp;M&amp;IT"),"MixedTs",IF('full menu'!AA8="UD","UD",IF('full menu'!AA8="LSD","LSD",IF('full menu'!AA8="WSD","WSD","")))))))))</f>
        <v>ERTs</v>
      </c>
      <c r="AB8" s="2" t="str">
        <f>IF('full menu'!AB8="MDC","MDC",IF(OR('full menu'!AB8="PERF",'full menu'!AB8="AERF",'full menu'!AB8="PCB"),"ERfix",IF(OR('full menu'!AB8="ACB", 'full menu'!AB8="LCERT", 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 'full menu'!AB8="ERwMT", 'full menu'!AB8="M&amp;ERT", 'full menu'!AB8="MwIT", 'full menu'!AB8="IwMT", 'full menu'!AB8="M&amp;IT", 'full menu'!AB8="IwERT", 'full menu'!AB8="ERwIT", 'full menu'!AB8="I&amp;ERT", 'full menu'!AB8="ER&amp;M&amp;IT"),"MixedTs",IF('full menu'!AB8="UD","UD",IF('full menu'!AB8="LSD","LSD",IF('full menu'!AB8="WSD","WSD","")))))))))</f>
        <v>ERTs</v>
      </c>
      <c r="AC8" s="2" t="str">
        <f>IF('full menu'!AC8="MDC","MDC",IF(OR('full menu'!AC8="PERF",'full menu'!AC8="AERF",'full menu'!AC8="PCB"),"ERfix",IF(OR('full menu'!AC8="ACB", 'full menu'!AC8="LCERT", 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 'full menu'!AC8="ERwMT", 'full menu'!AC8="M&amp;ERT", 'full menu'!AC8="MwIT", 'full menu'!AC8="IwMT", 'full menu'!AC8="M&amp;IT", 'full menu'!AC8="IwERT", 'full menu'!AC8="ERwIT", 'full menu'!AC8="I&amp;ERT", 'full menu'!AC8="ER&amp;M&amp;IT"),"MixedTs",IF('full menu'!AC8="UD","UD",IF('full menu'!AC8="LSD","LSD",IF('full menu'!AC8="WSD","WSD","")))))))))</f>
        <v>ERTs</v>
      </c>
      <c r="AD8" s="2" t="str">
        <f>IF('full menu'!AD8="MDC","MDC",IF(OR('full menu'!AD8="PERF",'full menu'!AD8="AERF",'full menu'!AD8="PCB"),"ERfix",IF(OR('full menu'!AD8="ACB", 'full menu'!AD8="LCERT", 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 'full menu'!AD8="ERwMT", 'full menu'!AD8="M&amp;ERT", 'full menu'!AD8="MwIT", 'full menu'!AD8="IwMT", 'full menu'!AD8="M&amp;IT", 'full menu'!AD8="IwERT", 'full menu'!AD8="ERwIT", 'full menu'!AD8="I&amp;ERT", 'full menu'!AD8="ER&amp;M&amp;IT"),"MixedTs",IF('full menu'!AD8="UD","UD",IF('full menu'!AD8="LSD","LSD",IF('full menu'!AD8="WSD","WSD","")))))))))</f>
        <v>ERTs</v>
      </c>
      <c r="AE8" s="2" t="str">
        <f>IF('full menu'!AE8="MDC","MDC",IF(OR('full menu'!AE8="PERF",'full menu'!AE8="AERF",'full menu'!AE8="PCB"),"ERfix",IF(OR('full menu'!AE8="ACB", 'full menu'!AE8="LCERT", 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 'full menu'!AE8="ERwMT", 'full menu'!AE8="M&amp;ERT", 'full menu'!AE8="MwIT", 'full menu'!AE8="IwMT", 'full menu'!AE8="M&amp;IT", 'full menu'!AE8="IwERT", 'full menu'!AE8="ERwIT", 'full menu'!AE8="I&amp;ERT", 'full menu'!AE8="ER&amp;M&amp;IT"),"MixedTs",IF('full menu'!AE8="UD","UD",IF('full menu'!AE8="LSD","LSD",IF('full menu'!AE8="WSD","WSD","")))))))))</f>
        <v>ERTs</v>
      </c>
      <c r="AF8" s="2" t="str">
        <f>IF('full menu'!AF8="MDC","MDC",IF(OR('full menu'!AF8="PERF",'full menu'!AF8="AERF",'full menu'!AF8="PCB"),"ERfix",IF(OR('full menu'!AF8="ACB", 'full menu'!AF8="LCERT", 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 'full menu'!AF8="ERwMT", 'full menu'!AF8="M&amp;ERT", 'full menu'!AF8="MwIT", 'full menu'!AF8="IwMT", 'full menu'!AF8="M&amp;IT", 'full menu'!AF8="IwERT", 'full menu'!AF8="ERwIT", 'full menu'!AF8="I&amp;ERT", 'full menu'!AF8="ER&amp;M&amp;IT"),"MixedTs",IF('full menu'!AF8="UD","UD",IF('full menu'!AF8="LSD","LSD",IF('full menu'!AF8="WSD","WSD","")))))))))</f>
        <v>ERTs</v>
      </c>
      <c r="AG8" s="2" t="str">
        <f>IF('full menu'!AG8="MDC","MDC",IF(OR('full menu'!AG8="PERF",'full menu'!AG8="AERF",'full menu'!AG8="PCB"),"ERfix",IF(OR('full menu'!AG8="ACB", 'full menu'!AG8="LCERT", 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 'full menu'!AG8="ERwMT", 'full menu'!AG8="M&amp;ERT", 'full menu'!AG8="MwIT", 'full menu'!AG8="IwMT", 'full menu'!AG8="M&amp;IT", 'full menu'!AG8="IwERT", 'full menu'!AG8="ERwIT", 'full menu'!AG8="I&amp;ERT", 'full menu'!AG8="ER&amp;M&amp;IT"),"MixedTs",IF('full menu'!AG8="UD","UD",IF('full menu'!AG8="LSD","LSD",IF('full menu'!AG8="WSD","WSD","")))))))))</f>
        <v>ERTs</v>
      </c>
      <c r="AH8" s="2" t="str">
        <f>IF('full menu'!AH8="MDC","MDC",IF(OR('full menu'!AH8="PERF",'full menu'!AH8="AERF",'full menu'!AH8="PCB"),"ERfix",IF(OR('full menu'!AH8="ACB", 'full menu'!AH8="LCERT", 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 'full menu'!AH8="ERwMT", 'full menu'!AH8="M&amp;ERT", 'full menu'!AH8="MwIT", 'full menu'!AH8="IwMT", 'full menu'!AH8="M&amp;IT", 'full menu'!AH8="IwERT", 'full menu'!AH8="ERwIT", 'full menu'!AH8="I&amp;ERT", 'full menu'!AH8="ER&amp;M&amp;IT"),"MixedTs",IF('full menu'!AH8="UD","UD",IF('full menu'!AH8="LSD","LSD",IF('full menu'!AH8="WSD","WSD","")))))))))</f>
        <v>ERTs</v>
      </c>
      <c r="AI8" s="2" t="str">
        <f>IF('full menu'!AI8="MDC","MDC",IF(OR('full menu'!AI8="PERF",'full menu'!AI8="AERF",'full menu'!AI8="PCB"),"ERfix",IF(OR('full menu'!AI8="ACB", 'full menu'!AI8="LCERT", 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 'full menu'!AI8="ERwMT", 'full menu'!AI8="M&amp;ERT", 'full menu'!AI8="MwIT", 'full menu'!AI8="IwMT", 'full menu'!AI8="M&amp;IT", 'full menu'!AI8="IwERT", 'full menu'!AI8="ERwIT", 'full menu'!AI8="I&amp;ERT", 'full menu'!AI8="ER&amp;M&amp;IT"),"MixedTs",IF('full menu'!AI8="UD","UD",IF('full menu'!AI8="LSD","LSD",IF('full menu'!AI8="WSD","WSD","")))))))))</f>
        <v>ERTs</v>
      </c>
      <c r="AJ8" s="2" t="str">
        <f>IF('full menu'!AJ8="MDC","MDC",IF(OR('full menu'!AJ8="PERF",'full menu'!AJ8="AERF",'full menu'!AJ8="PCB"),"ERfix",IF(OR('full menu'!AJ8="ACB", 'full menu'!AJ8="LCERT", 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 'full menu'!AJ8="ERwMT", 'full menu'!AJ8="M&amp;ERT", 'full menu'!AJ8="MwIT", 'full menu'!AJ8="IwMT", 'full menu'!AJ8="M&amp;IT", 'full menu'!AJ8="IwERT", 'full menu'!AJ8="ERwIT", 'full menu'!AJ8="I&amp;ERT", 'full menu'!AJ8="ER&amp;M&amp;IT"),"MixedTs",IF('full menu'!AJ8="UD","UD",IF('full menu'!AJ8="LSD","LSD",IF('full menu'!AJ8="WSD","WSD","")))))))))</f>
        <v>ERTs</v>
      </c>
      <c r="AK8" s="2" t="str">
        <f>IF('full menu'!AK8="MDC","MDC",IF(OR('full menu'!AK8="PERF",'full menu'!AK8="AERF",'full menu'!AK8="PCB"),"ERfix",IF(OR('full menu'!AK8="ACB", 'full menu'!AK8="LCERT", 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 'full menu'!AK8="ERwMT", 'full menu'!AK8="M&amp;ERT", 'full menu'!AK8="MwIT", 'full menu'!AK8="IwMT", 'full menu'!AK8="M&amp;IT", 'full menu'!AK8="IwERT", 'full menu'!AK8="ERwIT", 'full menu'!AK8="I&amp;ERT", 'full menu'!AK8="ER&amp;M&amp;IT"),"MixedTs",IF('full menu'!AK8="UD","UD",IF('full menu'!AK8="LSD","LSD",IF('full menu'!AK8="WSD","WSD","")))))))))</f>
        <v>ERTs</v>
      </c>
      <c r="AL8" s="2" t="str">
        <f>IF('full menu'!AL8="MDC","MDC",IF(OR('full menu'!AL8="PERF",'full menu'!AL8="AERF",'full menu'!AL8="PCB"),"ERfix",IF(OR('full menu'!AL8="ACB", 'full menu'!AL8="LCERT", 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 'full menu'!AL8="ERwMT", 'full menu'!AL8="M&amp;ERT", 'full menu'!AL8="MwIT", 'full menu'!AL8="IwMT", 'full menu'!AL8="M&amp;IT", 'full menu'!AL8="IwERT", 'full menu'!AL8="ERwIT", 'full menu'!AL8="I&amp;ERT", 'full menu'!AL8="ER&amp;M&amp;IT"),"MixedTs",IF('full menu'!AL8="UD","UD",IF('full menu'!AL8="LSD","LSD",IF('full menu'!AL8="WSD","WSD","")))))))))</f>
        <v>ERTs</v>
      </c>
      <c r="AM8" s="2" t="str">
        <f>IF('full menu'!AM8="MDC","MDC",IF(OR('full menu'!AM8="PERF",'full menu'!AM8="AERF",'full menu'!AM8="PCB"),"ERfix",IF(OR('full menu'!AM8="ACB", 'full menu'!AM8="LCERT", 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 'full menu'!AM8="ERwMT", 'full menu'!AM8="M&amp;ERT", 'full menu'!AM8="MwIT", 'full menu'!AM8="IwMT", 'full menu'!AM8="M&amp;IT", 'full menu'!AM8="IwERT", 'full menu'!AM8="ERwIT", 'full menu'!AM8="I&amp;ERT", 'full menu'!AM8="ER&amp;M&amp;IT"),"MixedTs",IF('full menu'!AM8="UD","UD",IF('full menu'!AM8="LSD","LSD",IF('full menu'!AM8="WSD","WSD","")))))))))</f>
        <v>ERTs</v>
      </c>
      <c r="AN8" s="2" t="str">
        <f>IF('full menu'!AN8="MDC","MDC",IF(OR('full menu'!AN8="PERF",'full menu'!AN8="AERF",'full menu'!AN8="PCB"),"ERfix",IF(OR('full menu'!AN8="ACB", 'full menu'!AN8="LCERT", 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 'full menu'!AN8="ERwMT", 'full menu'!AN8="M&amp;ERT", 'full menu'!AN8="MwIT", 'full menu'!AN8="IwMT", 'full menu'!AN8="M&amp;IT", 'full menu'!AN8="IwERT", 'full menu'!AN8="ERwIT", 'full menu'!AN8="I&amp;ERT", 'full menu'!AN8="ER&amp;M&amp;IT"),"MixedTs",IF('full menu'!AN8="UD","UD",IF('full menu'!AN8="LSD","LSD",IF('full menu'!AN8="WSD","WSD","")))))))))</f>
        <v>ERTs</v>
      </c>
      <c r="AO8" s="2" t="str">
        <f>IF('full menu'!AO8="MDC","MDC",IF(OR('full menu'!AO8="PERF",'full menu'!AO8="AERF",'full menu'!AO8="PCB"),"ERfix",IF(OR('full menu'!AO8="ACB", 'full menu'!AO8="LCERT", 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 'full menu'!AO8="ERwMT", 'full menu'!AO8="M&amp;ERT", 'full menu'!AO8="MwIT", 'full menu'!AO8="IwMT", 'full menu'!AO8="M&amp;IT", 'full menu'!AO8="IwERT", 'full menu'!AO8="ERwIT", 'full menu'!AO8="I&amp;ERT", 'full menu'!AO8="ER&amp;M&amp;IT"),"MixedTs",IF('full menu'!AO8="UD","UD",IF('full menu'!AO8="LSD","LSD",IF('full menu'!AO8="WSD","WSD","")))))))))</f>
        <v>ERTs</v>
      </c>
      <c r="AP8" s="2" t="str">
        <f>IF('full menu'!AP8="MDC","MDC",IF(OR('full menu'!AP8="PERF",'full menu'!AP8="AERF",'full menu'!AP8="PCB"),"ERfix",IF(OR('full menu'!AP8="ACB", 'full menu'!AP8="LCERT", 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 'full menu'!AP8="ERwMT", 'full menu'!AP8="M&amp;ERT", 'full menu'!AP8="MwIT", 'full menu'!AP8="IwMT", 'full menu'!AP8="M&amp;IT", 'full menu'!AP8="IwERT", 'full menu'!AP8="ERwIT", 'full menu'!AP8="I&amp;ERT", 'full menu'!AP8="ER&amp;M&amp;IT"),"MixedTs",IF('full menu'!AP8="UD","UD",IF('full menu'!AP8="LSD","LSD",IF('full menu'!AP8="WSD","WSD","")))))))))</f>
        <v>ERTs</v>
      </c>
      <c r="AQ8" s="2" t="str">
        <f>IF('full menu'!AQ8="MDC","MDC",IF(OR('full menu'!AQ8="PERF",'full menu'!AQ8="AERF",'full menu'!AQ8="PCB"),"ERfix",IF(OR('full menu'!AQ8="ACB", 'full menu'!AQ8="LCERT", 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 'full menu'!AQ8="ERwMT", 'full menu'!AQ8="M&amp;ERT", 'full menu'!AQ8="MwIT", 'full menu'!AQ8="IwMT", 'full menu'!AQ8="M&amp;IT", 'full menu'!AQ8="IwERT", 'full menu'!AQ8="ERwIT", 'full menu'!AQ8="I&amp;ERT", 'full menu'!AQ8="ER&amp;M&amp;IT"),"MixedTs",IF('full menu'!AQ8="UD","UD",IF('full menu'!AQ8="LSD","LSD",IF('full menu'!AQ8="WSD","WSD","")))))))))</f>
        <v>ERTs</v>
      </c>
      <c r="AR8" s="2" t="str">
        <f>IF('full menu'!AR8="MDC","MDC",IF(OR('full menu'!AR8="PERF",'full menu'!AR8="AERF",'full menu'!AR8="PCB"),"ERfix",IF(OR('full menu'!AR8="ACB", 'full menu'!AR8="LCERT", 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 'full menu'!AR8="ERwMT", 'full menu'!AR8="M&amp;ERT", 'full menu'!AR8="MwIT", 'full menu'!AR8="IwMT", 'full menu'!AR8="M&amp;IT", 'full menu'!AR8="IwERT", 'full menu'!AR8="ERwIT", 'full menu'!AR8="I&amp;ERT", 'full menu'!AR8="ER&amp;M&amp;IT"),"MixedTs",IF('full menu'!AR8="UD","UD",IF('full menu'!AR8="LSD","LSD",IF('full menu'!AR8="WSD","WSD","")))))))))</f>
        <v>ERTs</v>
      </c>
      <c r="AS8" s="2" t="str">
        <f>IF('full menu'!AS8="MDC","MDC",IF(OR('full menu'!AS8="PERF",'full menu'!AS8="AERF",'full menu'!AS8="PCB"),"ERfix",IF(OR('full menu'!AS8="ACB", 'full menu'!AS8="LCERT", 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 'full menu'!AS8="ERwMT", 'full menu'!AS8="M&amp;ERT", 'full menu'!AS8="MwIT", 'full menu'!AS8="IwMT", 'full menu'!AS8="M&amp;IT", 'full menu'!AS8="IwERT", 'full menu'!AS8="ERwIT", 'full menu'!AS8="I&amp;ERT", 'full menu'!AS8="ER&amp;M&amp;IT"),"MixedTs",IF('full menu'!AS8="UD","UD",IF('full menu'!AS8="LSD","LSD",IF('full menu'!AS8="WSD","WSD","")))))))))</f>
        <v>ERTs</v>
      </c>
      <c r="AT8" s="2" t="str">
        <f>IF('full menu'!AT8="MDC","MDC",IF(OR('full menu'!AT8="PERF",'full menu'!AT8="AERF",'full menu'!AT8="PCB"),"ERfix",IF(OR('full menu'!AT8="ACB", 'full menu'!AT8="LCERT", 'full menu'!AT8="LERT",'full menu'!AT8="FCERT",'full menu'!AT8="FERT"),"ERTs",IF(OR('full menu'!AT8="FCMT",'full menu'!AT8="FMT",'full menu'!AT8="LMT",'full menu'!AT8="LCMT"),"MTs",IF(OR('full menu'!AT8="LCIT",'full menu'!AT8="FCIT",'full menu'!AT8="LIT",'full menu'!AT8="FIT"),"ITs",IF(OR('full menu'!AT8="MwERT", 'full menu'!AT8="ERwMT", 'full menu'!AT8="M&amp;ERT", 'full menu'!AT8="MwIT", 'full menu'!AT8="IwMT", 'full menu'!AT8="M&amp;IT", 'full menu'!AT8="IwERT", 'full menu'!AT8="ERwIT", 'full menu'!AT8="I&amp;ERT", 'full menu'!AT8="ER&amp;M&amp;IT"),"MixedTs",IF('full menu'!AT8="UD","UD",IF('full menu'!AT8="LSD","LSD",IF('full menu'!AT8="WSD","WSD","")))))))))</f>
        <v>ERTs</v>
      </c>
      <c r="AU8" s="2" t="str">
        <f>IF('full menu'!AU8="MDC","MDC",IF(OR('full menu'!AU8="PERF",'full menu'!AU8="AERF",'full menu'!AU8="PCB"),"ERfix",IF(OR('full menu'!AU8="ACB", 'full menu'!AU8="LCERT", 'full menu'!AU8="LERT",'full menu'!AU8="FCERT",'full menu'!AU8="FERT"),"ERTs",IF(OR('full menu'!AU8="FCMT",'full menu'!AU8="FMT",'full menu'!AU8="LMT",'full menu'!AU8="LCMT"),"MTs",IF(OR('full menu'!AU8="LCIT",'full menu'!AU8="FCIT",'full menu'!AU8="LIT",'full menu'!AU8="FIT"),"ITs",IF(OR('full menu'!AU8="MwERT", 'full menu'!AU8="ERwMT", 'full menu'!AU8="M&amp;ERT", 'full menu'!AU8="MwIT", 'full menu'!AU8="IwMT", 'full menu'!AU8="M&amp;IT", 'full menu'!AU8="IwERT", 'full menu'!AU8="ERwIT", 'full menu'!AU8="I&amp;ERT", 'full menu'!AU8="ER&amp;M&amp;IT"),"MixedTs",IF('full menu'!AU8="UD","UD",IF('full menu'!AU8="LSD","LSD",IF('full menu'!AU8="WSD","WSD","")))))))))</f>
        <v>ERTs</v>
      </c>
      <c r="AV8" s="2" t="str">
        <f>IF('full menu'!AV8="MDC","MDC",IF(OR('full menu'!AV8="PERF",'full menu'!AV8="AERF",'full menu'!AV8="PCB"),"ERfix",IF(OR('full menu'!AV8="ACB", 'full menu'!AV8="LCERT", 'full menu'!AV8="LERT",'full menu'!AV8="FCERT",'full menu'!AV8="FERT"),"ERTs",IF(OR('full menu'!AV8="FCMT",'full menu'!AV8="FMT",'full menu'!AV8="LMT",'full menu'!AV8="LCMT"),"MTs",IF(OR('full menu'!AV8="LCIT",'full menu'!AV8="FCIT",'full menu'!AV8="LIT",'full menu'!AV8="FIT"),"ITs",IF(OR('full menu'!AV8="MwERT", 'full menu'!AV8="ERwMT", 'full menu'!AV8="M&amp;ERT", 'full menu'!AV8="MwIT", 'full menu'!AV8="IwMT", 'full menu'!AV8="M&amp;IT", 'full menu'!AV8="IwERT", 'full menu'!AV8="ERwIT", 'full menu'!AV8="I&amp;ERT", 'full menu'!AV8="ER&amp;M&amp;IT"),"MixedTs",IF('full menu'!AV8="UD","UD",IF('full menu'!AV8="LSD","LSD",IF('full menu'!AV8="WSD","WSD","")))))))))</f>
        <v>ERTs</v>
      </c>
      <c r="AW8" s="2" t="str">
        <f>IF('full menu'!AW8="MDC","MDC",IF(OR('full menu'!AW8="PERF",'full menu'!AW8="AERF",'full menu'!AW8="PCB"),"ERfix",IF(OR('full menu'!AW8="ACB", 'full menu'!AW8="LCERT", 'full menu'!AW8="LERT",'full menu'!AW8="FCERT",'full menu'!AW8="FERT"),"ERTs",IF(OR('full menu'!AW8="FCMT",'full menu'!AW8="FMT",'full menu'!AW8="LMT",'full menu'!AW8="LCMT"),"MTs",IF(OR('full menu'!AW8="LCIT",'full menu'!AW8="FCIT",'full menu'!AW8="LIT",'full menu'!AW8="FIT"),"ITs",IF(OR('full menu'!AW8="MwERT", 'full menu'!AW8="ERwMT", 'full menu'!AW8="M&amp;ERT", 'full menu'!AW8="MwIT", 'full menu'!AW8="IwMT", 'full menu'!AW8="M&amp;IT", 'full menu'!AW8="IwERT", 'full menu'!AW8="ERwIT", 'full menu'!AW8="I&amp;ERT", 'full menu'!AW8="ER&amp;M&amp;IT"),"MixedTs",IF('full menu'!AW8="UD","UD",IF('full menu'!AW8="LSD","LSD",IF('full menu'!AW8="WSD","WSD","")))))))))</f>
        <v>ERTs</v>
      </c>
      <c r="AX8" s="2" t="str">
        <f>IF('full menu'!AX8="MDC","MDC",IF(OR('full menu'!AX8="PERF",'full menu'!AX8="AERF",'full menu'!AX8="PCB"),"ERfix",IF(OR('full menu'!AX8="ACB", 'full menu'!AX8="LCERT", 'full menu'!AX8="LERT",'full menu'!AX8="FCERT",'full menu'!AX8="FERT"),"ERTs",IF(OR('full menu'!AX8="FCMT",'full menu'!AX8="FMT",'full menu'!AX8="LMT",'full menu'!AX8="LCMT"),"MTs",IF(OR('full menu'!AX8="LCIT",'full menu'!AX8="FCIT",'full menu'!AX8="LIT",'full menu'!AX8="FIT"),"ITs",IF(OR('full menu'!AX8="MwERT", 'full menu'!AX8="ERwMT", 'full menu'!AX8="M&amp;ERT", 'full menu'!AX8="MwIT", 'full menu'!AX8="IwMT", 'full menu'!AX8="M&amp;IT", 'full menu'!AX8="IwERT", 'full menu'!AX8="ERwIT", 'full menu'!AX8="I&amp;ERT", 'full menu'!AX8="ER&amp;M&amp;IT"),"MixedTs",IF('full menu'!AX8="UD","UD",IF('full menu'!AX8="LSD","LSD",IF('full menu'!AX8="WSD","WSD","")))))))))</f>
        <v>ERTs</v>
      </c>
      <c r="AY8" s="2" t="str">
        <f>IF('full menu'!AY8="MDC","MDC",IF(OR('full menu'!AY8="PERF",'full menu'!AY8="AERF",'full menu'!AY8="PCB"),"ERfix",IF(OR('full menu'!AY8="ACB", 'full menu'!AY8="LCERT", 'full menu'!AY8="LERT",'full menu'!AY8="FCERT",'full menu'!AY8="FERT"),"ERTs",IF(OR('full menu'!AY8="FCMT",'full menu'!AY8="FMT",'full menu'!AY8="LMT",'full menu'!AY8="LCMT"),"MTs",IF(OR('full menu'!AY8="LCIT",'full menu'!AY8="FCIT",'full menu'!AY8="LIT",'full menu'!AY8="FIT"),"ITs",IF(OR('full menu'!AY8="MwERT", 'full menu'!AY8="ERwMT", 'full menu'!AY8="M&amp;ERT", 'full menu'!AY8="MwIT", 'full menu'!AY8="IwMT", 'full menu'!AY8="M&amp;IT", 'full menu'!AY8="IwERT", 'full menu'!AY8="ERwIT", 'full menu'!AY8="I&amp;ERT", 'full menu'!AY8="ER&amp;M&amp;IT"),"MixedTs",IF('full menu'!AY8="UD","UD",IF('full menu'!AY8="LSD","LSD",IF('full menu'!AY8="WSD","WSD","")))))))))</f>
        <v>ERTs</v>
      </c>
    </row>
    <row r="9" spans="1:51" ht="15.6" x14ac:dyDescent="0.3">
      <c r="A9" t="s">
        <v>7</v>
      </c>
      <c r="B9" s="2" t="str">
        <f>IF('full menu'!B9="MDC","MDC",IF(OR('full menu'!B9="PERF",'full menu'!B9="AERF",'full menu'!B9="PCB"),"ERfix",IF(OR('full menu'!B9="ACB", 'full menu'!B9="LCERT", 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 'full menu'!B9="ERwMT", 'full menu'!B9="M&amp;ERT", 'full menu'!B9="MwIT", 'full menu'!B9="IwMT", 'full menu'!B9="M&amp;IT", 'full menu'!B9="IwERT", 'full menu'!B9="ERwIT", 'full menu'!B9="I&amp;ERT", 'full menu'!B9="ER&amp;M&amp;IT"),"MixedTs",IF('full menu'!B9="UD","UD",IF('full menu'!B9="LSD","LSD",IF('full menu'!B9="WSD","WSD","")))))))))</f>
        <v>LSD</v>
      </c>
      <c r="C9" s="2" t="str">
        <f>IF('full menu'!C9="MDC","MDC",IF(OR('full menu'!C9="PERF",'full menu'!C9="AERF",'full menu'!C9="PCB"),"ERfix",IF(OR('full menu'!C9="ACB", 'full menu'!C9="LCERT", 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 'full menu'!C9="ERwMT", 'full menu'!C9="M&amp;ERT", 'full menu'!C9="MwIT", 'full menu'!C9="IwMT", 'full menu'!C9="M&amp;IT", 'full menu'!C9="IwERT", 'full menu'!C9="ERwIT", 'full menu'!C9="I&amp;ERT", 'full menu'!C9="ER&amp;M&amp;IT"),"MixedTs",IF('full menu'!C9="UD","UD",IF('full menu'!C9="LSD","LSD",IF('full menu'!C9="WSD","WSD","")))))))))</f>
        <v>LSD</v>
      </c>
      <c r="D9" s="2" t="str">
        <f>IF('full menu'!D9="MDC","MDC",IF(OR('full menu'!D9="PERF",'full menu'!D9="AERF",'full menu'!D9="PCB"),"ERfix",IF(OR('full menu'!D9="ACB", 'full menu'!D9="LCERT", 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 'full menu'!D9="ERwMT", 'full menu'!D9="M&amp;ERT", 'full menu'!D9="MwIT", 'full menu'!D9="IwMT", 'full menu'!D9="M&amp;IT", 'full menu'!D9="IwERT", 'full menu'!D9="ERwIT", 'full menu'!D9="I&amp;ERT", 'full menu'!D9="ER&amp;M&amp;IT"),"MixedTs",IF('full menu'!D9="UD","UD",IF('full menu'!D9="LSD","LSD",IF('full menu'!D9="WSD","WSD","")))))))))</f>
        <v>LSD</v>
      </c>
      <c r="E9" s="2" t="str">
        <f>IF('full menu'!E9="MDC","MDC",IF(OR('full menu'!E9="PERF",'full menu'!E9="AERF",'full menu'!E9="PCB"),"ERfix",IF(OR('full menu'!E9="ACB", 'full menu'!E9="LCERT", 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 'full menu'!E9="ERwMT", 'full menu'!E9="M&amp;ERT", 'full menu'!E9="MwIT", 'full menu'!E9="IwMT", 'full menu'!E9="M&amp;IT", 'full menu'!E9="IwERT", 'full menu'!E9="ERwIT", 'full menu'!E9="I&amp;ERT", 'full menu'!E9="ER&amp;M&amp;IT"),"MixedTs",IF('full menu'!E9="UD","UD",IF('full menu'!E9="LSD","LSD",IF('full menu'!E9="WSD","WSD","")))))))))</f>
        <v>LSD</v>
      </c>
      <c r="F9" s="2" t="str">
        <f>IF('full menu'!F9="MDC","MDC",IF(OR('full menu'!F9="PERF",'full menu'!F9="AERF",'full menu'!F9="PCB"),"ERfix",IF(OR('full menu'!F9="ACB", 'full menu'!F9="LCERT", 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 'full menu'!F9="ERwMT", 'full menu'!F9="M&amp;ERT", 'full menu'!F9="MwIT", 'full menu'!F9="IwMT", 'full menu'!F9="M&amp;IT", 'full menu'!F9="IwERT", 'full menu'!F9="ERwIT", 'full menu'!F9="I&amp;ERT", 'full menu'!F9="ER&amp;M&amp;IT"),"MixedTs",IF('full menu'!F9="UD","UD",IF('full menu'!F9="LSD","LSD",IF('full menu'!F9="WSD","WSD","")))))))))</f>
        <v>LSD</v>
      </c>
      <c r="G9" s="2" t="str">
        <f>IF('full menu'!G9="MDC","MDC",IF(OR('full menu'!G9="PERF",'full menu'!G9="AERF",'full menu'!G9="PCB"),"ERfix",IF(OR('full menu'!G9="ACB", 'full menu'!G9="LCERT", 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 'full menu'!G9="ERwMT", 'full menu'!G9="M&amp;ERT", 'full menu'!G9="MwIT", 'full menu'!G9="IwMT", 'full menu'!G9="M&amp;IT", 'full menu'!G9="IwERT", 'full menu'!G9="ERwIT", 'full menu'!G9="I&amp;ERT", 'full menu'!G9="ER&amp;M&amp;IT"),"MixedTs",IF('full menu'!G9="UD","UD",IF('full menu'!G9="LSD","LSD",IF('full menu'!G9="WSD","WSD","")))))))))</f>
        <v>LSD</v>
      </c>
      <c r="H9" s="2" t="str">
        <f>IF('full menu'!H9="MDC","MDC",IF(OR('full menu'!H9="PERF",'full menu'!H9="AERF",'full menu'!H9="PCB"),"ERfix",IF(OR('full menu'!H9="ACB", 'full menu'!H9="LCERT", 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 'full menu'!H9="ERwMT", 'full menu'!H9="M&amp;ERT", 'full menu'!H9="MwIT", 'full menu'!H9="IwMT", 'full menu'!H9="M&amp;IT", 'full menu'!H9="IwERT", 'full menu'!H9="ERwIT", 'full menu'!H9="I&amp;ERT", 'full menu'!H9="ER&amp;M&amp;IT"),"MixedTs",IF('full menu'!H9="UD","UD",IF('full menu'!H9="LSD","LSD",IF('full menu'!H9="WSD","WSD","")))))))))</f>
        <v>LSD</v>
      </c>
      <c r="I9" s="2" t="str">
        <f>IF('full menu'!I9="MDC","MDC",IF(OR('full menu'!I9="PERF",'full menu'!I9="AERF",'full menu'!I9="PCB"),"ERfix",IF(OR('full menu'!I9="ACB", 'full menu'!I9="LCERT", 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 'full menu'!I9="ERwMT", 'full menu'!I9="M&amp;ERT", 'full menu'!I9="MwIT", 'full menu'!I9="IwMT", 'full menu'!I9="M&amp;IT", 'full menu'!I9="IwERT", 'full menu'!I9="ERwIT", 'full menu'!I9="I&amp;ERT", 'full menu'!I9="ER&amp;M&amp;IT"),"MixedTs",IF('full menu'!I9="UD","UD",IF('full menu'!I9="LSD","LSD",IF('full menu'!I9="WSD","WSD","")))))))))</f>
        <v>LSD</v>
      </c>
      <c r="J9" s="2" t="str">
        <f>IF('full menu'!J9="MDC","MDC",IF(OR('full menu'!J9="PERF",'full menu'!J9="AERF",'full menu'!J9="PCB"),"ERfix",IF(OR('full menu'!J9="ACB", 'full menu'!J9="LCERT", 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 'full menu'!J9="ERwMT", 'full menu'!J9="M&amp;ERT", 'full menu'!J9="MwIT", 'full menu'!J9="IwMT", 'full menu'!J9="M&amp;IT", 'full menu'!J9="IwERT", 'full menu'!J9="ERwIT", 'full menu'!J9="I&amp;ERT", 'full menu'!J9="ER&amp;M&amp;IT"),"MixedTs",IF('full menu'!J9="UD","UD",IF('full menu'!J9="LSD","LSD",IF('full menu'!J9="WSD","WSD","")))))))))</f>
        <v>LSD</v>
      </c>
      <c r="K9" s="2" t="str">
        <f>IF('full menu'!K9="MDC","MDC",IF(OR('full menu'!K9="PERF",'full menu'!K9="AERF",'full menu'!K9="PCB"),"ERfix",IF(OR('full menu'!K9="ACB", 'full menu'!K9="LCERT", 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 'full menu'!K9="ERwMT", 'full menu'!K9="M&amp;ERT", 'full menu'!K9="MwIT", 'full menu'!K9="IwMT", 'full menu'!K9="M&amp;IT", 'full menu'!K9="IwERT", 'full menu'!K9="ERwIT", 'full menu'!K9="I&amp;ERT", 'full menu'!K9="ER&amp;M&amp;IT"),"MixedTs",IF('full menu'!K9="UD","UD",IF('full menu'!K9="LSD","LSD",IF('full menu'!K9="WSD","WSD","")))))))))</f>
        <v>LSD</v>
      </c>
      <c r="L9" s="2" t="str">
        <f>IF('full menu'!L9="MDC","MDC",IF(OR('full menu'!L9="PERF",'full menu'!L9="AERF",'full menu'!L9="PCB"),"ERfix",IF(OR('full menu'!L9="ACB", 'full menu'!L9="LCERT", 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 'full menu'!L9="ERwMT", 'full menu'!L9="M&amp;ERT", 'full menu'!L9="MwIT", 'full menu'!L9="IwMT", 'full menu'!L9="M&amp;IT", 'full menu'!L9="IwERT", 'full menu'!L9="ERwIT", 'full menu'!L9="I&amp;ERT", 'full menu'!L9="ER&amp;M&amp;IT"),"MixedTs",IF('full menu'!L9="UD","UD",IF('full menu'!L9="LSD","LSD",IF('full menu'!L9="WSD","WSD","")))))))))</f>
        <v>LSD</v>
      </c>
      <c r="M9" s="2" t="str">
        <f>IF('full menu'!M9="MDC","MDC",IF(OR('full menu'!M9="PERF",'full menu'!M9="AERF",'full menu'!M9="PCB"),"ERfix",IF(OR('full menu'!M9="ACB", 'full menu'!M9="LCERT", 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 'full menu'!M9="ERwMT", 'full menu'!M9="M&amp;ERT", 'full menu'!M9="MwIT", 'full menu'!M9="IwMT", 'full menu'!M9="M&amp;IT", 'full menu'!M9="IwERT", 'full menu'!M9="ERwIT", 'full menu'!M9="I&amp;ERT", 'full menu'!M9="ER&amp;M&amp;IT"),"MixedTs",IF('full menu'!M9="UD","UD",IF('full menu'!M9="LSD","LSD",IF('full menu'!M9="WSD","WSD","")))))))))</f>
        <v>LSD</v>
      </c>
      <c r="N9" s="2" t="str">
        <f>IF('full menu'!N9="MDC","MDC",IF(OR('full menu'!N9="PERF",'full menu'!N9="AERF",'full menu'!N9="PCB"),"ERfix",IF(OR('full menu'!N9="ACB", 'full menu'!N9="LCERT", 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 'full menu'!N9="ERwMT", 'full menu'!N9="M&amp;ERT", 'full menu'!N9="MwIT", 'full menu'!N9="IwMT", 'full menu'!N9="M&amp;IT", 'full menu'!N9="IwERT", 'full menu'!N9="ERwIT", 'full menu'!N9="I&amp;ERT", 'full menu'!N9="ER&amp;M&amp;IT"),"MixedTs",IF('full menu'!N9="UD","UD",IF('full menu'!N9="LSD","LSD",IF('full menu'!N9="WSD","WSD","")))))))))</f>
        <v>LSD</v>
      </c>
      <c r="O9" s="2" t="str">
        <f>IF('full menu'!O9="MDC","MDC",IF(OR('full menu'!O9="PERF",'full menu'!O9="AERF",'full menu'!O9="PCB"),"ERfix",IF(OR('full menu'!O9="ACB", 'full menu'!O9="LCERT", 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 'full menu'!O9="ERwMT", 'full menu'!O9="M&amp;ERT", 'full menu'!O9="MwIT", 'full menu'!O9="IwMT", 'full menu'!O9="M&amp;IT", 'full menu'!O9="IwERT", 'full menu'!O9="ERwIT", 'full menu'!O9="I&amp;ERT", 'full menu'!O9="ER&amp;M&amp;IT"),"MixedTs",IF('full menu'!O9="UD","UD",IF('full menu'!O9="LSD","LSD",IF('full menu'!O9="WSD","WSD","")))))))))</f>
        <v>LSD</v>
      </c>
      <c r="P9" s="2" t="str">
        <f>IF('full menu'!P9="MDC","MDC",IF(OR('full menu'!P9="PERF",'full menu'!P9="AERF",'full menu'!P9="PCB"),"ERfix",IF(OR('full menu'!P9="ACB", 'full menu'!P9="LCERT", 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 'full menu'!P9="ERwMT", 'full menu'!P9="M&amp;ERT", 'full menu'!P9="MwIT", 'full menu'!P9="IwMT", 'full menu'!P9="M&amp;IT", 'full menu'!P9="IwERT", 'full menu'!P9="ERwIT", 'full menu'!P9="I&amp;ERT", 'full menu'!P9="ER&amp;M&amp;IT"),"MixedTs",IF('full menu'!P9="UD","UD",IF('full menu'!P9="LSD","LSD",IF('full menu'!P9="WSD","WSD","")))))))))</f>
        <v>LSD</v>
      </c>
      <c r="Q9" s="2" t="str">
        <f>IF('full menu'!Q9="MDC","MDC",IF(OR('full menu'!Q9="PERF",'full menu'!Q9="AERF",'full menu'!Q9="PCB"),"ERfix",IF(OR('full menu'!Q9="ACB", 'full menu'!Q9="LCERT", 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 'full menu'!Q9="ERwMT", 'full menu'!Q9="M&amp;ERT", 'full menu'!Q9="MwIT", 'full menu'!Q9="IwMT", 'full menu'!Q9="M&amp;IT", 'full menu'!Q9="IwERT", 'full menu'!Q9="ERwIT", 'full menu'!Q9="I&amp;ERT", 'full menu'!Q9="ER&amp;M&amp;IT"),"MixedTs",IF('full menu'!Q9="UD","UD",IF('full menu'!Q9="LSD","LSD",IF('full menu'!Q9="WSD","WSD","")))))))))</f>
        <v>LSD</v>
      </c>
      <c r="R9" s="2" t="str">
        <f>IF('full menu'!R9="MDC","MDC",IF(OR('full menu'!R9="PERF",'full menu'!R9="AERF",'full menu'!R9="PCB"),"ERfix",IF(OR('full menu'!R9="ACB", 'full menu'!R9="LCERT", 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 'full menu'!R9="ERwMT", 'full menu'!R9="M&amp;ERT", 'full menu'!R9="MwIT", 'full menu'!R9="IwMT", 'full menu'!R9="M&amp;IT", 'full menu'!R9="IwERT", 'full menu'!R9="ERwIT", 'full menu'!R9="I&amp;ERT", 'full menu'!R9="ER&amp;M&amp;IT"),"MixedTs",IF('full menu'!R9="UD","UD",IF('full menu'!R9="LSD","LSD",IF('full menu'!R9="WSD","WSD","")))))))))</f>
        <v>LSD</v>
      </c>
      <c r="S9" s="2" t="str">
        <f>IF('full menu'!S9="MDC","MDC",IF(OR('full menu'!S9="PERF",'full menu'!S9="AERF",'full menu'!S9="PCB"),"ERfix",IF(OR('full menu'!S9="ACB", 'full menu'!S9="LCERT", 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 'full menu'!S9="ERwMT", 'full menu'!S9="M&amp;ERT", 'full menu'!S9="MwIT", 'full menu'!S9="IwMT", 'full menu'!S9="M&amp;IT", 'full menu'!S9="IwERT", 'full menu'!S9="ERwIT", 'full menu'!S9="I&amp;ERT", 'full menu'!S9="ER&amp;M&amp;IT"),"MixedTs",IF('full menu'!S9="UD","UD",IF('full menu'!S9="LSD","LSD",IF('full menu'!S9="WSD","WSD","")))))))))</f>
        <v>LSD</v>
      </c>
      <c r="T9" s="2" t="str">
        <f>IF('full menu'!T9="MDC","MDC",IF(OR('full menu'!T9="PERF",'full menu'!T9="AERF",'full menu'!T9="PCB"),"ERfix",IF(OR('full menu'!T9="ACB", 'full menu'!T9="LCERT", 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 'full menu'!T9="ERwMT", 'full menu'!T9="M&amp;ERT", 'full menu'!T9="MwIT", 'full menu'!T9="IwMT", 'full menu'!T9="M&amp;IT", 'full menu'!T9="IwERT", 'full menu'!T9="ERwIT", 'full menu'!T9="I&amp;ERT", 'full menu'!T9="ER&amp;M&amp;IT"),"MixedTs",IF('full menu'!T9="UD","UD",IF('full menu'!T9="LSD","LSD",IF('full menu'!T9="WSD","WSD","")))))))))</f>
        <v>LSD</v>
      </c>
      <c r="U9" s="2" t="str">
        <f>IF('full menu'!U9="MDC","MDC",IF(OR('full menu'!U9="PERF",'full menu'!U9="AERF",'full menu'!U9="PCB"),"ERfix",IF(OR('full menu'!U9="ACB", 'full menu'!U9="LCERT", 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 'full menu'!U9="ERwMT", 'full menu'!U9="M&amp;ERT", 'full menu'!U9="MwIT", 'full menu'!U9="IwMT", 'full menu'!U9="M&amp;IT", 'full menu'!U9="IwERT", 'full menu'!U9="ERwIT", 'full menu'!U9="I&amp;ERT", 'full menu'!U9="ER&amp;M&amp;IT"),"MixedTs",IF('full menu'!U9="UD","UD",IF('full menu'!U9="LSD","LSD",IF('full menu'!U9="WSD","WSD","")))))))))</f>
        <v>ERTs</v>
      </c>
      <c r="V9" s="2" t="str">
        <f>IF('full menu'!V9="MDC","MDC",IF(OR('full menu'!V9="PERF",'full menu'!V9="AERF",'full menu'!V9="PCB"),"ERfix",IF(OR('full menu'!V9="ACB", 'full menu'!V9="LCERT", 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 'full menu'!V9="ERwMT", 'full menu'!V9="M&amp;ERT", 'full menu'!V9="MwIT", 'full menu'!V9="IwMT", 'full menu'!V9="M&amp;IT", 'full menu'!V9="IwERT", 'full menu'!V9="ERwIT", 'full menu'!V9="I&amp;ERT", 'full menu'!V9="ER&amp;M&amp;IT"),"MixedTs",IF('full menu'!V9="UD","UD",IF('full menu'!V9="LSD","LSD",IF('full menu'!V9="WSD","WSD","")))))))))</f>
        <v>ERTs</v>
      </c>
      <c r="W9" s="2" t="str">
        <f>IF('full menu'!W9="MDC","MDC",IF(OR('full menu'!W9="PERF",'full menu'!W9="AERF",'full menu'!W9="PCB"),"ERfix",IF(OR('full menu'!W9="ACB", 'full menu'!W9="LCERT", 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 'full menu'!W9="ERwMT", 'full menu'!W9="M&amp;ERT", 'full menu'!W9="MwIT", 'full menu'!W9="IwMT", 'full menu'!W9="M&amp;IT", 'full menu'!W9="IwERT", 'full menu'!W9="ERwIT", 'full menu'!W9="I&amp;ERT", 'full menu'!W9="ER&amp;M&amp;IT"),"MixedTs",IF('full menu'!W9="UD","UD",IF('full menu'!W9="LSD","LSD",IF('full menu'!W9="WSD","WSD","")))))))))</f>
        <v>ERTs</v>
      </c>
      <c r="X9" s="2" t="str">
        <f>IF('full menu'!X9="MDC","MDC",IF(OR('full menu'!X9="PERF",'full menu'!X9="AERF",'full menu'!X9="PCB"),"ERfix",IF(OR('full menu'!X9="ACB", 'full menu'!X9="LCERT", 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 'full menu'!X9="ERwMT", 'full menu'!X9="M&amp;ERT", 'full menu'!X9="MwIT", 'full menu'!X9="IwMT", 'full menu'!X9="M&amp;IT", 'full menu'!X9="IwERT", 'full menu'!X9="ERwIT", 'full menu'!X9="I&amp;ERT", 'full menu'!X9="ER&amp;M&amp;IT"),"MixedTs",IF('full menu'!X9="UD","UD",IF('full menu'!X9="LSD","LSD",IF('full menu'!X9="WSD","WSD","")))))))))</f>
        <v>ERTs</v>
      </c>
      <c r="Y9" s="2" t="str">
        <f>IF('full menu'!Y9="MDC","MDC",IF(OR('full menu'!Y9="PERF",'full menu'!Y9="AERF",'full menu'!Y9="PCB"),"ERfix",IF(OR('full menu'!Y9="ACB", 'full menu'!Y9="LCERT", 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 'full menu'!Y9="ERwMT", 'full menu'!Y9="M&amp;ERT", 'full menu'!Y9="MwIT", 'full menu'!Y9="IwMT", 'full menu'!Y9="M&amp;IT", 'full menu'!Y9="IwERT", 'full menu'!Y9="ERwIT", 'full menu'!Y9="I&amp;ERT", 'full menu'!Y9="ER&amp;M&amp;IT"),"MixedTs",IF('full menu'!Y9="UD","UD",IF('full menu'!Y9="LSD","LSD",IF('full menu'!Y9="WSD","WSD","")))))))))</f>
        <v>ERTs</v>
      </c>
      <c r="Z9" s="2" t="str">
        <f>IF('full menu'!Z9="MDC","MDC",IF(OR('full menu'!Z9="PERF",'full menu'!Z9="AERF",'full menu'!Z9="PCB"),"ERfix",IF(OR('full menu'!Z9="ACB", 'full menu'!Z9="LCERT", 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 'full menu'!Z9="ERwMT", 'full menu'!Z9="M&amp;ERT", 'full menu'!Z9="MwIT", 'full menu'!Z9="IwMT", 'full menu'!Z9="M&amp;IT", 'full menu'!Z9="IwERT", 'full menu'!Z9="ERwIT", 'full menu'!Z9="I&amp;ERT", 'full menu'!Z9="ER&amp;M&amp;IT"),"MixedTs",IF('full menu'!Z9="UD","UD",IF('full menu'!Z9="LSD","LSD",IF('full menu'!Z9="WSD","WSD","")))))))))</f>
        <v>ERTs</v>
      </c>
      <c r="AA9" s="2" t="str">
        <f>IF('full menu'!AA9="MDC","MDC",IF(OR('full menu'!AA9="PERF",'full menu'!AA9="AERF",'full menu'!AA9="PCB"),"ERfix",IF(OR('full menu'!AA9="ACB", 'full menu'!AA9="LCERT", 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 'full menu'!AA9="ERwMT", 'full menu'!AA9="M&amp;ERT", 'full menu'!AA9="MwIT", 'full menu'!AA9="IwMT", 'full menu'!AA9="M&amp;IT", 'full menu'!AA9="IwERT", 'full menu'!AA9="ERwIT", 'full menu'!AA9="I&amp;ERT", 'full menu'!AA9="ER&amp;M&amp;IT"),"MixedTs",IF('full menu'!AA9="UD","UD",IF('full menu'!AA9="LSD","LSD",IF('full menu'!AA9="WSD","WSD","")))))))))</f>
        <v>ERTs</v>
      </c>
      <c r="AB9" s="2" t="str">
        <f>IF('full menu'!AB9="MDC","MDC",IF(OR('full menu'!AB9="PERF",'full menu'!AB9="AERF",'full menu'!AB9="PCB"),"ERfix",IF(OR('full menu'!AB9="ACB", 'full menu'!AB9="LCERT", 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 'full menu'!AB9="ERwMT", 'full menu'!AB9="M&amp;ERT", 'full menu'!AB9="MwIT", 'full menu'!AB9="IwMT", 'full menu'!AB9="M&amp;IT", 'full menu'!AB9="IwERT", 'full menu'!AB9="ERwIT", 'full menu'!AB9="I&amp;ERT", 'full menu'!AB9="ER&amp;M&amp;IT"),"MixedTs",IF('full menu'!AB9="UD","UD",IF('full menu'!AB9="LSD","LSD",IF('full menu'!AB9="WSD","WSD","")))))))))</f>
        <v>ERTs</v>
      </c>
      <c r="AC9" s="2" t="str">
        <f>IF('full menu'!AC9="MDC","MDC",IF(OR('full menu'!AC9="PERF",'full menu'!AC9="AERF",'full menu'!AC9="PCB"),"ERfix",IF(OR('full menu'!AC9="ACB", 'full menu'!AC9="LCERT", 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 'full menu'!AC9="ERwMT", 'full menu'!AC9="M&amp;ERT", 'full menu'!AC9="MwIT", 'full menu'!AC9="IwMT", 'full menu'!AC9="M&amp;IT", 'full menu'!AC9="IwERT", 'full menu'!AC9="ERwIT", 'full menu'!AC9="I&amp;ERT", 'full menu'!AC9="ER&amp;M&amp;IT"),"MixedTs",IF('full menu'!AC9="UD","UD",IF('full menu'!AC9="LSD","LSD",IF('full menu'!AC9="WSD","WSD","")))))))))</f>
        <v>ERTs</v>
      </c>
      <c r="AD9" s="2" t="str">
        <f>IF('full menu'!AD9="MDC","MDC",IF(OR('full menu'!AD9="PERF",'full menu'!AD9="AERF",'full menu'!AD9="PCB"),"ERfix",IF(OR('full menu'!AD9="ACB", 'full menu'!AD9="LCERT", 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 'full menu'!AD9="ERwMT", 'full menu'!AD9="M&amp;ERT", 'full menu'!AD9="MwIT", 'full menu'!AD9="IwMT", 'full menu'!AD9="M&amp;IT", 'full menu'!AD9="IwERT", 'full menu'!AD9="ERwIT", 'full menu'!AD9="I&amp;ERT", 'full menu'!AD9="ER&amp;M&amp;IT"),"MixedTs",IF('full menu'!AD9="UD","UD",IF('full menu'!AD9="LSD","LSD",IF('full menu'!AD9="WSD","WSD","")))))))))</f>
        <v>ERTs</v>
      </c>
      <c r="AE9" s="2" t="str">
        <f>IF('full menu'!AE9="MDC","MDC",IF(OR('full menu'!AE9="PERF",'full menu'!AE9="AERF",'full menu'!AE9="PCB"),"ERfix",IF(OR('full menu'!AE9="ACB", 'full menu'!AE9="LCERT", 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 'full menu'!AE9="ERwMT", 'full menu'!AE9="M&amp;ERT", 'full menu'!AE9="MwIT", 'full menu'!AE9="IwMT", 'full menu'!AE9="M&amp;IT", 'full menu'!AE9="IwERT", 'full menu'!AE9="ERwIT", 'full menu'!AE9="I&amp;ERT", 'full menu'!AE9="ER&amp;M&amp;IT"),"MixedTs",IF('full menu'!AE9="UD","UD",IF('full menu'!AE9="LSD","LSD",IF('full menu'!AE9="WSD","WSD","")))))))))</f>
        <v>ERTs</v>
      </c>
      <c r="AF9" s="2" t="str">
        <f>IF('full menu'!AF9="MDC","MDC",IF(OR('full menu'!AF9="PERF",'full menu'!AF9="AERF",'full menu'!AF9="PCB"),"ERfix",IF(OR('full menu'!AF9="ACB", 'full menu'!AF9="LCERT", 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 'full menu'!AF9="ERwMT", 'full menu'!AF9="M&amp;ERT", 'full menu'!AF9="MwIT", 'full menu'!AF9="IwMT", 'full menu'!AF9="M&amp;IT", 'full menu'!AF9="IwERT", 'full menu'!AF9="ERwIT", 'full menu'!AF9="I&amp;ERT", 'full menu'!AF9="ER&amp;M&amp;IT"),"MixedTs",IF('full menu'!AF9="UD","UD",IF('full menu'!AF9="LSD","LSD",IF('full menu'!AF9="WSD","WSD","")))))))))</f>
        <v>ERTs</v>
      </c>
      <c r="AG9" s="2" t="str">
        <f>IF('full menu'!AG9="MDC","MDC",IF(OR('full menu'!AG9="PERF",'full menu'!AG9="AERF",'full menu'!AG9="PCB"),"ERfix",IF(OR('full menu'!AG9="ACB", 'full menu'!AG9="LCERT", 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 'full menu'!AG9="ERwMT", 'full menu'!AG9="M&amp;ERT", 'full menu'!AG9="MwIT", 'full menu'!AG9="IwMT", 'full menu'!AG9="M&amp;IT", 'full menu'!AG9="IwERT", 'full menu'!AG9="ERwIT", 'full menu'!AG9="I&amp;ERT", 'full menu'!AG9="ER&amp;M&amp;IT"),"MixedTs",IF('full menu'!AG9="UD","UD",IF('full menu'!AG9="LSD","LSD",IF('full menu'!AG9="WSD","WSD","")))))))))</f>
        <v>ERTs</v>
      </c>
      <c r="AH9" s="2" t="str">
        <f>IF('full menu'!AH9="MDC","MDC",IF(OR('full menu'!AH9="PERF",'full menu'!AH9="AERF",'full menu'!AH9="PCB"),"ERfix",IF(OR('full menu'!AH9="ACB", 'full menu'!AH9="LCERT", 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 'full menu'!AH9="ERwMT", 'full menu'!AH9="M&amp;ERT", 'full menu'!AH9="MwIT", 'full menu'!AH9="IwMT", 'full menu'!AH9="M&amp;IT", 'full menu'!AH9="IwERT", 'full menu'!AH9="ERwIT", 'full menu'!AH9="I&amp;ERT", 'full menu'!AH9="ER&amp;M&amp;IT"),"MixedTs",IF('full menu'!AH9="UD","UD",IF('full menu'!AH9="LSD","LSD",IF('full menu'!AH9="WSD","WSD","")))))))))</f>
        <v>ERTs</v>
      </c>
      <c r="AI9" s="2" t="str">
        <f>IF('full menu'!AI9="MDC","MDC",IF(OR('full menu'!AI9="PERF",'full menu'!AI9="AERF",'full menu'!AI9="PCB"),"ERfix",IF(OR('full menu'!AI9="ACB", 'full menu'!AI9="LCERT", 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 'full menu'!AI9="ERwMT", 'full menu'!AI9="M&amp;ERT", 'full menu'!AI9="MwIT", 'full menu'!AI9="IwMT", 'full menu'!AI9="M&amp;IT", 'full menu'!AI9="IwERT", 'full menu'!AI9="ERwIT", 'full menu'!AI9="I&amp;ERT", 'full menu'!AI9="ER&amp;M&amp;IT"),"MixedTs",IF('full menu'!AI9="UD","UD",IF('full menu'!AI9="LSD","LSD",IF('full menu'!AI9="WSD","WSD","")))))))))</f>
        <v>ERTs</v>
      </c>
      <c r="AJ9" s="2" t="str">
        <f>IF('full menu'!AJ9="MDC","MDC",IF(OR('full menu'!AJ9="PERF",'full menu'!AJ9="AERF",'full menu'!AJ9="PCB"),"ERfix",IF(OR('full menu'!AJ9="ACB", 'full menu'!AJ9="LCERT", 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 'full menu'!AJ9="ERwMT", 'full menu'!AJ9="M&amp;ERT", 'full menu'!AJ9="MwIT", 'full menu'!AJ9="IwMT", 'full menu'!AJ9="M&amp;IT", 'full menu'!AJ9="IwERT", 'full menu'!AJ9="ERwIT", 'full menu'!AJ9="I&amp;ERT", 'full menu'!AJ9="ER&amp;M&amp;IT"),"MixedTs",IF('full menu'!AJ9="UD","UD",IF('full menu'!AJ9="LSD","LSD",IF('full menu'!AJ9="WSD","WSD","")))))))))</f>
        <v>ERTs</v>
      </c>
      <c r="AK9" s="2" t="str">
        <f>IF('full menu'!AK9="MDC","MDC",IF(OR('full menu'!AK9="PERF",'full menu'!AK9="AERF",'full menu'!AK9="PCB"),"ERfix",IF(OR('full menu'!AK9="ACB", 'full menu'!AK9="LCERT", 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 'full menu'!AK9="ERwMT", 'full menu'!AK9="M&amp;ERT", 'full menu'!AK9="MwIT", 'full menu'!AK9="IwMT", 'full menu'!AK9="M&amp;IT", 'full menu'!AK9="IwERT", 'full menu'!AK9="ERwIT", 'full menu'!AK9="I&amp;ERT", 'full menu'!AK9="ER&amp;M&amp;IT"),"MixedTs",IF('full menu'!AK9="UD","UD",IF('full menu'!AK9="LSD","LSD",IF('full menu'!AK9="WSD","WSD","")))))))))</f>
        <v>ERTs</v>
      </c>
      <c r="AL9" s="2" t="str">
        <f>IF('full menu'!AL9="MDC","MDC",IF(OR('full menu'!AL9="PERF",'full menu'!AL9="AERF",'full menu'!AL9="PCB"),"ERfix",IF(OR('full menu'!AL9="ACB", 'full menu'!AL9="LCERT", 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 'full menu'!AL9="ERwMT", 'full menu'!AL9="M&amp;ERT", 'full menu'!AL9="MwIT", 'full menu'!AL9="IwMT", 'full menu'!AL9="M&amp;IT", 'full menu'!AL9="IwERT", 'full menu'!AL9="ERwIT", 'full menu'!AL9="I&amp;ERT", 'full menu'!AL9="ER&amp;M&amp;IT"),"MixedTs",IF('full menu'!AL9="UD","UD",IF('full menu'!AL9="LSD","LSD",IF('full menu'!AL9="WSD","WSD","")))))))))</f>
        <v>ERTs</v>
      </c>
      <c r="AM9" s="2" t="str">
        <f>IF('full menu'!AM9="MDC","MDC",IF(OR('full menu'!AM9="PERF",'full menu'!AM9="AERF",'full menu'!AM9="PCB"),"ERfix",IF(OR('full menu'!AM9="ACB", 'full menu'!AM9="LCERT", 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 'full menu'!AM9="ERwMT", 'full menu'!AM9="M&amp;ERT", 'full menu'!AM9="MwIT", 'full menu'!AM9="IwMT", 'full menu'!AM9="M&amp;IT", 'full menu'!AM9="IwERT", 'full menu'!AM9="ERwIT", 'full menu'!AM9="I&amp;ERT", 'full menu'!AM9="ER&amp;M&amp;IT"),"MixedTs",IF('full menu'!AM9="UD","UD",IF('full menu'!AM9="LSD","LSD",IF('full menu'!AM9="WSD","WSD","")))))))))</f>
        <v>ERTs</v>
      </c>
      <c r="AN9" s="2" t="str">
        <f>IF('full menu'!AN9="MDC","MDC",IF(OR('full menu'!AN9="PERF",'full menu'!AN9="AERF",'full menu'!AN9="PCB"),"ERfix",IF(OR('full menu'!AN9="ACB", 'full menu'!AN9="LCERT", 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 'full menu'!AN9="ERwMT", 'full menu'!AN9="M&amp;ERT", 'full menu'!AN9="MwIT", 'full menu'!AN9="IwMT", 'full menu'!AN9="M&amp;IT", 'full menu'!AN9="IwERT", 'full menu'!AN9="ERwIT", 'full menu'!AN9="I&amp;ERT", 'full menu'!AN9="ER&amp;M&amp;IT"),"MixedTs",IF('full menu'!AN9="UD","UD",IF('full menu'!AN9="LSD","LSD",IF('full menu'!AN9="WSD","WSD","")))))))))</f>
        <v>ERTs</v>
      </c>
      <c r="AO9" s="2" t="str">
        <f>IF('full menu'!AO9="MDC","MDC",IF(OR('full menu'!AO9="PERF",'full menu'!AO9="AERF",'full menu'!AO9="PCB"),"ERfix",IF(OR('full menu'!AO9="ACB", 'full menu'!AO9="LCERT", 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 'full menu'!AO9="ERwMT", 'full menu'!AO9="M&amp;ERT", 'full menu'!AO9="MwIT", 'full menu'!AO9="IwMT", 'full menu'!AO9="M&amp;IT", 'full menu'!AO9="IwERT", 'full menu'!AO9="ERwIT", 'full menu'!AO9="I&amp;ERT", 'full menu'!AO9="ER&amp;M&amp;IT"),"MixedTs",IF('full menu'!AO9="UD","UD",IF('full menu'!AO9="LSD","LSD",IF('full menu'!AO9="WSD","WSD","")))))))))</f>
        <v>ERTs</v>
      </c>
      <c r="AP9" s="2" t="str">
        <f>IF('full menu'!AP9="MDC","MDC",IF(OR('full menu'!AP9="PERF",'full menu'!AP9="AERF",'full menu'!AP9="PCB"),"ERfix",IF(OR('full menu'!AP9="ACB", 'full menu'!AP9="LCERT", 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 'full menu'!AP9="ERwMT", 'full menu'!AP9="M&amp;ERT", 'full menu'!AP9="MwIT", 'full menu'!AP9="IwMT", 'full menu'!AP9="M&amp;IT", 'full menu'!AP9="IwERT", 'full menu'!AP9="ERwIT", 'full menu'!AP9="I&amp;ERT", 'full menu'!AP9="ER&amp;M&amp;IT"),"MixedTs",IF('full menu'!AP9="UD","UD",IF('full menu'!AP9="LSD","LSD",IF('full menu'!AP9="WSD","WSD","")))))))))</f>
        <v>ERTs</v>
      </c>
      <c r="AQ9" s="2" t="str">
        <f>IF('full menu'!AQ9="MDC","MDC",IF(OR('full menu'!AQ9="PERF",'full menu'!AQ9="AERF",'full menu'!AQ9="PCB"),"ERfix",IF(OR('full menu'!AQ9="ACB", 'full menu'!AQ9="LCERT", 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 'full menu'!AQ9="ERwMT", 'full menu'!AQ9="M&amp;ERT", 'full menu'!AQ9="MwIT", 'full menu'!AQ9="IwMT", 'full menu'!AQ9="M&amp;IT", 'full menu'!AQ9="IwERT", 'full menu'!AQ9="ERwIT", 'full menu'!AQ9="I&amp;ERT", 'full menu'!AQ9="ER&amp;M&amp;IT"),"MixedTs",IF('full menu'!AQ9="UD","UD",IF('full menu'!AQ9="LSD","LSD",IF('full menu'!AQ9="WSD","WSD","")))))))))</f>
        <v>ERTs</v>
      </c>
      <c r="AR9" s="2" t="str">
        <f>IF('full menu'!AR9="MDC","MDC",IF(OR('full menu'!AR9="PERF",'full menu'!AR9="AERF",'full menu'!AR9="PCB"),"ERfix",IF(OR('full menu'!AR9="ACB", 'full menu'!AR9="LCERT", 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 'full menu'!AR9="ERwMT", 'full menu'!AR9="M&amp;ERT", 'full menu'!AR9="MwIT", 'full menu'!AR9="IwMT", 'full menu'!AR9="M&amp;IT", 'full menu'!AR9="IwERT", 'full menu'!AR9="ERwIT", 'full menu'!AR9="I&amp;ERT", 'full menu'!AR9="ER&amp;M&amp;IT"),"MixedTs",IF('full menu'!AR9="UD","UD",IF('full menu'!AR9="LSD","LSD",IF('full menu'!AR9="WSD","WSD","")))))))))</f>
        <v>ERTs</v>
      </c>
      <c r="AS9" s="2" t="str">
        <f>IF('full menu'!AS9="MDC","MDC",IF(OR('full menu'!AS9="PERF",'full menu'!AS9="AERF",'full menu'!AS9="PCB"),"ERfix",IF(OR('full menu'!AS9="ACB", 'full menu'!AS9="LCERT", 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 'full menu'!AS9="ERwMT", 'full menu'!AS9="M&amp;ERT", 'full menu'!AS9="MwIT", 'full menu'!AS9="IwMT", 'full menu'!AS9="M&amp;IT", 'full menu'!AS9="IwERT", 'full menu'!AS9="ERwIT", 'full menu'!AS9="I&amp;ERT", 'full menu'!AS9="ER&amp;M&amp;IT"),"MixedTs",IF('full menu'!AS9="UD","UD",IF('full menu'!AS9="LSD","LSD",IF('full menu'!AS9="WSD","WSD","")))))))))</f>
        <v>ERTs</v>
      </c>
      <c r="AT9" s="2" t="str">
        <f>IF('full menu'!AT9="MDC","MDC",IF(OR('full menu'!AT9="PERF",'full menu'!AT9="AERF",'full menu'!AT9="PCB"),"ERfix",IF(OR('full menu'!AT9="ACB", 'full menu'!AT9="LCERT", 'full menu'!AT9="LERT",'full menu'!AT9="FCERT",'full menu'!AT9="FERT"),"ERTs",IF(OR('full menu'!AT9="FCMT",'full menu'!AT9="FMT",'full menu'!AT9="LMT",'full menu'!AT9="LCMT"),"MTs",IF(OR('full menu'!AT9="LCIT",'full menu'!AT9="FCIT",'full menu'!AT9="LIT",'full menu'!AT9="FIT"),"ITs",IF(OR('full menu'!AT9="MwERT", 'full menu'!AT9="ERwMT", 'full menu'!AT9="M&amp;ERT", 'full menu'!AT9="MwIT", 'full menu'!AT9="IwMT", 'full menu'!AT9="M&amp;IT", 'full menu'!AT9="IwERT", 'full menu'!AT9="ERwIT", 'full menu'!AT9="I&amp;ERT", 'full menu'!AT9="ER&amp;M&amp;IT"),"MixedTs",IF('full menu'!AT9="UD","UD",IF('full menu'!AT9="LSD","LSD",IF('full menu'!AT9="WSD","WSD","")))))))))</f>
        <v>ERTs</v>
      </c>
      <c r="AU9" s="2" t="str">
        <f>IF('full menu'!AU9="MDC","MDC",IF(OR('full menu'!AU9="PERF",'full menu'!AU9="AERF",'full menu'!AU9="PCB"),"ERfix",IF(OR('full menu'!AU9="ACB", 'full menu'!AU9="LCERT", 'full menu'!AU9="LERT",'full menu'!AU9="FCERT",'full menu'!AU9="FERT"),"ERTs",IF(OR('full menu'!AU9="FCMT",'full menu'!AU9="FMT",'full menu'!AU9="LMT",'full menu'!AU9="LCMT"),"MTs",IF(OR('full menu'!AU9="LCIT",'full menu'!AU9="FCIT",'full menu'!AU9="LIT",'full menu'!AU9="FIT"),"ITs",IF(OR('full menu'!AU9="MwERT", 'full menu'!AU9="ERwMT", 'full menu'!AU9="M&amp;ERT", 'full menu'!AU9="MwIT", 'full menu'!AU9="IwMT", 'full menu'!AU9="M&amp;IT", 'full menu'!AU9="IwERT", 'full menu'!AU9="ERwIT", 'full menu'!AU9="I&amp;ERT", 'full menu'!AU9="ER&amp;M&amp;IT"),"MixedTs",IF('full menu'!AU9="UD","UD",IF('full menu'!AU9="LSD","LSD",IF('full menu'!AU9="WSD","WSD","")))))))))</f>
        <v>ERTs</v>
      </c>
      <c r="AV9" s="2" t="str">
        <f>IF('full menu'!AV9="MDC","MDC",IF(OR('full menu'!AV9="PERF",'full menu'!AV9="AERF",'full menu'!AV9="PCB"),"ERfix",IF(OR('full menu'!AV9="ACB", 'full menu'!AV9="LCERT", 'full menu'!AV9="LERT",'full menu'!AV9="FCERT",'full menu'!AV9="FERT"),"ERTs",IF(OR('full menu'!AV9="FCMT",'full menu'!AV9="FMT",'full menu'!AV9="LMT",'full menu'!AV9="LCMT"),"MTs",IF(OR('full menu'!AV9="LCIT",'full menu'!AV9="FCIT",'full menu'!AV9="LIT",'full menu'!AV9="FIT"),"ITs",IF(OR('full menu'!AV9="MwERT", 'full menu'!AV9="ERwMT", 'full menu'!AV9="M&amp;ERT", 'full menu'!AV9="MwIT", 'full menu'!AV9="IwMT", 'full menu'!AV9="M&amp;IT", 'full menu'!AV9="IwERT", 'full menu'!AV9="ERwIT", 'full menu'!AV9="I&amp;ERT", 'full menu'!AV9="ER&amp;M&amp;IT"),"MixedTs",IF('full menu'!AV9="UD","UD",IF('full menu'!AV9="LSD","LSD",IF('full menu'!AV9="WSD","WSD","")))))))))</f>
        <v>UD</v>
      </c>
      <c r="AW9" s="2" t="str">
        <f>IF('full menu'!AW9="MDC","MDC",IF(OR('full menu'!AW9="PERF",'full menu'!AW9="AERF",'full menu'!AW9="PCB"),"ERfix",IF(OR('full menu'!AW9="ACB", 'full menu'!AW9="LCERT", 'full menu'!AW9="LERT",'full menu'!AW9="FCERT",'full menu'!AW9="FERT"),"ERTs",IF(OR('full menu'!AW9="FCMT",'full menu'!AW9="FMT",'full menu'!AW9="LMT",'full menu'!AW9="LCMT"),"MTs",IF(OR('full menu'!AW9="LCIT",'full menu'!AW9="FCIT",'full menu'!AW9="LIT",'full menu'!AW9="FIT"),"ITs",IF(OR('full menu'!AW9="MwERT", 'full menu'!AW9="ERwMT", 'full menu'!AW9="M&amp;ERT", 'full menu'!AW9="MwIT", 'full menu'!AW9="IwMT", 'full menu'!AW9="M&amp;IT", 'full menu'!AW9="IwERT", 'full menu'!AW9="ERwIT", 'full menu'!AW9="I&amp;ERT", 'full menu'!AW9="ER&amp;M&amp;IT"),"MixedTs",IF('full menu'!AW9="UD","UD",IF('full menu'!AW9="LSD","LSD",IF('full menu'!AW9="WSD","WSD","")))))))))</f>
        <v>UD</v>
      </c>
      <c r="AX9" s="2" t="str">
        <f>IF('full menu'!AX9="MDC","MDC",IF(OR('full menu'!AX9="PERF",'full menu'!AX9="AERF",'full menu'!AX9="PCB"),"ERfix",IF(OR('full menu'!AX9="ACB", 'full menu'!AX9="LCERT", 'full menu'!AX9="LERT",'full menu'!AX9="FCERT",'full menu'!AX9="FERT"),"ERTs",IF(OR('full menu'!AX9="FCMT",'full menu'!AX9="FMT",'full menu'!AX9="LMT",'full menu'!AX9="LCMT"),"MTs",IF(OR('full menu'!AX9="LCIT",'full menu'!AX9="FCIT",'full menu'!AX9="LIT",'full menu'!AX9="FIT"),"ITs",IF(OR('full menu'!AX9="MwERT", 'full menu'!AX9="ERwMT", 'full menu'!AX9="M&amp;ERT", 'full menu'!AX9="MwIT", 'full menu'!AX9="IwMT", 'full menu'!AX9="M&amp;IT", 'full menu'!AX9="IwERT", 'full menu'!AX9="ERwIT", 'full menu'!AX9="I&amp;ERT", 'full menu'!AX9="ER&amp;M&amp;IT"),"MixedTs",IF('full menu'!AX9="UD","UD",IF('full menu'!AX9="LSD","LSD",IF('full menu'!AX9="WSD","WSD","")))))))))</f>
        <v>UD</v>
      </c>
      <c r="AY9" s="2" t="str">
        <f>IF('full menu'!AY9="MDC","MDC",IF(OR('full menu'!AY9="PERF",'full menu'!AY9="AERF",'full menu'!AY9="PCB"),"ERfix",IF(OR('full menu'!AY9="ACB", 'full menu'!AY9="LCERT", 'full menu'!AY9="LERT",'full menu'!AY9="FCERT",'full menu'!AY9="FERT"),"ERTs",IF(OR('full menu'!AY9="FCMT",'full menu'!AY9="FMT",'full menu'!AY9="LMT",'full menu'!AY9="LCMT"),"MTs",IF(OR('full menu'!AY9="LCIT",'full menu'!AY9="FCIT",'full menu'!AY9="LIT",'full menu'!AY9="FIT"),"ITs",IF(OR('full menu'!AY9="MwERT", 'full menu'!AY9="ERwMT", 'full menu'!AY9="M&amp;ERT", 'full menu'!AY9="MwIT", 'full menu'!AY9="IwMT", 'full menu'!AY9="M&amp;IT", 'full menu'!AY9="IwERT", 'full menu'!AY9="ERwIT", 'full menu'!AY9="I&amp;ERT", 'full menu'!AY9="ER&amp;M&amp;IT"),"MixedTs",IF('full menu'!AY9="UD","UD",IF('full menu'!AY9="LSD","LSD",IF('full menu'!AY9="WSD","WSD","")))))))))</f>
        <v>UD</v>
      </c>
    </row>
    <row r="10" spans="1:51" ht="15.6" x14ac:dyDescent="0.3">
      <c r="A10" t="s">
        <v>8</v>
      </c>
      <c r="B10" s="2" t="str">
        <f>IF('full menu'!B10="MDC","MDC",IF(OR('full menu'!B10="PERF",'full menu'!B10="AERF",'full menu'!B10="PCB"),"ERfix",IF(OR('full menu'!B10="ACB", 'full menu'!B10="LCERT", 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 'full menu'!B10="ERwMT", 'full menu'!B10="M&amp;ERT", 'full menu'!B10="MwIT", 'full menu'!B10="IwMT", 'full menu'!B10="M&amp;IT", 'full menu'!B10="IwERT", 'full menu'!B10="ERwIT", 'full menu'!B10="I&amp;ERT", 'full menu'!B10="ER&amp;M&amp;IT"),"MixedTs",IF('full menu'!B10="UD","UD",IF('full menu'!B10="LSD","LSD",IF('full menu'!B10="WSD","WSD","")))))))))</f>
        <v>ERfix</v>
      </c>
      <c r="C10" s="2" t="str">
        <f>IF('full menu'!C10="MDC","MDC",IF(OR('full menu'!C10="PERF",'full menu'!C10="AERF",'full menu'!C10="PCB"),"ERfix",IF(OR('full menu'!C10="ACB", 'full menu'!C10="LCERT", 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 'full menu'!C10="ERwMT", 'full menu'!C10="M&amp;ERT", 'full menu'!C10="MwIT", 'full menu'!C10="IwMT", 'full menu'!C10="M&amp;IT", 'full menu'!C10="IwERT", 'full menu'!C10="ERwIT", 'full menu'!C10="I&amp;ERT", 'full menu'!C10="ER&amp;M&amp;IT"),"MixedTs",IF('full menu'!C10="UD","UD",IF('full menu'!C10="LSD","LSD",IF('full menu'!C10="WSD","WSD","")))))))))</f>
        <v>ERfix</v>
      </c>
      <c r="D10" s="2" t="str">
        <f>IF('full menu'!D10="MDC","MDC",IF(OR('full menu'!D10="PERF",'full menu'!D10="AERF",'full menu'!D10="PCB"),"ERfix",IF(OR('full menu'!D10="ACB", 'full menu'!D10="LCERT", 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 'full menu'!D10="ERwMT", 'full menu'!D10="M&amp;ERT", 'full menu'!D10="MwIT", 'full menu'!D10="IwMT", 'full menu'!D10="M&amp;IT", 'full menu'!D10="IwERT", 'full menu'!D10="ERwIT", 'full menu'!D10="I&amp;ERT", 'full menu'!D10="ER&amp;M&amp;IT"),"MixedTs",IF('full menu'!D10="UD","UD",IF('full menu'!D10="LSD","LSD",IF('full menu'!D10="WSD","WSD","")))))))))</f>
        <v>ERfix</v>
      </c>
      <c r="E10" s="2" t="str">
        <f>IF('full menu'!E10="MDC","MDC",IF(OR('full menu'!E10="PERF",'full menu'!E10="AERF",'full menu'!E10="PCB"),"ERfix",IF(OR('full menu'!E10="ACB", 'full menu'!E10="LCERT", 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 'full menu'!E10="ERwMT", 'full menu'!E10="M&amp;ERT", 'full menu'!E10="MwIT", 'full menu'!E10="IwMT", 'full menu'!E10="M&amp;IT", 'full menu'!E10="IwERT", 'full menu'!E10="ERwIT", 'full menu'!E10="I&amp;ERT", 'full menu'!E10="ER&amp;M&amp;IT"),"MixedTs",IF('full menu'!E10="UD","UD",IF('full menu'!E10="LSD","LSD",IF('full menu'!E10="WSD","WSD","")))))))))</f>
        <v>ERfix</v>
      </c>
      <c r="F10" s="2" t="str">
        <f>IF('full menu'!F10="MDC","MDC",IF(OR('full menu'!F10="PERF",'full menu'!F10="AERF",'full menu'!F10="PCB"),"ERfix",IF(OR('full menu'!F10="ACB", 'full menu'!F10="LCERT", 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 'full menu'!F10="ERwMT", 'full menu'!F10="M&amp;ERT", 'full menu'!F10="MwIT", 'full menu'!F10="IwMT", 'full menu'!F10="M&amp;IT", 'full menu'!F10="IwERT", 'full menu'!F10="ERwIT", 'full menu'!F10="I&amp;ERT", 'full menu'!F10="ER&amp;M&amp;IT"),"MixedTs",IF('full menu'!F10="UD","UD",IF('full menu'!F10="LSD","LSD",IF('full menu'!F10="WSD","WSD","")))))))))</f>
        <v>ERfix</v>
      </c>
      <c r="G10" s="2" t="str">
        <f>IF('full menu'!G10="MDC","MDC",IF(OR('full menu'!G10="PERF",'full menu'!G10="AERF",'full menu'!G10="PCB"),"ERfix",IF(OR('full menu'!G10="ACB", 'full menu'!G10="LCERT", 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 'full menu'!G10="ERwMT", 'full menu'!G10="M&amp;ERT", 'full menu'!G10="MwIT", 'full menu'!G10="IwMT", 'full menu'!G10="M&amp;IT", 'full menu'!G10="IwERT", 'full menu'!G10="ERwIT", 'full menu'!G10="I&amp;ERT", 'full menu'!G10="ER&amp;M&amp;IT"),"MixedTs",IF('full menu'!G10="UD","UD",IF('full menu'!G10="LSD","LSD",IF('full menu'!G10="WSD","WSD","")))))))))</f>
        <v>ERfix</v>
      </c>
      <c r="H10" s="2" t="str">
        <f>IF('full menu'!H10="MDC","MDC",IF(OR('full menu'!H10="PERF",'full menu'!H10="AERF",'full menu'!H10="PCB"),"ERfix",IF(OR('full menu'!H10="ACB", 'full menu'!H10="LCERT", 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 'full menu'!H10="ERwMT", 'full menu'!H10="M&amp;ERT", 'full menu'!H10="MwIT", 'full menu'!H10="IwMT", 'full menu'!H10="M&amp;IT", 'full menu'!H10="IwERT", 'full menu'!H10="ERwIT", 'full menu'!H10="I&amp;ERT", 'full menu'!H10="ER&amp;M&amp;IT"),"MixedTs",IF('full menu'!H10="UD","UD",IF('full menu'!H10="LSD","LSD",IF('full menu'!H10="WSD","WSD","")))))))))</f>
        <v>ERfix</v>
      </c>
      <c r="I10" s="2" t="str">
        <f>IF('full menu'!I10="MDC","MDC",IF(OR('full menu'!I10="PERF",'full menu'!I10="AERF",'full menu'!I10="PCB"),"ERfix",IF(OR('full menu'!I10="ACB", 'full menu'!I10="LCERT", 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 'full menu'!I10="ERwMT", 'full menu'!I10="M&amp;ERT", 'full menu'!I10="MwIT", 'full menu'!I10="IwMT", 'full menu'!I10="M&amp;IT", 'full menu'!I10="IwERT", 'full menu'!I10="ERwIT", 'full menu'!I10="I&amp;ERT", 'full menu'!I10="ER&amp;M&amp;IT"),"MixedTs",IF('full menu'!I10="UD","UD",IF('full menu'!I10="LSD","LSD",IF('full menu'!I10="WSD","WSD","")))))))))</f>
        <v>ERfix</v>
      </c>
      <c r="J10" s="2" t="str">
        <f>IF('full menu'!J10="MDC","MDC",IF(OR('full menu'!J10="PERF",'full menu'!J10="AERF",'full menu'!J10="PCB"),"ERfix",IF(OR('full menu'!J10="ACB", 'full menu'!J10="LCERT", 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 'full menu'!J10="ERwMT", 'full menu'!J10="M&amp;ERT", 'full menu'!J10="MwIT", 'full menu'!J10="IwMT", 'full menu'!J10="M&amp;IT", 'full menu'!J10="IwERT", 'full menu'!J10="ERwIT", 'full menu'!J10="I&amp;ERT", 'full menu'!J10="ER&amp;M&amp;IT"),"MixedTs",IF('full menu'!J10="UD","UD",IF('full menu'!J10="LSD","LSD",IF('full menu'!J10="WSD","WSD","")))))))))</f>
        <v>ERfix</v>
      </c>
      <c r="K10" s="2" t="str">
        <f>IF('full menu'!K10="MDC","MDC",IF(OR('full menu'!K10="PERF",'full menu'!K10="AERF",'full menu'!K10="PCB"),"ERfix",IF(OR('full menu'!K10="ACB", 'full menu'!K10="LCERT", 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 'full menu'!K10="ERwMT", 'full menu'!K10="M&amp;ERT", 'full menu'!K10="MwIT", 'full menu'!K10="IwMT", 'full menu'!K10="M&amp;IT", 'full menu'!K10="IwERT", 'full menu'!K10="ERwIT", 'full menu'!K10="I&amp;ERT", 'full menu'!K10="ER&amp;M&amp;IT"),"MixedTs",IF('full menu'!K10="UD","UD",IF('full menu'!K10="LSD","LSD",IF('full menu'!K10="WSD","WSD","")))))))))</f>
        <v>ERfix</v>
      </c>
      <c r="L10" s="2" t="str">
        <f>IF('full menu'!L10="MDC","MDC",IF(OR('full menu'!L10="PERF",'full menu'!L10="AERF",'full menu'!L10="PCB"),"ERfix",IF(OR('full menu'!L10="ACB", 'full menu'!L10="LCERT", 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 'full menu'!L10="ERwMT", 'full menu'!L10="M&amp;ERT", 'full menu'!L10="MwIT", 'full menu'!L10="IwMT", 'full menu'!L10="M&amp;IT", 'full menu'!L10="IwERT", 'full menu'!L10="ERwIT", 'full menu'!L10="I&amp;ERT", 'full menu'!L10="ER&amp;M&amp;IT"),"MixedTs",IF('full menu'!L10="UD","UD",IF('full menu'!L10="LSD","LSD",IF('full menu'!L10="WSD","WSD","")))))))))</f>
        <v>ERfix</v>
      </c>
      <c r="M10" s="2" t="str">
        <f>IF('full menu'!M10="MDC","MDC",IF(OR('full menu'!M10="PERF",'full menu'!M10="AERF",'full menu'!M10="PCB"),"ERfix",IF(OR('full menu'!M10="ACB", 'full menu'!M10="LCERT", 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 'full menu'!M10="ERwMT", 'full menu'!M10="M&amp;ERT", 'full menu'!M10="MwIT", 'full menu'!M10="IwMT", 'full menu'!M10="M&amp;IT", 'full menu'!M10="IwERT", 'full menu'!M10="ERwIT", 'full menu'!M10="I&amp;ERT", 'full menu'!M10="ER&amp;M&amp;IT"),"MixedTs",IF('full menu'!M10="UD","UD",IF('full menu'!M10="LSD","LSD",IF('full menu'!M10="WSD","WSD","")))))))))</f>
        <v>ERfix</v>
      </c>
      <c r="N10" s="2" t="str">
        <f>IF('full menu'!N10="MDC","MDC",IF(OR('full menu'!N10="PERF",'full menu'!N10="AERF",'full menu'!N10="PCB"),"ERfix",IF(OR('full menu'!N10="ACB", 'full menu'!N10="LCERT", 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 'full menu'!N10="ERwMT", 'full menu'!N10="M&amp;ERT", 'full menu'!N10="MwIT", 'full menu'!N10="IwMT", 'full menu'!N10="M&amp;IT", 'full menu'!N10="IwERT", 'full menu'!N10="ERwIT", 'full menu'!N10="I&amp;ERT", 'full menu'!N10="ER&amp;M&amp;IT"),"MixedTs",IF('full menu'!N10="UD","UD",IF('full menu'!N10="LSD","LSD",IF('full menu'!N10="WSD","WSD","")))))))))</f>
        <v>ERfix</v>
      </c>
      <c r="O10" s="2" t="str">
        <f>IF('full menu'!O10="MDC","MDC",IF(OR('full menu'!O10="PERF",'full menu'!O10="AERF",'full menu'!O10="PCB"),"ERfix",IF(OR('full menu'!O10="ACB", 'full menu'!O10="LCERT", 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 'full menu'!O10="ERwMT", 'full menu'!O10="M&amp;ERT", 'full menu'!O10="MwIT", 'full menu'!O10="IwMT", 'full menu'!O10="M&amp;IT", 'full menu'!O10="IwERT", 'full menu'!O10="ERwIT", 'full menu'!O10="I&amp;ERT", 'full menu'!O10="ER&amp;M&amp;IT"),"MixedTs",IF('full menu'!O10="UD","UD",IF('full menu'!O10="LSD","LSD",IF('full menu'!O10="WSD","WSD","")))))))))</f>
        <v>ERfix</v>
      </c>
      <c r="P10" s="2" t="str">
        <f>IF('full menu'!P10="MDC","MDC",IF(OR('full menu'!P10="PERF",'full menu'!P10="AERF",'full menu'!P10="PCB"),"ERfix",IF(OR('full menu'!P10="ACB", 'full menu'!P10="LCERT", 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 'full menu'!P10="ERwMT", 'full menu'!P10="M&amp;ERT", 'full menu'!P10="MwIT", 'full menu'!P10="IwMT", 'full menu'!P10="M&amp;IT", 'full menu'!P10="IwERT", 'full menu'!P10="ERwIT", 'full menu'!P10="I&amp;ERT", 'full menu'!P10="ER&amp;M&amp;IT"),"MixedTs",IF('full menu'!P10="UD","UD",IF('full menu'!P10="LSD","LSD",IF('full menu'!P10="WSD","WSD","")))))))))</f>
        <v>ERfix</v>
      </c>
      <c r="Q10" s="2" t="str">
        <f>IF('full menu'!Q10="MDC","MDC",IF(OR('full menu'!Q10="PERF",'full menu'!Q10="AERF",'full menu'!Q10="PCB"),"ERfix",IF(OR('full menu'!Q10="ACB", 'full menu'!Q10="LCERT", 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 'full menu'!Q10="ERwMT", 'full menu'!Q10="M&amp;ERT", 'full menu'!Q10="MwIT", 'full menu'!Q10="IwMT", 'full menu'!Q10="M&amp;IT", 'full menu'!Q10="IwERT", 'full menu'!Q10="ERwIT", 'full menu'!Q10="I&amp;ERT", 'full menu'!Q10="ER&amp;M&amp;IT"),"MixedTs",IF('full menu'!Q10="UD","UD",IF('full menu'!Q10="LSD","LSD",IF('full menu'!Q10="WSD","WSD","")))))))))</f>
        <v>ERfix</v>
      </c>
      <c r="R10" s="2" t="str">
        <f>IF('full menu'!R10="MDC","MDC",IF(OR('full menu'!R10="PERF",'full menu'!R10="AERF",'full menu'!R10="PCB"),"ERfix",IF(OR('full menu'!R10="ACB", 'full menu'!R10="LCERT", 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 'full menu'!R10="ERwMT", 'full menu'!R10="M&amp;ERT", 'full menu'!R10="MwIT", 'full menu'!R10="IwMT", 'full menu'!R10="M&amp;IT", 'full menu'!R10="IwERT", 'full menu'!R10="ERwIT", 'full menu'!R10="I&amp;ERT", 'full menu'!R10="ER&amp;M&amp;IT"),"MixedTs",IF('full menu'!R10="UD","UD",IF('full menu'!R10="LSD","LSD",IF('full menu'!R10="WSD","WSD","")))))))))</f>
        <v>ERfix</v>
      </c>
      <c r="S10" s="2" t="str">
        <f>IF('full menu'!S10="MDC","MDC",IF(OR('full menu'!S10="PERF",'full menu'!S10="AERF",'full menu'!S10="PCB"),"ERfix",IF(OR('full menu'!S10="ACB", 'full menu'!S10="LCERT", 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 'full menu'!S10="ERwMT", 'full menu'!S10="M&amp;ERT", 'full menu'!S10="MwIT", 'full menu'!S10="IwMT", 'full menu'!S10="M&amp;IT", 'full menu'!S10="IwERT", 'full menu'!S10="ERwIT", 'full menu'!S10="I&amp;ERT", 'full menu'!S10="ER&amp;M&amp;IT"),"MixedTs",IF('full menu'!S10="UD","UD",IF('full menu'!S10="LSD","LSD",IF('full menu'!S10="WSD","WSD","")))))))))</f>
        <v>ERfix</v>
      </c>
      <c r="T10" s="2" t="str">
        <f>IF('full menu'!T10="MDC","MDC",IF(OR('full menu'!T10="PERF",'full menu'!T10="AERF",'full menu'!T10="PCB"),"ERfix",IF(OR('full menu'!T10="ACB", 'full menu'!T10="LCERT", 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 'full menu'!T10="ERwMT", 'full menu'!T10="M&amp;ERT", 'full menu'!T10="MwIT", 'full menu'!T10="IwMT", 'full menu'!T10="M&amp;IT", 'full menu'!T10="IwERT", 'full menu'!T10="ERwIT", 'full menu'!T10="I&amp;ERT", 'full menu'!T10="ER&amp;M&amp;IT"),"MixedTs",IF('full menu'!T10="UD","UD",IF('full menu'!T10="LSD","LSD",IF('full menu'!T10="WSD","WSD","")))))))))</f>
        <v>UD</v>
      </c>
      <c r="U10" s="2" t="str">
        <f>IF('full menu'!U10="MDC","MDC",IF(OR('full menu'!U10="PERF",'full menu'!U10="AERF",'full menu'!U10="PCB"),"ERfix",IF(OR('full menu'!U10="ACB", 'full menu'!U10="LCERT", 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 'full menu'!U10="ERwMT", 'full menu'!U10="M&amp;ERT", 'full menu'!U10="MwIT", 'full menu'!U10="IwMT", 'full menu'!U10="M&amp;IT", 'full menu'!U10="IwERT", 'full menu'!U10="ERwIT", 'full menu'!U10="I&amp;ERT", 'full menu'!U10="ER&amp;M&amp;IT"),"MixedTs",IF('full menu'!U10="UD","UD",IF('full menu'!U10="LSD","LSD",IF('full menu'!U10="WSD","WSD","")))))))))</f>
        <v>UD</v>
      </c>
      <c r="V10" s="2" t="str">
        <f>IF('full menu'!V10="MDC","MDC",IF(OR('full menu'!V10="PERF",'full menu'!V10="AERF",'full menu'!V10="PCB"),"ERfix",IF(OR('full menu'!V10="ACB", 'full menu'!V10="LCERT", 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 'full menu'!V10="ERwMT", 'full menu'!V10="M&amp;ERT", 'full menu'!V10="MwIT", 'full menu'!V10="IwMT", 'full menu'!V10="M&amp;IT", 'full menu'!V10="IwERT", 'full menu'!V10="ERwIT", 'full menu'!V10="I&amp;ERT", 'full menu'!V10="ER&amp;M&amp;IT"),"MixedTs",IF('full menu'!V10="UD","UD",IF('full menu'!V10="LSD","LSD",IF('full menu'!V10="WSD","WSD","")))))))))</f>
        <v>UD</v>
      </c>
      <c r="W10" s="2" t="str">
        <f>IF('full menu'!W10="MDC","MDC",IF(OR('full menu'!W10="PERF",'full menu'!W10="AERF",'full menu'!W10="PCB"),"ERfix",IF(OR('full menu'!W10="ACB", 'full menu'!W10="LCERT", 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 'full menu'!W10="ERwMT", 'full menu'!W10="M&amp;ERT", 'full menu'!W10="MwIT", 'full menu'!W10="IwMT", 'full menu'!W10="M&amp;IT", 'full menu'!W10="IwERT", 'full menu'!W10="ERwIT", 'full menu'!W10="I&amp;ERT", 'full menu'!W10="ER&amp;M&amp;IT"),"MixedTs",IF('full menu'!W10="UD","UD",IF('full menu'!W10="LSD","LSD",IF('full menu'!W10="WSD","WSD","")))))))))</f>
        <v>UD</v>
      </c>
      <c r="X10" s="2" t="str">
        <f>IF('full menu'!X10="MDC","MDC",IF(OR('full menu'!X10="PERF",'full menu'!X10="AERF",'full menu'!X10="PCB"),"ERfix",IF(OR('full menu'!X10="ACB", 'full menu'!X10="LCERT", 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 'full menu'!X10="ERwMT", 'full menu'!X10="M&amp;ERT", 'full menu'!X10="MwIT", 'full menu'!X10="IwMT", 'full menu'!X10="M&amp;IT", 'full menu'!X10="IwERT", 'full menu'!X10="ERwIT", 'full menu'!X10="I&amp;ERT", 'full menu'!X10="ER&amp;M&amp;IT"),"MixedTs",IF('full menu'!X10="UD","UD",IF('full menu'!X10="LSD","LSD",IF('full menu'!X10="WSD","WSD","")))))))))</f>
        <v>UD</v>
      </c>
      <c r="Y10" s="2" t="str">
        <f>IF('full menu'!Y10="MDC","MDC",IF(OR('full menu'!Y10="PERF",'full menu'!Y10="AERF",'full menu'!Y10="PCB"),"ERfix",IF(OR('full menu'!Y10="ACB", 'full menu'!Y10="LCERT", 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 'full menu'!Y10="ERwMT", 'full menu'!Y10="M&amp;ERT", 'full menu'!Y10="MwIT", 'full menu'!Y10="IwMT", 'full menu'!Y10="M&amp;IT", 'full menu'!Y10="IwERT", 'full menu'!Y10="ERwIT", 'full menu'!Y10="I&amp;ERT", 'full menu'!Y10="ER&amp;M&amp;IT"),"MixedTs",IF('full menu'!Y10="UD","UD",IF('full menu'!Y10="LSD","LSD",IF('full menu'!Y10="WSD","WSD","")))))))))</f>
        <v>UD</v>
      </c>
      <c r="Z10" s="2" t="str">
        <f>IF('full menu'!Z10="MDC","MDC",IF(OR('full menu'!Z10="PERF",'full menu'!Z10="AERF",'full menu'!Z10="PCB"),"ERfix",IF(OR('full menu'!Z10="ACB", 'full menu'!Z10="LCERT", 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 'full menu'!Z10="ERwMT", 'full menu'!Z10="M&amp;ERT", 'full menu'!Z10="MwIT", 'full menu'!Z10="IwMT", 'full menu'!Z10="M&amp;IT", 'full menu'!Z10="IwERT", 'full menu'!Z10="ERwIT", 'full menu'!Z10="I&amp;ERT", 'full menu'!Z10="ER&amp;M&amp;IT"),"MixedTs",IF('full menu'!Z10="UD","UD",IF('full menu'!Z10="LSD","LSD",IF('full menu'!Z10="WSD","WSD","")))))))))</f>
        <v>UD</v>
      </c>
      <c r="AA10" s="2" t="str">
        <f>IF('full menu'!AA10="MDC","MDC",IF(OR('full menu'!AA10="PERF",'full menu'!AA10="AERF",'full menu'!AA10="PCB"),"ERfix",IF(OR('full menu'!AA10="ACB", 'full menu'!AA10="LCERT", 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 'full menu'!AA10="ERwMT", 'full menu'!AA10="M&amp;ERT", 'full menu'!AA10="MwIT", 'full menu'!AA10="IwMT", 'full menu'!AA10="M&amp;IT", 'full menu'!AA10="IwERT", 'full menu'!AA10="ERwIT", 'full menu'!AA10="I&amp;ERT", 'full menu'!AA10="ER&amp;M&amp;IT"),"MixedTs",IF('full menu'!AA10="UD","UD",IF('full menu'!AA10="LSD","LSD",IF('full menu'!AA10="WSD","WSD","")))))))))</f>
        <v>UD</v>
      </c>
      <c r="AB10" s="2" t="str">
        <f>IF('full menu'!AB10="MDC","MDC",IF(OR('full menu'!AB10="PERF",'full menu'!AB10="AERF",'full menu'!AB10="PCB"),"ERfix",IF(OR('full menu'!AB10="ACB", 'full menu'!AB10="LCERT", 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 'full menu'!AB10="ERwMT", 'full menu'!AB10="M&amp;ERT", 'full menu'!AB10="MwIT", 'full menu'!AB10="IwMT", 'full menu'!AB10="M&amp;IT", 'full menu'!AB10="IwERT", 'full menu'!AB10="ERwIT", 'full menu'!AB10="I&amp;ERT", 'full menu'!AB10="ER&amp;M&amp;IT"),"MixedTs",IF('full menu'!AB10="UD","UD",IF('full menu'!AB10="LSD","LSD",IF('full menu'!AB10="WSD","WSD","")))))))))</f>
        <v>UD</v>
      </c>
      <c r="AC10" s="2" t="str">
        <f>IF('full menu'!AC10="MDC","MDC",IF(OR('full menu'!AC10="PERF",'full menu'!AC10="AERF",'full menu'!AC10="PCB"),"ERfix",IF(OR('full menu'!AC10="ACB", 'full menu'!AC10="LCERT", 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 'full menu'!AC10="ERwMT", 'full menu'!AC10="M&amp;ERT", 'full menu'!AC10="MwIT", 'full menu'!AC10="IwMT", 'full menu'!AC10="M&amp;IT", 'full menu'!AC10="IwERT", 'full menu'!AC10="ERwIT", 'full menu'!AC10="I&amp;ERT", 'full menu'!AC10="ER&amp;M&amp;IT"),"MixedTs",IF('full menu'!AC10="UD","UD",IF('full menu'!AC10="LSD","LSD",IF('full menu'!AC10="WSD","WSD","")))))))))</f>
        <v>UD</v>
      </c>
      <c r="AD10" s="2" t="str">
        <f>IF('full menu'!AD10="MDC","MDC",IF(OR('full menu'!AD10="PERF",'full menu'!AD10="AERF",'full menu'!AD10="PCB"),"ERfix",IF(OR('full menu'!AD10="ACB", 'full menu'!AD10="LCERT", 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 'full menu'!AD10="ERwMT", 'full menu'!AD10="M&amp;ERT", 'full menu'!AD10="MwIT", 'full menu'!AD10="IwMT", 'full menu'!AD10="M&amp;IT", 'full menu'!AD10="IwERT", 'full menu'!AD10="ERwIT", 'full menu'!AD10="I&amp;ERT", 'full menu'!AD10="ER&amp;M&amp;IT"),"MixedTs",IF('full menu'!AD10="UD","UD",IF('full menu'!AD10="LSD","LSD",IF('full menu'!AD10="WSD","WSD","")))))))))</f>
        <v>ERfix</v>
      </c>
      <c r="AE10" s="2" t="str">
        <f>IF('full menu'!AE10="MDC","MDC",IF(OR('full menu'!AE10="PERF",'full menu'!AE10="AERF",'full menu'!AE10="PCB"),"ERfix",IF(OR('full menu'!AE10="ACB", 'full menu'!AE10="LCERT", 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 'full menu'!AE10="ERwMT", 'full menu'!AE10="M&amp;ERT", 'full menu'!AE10="MwIT", 'full menu'!AE10="IwMT", 'full menu'!AE10="M&amp;IT", 'full menu'!AE10="IwERT", 'full menu'!AE10="ERwIT", 'full menu'!AE10="I&amp;ERT", 'full menu'!AE10="ER&amp;M&amp;IT"),"MixedTs",IF('full menu'!AE10="UD","UD",IF('full menu'!AE10="LSD","LSD",IF('full menu'!AE10="WSD","WSD","")))))))))</f>
        <v>ERfix</v>
      </c>
      <c r="AF10" s="2" t="str">
        <f>IF('full menu'!AF10="MDC","MDC",IF(OR('full menu'!AF10="PERF",'full menu'!AF10="AERF",'full menu'!AF10="PCB"),"ERfix",IF(OR('full menu'!AF10="ACB", 'full menu'!AF10="LCERT", 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 'full menu'!AF10="ERwMT", 'full menu'!AF10="M&amp;ERT", 'full menu'!AF10="MwIT", 'full menu'!AF10="IwMT", 'full menu'!AF10="M&amp;IT", 'full menu'!AF10="IwERT", 'full menu'!AF10="ERwIT", 'full menu'!AF10="I&amp;ERT", 'full menu'!AF10="ER&amp;M&amp;IT"),"MixedTs",IF('full menu'!AF10="UD","UD",IF('full menu'!AF10="LSD","LSD",IF('full menu'!AF10="WSD","WSD","")))))))))</f>
        <v>ERfix</v>
      </c>
      <c r="AG10" s="2" t="str">
        <f>IF('full menu'!AG10="MDC","MDC",IF(OR('full menu'!AG10="PERF",'full menu'!AG10="AERF",'full menu'!AG10="PCB"),"ERfix",IF(OR('full menu'!AG10="ACB", 'full menu'!AG10="LCERT", 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 'full menu'!AG10="ERwMT", 'full menu'!AG10="M&amp;ERT", 'full menu'!AG10="MwIT", 'full menu'!AG10="IwMT", 'full menu'!AG10="M&amp;IT", 'full menu'!AG10="IwERT", 'full menu'!AG10="ERwIT", 'full menu'!AG10="I&amp;ERT", 'full menu'!AG10="ER&amp;M&amp;IT"),"MixedTs",IF('full menu'!AG10="UD","UD",IF('full menu'!AG10="LSD","LSD",IF('full menu'!AG10="WSD","WSD","")))))))))</f>
        <v>ERfix</v>
      </c>
      <c r="AH10" s="2" t="str">
        <f>IF('full menu'!AH10="MDC","MDC",IF(OR('full menu'!AH10="PERF",'full menu'!AH10="AERF",'full menu'!AH10="PCB"),"ERfix",IF(OR('full menu'!AH10="ACB", 'full menu'!AH10="LCERT", 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 'full menu'!AH10="ERwMT", 'full menu'!AH10="M&amp;ERT", 'full menu'!AH10="MwIT", 'full menu'!AH10="IwMT", 'full menu'!AH10="M&amp;IT", 'full menu'!AH10="IwERT", 'full menu'!AH10="ERwIT", 'full menu'!AH10="I&amp;ERT", 'full menu'!AH10="ER&amp;M&amp;IT"),"MixedTs",IF('full menu'!AH10="UD","UD",IF('full menu'!AH10="LSD","LSD",IF('full menu'!AH10="WSD","WSD","")))))))))</f>
        <v>ERfix</v>
      </c>
      <c r="AI10" s="2" t="str">
        <f>IF('full menu'!AI10="MDC","MDC",IF(OR('full menu'!AI10="PERF",'full menu'!AI10="AERF",'full menu'!AI10="PCB"),"ERfix",IF(OR('full menu'!AI10="ACB", 'full menu'!AI10="LCERT", 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 'full menu'!AI10="ERwMT", 'full menu'!AI10="M&amp;ERT", 'full menu'!AI10="MwIT", 'full menu'!AI10="IwMT", 'full menu'!AI10="M&amp;IT", 'full menu'!AI10="IwERT", 'full menu'!AI10="ERwIT", 'full menu'!AI10="I&amp;ERT", 'full menu'!AI10="ER&amp;M&amp;IT"),"MixedTs",IF('full menu'!AI10="UD","UD",IF('full menu'!AI10="LSD","LSD",IF('full menu'!AI10="WSD","WSD","")))))))))</f>
        <v>ERfix</v>
      </c>
      <c r="AJ10" s="2" t="str">
        <f>IF('full menu'!AJ10="MDC","MDC",IF(OR('full menu'!AJ10="PERF",'full menu'!AJ10="AERF",'full menu'!AJ10="PCB"),"ERfix",IF(OR('full menu'!AJ10="ACB", 'full menu'!AJ10="LCERT", 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 'full menu'!AJ10="ERwMT", 'full menu'!AJ10="M&amp;ERT", 'full menu'!AJ10="MwIT", 'full menu'!AJ10="IwMT", 'full menu'!AJ10="M&amp;IT", 'full menu'!AJ10="IwERT", 'full menu'!AJ10="ERwIT", 'full menu'!AJ10="I&amp;ERT", 'full menu'!AJ10="ER&amp;M&amp;IT"),"MixedTs",IF('full menu'!AJ10="UD","UD",IF('full menu'!AJ10="LSD","LSD",IF('full menu'!AJ10="WSD","WSD","")))))))))</f>
        <v>ERfix</v>
      </c>
      <c r="AK10" s="2" t="str">
        <f>IF('full menu'!AK10="MDC","MDC",IF(OR('full menu'!AK10="PERF",'full menu'!AK10="AERF",'full menu'!AK10="PCB"),"ERfix",IF(OR('full menu'!AK10="ACB", 'full menu'!AK10="LCERT", 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 'full menu'!AK10="ERwMT", 'full menu'!AK10="M&amp;ERT", 'full menu'!AK10="MwIT", 'full menu'!AK10="IwMT", 'full menu'!AK10="M&amp;IT", 'full menu'!AK10="IwERT", 'full menu'!AK10="ERwIT", 'full menu'!AK10="I&amp;ERT", 'full menu'!AK10="ER&amp;M&amp;IT"),"MixedTs",IF('full menu'!AK10="UD","UD",IF('full menu'!AK10="LSD","LSD",IF('full menu'!AK10="WSD","WSD","")))))))))</f>
        <v>ERfix</v>
      </c>
      <c r="AL10" s="2" t="str">
        <f>IF('full menu'!AL10="MDC","MDC",IF(OR('full menu'!AL10="PERF",'full menu'!AL10="AERF",'full menu'!AL10="PCB"),"ERfix",IF(OR('full menu'!AL10="ACB", 'full menu'!AL10="LCERT", 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 'full menu'!AL10="ERwMT", 'full menu'!AL10="M&amp;ERT", 'full menu'!AL10="MwIT", 'full menu'!AL10="IwMT", 'full menu'!AL10="M&amp;IT", 'full menu'!AL10="IwERT", 'full menu'!AL10="ERwIT", 'full menu'!AL10="I&amp;ERT", 'full menu'!AL10="ER&amp;M&amp;IT"),"MixedTs",IF('full menu'!AL10="UD","UD",IF('full menu'!AL10="LSD","LSD",IF('full menu'!AL10="WSD","WSD","")))))))))</f>
        <v>ERfix</v>
      </c>
      <c r="AM10" s="2" t="str">
        <f>IF('full menu'!AM10="MDC","MDC",IF(OR('full menu'!AM10="PERF",'full menu'!AM10="AERF",'full menu'!AM10="PCB"),"ERfix",IF(OR('full menu'!AM10="ACB", 'full menu'!AM10="LCERT", 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 'full menu'!AM10="ERwMT", 'full menu'!AM10="M&amp;ERT", 'full menu'!AM10="MwIT", 'full menu'!AM10="IwMT", 'full menu'!AM10="M&amp;IT", 'full menu'!AM10="IwERT", 'full menu'!AM10="ERwIT", 'full menu'!AM10="I&amp;ERT", 'full menu'!AM10="ER&amp;M&amp;IT"),"MixedTs",IF('full menu'!AM10="UD","UD",IF('full menu'!AM10="LSD","LSD",IF('full menu'!AM10="WSD","WSD","")))))))))</f>
        <v>ERfix</v>
      </c>
      <c r="AN10" s="2" t="str">
        <f>IF('full menu'!AN10="MDC","MDC",IF(OR('full menu'!AN10="PERF",'full menu'!AN10="AERF",'full menu'!AN10="PCB"),"ERfix",IF(OR('full menu'!AN10="ACB", 'full menu'!AN10="LCERT", 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 'full menu'!AN10="ERwMT", 'full menu'!AN10="M&amp;ERT", 'full menu'!AN10="MwIT", 'full menu'!AN10="IwMT", 'full menu'!AN10="M&amp;IT", 'full menu'!AN10="IwERT", 'full menu'!AN10="ERwIT", 'full menu'!AN10="I&amp;ERT", 'full menu'!AN10="ER&amp;M&amp;IT"),"MixedTs",IF('full menu'!AN10="UD","UD",IF('full menu'!AN10="LSD","LSD",IF('full menu'!AN10="WSD","WSD","")))))))))</f>
        <v>ERfix</v>
      </c>
      <c r="AO10" s="2" t="str">
        <f>IF('full menu'!AO10="MDC","MDC",IF(OR('full menu'!AO10="PERF",'full menu'!AO10="AERF",'full menu'!AO10="PCB"),"ERfix",IF(OR('full menu'!AO10="ACB", 'full menu'!AO10="LCERT", 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 'full menu'!AO10="ERwMT", 'full menu'!AO10="M&amp;ERT", 'full menu'!AO10="MwIT", 'full menu'!AO10="IwMT", 'full menu'!AO10="M&amp;IT", 'full menu'!AO10="IwERT", 'full menu'!AO10="ERwIT", 'full menu'!AO10="I&amp;ERT", 'full menu'!AO10="ER&amp;M&amp;IT"),"MixedTs",IF('full menu'!AO10="UD","UD",IF('full menu'!AO10="LSD","LSD",IF('full menu'!AO10="WSD","WSD","")))))))))</f>
        <v>ERfix</v>
      </c>
      <c r="AP10" s="2" t="str">
        <f>IF('full menu'!AP10="MDC","MDC",IF(OR('full menu'!AP10="PERF",'full menu'!AP10="AERF",'full menu'!AP10="PCB"),"ERfix",IF(OR('full menu'!AP10="ACB", 'full menu'!AP10="LCERT", 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 'full menu'!AP10="ERwMT", 'full menu'!AP10="M&amp;ERT", 'full menu'!AP10="MwIT", 'full menu'!AP10="IwMT", 'full menu'!AP10="M&amp;IT", 'full menu'!AP10="IwERT", 'full menu'!AP10="ERwIT", 'full menu'!AP10="I&amp;ERT", 'full menu'!AP10="ER&amp;M&amp;IT"),"MixedTs",IF('full menu'!AP10="UD","UD",IF('full menu'!AP10="LSD","LSD",IF('full menu'!AP10="WSD","WSD","")))))))))</f>
        <v>UD</v>
      </c>
      <c r="AQ10" s="2" t="str">
        <f>IF('full menu'!AQ10="MDC","MDC",IF(OR('full menu'!AQ10="PERF",'full menu'!AQ10="AERF",'full menu'!AQ10="PCB"),"ERfix",IF(OR('full menu'!AQ10="ACB", 'full menu'!AQ10="LCERT", 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 'full menu'!AQ10="ERwMT", 'full menu'!AQ10="M&amp;ERT", 'full menu'!AQ10="MwIT", 'full menu'!AQ10="IwMT", 'full menu'!AQ10="M&amp;IT", 'full menu'!AQ10="IwERT", 'full menu'!AQ10="ERwIT", 'full menu'!AQ10="I&amp;ERT", 'full menu'!AQ10="ER&amp;M&amp;IT"),"MixedTs",IF('full menu'!AQ10="UD","UD",IF('full menu'!AQ10="LSD","LSD",IF('full menu'!AQ10="WSD","WSD","")))))))))</f>
        <v>UD</v>
      </c>
      <c r="AR10" s="2" t="str">
        <f>IF('full menu'!AR10="MDC","MDC",IF(OR('full menu'!AR10="PERF",'full menu'!AR10="AERF",'full menu'!AR10="PCB"),"ERfix",IF(OR('full menu'!AR10="ACB", 'full menu'!AR10="LCERT", 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 'full menu'!AR10="ERwMT", 'full menu'!AR10="M&amp;ERT", 'full menu'!AR10="MwIT", 'full menu'!AR10="IwMT", 'full menu'!AR10="M&amp;IT", 'full menu'!AR10="IwERT", 'full menu'!AR10="ERwIT", 'full menu'!AR10="I&amp;ERT", 'full menu'!AR10="ER&amp;M&amp;IT"),"MixedTs",IF('full menu'!AR10="UD","UD",IF('full menu'!AR10="LSD","LSD",IF('full menu'!AR10="WSD","WSD","")))))))))</f>
        <v>UD</v>
      </c>
      <c r="AS10" s="2" t="str">
        <f>IF('full menu'!AS10="MDC","MDC",IF(OR('full menu'!AS10="PERF",'full menu'!AS10="AERF",'full menu'!AS10="PCB"),"ERfix",IF(OR('full menu'!AS10="ACB", 'full menu'!AS10="LCERT", 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 'full menu'!AS10="ERwMT", 'full menu'!AS10="M&amp;ERT", 'full menu'!AS10="MwIT", 'full menu'!AS10="IwMT", 'full menu'!AS10="M&amp;IT", 'full menu'!AS10="IwERT", 'full menu'!AS10="ERwIT", 'full menu'!AS10="I&amp;ERT", 'full menu'!AS10="ER&amp;M&amp;IT"),"MixedTs",IF('full menu'!AS10="UD","UD",IF('full menu'!AS10="LSD","LSD",IF('full menu'!AS10="WSD","WSD","")))))))))</f>
        <v>UD</v>
      </c>
      <c r="AT10" s="2" t="str">
        <f>IF('full menu'!AT10="MDC","MDC",IF(OR('full menu'!AT10="PERF",'full menu'!AT10="AERF",'full menu'!AT10="PCB"),"ERfix",IF(OR('full menu'!AT10="ACB", 'full menu'!AT10="LCERT", 'full menu'!AT10="LERT",'full menu'!AT10="FCERT",'full menu'!AT10="FERT"),"ERTs",IF(OR('full menu'!AT10="FCMT",'full menu'!AT10="FMT",'full menu'!AT10="LMT",'full menu'!AT10="LCMT"),"MTs",IF(OR('full menu'!AT10="LCIT",'full menu'!AT10="FCIT",'full menu'!AT10="LIT",'full menu'!AT10="FIT"),"ITs",IF(OR('full menu'!AT10="MwERT", 'full menu'!AT10="ERwMT", 'full menu'!AT10="M&amp;ERT", 'full menu'!AT10="MwIT", 'full menu'!AT10="IwMT", 'full menu'!AT10="M&amp;IT", 'full menu'!AT10="IwERT", 'full menu'!AT10="ERwIT", 'full menu'!AT10="I&amp;ERT", 'full menu'!AT10="ER&amp;M&amp;IT"),"MixedTs",IF('full menu'!AT10="UD","UD",IF('full menu'!AT10="LSD","LSD",IF('full menu'!AT10="WSD","WSD","")))))))))</f>
        <v>UD</v>
      </c>
      <c r="AU10" s="2" t="str">
        <f>IF('full menu'!AU10="MDC","MDC",IF(OR('full menu'!AU10="PERF",'full menu'!AU10="AERF",'full menu'!AU10="PCB"),"ERfix",IF(OR('full menu'!AU10="ACB", 'full menu'!AU10="LCERT", 'full menu'!AU10="LERT",'full menu'!AU10="FCERT",'full menu'!AU10="FERT"),"ERTs",IF(OR('full menu'!AU10="FCMT",'full menu'!AU10="FMT",'full menu'!AU10="LMT",'full menu'!AU10="LCMT"),"MTs",IF(OR('full menu'!AU10="LCIT",'full menu'!AU10="FCIT",'full menu'!AU10="LIT",'full menu'!AU10="FIT"),"ITs",IF(OR('full menu'!AU10="MwERT", 'full menu'!AU10="ERwMT", 'full menu'!AU10="M&amp;ERT", 'full menu'!AU10="MwIT", 'full menu'!AU10="IwMT", 'full menu'!AU10="M&amp;IT", 'full menu'!AU10="IwERT", 'full menu'!AU10="ERwIT", 'full menu'!AU10="I&amp;ERT", 'full menu'!AU10="ER&amp;M&amp;IT"),"MixedTs",IF('full menu'!AU10="UD","UD",IF('full menu'!AU10="LSD","LSD",IF('full menu'!AU10="WSD","WSD","")))))))))</f>
        <v>UD</v>
      </c>
      <c r="AV10" s="2" t="str">
        <f>IF('full menu'!AV10="MDC","MDC",IF(OR('full menu'!AV10="PERF",'full menu'!AV10="AERF",'full menu'!AV10="PCB"),"ERfix",IF(OR('full menu'!AV10="ACB", 'full menu'!AV10="LCERT", 'full menu'!AV10="LERT",'full menu'!AV10="FCERT",'full menu'!AV10="FERT"),"ERTs",IF(OR('full menu'!AV10="FCMT",'full menu'!AV10="FMT",'full menu'!AV10="LMT",'full menu'!AV10="LCMT"),"MTs",IF(OR('full menu'!AV10="LCIT",'full menu'!AV10="FCIT",'full menu'!AV10="LIT",'full menu'!AV10="FIT"),"ITs",IF(OR('full menu'!AV10="MwERT", 'full menu'!AV10="ERwMT", 'full menu'!AV10="M&amp;ERT", 'full menu'!AV10="MwIT", 'full menu'!AV10="IwMT", 'full menu'!AV10="M&amp;IT", 'full menu'!AV10="IwERT", 'full menu'!AV10="ERwIT", 'full menu'!AV10="I&amp;ERT", 'full menu'!AV10="ER&amp;M&amp;IT"),"MixedTs",IF('full menu'!AV10="UD","UD",IF('full menu'!AV10="LSD","LSD",IF('full menu'!AV10="WSD","WSD","")))))))))</f>
        <v>UD</v>
      </c>
      <c r="AW10" s="2" t="str">
        <f>IF('full menu'!AW10="MDC","MDC",IF(OR('full menu'!AW10="PERF",'full menu'!AW10="AERF",'full menu'!AW10="PCB"),"ERfix",IF(OR('full menu'!AW10="ACB", 'full menu'!AW10="LCERT", 'full menu'!AW10="LERT",'full menu'!AW10="FCERT",'full menu'!AW10="FERT"),"ERTs",IF(OR('full menu'!AW10="FCMT",'full menu'!AW10="FMT",'full menu'!AW10="LMT",'full menu'!AW10="LCMT"),"MTs",IF(OR('full menu'!AW10="LCIT",'full menu'!AW10="FCIT",'full menu'!AW10="LIT",'full menu'!AW10="FIT"),"ITs",IF(OR('full menu'!AW10="MwERT", 'full menu'!AW10="ERwMT", 'full menu'!AW10="M&amp;ERT", 'full menu'!AW10="MwIT", 'full menu'!AW10="IwMT", 'full menu'!AW10="M&amp;IT", 'full menu'!AW10="IwERT", 'full menu'!AW10="ERwIT", 'full menu'!AW10="I&amp;ERT", 'full menu'!AW10="ER&amp;M&amp;IT"),"MixedTs",IF('full menu'!AW10="UD","UD",IF('full menu'!AW10="LSD","LSD",IF('full menu'!AW10="WSD","WSD","")))))))))</f>
        <v>LSD</v>
      </c>
      <c r="AX10" s="2" t="str">
        <f>IF('full menu'!AX10="MDC","MDC",IF(OR('full menu'!AX10="PERF",'full menu'!AX10="AERF",'full menu'!AX10="PCB"),"ERfix",IF(OR('full menu'!AX10="ACB", 'full menu'!AX10="LCERT", 'full menu'!AX10="LERT",'full menu'!AX10="FCERT",'full menu'!AX10="FERT"),"ERTs",IF(OR('full menu'!AX10="FCMT",'full menu'!AX10="FMT",'full menu'!AX10="LMT",'full menu'!AX10="LCMT"),"MTs",IF(OR('full menu'!AX10="LCIT",'full menu'!AX10="FCIT",'full menu'!AX10="LIT",'full menu'!AX10="FIT"),"ITs",IF(OR('full menu'!AX10="MwERT", 'full menu'!AX10="ERwMT", 'full menu'!AX10="M&amp;ERT", 'full menu'!AX10="MwIT", 'full menu'!AX10="IwMT", 'full menu'!AX10="M&amp;IT", 'full menu'!AX10="IwERT", 'full menu'!AX10="ERwIT", 'full menu'!AX10="I&amp;ERT", 'full menu'!AX10="ER&amp;M&amp;IT"),"MixedTs",IF('full menu'!AX10="UD","UD",IF('full menu'!AX10="LSD","LSD",IF('full menu'!AX10="WSD","WSD","")))))))))</f>
        <v>LSD</v>
      </c>
      <c r="AY10" s="2" t="str">
        <f>IF('full menu'!AY10="MDC","MDC",IF(OR('full menu'!AY10="PERF",'full menu'!AY10="AERF",'full menu'!AY10="PCB"),"ERfix",IF(OR('full menu'!AY10="ACB", 'full menu'!AY10="LCERT", 'full menu'!AY10="LERT",'full menu'!AY10="FCERT",'full menu'!AY10="FERT"),"ERTs",IF(OR('full menu'!AY10="FCMT",'full menu'!AY10="FMT",'full menu'!AY10="LMT",'full menu'!AY10="LCMT"),"MTs",IF(OR('full menu'!AY10="LCIT",'full menu'!AY10="FCIT",'full menu'!AY10="LIT",'full menu'!AY10="FIT"),"ITs",IF(OR('full menu'!AY10="MwERT", 'full menu'!AY10="ERwMT", 'full menu'!AY10="M&amp;ERT", 'full menu'!AY10="MwIT", 'full menu'!AY10="IwMT", 'full menu'!AY10="M&amp;IT", 'full menu'!AY10="IwERT", 'full menu'!AY10="ERwIT", 'full menu'!AY10="I&amp;ERT", 'full menu'!AY10="ER&amp;M&amp;IT"),"MixedTs",IF('full menu'!AY10="UD","UD",IF('full menu'!AY10="LSD","LSD",IF('full menu'!AY10="WSD","WSD","")))))))))</f>
        <v>LSD</v>
      </c>
    </row>
    <row r="11" spans="1:51" ht="15.6" x14ac:dyDescent="0.3">
      <c r="A11" t="s">
        <v>9</v>
      </c>
      <c r="B11" s="2" t="str">
        <f>IF('full menu'!B11="MDC","MDC",IF(OR('full menu'!B11="PERF",'full menu'!B11="AERF",'full menu'!B11="PCB"),"ERfix",IF(OR('full menu'!B11="ACB", 'full menu'!B11="LCERT", 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 'full menu'!B11="ERwMT", 'full menu'!B11="M&amp;ERT", 'full menu'!B11="MwIT", 'full menu'!B11="IwMT", 'full menu'!B11="M&amp;IT", 'full menu'!B11="IwERT", 'full menu'!B11="ERwIT", 'full menu'!B11="I&amp;ERT", 'full menu'!B11="ER&amp;M&amp;IT"),"MixedTs",IF('full menu'!B11="UD","UD",IF('full menu'!B11="LSD","LSD",IF('full menu'!B11="WSD","WSD","")))))))))</f>
        <v>ERfix</v>
      </c>
      <c r="C11" s="2" t="str">
        <f>IF('full menu'!C11="MDC","MDC",IF(OR('full menu'!C11="PERF",'full menu'!C11="AERF",'full menu'!C11="PCB"),"ERfix",IF(OR('full menu'!C11="ACB", 'full menu'!C11="LCERT", 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 'full menu'!C11="ERwMT", 'full menu'!C11="M&amp;ERT", 'full menu'!C11="MwIT", 'full menu'!C11="IwMT", 'full menu'!C11="M&amp;IT", 'full menu'!C11="IwERT", 'full menu'!C11="ERwIT", 'full menu'!C11="I&amp;ERT", 'full menu'!C11="ER&amp;M&amp;IT"),"MixedTs",IF('full menu'!C11="UD","UD",IF('full menu'!C11="LSD","LSD",IF('full menu'!C11="WSD","WSD","")))))))))</f>
        <v>ERfix</v>
      </c>
      <c r="D11" s="2" t="str">
        <f>IF('full menu'!D11="MDC","MDC",IF(OR('full menu'!D11="PERF",'full menu'!D11="AERF",'full menu'!D11="PCB"),"ERfix",IF(OR('full menu'!D11="ACB", 'full menu'!D11="LCERT", 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 'full menu'!D11="ERwMT", 'full menu'!D11="M&amp;ERT", 'full menu'!D11="MwIT", 'full menu'!D11="IwMT", 'full menu'!D11="M&amp;IT", 'full menu'!D11="IwERT", 'full menu'!D11="ERwIT", 'full menu'!D11="I&amp;ERT", 'full menu'!D11="ER&amp;M&amp;IT"),"MixedTs",IF('full menu'!D11="UD","UD",IF('full menu'!D11="LSD","LSD",IF('full menu'!D11="WSD","WSD","")))))))))</f>
        <v>ERfix</v>
      </c>
      <c r="E11" s="2" t="str">
        <f>IF('full menu'!E11="MDC","MDC",IF(OR('full menu'!E11="PERF",'full menu'!E11="AERF",'full menu'!E11="PCB"),"ERfix",IF(OR('full menu'!E11="ACB", 'full menu'!E11="LCERT", 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 'full menu'!E11="ERwMT", 'full menu'!E11="M&amp;ERT", 'full menu'!E11="MwIT", 'full menu'!E11="IwMT", 'full menu'!E11="M&amp;IT", 'full menu'!E11="IwERT", 'full menu'!E11="ERwIT", 'full menu'!E11="I&amp;ERT", 'full menu'!E11="ER&amp;M&amp;IT"),"MixedTs",IF('full menu'!E11="UD","UD",IF('full menu'!E11="LSD","LSD",IF('full menu'!E11="WSD","WSD","")))))))))</f>
        <v>ERfix</v>
      </c>
      <c r="F11" s="2" t="str">
        <f>IF('full menu'!F11="MDC","MDC",IF(OR('full menu'!F11="PERF",'full menu'!F11="AERF",'full menu'!F11="PCB"),"ERfix",IF(OR('full menu'!F11="ACB", 'full menu'!F11="LCERT", 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 'full menu'!F11="ERwMT", 'full menu'!F11="M&amp;ERT", 'full menu'!F11="MwIT", 'full menu'!F11="IwMT", 'full menu'!F11="M&amp;IT", 'full menu'!F11="IwERT", 'full menu'!F11="ERwIT", 'full menu'!F11="I&amp;ERT", 'full menu'!F11="ER&amp;M&amp;IT"),"MixedTs",IF('full menu'!F11="UD","UD",IF('full menu'!F11="LSD","LSD",IF('full menu'!F11="WSD","WSD","")))))))))</f>
        <v>ERfix</v>
      </c>
      <c r="G11" s="2" t="str">
        <f>IF('full menu'!G11="MDC","MDC",IF(OR('full menu'!G11="PERF",'full menu'!G11="AERF",'full menu'!G11="PCB"),"ERfix",IF(OR('full menu'!G11="ACB", 'full menu'!G11="LCERT", 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 'full menu'!G11="ERwMT", 'full menu'!G11="M&amp;ERT", 'full menu'!G11="MwIT", 'full menu'!G11="IwMT", 'full menu'!G11="M&amp;IT", 'full menu'!G11="IwERT", 'full menu'!G11="ERwIT", 'full menu'!G11="I&amp;ERT", 'full menu'!G11="ER&amp;M&amp;IT"),"MixedTs",IF('full menu'!G11="UD","UD",IF('full menu'!G11="LSD","LSD",IF('full menu'!G11="WSD","WSD","")))))))))</f>
        <v>ERfix</v>
      </c>
      <c r="H11" s="2" t="str">
        <f>IF('full menu'!H11="MDC","MDC",IF(OR('full menu'!H11="PERF",'full menu'!H11="AERF",'full menu'!H11="PCB"),"ERfix",IF(OR('full menu'!H11="ACB", 'full menu'!H11="LCERT", 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 'full menu'!H11="ERwMT", 'full menu'!H11="M&amp;ERT", 'full menu'!H11="MwIT", 'full menu'!H11="IwMT", 'full menu'!H11="M&amp;IT", 'full menu'!H11="IwERT", 'full menu'!H11="ERwIT", 'full menu'!H11="I&amp;ERT", 'full menu'!H11="ER&amp;M&amp;IT"),"MixedTs",IF('full menu'!H11="UD","UD",IF('full menu'!H11="LSD","LSD",IF('full menu'!H11="WSD","WSD","")))))))))</f>
        <v>ERfix</v>
      </c>
      <c r="I11" s="2" t="str">
        <f>IF('full menu'!I11="MDC","MDC",IF(OR('full menu'!I11="PERF",'full menu'!I11="AERF",'full menu'!I11="PCB"),"ERfix",IF(OR('full menu'!I11="ACB", 'full menu'!I11="LCERT", 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 'full menu'!I11="ERwMT", 'full menu'!I11="M&amp;ERT", 'full menu'!I11="MwIT", 'full menu'!I11="IwMT", 'full menu'!I11="M&amp;IT", 'full menu'!I11="IwERT", 'full menu'!I11="ERwIT", 'full menu'!I11="I&amp;ERT", 'full menu'!I11="ER&amp;M&amp;IT"),"MixedTs",IF('full menu'!I11="UD","UD",IF('full menu'!I11="LSD","LSD",IF('full menu'!I11="WSD","WSD","")))))))))</f>
        <v>LSD</v>
      </c>
      <c r="J11" s="2" t="str">
        <f>IF('full menu'!J11="MDC","MDC",IF(OR('full menu'!J11="PERF",'full menu'!J11="AERF",'full menu'!J11="PCB"),"ERfix",IF(OR('full menu'!J11="ACB", 'full menu'!J11="LCERT", 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 'full menu'!J11="ERwMT", 'full menu'!J11="M&amp;ERT", 'full menu'!J11="MwIT", 'full menu'!J11="IwMT", 'full menu'!J11="M&amp;IT", 'full menu'!J11="IwERT", 'full menu'!J11="ERwIT", 'full menu'!J11="I&amp;ERT", 'full menu'!J11="ER&amp;M&amp;IT"),"MixedTs",IF('full menu'!J11="UD","UD",IF('full menu'!J11="LSD","LSD",IF('full menu'!J11="WSD","WSD","")))))))))</f>
        <v>LSD</v>
      </c>
      <c r="K11" s="2" t="str">
        <f>IF('full menu'!K11="MDC","MDC",IF(OR('full menu'!K11="PERF",'full menu'!K11="AERF",'full menu'!K11="PCB"),"ERfix",IF(OR('full menu'!K11="ACB", 'full menu'!K11="LCERT", 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 'full menu'!K11="ERwMT", 'full menu'!K11="M&amp;ERT", 'full menu'!K11="MwIT", 'full menu'!K11="IwMT", 'full menu'!K11="M&amp;IT", 'full menu'!K11="IwERT", 'full menu'!K11="ERwIT", 'full menu'!K11="I&amp;ERT", 'full menu'!K11="ER&amp;M&amp;IT"),"MixedTs",IF('full menu'!K11="UD","UD",IF('full menu'!K11="LSD","LSD",IF('full menu'!K11="WSD","WSD","")))))))))</f>
        <v>LSD</v>
      </c>
      <c r="L11" s="2" t="str">
        <f>IF('full menu'!L11="MDC","MDC",IF(OR('full menu'!L11="PERF",'full menu'!L11="AERF",'full menu'!L11="PCB"),"ERfix",IF(OR('full menu'!L11="ACB", 'full menu'!L11="LCERT", 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 'full menu'!L11="ERwMT", 'full menu'!L11="M&amp;ERT", 'full menu'!L11="MwIT", 'full menu'!L11="IwMT", 'full menu'!L11="M&amp;IT", 'full menu'!L11="IwERT", 'full menu'!L11="ERwIT", 'full menu'!L11="I&amp;ERT", 'full menu'!L11="ER&amp;M&amp;IT"),"MixedTs",IF('full menu'!L11="UD","UD",IF('full menu'!L11="LSD","LSD",IF('full menu'!L11="WSD","WSD","")))))))))</f>
        <v>LSD</v>
      </c>
      <c r="M11" s="2" t="str">
        <f>IF('full menu'!M11="MDC","MDC",IF(OR('full menu'!M11="PERF",'full menu'!M11="AERF",'full menu'!M11="PCB"),"ERfix",IF(OR('full menu'!M11="ACB", 'full menu'!M11="LCERT", 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 'full menu'!M11="ERwMT", 'full menu'!M11="M&amp;ERT", 'full menu'!M11="MwIT", 'full menu'!M11="IwMT", 'full menu'!M11="M&amp;IT", 'full menu'!M11="IwERT", 'full menu'!M11="ERwIT", 'full menu'!M11="I&amp;ERT", 'full menu'!M11="ER&amp;M&amp;IT"),"MixedTs",IF('full menu'!M11="UD","UD",IF('full menu'!M11="LSD","LSD",IF('full menu'!M11="WSD","WSD","")))))))))</f>
        <v>LSD</v>
      </c>
      <c r="N11" s="2" t="str">
        <f>IF('full menu'!N11="MDC","MDC",IF(OR('full menu'!N11="PERF",'full menu'!N11="AERF",'full menu'!N11="PCB"),"ERfix",IF(OR('full menu'!N11="ACB", 'full menu'!N11="LCERT", 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 'full menu'!N11="ERwMT", 'full menu'!N11="M&amp;ERT", 'full menu'!N11="MwIT", 'full menu'!N11="IwMT", 'full menu'!N11="M&amp;IT", 'full menu'!N11="IwERT", 'full menu'!N11="ERwIT", 'full menu'!N11="I&amp;ERT", 'full menu'!N11="ER&amp;M&amp;IT"),"MixedTs",IF('full menu'!N11="UD","UD",IF('full menu'!N11="LSD","LSD",IF('full menu'!N11="WSD","WSD","")))))))))</f>
        <v>LSD</v>
      </c>
      <c r="O11" s="2" t="str">
        <f>IF('full menu'!O11="MDC","MDC",IF(OR('full menu'!O11="PERF",'full menu'!O11="AERF",'full menu'!O11="PCB"),"ERfix",IF(OR('full menu'!O11="ACB", 'full menu'!O11="LCERT", 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 'full menu'!O11="ERwMT", 'full menu'!O11="M&amp;ERT", 'full menu'!O11="MwIT", 'full menu'!O11="IwMT", 'full menu'!O11="M&amp;IT", 'full menu'!O11="IwERT", 'full menu'!O11="ERwIT", 'full menu'!O11="I&amp;ERT", 'full menu'!O11="ER&amp;M&amp;IT"),"MixedTs",IF('full menu'!O11="UD","UD",IF('full menu'!O11="LSD","LSD",IF('full menu'!O11="WSD","WSD","")))))))))</f>
        <v>LSD</v>
      </c>
      <c r="P11" s="2" t="str">
        <f>IF('full menu'!P11="MDC","MDC",IF(OR('full menu'!P11="PERF",'full menu'!P11="AERF",'full menu'!P11="PCB"),"ERfix",IF(OR('full menu'!P11="ACB", 'full menu'!P11="LCERT", 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 'full menu'!P11="ERwMT", 'full menu'!P11="M&amp;ERT", 'full menu'!P11="MwIT", 'full menu'!P11="IwMT", 'full menu'!P11="M&amp;IT", 'full menu'!P11="IwERT", 'full menu'!P11="ERwIT", 'full menu'!P11="I&amp;ERT", 'full menu'!P11="ER&amp;M&amp;IT"),"MixedTs",IF('full menu'!P11="UD","UD",IF('full menu'!P11="LSD","LSD",IF('full menu'!P11="WSD","WSD","")))))))))</f>
        <v>LSD</v>
      </c>
      <c r="Q11" s="2" t="str">
        <f>IF('full menu'!Q11="MDC","MDC",IF(OR('full menu'!Q11="PERF",'full menu'!Q11="AERF",'full menu'!Q11="PCB"),"ERfix",IF(OR('full menu'!Q11="ACB", 'full menu'!Q11="LCERT", 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 'full menu'!Q11="ERwMT", 'full menu'!Q11="M&amp;ERT", 'full menu'!Q11="MwIT", 'full menu'!Q11="IwMT", 'full menu'!Q11="M&amp;IT", 'full menu'!Q11="IwERT", 'full menu'!Q11="ERwIT", 'full menu'!Q11="I&amp;ERT", 'full menu'!Q11="ER&amp;M&amp;IT"),"MixedTs",IF('full menu'!Q11="UD","UD",IF('full menu'!Q11="LSD","LSD",IF('full menu'!Q11="WSD","WSD","")))))))))</f>
        <v>LSD</v>
      </c>
      <c r="R11" s="2" t="str">
        <f>IF('full menu'!R11="MDC","MDC",IF(OR('full menu'!R11="PERF",'full menu'!R11="AERF",'full menu'!R11="PCB"),"ERfix",IF(OR('full menu'!R11="ACB", 'full menu'!R11="LCERT", 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 'full menu'!R11="ERwMT", 'full menu'!R11="M&amp;ERT", 'full menu'!R11="MwIT", 'full menu'!R11="IwMT", 'full menu'!R11="M&amp;IT", 'full menu'!R11="IwERT", 'full menu'!R11="ERwIT", 'full menu'!R11="I&amp;ERT", 'full menu'!R11="ER&amp;M&amp;IT"),"MixedTs",IF('full menu'!R11="UD","UD",IF('full menu'!R11="LSD","LSD",IF('full menu'!R11="WSD","WSD","")))))))))</f>
        <v>LSD</v>
      </c>
      <c r="S11" s="2" t="str">
        <f>IF('full menu'!S11="MDC","MDC",IF(OR('full menu'!S11="PERF",'full menu'!S11="AERF",'full menu'!S11="PCB"),"ERfix",IF(OR('full menu'!S11="ACB", 'full menu'!S11="LCERT", 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 'full menu'!S11="ERwMT", 'full menu'!S11="M&amp;ERT", 'full menu'!S11="MwIT", 'full menu'!S11="IwMT", 'full menu'!S11="M&amp;IT", 'full menu'!S11="IwERT", 'full menu'!S11="ERwIT", 'full menu'!S11="I&amp;ERT", 'full menu'!S11="ER&amp;M&amp;IT"),"MixedTs",IF('full menu'!S11="UD","UD",IF('full menu'!S11="LSD","LSD",IF('full menu'!S11="WSD","WSD","")))))))))</f>
        <v>ERTs</v>
      </c>
      <c r="T11" s="2" t="str">
        <f>IF('full menu'!T11="MDC","MDC",IF(OR('full menu'!T11="PERF",'full menu'!T11="AERF",'full menu'!T11="PCB"),"ERfix",IF(OR('full menu'!T11="ACB", 'full menu'!T11="LCERT", 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 'full menu'!T11="ERwMT", 'full menu'!T11="M&amp;ERT", 'full menu'!T11="MwIT", 'full menu'!T11="IwMT", 'full menu'!T11="M&amp;IT", 'full menu'!T11="IwERT", 'full menu'!T11="ERwIT", 'full menu'!T11="I&amp;ERT", 'full menu'!T11="ER&amp;M&amp;IT"),"MixedTs",IF('full menu'!T11="UD","UD",IF('full menu'!T11="LSD","LSD",IF('full menu'!T11="WSD","WSD","")))))))))</f>
        <v>ERTs</v>
      </c>
      <c r="U11" s="2" t="str">
        <f>IF('full menu'!U11="MDC","MDC",IF(OR('full menu'!U11="PERF",'full menu'!U11="AERF",'full menu'!U11="PCB"),"ERfix",IF(OR('full menu'!U11="ACB", 'full menu'!U11="LCERT", 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 'full menu'!U11="ERwMT", 'full menu'!U11="M&amp;ERT", 'full menu'!U11="MwIT", 'full menu'!U11="IwMT", 'full menu'!U11="M&amp;IT", 'full menu'!U11="IwERT", 'full menu'!U11="ERwIT", 'full menu'!U11="I&amp;ERT", 'full menu'!U11="ER&amp;M&amp;IT"),"MixedTs",IF('full menu'!U11="UD","UD",IF('full menu'!U11="LSD","LSD",IF('full menu'!U11="WSD","WSD","")))))))))</f>
        <v>ERTs</v>
      </c>
      <c r="V11" s="2" t="str">
        <f>IF('full menu'!V11="MDC","MDC",IF(OR('full menu'!V11="PERF",'full menu'!V11="AERF",'full menu'!V11="PCB"),"ERfix",IF(OR('full menu'!V11="ACB", 'full menu'!V11="LCERT", 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 'full menu'!V11="ERwMT", 'full menu'!V11="M&amp;ERT", 'full menu'!V11="MwIT", 'full menu'!V11="IwMT", 'full menu'!V11="M&amp;IT", 'full menu'!V11="IwERT", 'full menu'!V11="ERwIT", 'full menu'!V11="I&amp;ERT", 'full menu'!V11="ER&amp;M&amp;IT"),"MixedTs",IF('full menu'!V11="UD","UD",IF('full menu'!V11="LSD","LSD",IF('full menu'!V11="WSD","WSD","")))))))))</f>
        <v>ERTs</v>
      </c>
      <c r="W11" s="2" t="str">
        <f>IF('full menu'!W11="MDC","MDC",IF(OR('full menu'!W11="PERF",'full menu'!W11="AERF",'full menu'!W11="PCB"),"ERfix",IF(OR('full menu'!W11="ACB", 'full menu'!W11="LCERT", 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 'full menu'!W11="ERwMT", 'full menu'!W11="M&amp;ERT", 'full menu'!W11="MwIT", 'full menu'!W11="IwMT", 'full menu'!W11="M&amp;IT", 'full menu'!W11="IwERT", 'full menu'!W11="ERwIT", 'full menu'!W11="I&amp;ERT", 'full menu'!W11="ER&amp;M&amp;IT"),"MixedTs",IF('full menu'!W11="UD","UD",IF('full menu'!W11="LSD","LSD",IF('full menu'!W11="WSD","WSD","")))))))))</f>
        <v>ERTs</v>
      </c>
      <c r="X11" s="2" t="str">
        <f>IF('full menu'!X11="MDC","MDC",IF(OR('full menu'!X11="PERF",'full menu'!X11="AERF",'full menu'!X11="PCB"),"ERfix",IF(OR('full menu'!X11="ACB", 'full menu'!X11="LCERT", 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 'full menu'!X11="ERwMT", 'full menu'!X11="M&amp;ERT", 'full menu'!X11="MwIT", 'full menu'!X11="IwMT", 'full menu'!X11="M&amp;IT", 'full menu'!X11="IwERT", 'full menu'!X11="ERwIT", 'full menu'!X11="I&amp;ERT", 'full menu'!X11="ER&amp;M&amp;IT"),"MixedTs",IF('full menu'!X11="UD","UD",IF('full menu'!X11="LSD","LSD",IF('full menu'!X11="WSD","WSD","")))))))))</f>
        <v>ERTs</v>
      </c>
      <c r="Y11" s="2" t="str">
        <f>IF('full menu'!Y11="MDC","MDC",IF(OR('full menu'!Y11="PERF",'full menu'!Y11="AERF",'full menu'!Y11="PCB"),"ERfix",IF(OR('full menu'!Y11="ACB", 'full menu'!Y11="LCERT", 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 'full menu'!Y11="ERwMT", 'full menu'!Y11="M&amp;ERT", 'full menu'!Y11="MwIT", 'full menu'!Y11="IwMT", 'full menu'!Y11="M&amp;IT", 'full menu'!Y11="IwERT", 'full menu'!Y11="ERwIT", 'full menu'!Y11="I&amp;ERT", 'full menu'!Y11="ER&amp;M&amp;IT"),"MixedTs",IF('full menu'!Y11="UD","UD",IF('full menu'!Y11="LSD","LSD",IF('full menu'!Y11="WSD","WSD","")))))))))</f>
        <v>ERTs</v>
      </c>
      <c r="Z11" s="2" t="str">
        <f>IF('full menu'!Z11="MDC","MDC",IF(OR('full menu'!Z11="PERF",'full menu'!Z11="AERF",'full menu'!Z11="PCB"),"ERfix",IF(OR('full menu'!Z11="ACB", 'full menu'!Z11="LCERT", 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 'full menu'!Z11="ERwMT", 'full menu'!Z11="M&amp;ERT", 'full menu'!Z11="MwIT", 'full menu'!Z11="IwMT", 'full menu'!Z11="M&amp;IT", 'full menu'!Z11="IwERT", 'full menu'!Z11="ERwIT", 'full menu'!Z11="I&amp;ERT", 'full menu'!Z11="ER&amp;M&amp;IT"),"MixedTs",IF('full menu'!Z11="UD","UD",IF('full menu'!Z11="LSD","LSD",IF('full menu'!Z11="WSD","WSD","")))))))))</f>
        <v>ERTs</v>
      </c>
      <c r="AA11" s="2" t="str">
        <f>IF('full menu'!AA11="MDC","MDC",IF(OR('full menu'!AA11="PERF",'full menu'!AA11="AERF",'full menu'!AA11="PCB"),"ERfix",IF(OR('full menu'!AA11="ACB", 'full menu'!AA11="LCERT", 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 'full menu'!AA11="ERwMT", 'full menu'!AA11="M&amp;ERT", 'full menu'!AA11="MwIT", 'full menu'!AA11="IwMT", 'full menu'!AA11="M&amp;IT", 'full menu'!AA11="IwERT", 'full menu'!AA11="ERwIT", 'full menu'!AA11="I&amp;ERT", 'full menu'!AA11="ER&amp;M&amp;IT"),"MixedTs",IF('full menu'!AA11="UD","UD",IF('full menu'!AA11="LSD","LSD",IF('full menu'!AA11="WSD","WSD","")))))))))</f>
        <v>ERTs</v>
      </c>
      <c r="AB11" s="2" t="str">
        <f>IF('full menu'!AB11="MDC","MDC",IF(OR('full menu'!AB11="PERF",'full menu'!AB11="AERF",'full menu'!AB11="PCB"),"ERfix",IF(OR('full menu'!AB11="ACB", 'full menu'!AB11="LCERT", 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 'full menu'!AB11="ERwMT", 'full menu'!AB11="M&amp;ERT", 'full menu'!AB11="MwIT", 'full menu'!AB11="IwMT", 'full menu'!AB11="M&amp;IT", 'full menu'!AB11="IwERT", 'full menu'!AB11="ERwIT", 'full menu'!AB11="I&amp;ERT", 'full menu'!AB11="ER&amp;M&amp;IT"),"MixedTs",IF('full menu'!AB11="UD","UD",IF('full menu'!AB11="LSD","LSD",IF('full menu'!AB11="WSD","WSD","")))))))))</f>
        <v>ERTs</v>
      </c>
      <c r="AC11" s="2" t="str">
        <f>IF('full menu'!AC11="MDC","MDC",IF(OR('full menu'!AC11="PERF",'full menu'!AC11="AERF",'full menu'!AC11="PCB"),"ERfix",IF(OR('full menu'!AC11="ACB", 'full menu'!AC11="LCERT", 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 'full menu'!AC11="ERwMT", 'full menu'!AC11="M&amp;ERT", 'full menu'!AC11="MwIT", 'full menu'!AC11="IwMT", 'full menu'!AC11="M&amp;IT", 'full menu'!AC11="IwERT", 'full menu'!AC11="ERwIT", 'full menu'!AC11="I&amp;ERT", 'full menu'!AC11="ER&amp;M&amp;IT"),"MixedTs",IF('full menu'!AC11="UD","UD",IF('full menu'!AC11="LSD","LSD",IF('full menu'!AC11="WSD","WSD","")))))))))</f>
        <v>ERTs</v>
      </c>
      <c r="AD11" s="2" t="str">
        <f>IF('full menu'!AD11="MDC","MDC",IF(OR('full menu'!AD11="PERF",'full menu'!AD11="AERF",'full menu'!AD11="PCB"),"ERfix",IF(OR('full menu'!AD11="ACB", 'full menu'!AD11="LCERT", 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 'full menu'!AD11="ERwMT", 'full menu'!AD11="M&amp;ERT", 'full menu'!AD11="MwIT", 'full menu'!AD11="IwMT", 'full menu'!AD11="M&amp;IT", 'full menu'!AD11="IwERT", 'full menu'!AD11="ERwIT", 'full menu'!AD11="I&amp;ERT", 'full menu'!AD11="ER&amp;M&amp;IT"),"MixedTs",IF('full menu'!AD11="UD","UD",IF('full menu'!AD11="LSD","LSD",IF('full menu'!AD11="WSD","WSD","")))))))))</f>
        <v>ERTs</v>
      </c>
      <c r="AE11" s="2" t="str">
        <f>IF('full menu'!AE11="MDC","MDC",IF(OR('full menu'!AE11="PERF",'full menu'!AE11="AERF",'full menu'!AE11="PCB"),"ERfix",IF(OR('full menu'!AE11="ACB", 'full menu'!AE11="LCERT", 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 'full menu'!AE11="ERwMT", 'full menu'!AE11="M&amp;ERT", 'full menu'!AE11="MwIT", 'full menu'!AE11="IwMT", 'full menu'!AE11="M&amp;IT", 'full menu'!AE11="IwERT", 'full menu'!AE11="ERwIT", 'full menu'!AE11="I&amp;ERT", 'full menu'!AE11="ER&amp;M&amp;IT"),"MixedTs",IF('full menu'!AE11="UD","UD",IF('full menu'!AE11="LSD","LSD",IF('full menu'!AE11="WSD","WSD","")))))))))</f>
        <v>ERTs</v>
      </c>
      <c r="AF11" s="2" t="str">
        <f>IF('full menu'!AF11="MDC","MDC",IF(OR('full menu'!AF11="PERF",'full menu'!AF11="AERF",'full menu'!AF11="PCB"),"ERfix",IF(OR('full menu'!AF11="ACB", 'full menu'!AF11="LCERT", 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 'full menu'!AF11="ERwMT", 'full menu'!AF11="M&amp;ERT", 'full menu'!AF11="MwIT", 'full menu'!AF11="IwMT", 'full menu'!AF11="M&amp;IT", 'full menu'!AF11="IwERT", 'full menu'!AF11="ERwIT", 'full menu'!AF11="I&amp;ERT", 'full menu'!AF11="ER&amp;M&amp;IT"),"MixedTs",IF('full menu'!AF11="UD","UD",IF('full menu'!AF11="LSD","LSD",IF('full menu'!AF11="WSD","WSD","")))))))))</f>
        <v>ERTs</v>
      </c>
      <c r="AG11" s="2" t="str">
        <f>IF('full menu'!AG11="MDC","MDC",IF(OR('full menu'!AG11="PERF",'full menu'!AG11="AERF",'full menu'!AG11="PCB"),"ERfix",IF(OR('full menu'!AG11="ACB", 'full menu'!AG11="LCERT", 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 'full menu'!AG11="ERwMT", 'full menu'!AG11="M&amp;ERT", 'full menu'!AG11="MwIT", 'full menu'!AG11="IwMT", 'full menu'!AG11="M&amp;IT", 'full menu'!AG11="IwERT", 'full menu'!AG11="ERwIT", 'full menu'!AG11="I&amp;ERT", 'full menu'!AG11="ER&amp;M&amp;IT"),"MixedTs",IF('full menu'!AG11="UD","UD",IF('full menu'!AG11="LSD","LSD",IF('full menu'!AG11="WSD","WSD","")))))))))</f>
        <v>ERTs</v>
      </c>
      <c r="AH11" s="2" t="str">
        <f>IF('full menu'!AH11="MDC","MDC",IF(OR('full menu'!AH11="PERF",'full menu'!AH11="AERF",'full menu'!AH11="PCB"),"ERfix",IF(OR('full menu'!AH11="ACB", 'full menu'!AH11="LCERT", 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 'full menu'!AH11="ERwMT", 'full menu'!AH11="M&amp;ERT", 'full menu'!AH11="MwIT", 'full menu'!AH11="IwMT", 'full menu'!AH11="M&amp;IT", 'full menu'!AH11="IwERT", 'full menu'!AH11="ERwIT", 'full menu'!AH11="I&amp;ERT", 'full menu'!AH11="ER&amp;M&amp;IT"),"MixedTs",IF('full menu'!AH11="UD","UD",IF('full menu'!AH11="LSD","LSD",IF('full menu'!AH11="WSD","WSD","")))))))))</f>
        <v>ERTs</v>
      </c>
      <c r="AI11" s="2" t="str">
        <f>IF('full menu'!AI11="MDC","MDC",IF(OR('full menu'!AI11="PERF",'full menu'!AI11="AERF",'full menu'!AI11="PCB"),"ERfix",IF(OR('full menu'!AI11="ACB", 'full menu'!AI11="LCERT", 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 'full menu'!AI11="ERwMT", 'full menu'!AI11="M&amp;ERT", 'full menu'!AI11="MwIT", 'full menu'!AI11="IwMT", 'full menu'!AI11="M&amp;IT", 'full menu'!AI11="IwERT", 'full menu'!AI11="ERwIT", 'full menu'!AI11="I&amp;ERT", 'full menu'!AI11="ER&amp;M&amp;IT"),"MixedTs",IF('full menu'!AI11="UD","UD",IF('full menu'!AI11="LSD","LSD",IF('full menu'!AI11="WSD","WSD","")))))))))</f>
        <v>ERTs</v>
      </c>
      <c r="AJ11" s="2" t="str">
        <f>IF('full menu'!AJ11="MDC","MDC",IF(OR('full menu'!AJ11="PERF",'full menu'!AJ11="AERF",'full menu'!AJ11="PCB"),"ERfix",IF(OR('full menu'!AJ11="ACB", 'full menu'!AJ11="LCERT", 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 'full menu'!AJ11="ERwMT", 'full menu'!AJ11="M&amp;ERT", 'full menu'!AJ11="MwIT", 'full menu'!AJ11="IwMT", 'full menu'!AJ11="M&amp;IT", 'full menu'!AJ11="IwERT", 'full menu'!AJ11="ERwIT", 'full menu'!AJ11="I&amp;ERT", 'full menu'!AJ11="ER&amp;M&amp;IT"),"MixedTs",IF('full menu'!AJ11="UD","UD",IF('full menu'!AJ11="LSD","LSD",IF('full menu'!AJ11="WSD","WSD","")))))))))</f>
        <v>ERTs</v>
      </c>
      <c r="AK11" s="2" t="str">
        <f>IF('full menu'!AK11="MDC","MDC",IF(OR('full menu'!AK11="PERF",'full menu'!AK11="AERF",'full menu'!AK11="PCB"),"ERfix",IF(OR('full menu'!AK11="ACB", 'full menu'!AK11="LCERT", 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 'full menu'!AK11="ERwMT", 'full menu'!AK11="M&amp;ERT", 'full menu'!AK11="MwIT", 'full menu'!AK11="IwMT", 'full menu'!AK11="M&amp;IT", 'full menu'!AK11="IwERT", 'full menu'!AK11="ERwIT", 'full menu'!AK11="I&amp;ERT", 'full menu'!AK11="ER&amp;M&amp;IT"),"MixedTs",IF('full menu'!AK11="UD","UD",IF('full menu'!AK11="LSD","LSD",IF('full menu'!AK11="WSD","WSD","")))))))))</f>
        <v>ERTs</v>
      </c>
      <c r="AL11" s="2" t="str">
        <f>IF('full menu'!AL11="MDC","MDC",IF(OR('full menu'!AL11="PERF",'full menu'!AL11="AERF",'full menu'!AL11="PCB"),"ERfix",IF(OR('full menu'!AL11="ACB", 'full menu'!AL11="LCERT", 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 'full menu'!AL11="ERwMT", 'full menu'!AL11="M&amp;ERT", 'full menu'!AL11="MwIT", 'full menu'!AL11="IwMT", 'full menu'!AL11="M&amp;IT", 'full menu'!AL11="IwERT", 'full menu'!AL11="ERwIT", 'full menu'!AL11="I&amp;ERT", 'full menu'!AL11="ER&amp;M&amp;IT"),"MixedTs",IF('full menu'!AL11="UD","UD",IF('full menu'!AL11="LSD","LSD",IF('full menu'!AL11="WSD","WSD","")))))))))</f>
        <v>ERTs</v>
      </c>
      <c r="AM11" s="2" t="str">
        <f>IF('full menu'!AM11="MDC","MDC",IF(OR('full menu'!AM11="PERF",'full menu'!AM11="AERF",'full menu'!AM11="PCB"),"ERfix",IF(OR('full menu'!AM11="ACB", 'full menu'!AM11="LCERT", 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 'full menu'!AM11="ERwMT", 'full menu'!AM11="M&amp;ERT", 'full menu'!AM11="MwIT", 'full menu'!AM11="IwMT", 'full menu'!AM11="M&amp;IT", 'full menu'!AM11="IwERT", 'full menu'!AM11="ERwIT", 'full menu'!AM11="I&amp;ERT", 'full menu'!AM11="ER&amp;M&amp;IT"),"MixedTs",IF('full menu'!AM11="UD","UD",IF('full menu'!AM11="LSD","LSD",IF('full menu'!AM11="WSD","WSD","")))))))))</f>
        <v>ERTs</v>
      </c>
      <c r="AN11" s="2" t="str">
        <f>IF('full menu'!AN11="MDC","MDC",IF(OR('full menu'!AN11="PERF",'full menu'!AN11="AERF",'full menu'!AN11="PCB"),"ERfix",IF(OR('full menu'!AN11="ACB", 'full menu'!AN11="LCERT", 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 'full menu'!AN11="ERwMT", 'full menu'!AN11="M&amp;ERT", 'full menu'!AN11="MwIT", 'full menu'!AN11="IwMT", 'full menu'!AN11="M&amp;IT", 'full menu'!AN11="IwERT", 'full menu'!AN11="ERwIT", 'full menu'!AN11="I&amp;ERT", 'full menu'!AN11="ER&amp;M&amp;IT"),"MixedTs",IF('full menu'!AN11="UD","UD",IF('full menu'!AN11="LSD","LSD",IF('full menu'!AN11="WSD","WSD","")))))))))</f>
        <v>ERTs</v>
      </c>
      <c r="AO11" s="2" t="str">
        <f>IF('full menu'!AO11="MDC","MDC",IF(OR('full menu'!AO11="PERF",'full menu'!AO11="AERF",'full menu'!AO11="PCB"),"ERfix",IF(OR('full menu'!AO11="ACB", 'full menu'!AO11="LCERT", 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 'full menu'!AO11="ERwMT", 'full menu'!AO11="M&amp;ERT", 'full menu'!AO11="MwIT", 'full menu'!AO11="IwMT", 'full menu'!AO11="M&amp;IT", 'full menu'!AO11="IwERT", 'full menu'!AO11="ERwIT", 'full menu'!AO11="I&amp;ERT", 'full menu'!AO11="ER&amp;M&amp;IT"),"MixedTs",IF('full menu'!AO11="UD","UD",IF('full menu'!AO11="LSD","LSD",IF('full menu'!AO11="WSD","WSD","")))))))))</f>
        <v>ERTs</v>
      </c>
      <c r="AP11" s="2" t="str">
        <f>IF('full menu'!AP11="MDC","MDC",IF(OR('full menu'!AP11="PERF",'full menu'!AP11="AERF",'full menu'!AP11="PCB"),"ERfix",IF(OR('full menu'!AP11="ACB", 'full menu'!AP11="LCERT", 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 'full menu'!AP11="ERwMT", 'full menu'!AP11="M&amp;ERT", 'full menu'!AP11="MwIT", 'full menu'!AP11="IwMT", 'full menu'!AP11="M&amp;IT", 'full menu'!AP11="IwERT", 'full menu'!AP11="ERwIT", 'full menu'!AP11="I&amp;ERT", 'full menu'!AP11="ER&amp;M&amp;IT"),"MixedTs",IF('full menu'!AP11="UD","UD",IF('full menu'!AP11="LSD","LSD",IF('full menu'!AP11="WSD","WSD","")))))))))</f>
        <v>ERTs</v>
      </c>
      <c r="AQ11" s="2" t="str">
        <f>IF('full menu'!AQ11="MDC","MDC",IF(OR('full menu'!AQ11="PERF",'full menu'!AQ11="AERF",'full menu'!AQ11="PCB"),"ERfix",IF(OR('full menu'!AQ11="ACB", 'full menu'!AQ11="LCERT", 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 'full menu'!AQ11="ERwMT", 'full menu'!AQ11="M&amp;ERT", 'full menu'!AQ11="MwIT", 'full menu'!AQ11="IwMT", 'full menu'!AQ11="M&amp;IT", 'full menu'!AQ11="IwERT", 'full menu'!AQ11="ERwIT", 'full menu'!AQ11="I&amp;ERT", 'full menu'!AQ11="ER&amp;M&amp;IT"),"MixedTs",IF('full menu'!AQ11="UD","UD",IF('full menu'!AQ11="LSD","LSD",IF('full menu'!AQ11="WSD","WSD","")))))))))</f>
        <v>ERTs</v>
      </c>
      <c r="AR11" s="2" t="str">
        <f>IF('full menu'!AR11="MDC","MDC",IF(OR('full menu'!AR11="PERF",'full menu'!AR11="AERF",'full menu'!AR11="PCB"),"ERfix",IF(OR('full menu'!AR11="ACB", 'full menu'!AR11="LCERT", 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 'full menu'!AR11="ERwMT", 'full menu'!AR11="M&amp;ERT", 'full menu'!AR11="MwIT", 'full menu'!AR11="IwMT", 'full menu'!AR11="M&amp;IT", 'full menu'!AR11="IwERT", 'full menu'!AR11="ERwIT", 'full menu'!AR11="I&amp;ERT", 'full menu'!AR11="ER&amp;M&amp;IT"),"MixedTs",IF('full menu'!AR11="UD","UD",IF('full menu'!AR11="LSD","LSD",IF('full menu'!AR11="WSD","WSD","")))))))))</f>
        <v>ERTs</v>
      </c>
      <c r="AS11" s="2" t="str">
        <f>IF('full menu'!AS11="MDC","MDC",IF(OR('full menu'!AS11="PERF",'full menu'!AS11="AERF",'full menu'!AS11="PCB"),"ERfix",IF(OR('full menu'!AS11="ACB", 'full menu'!AS11="LCERT", 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 'full menu'!AS11="ERwMT", 'full menu'!AS11="M&amp;ERT", 'full menu'!AS11="MwIT", 'full menu'!AS11="IwMT", 'full menu'!AS11="M&amp;IT", 'full menu'!AS11="IwERT", 'full menu'!AS11="ERwIT", 'full menu'!AS11="I&amp;ERT", 'full menu'!AS11="ER&amp;M&amp;IT"),"MixedTs",IF('full menu'!AS11="UD","UD",IF('full menu'!AS11="LSD","LSD",IF('full menu'!AS11="WSD","WSD","")))))))))</f>
        <v>ERTs</v>
      </c>
      <c r="AT11" s="2" t="str">
        <f>IF('full menu'!AT11="MDC","MDC",IF(OR('full menu'!AT11="PERF",'full menu'!AT11="AERF",'full menu'!AT11="PCB"),"ERfix",IF(OR('full menu'!AT11="ACB", 'full menu'!AT11="LCERT", 'full menu'!AT11="LERT",'full menu'!AT11="FCERT",'full menu'!AT11="FERT"),"ERTs",IF(OR('full menu'!AT11="FCMT",'full menu'!AT11="FMT",'full menu'!AT11="LMT",'full menu'!AT11="LCMT"),"MTs",IF(OR('full menu'!AT11="LCIT",'full menu'!AT11="FCIT",'full menu'!AT11="LIT",'full menu'!AT11="FIT"),"ITs",IF(OR('full menu'!AT11="MwERT", 'full menu'!AT11="ERwMT", 'full menu'!AT11="M&amp;ERT", 'full menu'!AT11="MwIT", 'full menu'!AT11="IwMT", 'full menu'!AT11="M&amp;IT", 'full menu'!AT11="IwERT", 'full menu'!AT11="ERwIT", 'full menu'!AT11="I&amp;ERT", 'full menu'!AT11="ER&amp;M&amp;IT"),"MixedTs",IF('full menu'!AT11="UD","UD",IF('full menu'!AT11="LSD","LSD",IF('full menu'!AT11="WSD","WSD","")))))))))</f>
        <v>ERTs</v>
      </c>
      <c r="AU11" s="2" t="str">
        <f>IF('full menu'!AU11="MDC","MDC",IF(OR('full menu'!AU11="PERF",'full menu'!AU11="AERF",'full menu'!AU11="PCB"),"ERfix",IF(OR('full menu'!AU11="ACB", 'full menu'!AU11="LCERT", 'full menu'!AU11="LERT",'full menu'!AU11="FCERT",'full menu'!AU11="FERT"),"ERTs",IF(OR('full menu'!AU11="FCMT",'full menu'!AU11="FMT",'full menu'!AU11="LMT",'full menu'!AU11="LCMT"),"MTs",IF(OR('full menu'!AU11="LCIT",'full menu'!AU11="FCIT",'full menu'!AU11="LIT",'full menu'!AU11="FIT"),"ITs",IF(OR('full menu'!AU11="MwERT", 'full menu'!AU11="ERwMT", 'full menu'!AU11="M&amp;ERT", 'full menu'!AU11="MwIT", 'full menu'!AU11="IwMT", 'full menu'!AU11="M&amp;IT", 'full menu'!AU11="IwERT", 'full menu'!AU11="ERwIT", 'full menu'!AU11="I&amp;ERT", 'full menu'!AU11="ER&amp;M&amp;IT"),"MixedTs",IF('full menu'!AU11="UD","UD",IF('full menu'!AU11="LSD","LSD",IF('full menu'!AU11="WSD","WSD","")))))))))</f>
        <v>ERTs</v>
      </c>
      <c r="AV11" s="2" t="str">
        <f>IF('full menu'!AV11="MDC","MDC",IF(OR('full menu'!AV11="PERF",'full menu'!AV11="AERF",'full menu'!AV11="PCB"),"ERfix",IF(OR('full menu'!AV11="ACB", 'full menu'!AV11="LCERT", 'full menu'!AV11="LERT",'full menu'!AV11="FCERT",'full menu'!AV11="FERT"),"ERTs",IF(OR('full menu'!AV11="FCMT",'full menu'!AV11="FMT",'full menu'!AV11="LMT",'full menu'!AV11="LCMT"),"MTs",IF(OR('full menu'!AV11="LCIT",'full menu'!AV11="FCIT",'full menu'!AV11="LIT",'full menu'!AV11="FIT"),"ITs",IF(OR('full menu'!AV11="MwERT", 'full menu'!AV11="ERwMT", 'full menu'!AV11="M&amp;ERT", 'full menu'!AV11="MwIT", 'full menu'!AV11="IwMT", 'full menu'!AV11="M&amp;IT", 'full menu'!AV11="IwERT", 'full menu'!AV11="ERwIT", 'full menu'!AV11="I&amp;ERT", 'full menu'!AV11="ER&amp;M&amp;IT"),"MixedTs",IF('full menu'!AV11="UD","UD",IF('full menu'!AV11="LSD","LSD",IF('full menu'!AV11="WSD","WSD","")))))))))</f>
        <v>ERTs</v>
      </c>
      <c r="AW11" s="2" t="str">
        <f>IF('full menu'!AW11="MDC","MDC",IF(OR('full menu'!AW11="PERF",'full menu'!AW11="AERF",'full menu'!AW11="PCB"),"ERfix",IF(OR('full menu'!AW11="ACB", 'full menu'!AW11="LCERT", 'full menu'!AW11="LERT",'full menu'!AW11="FCERT",'full menu'!AW11="FERT"),"ERTs",IF(OR('full menu'!AW11="FCMT",'full menu'!AW11="FMT",'full menu'!AW11="LMT",'full menu'!AW11="LCMT"),"MTs",IF(OR('full menu'!AW11="LCIT",'full menu'!AW11="FCIT",'full menu'!AW11="LIT",'full menu'!AW11="FIT"),"ITs",IF(OR('full menu'!AW11="MwERT", 'full menu'!AW11="ERwMT", 'full menu'!AW11="M&amp;ERT", 'full menu'!AW11="MwIT", 'full menu'!AW11="IwMT", 'full menu'!AW11="M&amp;IT", 'full menu'!AW11="IwERT", 'full menu'!AW11="ERwIT", 'full menu'!AW11="I&amp;ERT", 'full menu'!AW11="ER&amp;M&amp;IT"),"MixedTs",IF('full menu'!AW11="UD","UD",IF('full menu'!AW11="LSD","LSD",IF('full menu'!AW11="WSD","WSD","")))))))))</f>
        <v>ERTs</v>
      </c>
      <c r="AX11" s="2" t="str">
        <f>IF('full menu'!AX11="MDC","MDC",IF(OR('full menu'!AX11="PERF",'full menu'!AX11="AERF",'full menu'!AX11="PCB"),"ERfix",IF(OR('full menu'!AX11="ACB", 'full menu'!AX11="LCERT", 'full menu'!AX11="LERT",'full menu'!AX11="FCERT",'full menu'!AX11="FERT"),"ERTs",IF(OR('full menu'!AX11="FCMT",'full menu'!AX11="FMT",'full menu'!AX11="LMT",'full menu'!AX11="LCMT"),"MTs",IF(OR('full menu'!AX11="LCIT",'full menu'!AX11="FCIT",'full menu'!AX11="LIT",'full menu'!AX11="FIT"),"ITs",IF(OR('full menu'!AX11="MwERT", 'full menu'!AX11="ERwMT", 'full menu'!AX11="M&amp;ERT", 'full menu'!AX11="MwIT", 'full menu'!AX11="IwMT", 'full menu'!AX11="M&amp;IT", 'full menu'!AX11="IwERT", 'full menu'!AX11="ERwIT", 'full menu'!AX11="I&amp;ERT", 'full menu'!AX11="ER&amp;M&amp;IT"),"MixedTs",IF('full menu'!AX11="UD","UD",IF('full menu'!AX11="LSD","LSD",IF('full menu'!AX11="WSD","WSD","")))))))))</f>
        <v>ERTs</v>
      </c>
      <c r="AY11" s="2" t="str">
        <f>IF('full menu'!AY11="MDC","MDC",IF(OR('full menu'!AY11="PERF",'full menu'!AY11="AERF",'full menu'!AY11="PCB"),"ERfix",IF(OR('full menu'!AY11="ACB", 'full menu'!AY11="LCERT", 'full menu'!AY11="LERT",'full menu'!AY11="FCERT",'full menu'!AY11="FERT"),"ERTs",IF(OR('full menu'!AY11="FCMT",'full menu'!AY11="FMT",'full menu'!AY11="LMT",'full menu'!AY11="LCMT"),"MTs",IF(OR('full menu'!AY11="LCIT",'full menu'!AY11="FCIT",'full menu'!AY11="LIT",'full menu'!AY11="FIT"),"ITs",IF(OR('full menu'!AY11="MwERT", 'full menu'!AY11="ERwMT", 'full menu'!AY11="M&amp;ERT", 'full menu'!AY11="MwIT", 'full menu'!AY11="IwMT", 'full menu'!AY11="M&amp;IT", 'full menu'!AY11="IwERT", 'full menu'!AY11="ERwIT", 'full menu'!AY11="I&amp;ERT", 'full menu'!AY11="ER&amp;M&amp;IT"),"MixedTs",IF('full menu'!AY11="UD","UD",IF('full menu'!AY11="LSD","LSD",IF('full menu'!AY11="WSD","WSD","")))))))))</f>
        <v>ERTs</v>
      </c>
    </row>
    <row r="12" spans="1:51" ht="15.6" x14ac:dyDescent="0.3">
      <c r="A12" t="s">
        <v>10</v>
      </c>
      <c r="B12" s="2" t="str">
        <f>IF('full menu'!B12="MDC","MDC",IF(OR('full menu'!B12="PERF",'full menu'!B12="AERF",'full menu'!B12="PCB"),"ERfix",IF(OR('full menu'!B12="ACB", 'full menu'!B12="LCERT", 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 'full menu'!B12="ERwMT", 'full menu'!B12="M&amp;ERT", 'full menu'!B12="MwIT", 'full menu'!B12="IwMT", 'full menu'!B12="M&amp;IT", 'full menu'!B12="IwERT", 'full menu'!B12="ERwIT", 'full menu'!B12="I&amp;ERT", 'full menu'!B12="ER&amp;M&amp;IT"),"MixedTs",IF('full menu'!B12="UD","UD",IF('full menu'!B12="LSD","LSD",IF('full menu'!B12="WSD","WSD","")))))))))</f>
        <v>ERfix</v>
      </c>
      <c r="C12" s="2" t="str">
        <f>IF('full menu'!C12="MDC","MDC",IF(OR('full menu'!C12="PERF",'full menu'!C12="AERF",'full menu'!C12="PCB"),"ERfix",IF(OR('full menu'!C12="ACB", 'full menu'!C12="LCERT", 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 'full menu'!C12="ERwMT", 'full menu'!C12="M&amp;ERT", 'full menu'!C12="MwIT", 'full menu'!C12="IwMT", 'full menu'!C12="M&amp;IT", 'full menu'!C12="IwERT", 'full menu'!C12="ERwIT", 'full menu'!C12="I&amp;ERT", 'full menu'!C12="ER&amp;M&amp;IT"),"MixedTs",IF('full menu'!C12="UD","UD",IF('full menu'!C12="LSD","LSD",IF('full menu'!C12="WSD","WSD","")))))))))</f>
        <v>ERfix</v>
      </c>
      <c r="D12" s="2" t="str">
        <f>IF('full menu'!D12="MDC","MDC",IF(OR('full menu'!D12="PERF",'full menu'!D12="AERF",'full menu'!D12="PCB"),"ERfix",IF(OR('full menu'!D12="ACB", 'full menu'!D12="LCERT", 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 'full menu'!D12="ERwMT", 'full menu'!D12="M&amp;ERT", 'full menu'!D12="MwIT", 'full menu'!D12="IwMT", 'full menu'!D12="M&amp;IT", 'full menu'!D12="IwERT", 'full menu'!D12="ERwIT", 'full menu'!D12="I&amp;ERT", 'full menu'!D12="ER&amp;M&amp;IT"),"MixedTs",IF('full menu'!D12="UD","UD",IF('full menu'!D12="LSD","LSD",IF('full menu'!D12="WSD","WSD","")))))))))</f>
        <v>ERfix</v>
      </c>
      <c r="E12" s="2" t="str">
        <f>IF('full menu'!E12="MDC","MDC",IF(OR('full menu'!E12="PERF",'full menu'!E12="AERF",'full menu'!E12="PCB"),"ERfix",IF(OR('full menu'!E12="ACB", 'full menu'!E12="LCERT", 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 'full menu'!E12="ERwMT", 'full menu'!E12="M&amp;ERT", 'full menu'!E12="MwIT", 'full menu'!E12="IwMT", 'full menu'!E12="M&amp;IT", 'full menu'!E12="IwERT", 'full menu'!E12="ERwIT", 'full menu'!E12="I&amp;ERT", 'full menu'!E12="ER&amp;M&amp;IT"),"MixedTs",IF('full menu'!E12="UD","UD",IF('full menu'!E12="LSD","LSD",IF('full menu'!E12="WSD","WSD","")))))))))</f>
        <v>ERfix</v>
      </c>
      <c r="F12" s="2" t="str">
        <f>IF('full menu'!F12="MDC","MDC",IF(OR('full menu'!F12="PERF",'full menu'!F12="AERF",'full menu'!F12="PCB"),"ERfix",IF(OR('full menu'!F12="ACB", 'full menu'!F12="LCERT", 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 'full menu'!F12="ERwMT", 'full menu'!F12="M&amp;ERT", 'full menu'!F12="MwIT", 'full menu'!F12="IwMT", 'full menu'!F12="M&amp;IT", 'full menu'!F12="IwERT", 'full menu'!F12="ERwIT", 'full menu'!F12="I&amp;ERT", 'full menu'!F12="ER&amp;M&amp;IT"),"MixedTs",IF('full menu'!F12="UD","UD",IF('full menu'!F12="LSD","LSD",IF('full menu'!F12="WSD","WSD","")))))))))</f>
        <v>ERfix</v>
      </c>
      <c r="G12" s="2" t="str">
        <f>IF('full menu'!G12="MDC","MDC",IF(OR('full menu'!G12="PERF",'full menu'!G12="AERF",'full menu'!G12="PCB"),"ERfix",IF(OR('full menu'!G12="ACB", 'full menu'!G12="LCERT", 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 'full menu'!G12="ERwMT", 'full menu'!G12="M&amp;ERT", 'full menu'!G12="MwIT", 'full menu'!G12="IwMT", 'full menu'!G12="M&amp;IT", 'full menu'!G12="IwERT", 'full menu'!G12="ERwIT", 'full menu'!G12="I&amp;ERT", 'full menu'!G12="ER&amp;M&amp;IT"),"MixedTs",IF('full menu'!G12="UD","UD",IF('full menu'!G12="LSD","LSD",IF('full menu'!G12="WSD","WSD","")))))))))</f>
        <v>ERfix</v>
      </c>
      <c r="H12" s="2" t="str">
        <f>IF('full menu'!H12="MDC","MDC",IF(OR('full menu'!H12="PERF",'full menu'!H12="AERF",'full menu'!H12="PCB"),"ERfix",IF(OR('full menu'!H12="ACB", 'full menu'!H12="LCERT", 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 'full menu'!H12="ERwMT", 'full menu'!H12="M&amp;ERT", 'full menu'!H12="MwIT", 'full menu'!H12="IwMT", 'full menu'!H12="M&amp;IT", 'full menu'!H12="IwERT", 'full menu'!H12="ERwIT", 'full menu'!H12="I&amp;ERT", 'full menu'!H12="ER&amp;M&amp;IT"),"MixedTs",IF('full menu'!H12="UD","UD",IF('full menu'!H12="LSD","LSD",IF('full menu'!H12="WSD","WSD","")))))))))</f>
        <v>ERfix</v>
      </c>
      <c r="I12" s="2" t="str">
        <f>IF('full menu'!I12="MDC","MDC",IF(OR('full menu'!I12="PERF",'full menu'!I12="AERF",'full menu'!I12="PCB"),"ERfix",IF(OR('full menu'!I12="ACB", 'full menu'!I12="LCERT", 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 'full menu'!I12="ERwMT", 'full menu'!I12="M&amp;ERT", 'full menu'!I12="MwIT", 'full menu'!I12="IwMT", 'full menu'!I12="M&amp;IT", 'full menu'!I12="IwERT", 'full menu'!I12="ERwIT", 'full menu'!I12="I&amp;ERT", 'full menu'!I12="ER&amp;M&amp;IT"),"MixedTs",IF('full menu'!I12="UD","UD",IF('full menu'!I12="LSD","LSD",IF('full menu'!I12="WSD","WSD","")))))))))</f>
        <v>ERfix</v>
      </c>
      <c r="J12" s="2" t="str">
        <f>IF('full menu'!J12="MDC","MDC",IF(OR('full menu'!J12="PERF",'full menu'!J12="AERF",'full menu'!J12="PCB"),"ERfix",IF(OR('full menu'!J12="ACB", 'full menu'!J12="LCERT", 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 'full menu'!J12="ERwMT", 'full menu'!J12="M&amp;ERT", 'full menu'!J12="MwIT", 'full menu'!J12="IwMT", 'full menu'!J12="M&amp;IT", 'full menu'!J12="IwERT", 'full menu'!J12="ERwIT", 'full menu'!J12="I&amp;ERT", 'full menu'!J12="ER&amp;M&amp;IT"),"MixedTs",IF('full menu'!J12="UD","UD",IF('full menu'!J12="LSD","LSD",IF('full menu'!J12="WSD","WSD","")))))))))</f>
        <v>ERfix</v>
      </c>
      <c r="K12" s="2" t="str">
        <f>IF('full menu'!K12="MDC","MDC",IF(OR('full menu'!K12="PERF",'full menu'!K12="AERF",'full menu'!K12="PCB"),"ERfix",IF(OR('full menu'!K12="ACB", 'full menu'!K12="LCERT", 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 'full menu'!K12="ERwMT", 'full menu'!K12="M&amp;ERT", 'full menu'!K12="MwIT", 'full menu'!K12="IwMT", 'full menu'!K12="M&amp;IT", 'full menu'!K12="IwERT", 'full menu'!K12="ERwIT", 'full menu'!K12="I&amp;ERT", 'full menu'!K12="ER&amp;M&amp;IT"),"MixedTs",IF('full menu'!K12="UD","UD",IF('full menu'!K12="LSD","LSD",IF('full menu'!K12="WSD","WSD","")))))))))</f>
        <v>ERfix</v>
      </c>
      <c r="L12" s="2" t="str">
        <f>IF('full menu'!L12="MDC","MDC",IF(OR('full menu'!L12="PERF",'full menu'!L12="AERF",'full menu'!L12="PCB"),"ERfix",IF(OR('full menu'!L12="ACB", 'full menu'!L12="LCERT", 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 'full menu'!L12="ERwMT", 'full menu'!L12="M&amp;ERT", 'full menu'!L12="MwIT", 'full menu'!L12="IwMT", 'full menu'!L12="M&amp;IT", 'full menu'!L12="IwERT", 'full menu'!L12="ERwIT", 'full menu'!L12="I&amp;ERT", 'full menu'!L12="ER&amp;M&amp;IT"),"MixedTs",IF('full menu'!L12="UD","UD",IF('full menu'!L12="LSD","LSD",IF('full menu'!L12="WSD","WSD","")))))))))</f>
        <v>ERfix</v>
      </c>
      <c r="M12" s="2" t="str">
        <f>IF('full menu'!M12="MDC","MDC",IF(OR('full menu'!M12="PERF",'full menu'!M12="AERF",'full menu'!M12="PCB"),"ERfix",IF(OR('full menu'!M12="ACB", 'full menu'!M12="LCERT", 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 'full menu'!M12="ERwMT", 'full menu'!M12="M&amp;ERT", 'full menu'!M12="MwIT", 'full menu'!M12="IwMT", 'full menu'!M12="M&amp;IT", 'full menu'!M12="IwERT", 'full menu'!M12="ERwIT", 'full menu'!M12="I&amp;ERT", 'full menu'!M12="ER&amp;M&amp;IT"),"MixedTs",IF('full menu'!M12="UD","UD",IF('full menu'!M12="LSD","LSD",IF('full menu'!M12="WSD","WSD","")))))))))</f>
        <v>ERfix</v>
      </c>
      <c r="N12" s="2" t="str">
        <f>IF('full menu'!N12="MDC","MDC",IF(OR('full menu'!N12="PERF",'full menu'!N12="AERF",'full menu'!N12="PCB"),"ERfix",IF(OR('full menu'!N12="ACB", 'full menu'!N12="LCERT", 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 'full menu'!N12="ERwMT", 'full menu'!N12="M&amp;ERT", 'full menu'!N12="MwIT", 'full menu'!N12="IwMT", 'full menu'!N12="M&amp;IT", 'full menu'!N12="IwERT", 'full menu'!N12="ERwIT", 'full menu'!N12="I&amp;ERT", 'full menu'!N12="ER&amp;M&amp;IT"),"MixedTs",IF('full menu'!N12="UD","UD",IF('full menu'!N12="LSD","LSD",IF('full menu'!N12="WSD","WSD","")))))))))</f>
        <v>ERfix</v>
      </c>
      <c r="O12" s="2" t="str">
        <f>IF('full menu'!O12="MDC","MDC",IF(OR('full menu'!O12="PERF",'full menu'!O12="AERF",'full menu'!O12="PCB"),"ERfix",IF(OR('full menu'!O12="ACB", 'full menu'!O12="LCERT", 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 'full menu'!O12="ERwMT", 'full menu'!O12="M&amp;ERT", 'full menu'!O12="MwIT", 'full menu'!O12="IwMT", 'full menu'!O12="M&amp;IT", 'full menu'!O12="IwERT", 'full menu'!O12="ERwIT", 'full menu'!O12="I&amp;ERT", 'full menu'!O12="ER&amp;M&amp;IT"),"MixedTs",IF('full menu'!O12="UD","UD",IF('full menu'!O12="LSD","LSD",IF('full menu'!O12="WSD","WSD","")))))))))</f>
        <v>ERfix</v>
      </c>
      <c r="P12" s="2" t="str">
        <f>IF('full menu'!P12="MDC","MDC",IF(OR('full menu'!P12="PERF",'full menu'!P12="AERF",'full menu'!P12="PCB"),"ERfix",IF(OR('full menu'!P12="ACB", 'full menu'!P12="LCERT", 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 'full menu'!P12="ERwMT", 'full menu'!P12="M&amp;ERT", 'full menu'!P12="MwIT", 'full menu'!P12="IwMT", 'full menu'!P12="M&amp;IT", 'full menu'!P12="IwERT", 'full menu'!P12="ERwIT", 'full menu'!P12="I&amp;ERT", 'full menu'!P12="ER&amp;M&amp;IT"),"MixedTs",IF('full menu'!P12="UD","UD",IF('full menu'!P12="LSD","LSD",IF('full menu'!P12="WSD","WSD","")))))))))</f>
        <v>ERfix</v>
      </c>
      <c r="Q12" s="2" t="str">
        <f>IF('full menu'!Q12="MDC","MDC",IF(OR('full menu'!Q12="PERF",'full menu'!Q12="AERF",'full menu'!Q12="PCB"),"ERfix",IF(OR('full menu'!Q12="ACB", 'full menu'!Q12="LCERT", 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 'full menu'!Q12="ERwMT", 'full menu'!Q12="M&amp;ERT", 'full menu'!Q12="MwIT", 'full menu'!Q12="IwMT", 'full menu'!Q12="M&amp;IT", 'full menu'!Q12="IwERT", 'full menu'!Q12="ERwIT", 'full menu'!Q12="I&amp;ERT", 'full menu'!Q12="ER&amp;M&amp;IT"),"MixedTs",IF('full menu'!Q12="UD","UD",IF('full menu'!Q12="LSD","LSD",IF('full menu'!Q12="WSD","WSD","")))))))))</f>
        <v>ERfix</v>
      </c>
      <c r="R12" s="2" t="str">
        <f>IF('full menu'!R12="MDC","MDC",IF(OR('full menu'!R12="PERF",'full menu'!R12="AERF",'full menu'!R12="PCB"),"ERfix",IF(OR('full menu'!R12="ACB", 'full menu'!R12="LCERT", 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 'full menu'!R12="ERwMT", 'full menu'!R12="M&amp;ERT", 'full menu'!R12="MwIT", 'full menu'!R12="IwMT", 'full menu'!R12="M&amp;IT", 'full menu'!R12="IwERT", 'full menu'!R12="ERwIT", 'full menu'!R12="I&amp;ERT", 'full menu'!R12="ER&amp;M&amp;IT"),"MixedTs",IF('full menu'!R12="UD","UD",IF('full menu'!R12="LSD","LSD",IF('full menu'!R12="WSD","WSD","")))))))))</f>
        <v>ERfix</v>
      </c>
      <c r="S12" s="2" t="str">
        <f>IF('full menu'!S12="MDC","MDC",IF(OR('full menu'!S12="PERF",'full menu'!S12="AERF",'full menu'!S12="PCB"),"ERfix",IF(OR('full menu'!S12="ACB", 'full menu'!S12="LCERT", 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 'full menu'!S12="ERwMT", 'full menu'!S12="M&amp;ERT", 'full menu'!S12="MwIT", 'full menu'!S12="IwMT", 'full menu'!S12="M&amp;IT", 'full menu'!S12="IwERT", 'full menu'!S12="ERwIT", 'full menu'!S12="I&amp;ERT", 'full menu'!S12="ER&amp;M&amp;IT"),"MixedTs",IF('full menu'!S12="UD","UD",IF('full menu'!S12="LSD","LSD",IF('full menu'!S12="WSD","WSD","")))))))))</f>
        <v>ERfix</v>
      </c>
      <c r="T12" s="2" t="str">
        <f>IF('full menu'!T12="MDC","MDC",IF(OR('full menu'!T12="PERF",'full menu'!T12="AERF",'full menu'!T12="PCB"),"ERfix",IF(OR('full menu'!T12="ACB", 'full menu'!T12="LCERT", 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 'full menu'!T12="ERwMT", 'full menu'!T12="M&amp;ERT", 'full menu'!T12="MwIT", 'full menu'!T12="IwMT", 'full menu'!T12="M&amp;IT", 'full menu'!T12="IwERT", 'full menu'!T12="ERwIT", 'full menu'!T12="I&amp;ERT", 'full menu'!T12="ER&amp;M&amp;IT"),"MixedTs",IF('full menu'!T12="UD","UD",IF('full menu'!T12="LSD","LSD",IF('full menu'!T12="WSD","WSD","")))))))))</f>
        <v>ERfix</v>
      </c>
      <c r="U12" s="2" t="str">
        <f>IF('full menu'!U12="MDC","MDC",IF(OR('full menu'!U12="PERF",'full menu'!U12="AERF",'full menu'!U12="PCB"),"ERfix",IF(OR('full menu'!U12="ACB", 'full menu'!U12="LCERT", 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 'full menu'!U12="ERwMT", 'full menu'!U12="M&amp;ERT", 'full menu'!U12="MwIT", 'full menu'!U12="IwMT", 'full menu'!U12="M&amp;IT", 'full menu'!U12="IwERT", 'full menu'!U12="ERwIT", 'full menu'!U12="I&amp;ERT", 'full menu'!U12="ER&amp;M&amp;IT"),"MixedTs",IF('full menu'!U12="UD","UD",IF('full menu'!U12="LSD","LSD",IF('full menu'!U12="WSD","WSD","")))))))))</f>
        <v>ERfix</v>
      </c>
      <c r="V12" s="2" t="str">
        <f>IF('full menu'!V12="MDC","MDC",IF(OR('full menu'!V12="PERF",'full menu'!V12="AERF",'full menu'!V12="PCB"),"ERfix",IF(OR('full menu'!V12="ACB", 'full menu'!V12="LCERT", 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 'full menu'!V12="ERwMT", 'full menu'!V12="M&amp;ERT", 'full menu'!V12="MwIT", 'full menu'!V12="IwMT", 'full menu'!V12="M&amp;IT", 'full menu'!V12="IwERT", 'full menu'!V12="ERwIT", 'full menu'!V12="I&amp;ERT", 'full menu'!V12="ER&amp;M&amp;IT"),"MixedTs",IF('full menu'!V12="UD","UD",IF('full menu'!V12="LSD","LSD",IF('full menu'!V12="WSD","WSD","")))))))))</f>
        <v>ERfix</v>
      </c>
      <c r="W12" s="2" t="str">
        <f>IF('full menu'!W12="MDC","MDC",IF(OR('full menu'!W12="PERF",'full menu'!W12="AERF",'full menu'!W12="PCB"),"ERfix",IF(OR('full menu'!W12="ACB", 'full menu'!W12="LCERT", 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 'full menu'!W12="ERwMT", 'full menu'!W12="M&amp;ERT", 'full menu'!W12="MwIT", 'full menu'!W12="IwMT", 'full menu'!W12="M&amp;IT", 'full menu'!W12="IwERT", 'full menu'!W12="ERwIT", 'full menu'!W12="I&amp;ERT", 'full menu'!W12="ER&amp;M&amp;IT"),"MixedTs",IF('full menu'!W12="UD","UD",IF('full menu'!W12="LSD","LSD",IF('full menu'!W12="WSD","WSD","")))))))))</f>
        <v>ERfix</v>
      </c>
      <c r="X12" s="2" t="str">
        <f>IF('full menu'!X12="MDC","MDC",IF(OR('full menu'!X12="PERF",'full menu'!X12="AERF",'full menu'!X12="PCB"),"ERfix",IF(OR('full menu'!X12="ACB", 'full menu'!X12="LCERT", 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 'full menu'!X12="ERwMT", 'full menu'!X12="M&amp;ERT", 'full menu'!X12="MwIT", 'full menu'!X12="IwMT", 'full menu'!X12="M&amp;IT", 'full menu'!X12="IwERT", 'full menu'!X12="ERwIT", 'full menu'!X12="I&amp;ERT", 'full menu'!X12="ER&amp;M&amp;IT"),"MixedTs",IF('full menu'!X12="UD","UD",IF('full menu'!X12="LSD","LSD",IF('full menu'!X12="WSD","WSD","")))))))))</f>
        <v>ERfix</v>
      </c>
      <c r="Y12" s="2" t="str">
        <f>IF('full menu'!Y12="MDC","MDC",IF(OR('full menu'!Y12="PERF",'full menu'!Y12="AERF",'full menu'!Y12="PCB"),"ERfix",IF(OR('full menu'!Y12="ACB", 'full menu'!Y12="LCERT", 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 'full menu'!Y12="ERwMT", 'full menu'!Y12="M&amp;ERT", 'full menu'!Y12="MwIT", 'full menu'!Y12="IwMT", 'full menu'!Y12="M&amp;IT", 'full menu'!Y12="IwERT", 'full menu'!Y12="ERwIT", 'full menu'!Y12="I&amp;ERT", 'full menu'!Y12="ER&amp;M&amp;IT"),"MixedTs",IF('full menu'!Y12="UD","UD",IF('full menu'!Y12="LSD","LSD",IF('full menu'!Y12="WSD","WSD","")))))))))</f>
        <v>ERfix</v>
      </c>
      <c r="Z12" s="2" t="str">
        <f>IF('full menu'!Z12="MDC","MDC",IF(OR('full menu'!Z12="PERF",'full menu'!Z12="AERF",'full menu'!Z12="PCB"),"ERfix",IF(OR('full menu'!Z12="ACB", 'full menu'!Z12="LCERT", 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 'full menu'!Z12="ERwMT", 'full menu'!Z12="M&amp;ERT", 'full menu'!Z12="MwIT", 'full menu'!Z12="IwMT", 'full menu'!Z12="M&amp;IT", 'full menu'!Z12="IwERT", 'full menu'!Z12="ERwIT", 'full menu'!Z12="I&amp;ERT", 'full menu'!Z12="ER&amp;M&amp;IT"),"MixedTs",IF('full menu'!Z12="UD","UD",IF('full menu'!Z12="LSD","LSD",IF('full menu'!Z12="WSD","WSD","")))))))))</f>
        <v>ERfix</v>
      </c>
      <c r="AA12" s="2" t="str">
        <f>IF('full menu'!AA12="MDC","MDC",IF(OR('full menu'!AA12="PERF",'full menu'!AA12="AERF",'full menu'!AA12="PCB"),"ERfix",IF(OR('full menu'!AA12="ACB", 'full menu'!AA12="LCERT", 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 'full menu'!AA12="ERwMT", 'full menu'!AA12="M&amp;ERT", 'full menu'!AA12="MwIT", 'full menu'!AA12="IwMT", 'full menu'!AA12="M&amp;IT", 'full menu'!AA12="IwERT", 'full menu'!AA12="ERwIT", 'full menu'!AA12="I&amp;ERT", 'full menu'!AA12="ER&amp;M&amp;IT"),"MixedTs",IF('full menu'!AA12="UD","UD",IF('full menu'!AA12="LSD","LSD",IF('full menu'!AA12="WSD","WSD","")))))))))</f>
        <v>ERfix</v>
      </c>
      <c r="AB12" s="2" t="str">
        <f>IF('full menu'!AB12="MDC","MDC",IF(OR('full menu'!AB12="PERF",'full menu'!AB12="AERF",'full menu'!AB12="PCB"),"ERfix",IF(OR('full menu'!AB12="ACB", 'full menu'!AB12="LCERT", 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 'full menu'!AB12="ERwMT", 'full menu'!AB12="M&amp;ERT", 'full menu'!AB12="MwIT", 'full menu'!AB12="IwMT", 'full menu'!AB12="M&amp;IT", 'full menu'!AB12="IwERT", 'full menu'!AB12="ERwIT", 'full menu'!AB12="I&amp;ERT", 'full menu'!AB12="ER&amp;M&amp;IT"),"MixedTs",IF('full menu'!AB12="UD","UD",IF('full menu'!AB12="LSD","LSD",IF('full menu'!AB12="WSD","WSD","")))))))))</f>
        <v>ERfix</v>
      </c>
      <c r="AC12" s="2" t="str">
        <f>IF('full menu'!AC12="MDC","MDC",IF(OR('full menu'!AC12="PERF",'full menu'!AC12="AERF",'full menu'!AC12="PCB"),"ERfix",IF(OR('full menu'!AC12="ACB", 'full menu'!AC12="LCERT", 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 'full menu'!AC12="ERwMT", 'full menu'!AC12="M&amp;ERT", 'full menu'!AC12="MwIT", 'full menu'!AC12="IwMT", 'full menu'!AC12="M&amp;IT", 'full menu'!AC12="IwERT", 'full menu'!AC12="ERwIT", 'full menu'!AC12="I&amp;ERT", 'full menu'!AC12="ER&amp;M&amp;IT"),"MixedTs",IF('full menu'!AC12="UD","UD",IF('full menu'!AC12="LSD","LSD",IF('full menu'!AC12="WSD","WSD","")))))))))</f>
        <v>ERfix</v>
      </c>
      <c r="AD12" s="2" t="str">
        <f>IF('full menu'!AD12="MDC","MDC",IF(OR('full menu'!AD12="PERF",'full menu'!AD12="AERF",'full menu'!AD12="PCB"),"ERfix",IF(OR('full menu'!AD12="ACB", 'full menu'!AD12="LCERT", 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 'full menu'!AD12="ERwMT", 'full menu'!AD12="M&amp;ERT", 'full menu'!AD12="MwIT", 'full menu'!AD12="IwMT", 'full menu'!AD12="M&amp;IT", 'full menu'!AD12="IwERT", 'full menu'!AD12="ERwIT", 'full menu'!AD12="I&amp;ERT", 'full menu'!AD12="ER&amp;M&amp;IT"),"MixedTs",IF('full menu'!AD12="UD","UD",IF('full menu'!AD12="LSD","LSD",IF('full menu'!AD12="WSD","WSD","")))))))))</f>
        <v>ERfix</v>
      </c>
      <c r="AE12" s="2" t="str">
        <f>IF('full menu'!AE12="MDC","MDC",IF(OR('full menu'!AE12="PERF",'full menu'!AE12="AERF",'full menu'!AE12="PCB"),"ERfix",IF(OR('full menu'!AE12="ACB", 'full menu'!AE12="LCERT", 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 'full menu'!AE12="ERwMT", 'full menu'!AE12="M&amp;ERT", 'full menu'!AE12="MwIT", 'full menu'!AE12="IwMT", 'full menu'!AE12="M&amp;IT", 'full menu'!AE12="IwERT", 'full menu'!AE12="ERwIT", 'full menu'!AE12="I&amp;ERT", 'full menu'!AE12="ER&amp;M&amp;IT"),"MixedTs",IF('full menu'!AE12="UD","UD",IF('full menu'!AE12="LSD","LSD",IF('full menu'!AE12="WSD","WSD","")))))))))</f>
        <v>ERfix</v>
      </c>
      <c r="AF12" s="2" t="str">
        <f>IF('full menu'!AF12="MDC","MDC",IF(OR('full menu'!AF12="PERF",'full menu'!AF12="AERF",'full menu'!AF12="PCB"),"ERfix",IF(OR('full menu'!AF12="ACB", 'full menu'!AF12="LCERT", 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 'full menu'!AF12="ERwMT", 'full menu'!AF12="M&amp;ERT", 'full menu'!AF12="MwIT", 'full menu'!AF12="IwMT", 'full menu'!AF12="M&amp;IT", 'full menu'!AF12="IwERT", 'full menu'!AF12="ERwIT", 'full menu'!AF12="I&amp;ERT", 'full menu'!AF12="ER&amp;M&amp;IT"),"MixedTs",IF('full menu'!AF12="UD","UD",IF('full menu'!AF12="LSD","LSD",IF('full menu'!AF12="WSD","WSD","")))))))))</f>
        <v>ERfix</v>
      </c>
      <c r="AG12" s="2" t="str">
        <f>IF('full menu'!AG12="MDC","MDC",IF(OR('full menu'!AG12="PERF",'full menu'!AG12="AERF",'full menu'!AG12="PCB"),"ERfix",IF(OR('full menu'!AG12="ACB", 'full menu'!AG12="LCERT", 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 'full menu'!AG12="ERwMT", 'full menu'!AG12="M&amp;ERT", 'full menu'!AG12="MwIT", 'full menu'!AG12="IwMT", 'full menu'!AG12="M&amp;IT", 'full menu'!AG12="IwERT", 'full menu'!AG12="ERwIT", 'full menu'!AG12="I&amp;ERT", 'full menu'!AG12="ER&amp;M&amp;IT"),"MixedTs",IF('full menu'!AG12="UD","UD",IF('full menu'!AG12="LSD","LSD",IF('full menu'!AG12="WSD","WSD","")))))))))</f>
        <v>ERfix</v>
      </c>
      <c r="AH12" s="2" t="str">
        <f>IF('full menu'!AH12="MDC","MDC",IF(OR('full menu'!AH12="PERF",'full menu'!AH12="AERF",'full menu'!AH12="PCB"),"ERfix",IF(OR('full menu'!AH12="ACB", 'full menu'!AH12="LCERT", 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 'full menu'!AH12="ERwMT", 'full menu'!AH12="M&amp;ERT", 'full menu'!AH12="MwIT", 'full menu'!AH12="IwMT", 'full menu'!AH12="M&amp;IT", 'full menu'!AH12="IwERT", 'full menu'!AH12="ERwIT", 'full menu'!AH12="I&amp;ERT", 'full menu'!AH12="ER&amp;M&amp;IT"),"MixedTs",IF('full menu'!AH12="UD","UD",IF('full menu'!AH12="LSD","LSD",IF('full menu'!AH12="WSD","WSD","")))))))))</f>
        <v>ERfix</v>
      </c>
      <c r="AI12" s="2" t="str">
        <f>IF('full menu'!AI12="MDC","MDC",IF(OR('full menu'!AI12="PERF",'full menu'!AI12="AERF",'full menu'!AI12="PCB"),"ERfix",IF(OR('full menu'!AI12="ACB", 'full menu'!AI12="LCERT", 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 'full menu'!AI12="ERwMT", 'full menu'!AI12="M&amp;ERT", 'full menu'!AI12="MwIT", 'full menu'!AI12="IwMT", 'full menu'!AI12="M&amp;IT", 'full menu'!AI12="IwERT", 'full menu'!AI12="ERwIT", 'full menu'!AI12="I&amp;ERT", 'full menu'!AI12="ER&amp;M&amp;IT"),"MixedTs",IF('full menu'!AI12="UD","UD",IF('full menu'!AI12="LSD","LSD",IF('full menu'!AI12="WSD","WSD","")))))))))</f>
        <v>ERfix</v>
      </c>
      <c r="AJ12" s="2" t="str">
        <f>IF('full menu'!AJ12="MDC","MDC",IF(OR('full menu'!AJ12="PERF",'full menu'!AJ12="AERF",'full menu'!AJ12="PCB"),"ERfix",IF(OR('full menu'!AJ12="ACB", 'full menu'!AJ12="LCERT", 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 'full menu'!AJ12="ERwMT", 'full menu'!AJ12="M&amp;ERT", 'full menu'!AJ12="MwIT", 'full menu'!AJ12="IwMT", 'full menu'!AJ12="M&amp;IT", 'full menu'!AJ12="IwERT", 'full menu'!AJ12="ERwIT", 'full menu'!AJ12="I&amp;ERT", 'full menu'!AJ12="ER&amp;M&amp;IT"),"MixedTs",IF('full menu'!AJ12="UD","UD",IF('full menu'!AJ12="LSD","LSD",IF('full menu'!AJ12="WSD","WSD","")))))))))</f>
        <v>ERfix</v>
      </c>
      <c r="AK12" s="2" t="str">
        <f>IF('full menu'!AK12="MDC","MDC",IF(OR('full menu'!AK12="PERF",'full menu'!AK12="AERF",'full menu'!AK12="PCB"),"ERfix",IF(OR('full menu'!AK12="ACB", 'full menu'!AK12="LCERT", 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 'full menu'!AK12="ERwMT", 'full menu'!AK12="M&amp;ERT", 'full menu'!AK12="MwIT", 'full menu'!AK12="IwMT", 'full menu'!AK12="M&amp;IT", 'full menu'!AK12="IwERT", 'full menu'!AK12="ERwIT", 'full menu'!AK12="I&amp;ERT", 'full menu'!AK12="ER&amp;M&amp;IT"),"MixedTs",IF('full menu'!AK12="UD","UD",IF('full menu'!AK12="LSD","LSD",IF('full menu'!AK12="WSD","WSD","")))))))))</f>
        <v>ERfix</v>
      </c>
      <c r="AL12" s="2" t="str">
        <f>IF('full menu'!AL12="MDC","MDC",IF(OR('full menu'!AL12="PERF",'full menu'!AL12="AERF",'full menu'!AL12="PCB"),"ERfix",IF(OR('full menu'!AL12="ACB", 'full menu'!AL12="LCERT", 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 'full menu'!AL12="ERwMT", 'full menu'!AL12="M&amp;ERT", 'full menu'!AL12="MwIT", 'full menu'!AL12="IwMT", 'full menu'!AL12="M&amp;IT", 'full menu'!AL12="IwERT", 'full menu'!AL12="ERwIT", 'full menu'!AL12="I&amp;ERT", 'full menu'!AL12="ER&amp;M&amp;IT"),"MixedTs",IF('full menu'!AL12="UD","UD",IF('full menu'!AL12="LSD","LSD",IF('full menu'!AL12="WSD","WSD","")))))))))</f>
        <v>ERfix</v>
      </c>
      <c r="AM12" s="2" t="str">
        <f>IF('full menu'!AM12="MDC","MDC",IF(OR('full menu'!AM12="PERF",'full menu'!AM12="AERF",'full menu'!AM12="PCB"),"ERfix",IF(OR('full menu'!AM12="ACB", 'full menu'!AM12="LCERT", 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 'full menu'!AM12="ERwMT", 'full menu'!AM12="M&amp;ERT", 'full menu'!AM12="MwIT", 'full menu'!AM12="IwMT", 'full menu'!AM12="M&amp;IT", 'full menu'!AM12="IwERT", 'full menu'!AM12="ERwIT", 'full menu'!AM12="I&amp;ERT", 'full menu'!AM12="ER&amp;M&amp;IT"),"MixedTs",IF('full menu'!AM12="UD","UD",IF('full menu'!AM12="LSD","LSD",IF('full menu'!AM12="WSD","WSD","")))))))))</f>
        <v>ERfix</v>
      </c>
      <c r="AN12" s="2" t="str">
        <f>IF('full menu'!AN12="MDC","MDC",IF(OR('full menu'!AN12="PERF",'full menu'!AN12="AERF",'full menu'!AN12="PCB"),"ERfix",IF(OR('full menu'!AN12="ACB", 'full menu'!AN12="LCERT", 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 'full menu'!AN12="ERwMT", 'full menu'!AN12="M&amp;ERT", 'full menu'!AN12="MwIT", 'full menu'!AN12="IwMT", 'full menu'!AN12="M&amp;IT", 'full menu'!AN12="IwERT", 'full menu'!AN12="ERwIT", 'full menu'!AN12="I&amp;ERT", 'full menu'!AN12="ER&amp;M&amp;IT"),"MixedTs",IF('full menu'!AN12="UD","UD",IF('full menu'!AN12="LSD","LSD",IF('full menu'!AN12="WSD","WSD","")))))))))</f>
        <v>ERfix</v>
      </c>
      <c r="AO12" s="2" t="str">
        <f>IF('full menu'!AO12="MDC","MDC",IF(OR('full menu'!AO12="PERF",'full menu'!AO12="AERF",'full menu'!AO12="PCB"),"ERfix",IF(OR('full menu'!AO12="ACB", 'full menu'!AO12="LCERT", 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 'full menu'!AO12="ERwMT", 'full menu'!AO12="M&amp;ERT", 'full menu'!AO12="MwIT", 'full menu'!AO12="IwMT", 'full menu'!AO12="M&amp;IT", 'full menu'!AO12="IwERT", 'full menu'!AO12="ERwIT", 'full menu'!AO12="I&amp;ERT", 'full menu'!AO12="ER&amp;M&amp;IT"),"MixedTs",IF('full menu'!AO12="UD","UD",IF('full menu'!AO12="LSD","LSD",IF('full menu'!AO12="WSD","WSD","")))))))))</f>
        <v>ERfix</v>
      </c>
      <c r="AP12" s="2" t="str">
        <f>IF('full menu'!AP12="MDC","MDC",IF(OR('full menu'!AP12="PERF",'full menu'!AP12="AERF",'full menu'!AP12="PCB"),"ERfix",IF(OR('full menu'!AP12="ACB", 'full menu'!AP12="LCERT", 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 'full menu'!AP12="ERwMT", 'full menu'!AP12="M&amp;ERT", 'full menu'!AP12="MwIT", 'full menu'!AP12="IwMT", 'full menu'!AP12="M&amp;IT", 'full menu'!AP12="IwERT", 'full menu'!AP12="ERwIT", 'full menu'!AP12="I&amp;ERT", 'full menu'!AP12="ER&amp;M&amp;IT"),"MixedTs",IF('full menu'!AP12="UD","UD",IF('full menu'!AP12="LSD","LSD",IF('full menu'!AP12="WSD","WSD","")))))))))</f>
        <v>ERfix</v>
      </c>
      <c r="AQ12" s="2" t="str">
        <f>IF('full menu'!AQ12="MDC","MDC",IF(OR('full menu'!AQ12="PERF",'full menu'!AQ12="AERF",'full menu'!AQ12="PCB"),"ERfix",IF(OR('full menu'!AQ12="ACB", 'full menu'!AQ12="LCERT", 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 'full menu'!AQ12="ERwMT", 'full menu'!AQ12="M&amp;ERT", 'full menu'!AQ12="MwIT", 'full menu'!AQ12="IwMT", 'full menu'!AQ12="M&amp;IT", 'full menu'!AQ12="IwERT", 'full menu'!AQ12="ERwIT", 'full menu'!AQ12="I&amp;ERT", 'full menu'!AQ12="ER&amp;M&amp;IT"),"MixedTs",IF('full menu'!AQ12="UD","UD",IF('full menu'!AQ12="LSD","LSD",IF('full menu'!AQ12="WSD","WSD","")))))))))</f>
        <v>ERfix</v>
      </c>
      <c r="AR12" s="2" t="str">
        <f>IF('full menu'!AR12="MDC","MDC",IF(OR('full menu'!AR12="PERF",'full menu'!AR12="AERF",'full menu'!AR12="PCB"),"ERfix",IF(OR('full menu'!AR12="ACB", 'full menu'!AR12="LCERT", 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 'full menu'!AR12="ERwMT", 'full menu'!AR12="M&amp;ERT", 'full menu'!AR12="MwIT", 'full menu'!AR12="IwMT", 'full menu'!AR12="M&amp;IT", 'full menu'!AR12="IwERT", 'full menu'!AR12="ERwIT", 'full menu'!AR12="I&amp;ERT", 'full menu'!AR12="ER&amp;M&amp;IT"),"MixedTs",IF('full menu'!AR12="UD","UD",IF('full menu'!AR12="LSD","LSD",IF('full menu'!AR12="WSD","WSD","")))))))))</f>
        <v>ERfix</v>
      </c>
      <c r="AS12" s="2" t="str">
        <f>IF('full menu'!AS12="MDC","MDC",IF(OR('full menu'!AS12="PERF",'full menu'!AS12="AERF",'full menu'!AS12="PCB"),"ERfix",IF(OR('full menu'!AS12="ACB", 'full menu'!AS12="LCERT", 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 'full menu'!AS12="ERwMT", 'full menu'!AS12="M&amp;ERT", 'full menu'!AS12="MwIT", 'full menu'!AS12="IwMT", 'full menu'!AS12="M&amp;IT", 'full menu'!AS12="IwERT", 'full menu'!AS12="ERwIT", 'full menu'!AS12="I&amp;ERT", 'full menu'!AS12="ER&amp;M&amp;IT"),"MixedTs",IF('full menu'!AS12="UD","UD",IF('full menu'!AS12="LSD","LSD",IF('full menu'!AS12="WSD","WSD","")))))))))</f>
        <v>ERfix</v>
      </c>
      <c r="AT12" s="2" t="str">
        <f>IF('full menu'!AT12="MDC","MDC",IF(OR('full menu'!AT12="PERF",'full menu'!AT12="AERF",'full menu'!AT12="PCB"),"ERfix",IF(OR('full menu'!AT12="ACB", 'full menu'!AT12="LCERT", 'full menu'!AT12="LERT",'full menu'!AT12="FCERT",'full menu'!AT12="FERT"),"ERTs",IF(OR('full menu'!AT12="FCMT",'full menu'!AT12="FMT",'full menu'!AT12="LMT",'full menu'!AT12="LCMT"),"MTs",IF(OR('full menu'!AT12="LCIT",'full menu'!AT12="FCIT",'full menu'!AT12="LIT",'full menu'!AT12="FIT"),"ITs",IF(OR('full menu'!AT12="MwERT", 'full menu'!AT12="ERwMT", 'full menu'!AT12="M&amp;ERT", 'full menu'!AT12="MwIT", 'full menu'!AT12="IwMT", 'full menu'!AT12="M&amp;IT", 'full menu'!AT12="IwERT", 'full menu'!AT12="ERwIT", 'full menu'!AT12="I&amp;ERT", 'full menu'!AT12="ER&amp;M&amp;IT"),"MixedTs",IF('full menu'!AT12="UD","UD",IF('full menu'!AT12="LSD","LSD",IF('full menu'!AT12="WSD","WSD","")))))))))</f>
        <v>ERfix</v>
      </c>
      <c r="AU12" s="2" t="str">
        <f>IF('full menu'!AU12="MDC","MDC",IF(OR('full menu'!AU12="PERF",'full menu'!AU12="AERF",'full menu'!AU12="PCB"),"ERfix",IF(OR('full menu'!AU12="ACB", 'full menu'!AU12="LCERT", 'full menu'!AU12="LERT",'full menu'!AU12="FCERT",'full menu'!AU12="FERT"),"ERTs",IF(OR('full menu'!AU12="FCMT",'full menu'!AU12="FMT",'full menu'!AU12="LMT",'full menu'!AU12="LCMT"),"MTs",IF(OR('full menu'!AU12="LCIT",'full menu'!AU12="FCIT",'full menu'!AU12="LIT",'full menu'!AU12="FIT"),"ITs",IF(OR('full menu'!AU12="MwERT", 'full menu'!AU12="ERwMT", 'full menu'!AU12="M&amp;ERT", 'full menu'!AU12="MwIT", 'full menu'!AU12="IwMT", 'full menu'!AU12="M&amp;IT", 'full menu'!AU12="IwERT", 'full menu'!AU12="ERwIT", 'full menu'!AU12="I&amp;ERT", 'full menu'!AU12="ER&amp;M&amp;IT"),"MixedTs",IF('full menu'!AU12="UD","UD",IF('full menu'!AU12="LSD","LSD",IF('full menu'!AU12="WSD","WSD","")))))))))</f>
        <v>ERfix</v>
      </c>
      <c r="AV12" s="2" t="str">
        <f>IF('full menu'!AV12="MDC","MDC",IF(OR('full menu'!AV12="PERF",'full menu'!AV12="AERF",'full menu'!AV12="PCB"),"ERfix",IF(OR('full menu'!AV12="ACB", 'full menu'!AV12="LCERT", 'full menu'!AV12="LERT",'full menu'!AV12="FCERT",'full menu'!AV12="FERT"),"ERTs",IF(OR('full menu'!AV12="FCMT",'full menu'!AV12="FMT",'full menu'!AV12="LMT",'full menu'!AV12="LCMT"),"MTs",IF(OR('full menu'!AV12="LCIT",'full menu'!AV12="FCIT",'full menu'!AV12="LIT",'full menu'!AV12="FIT"),"ITs",IF(OR('full menu'!AV12="MwERT", 'full menu'!AV12="ERwMT", 'full menu'!AV12="M&amp;ERT", 'full menu'!AV12="MwIT", 'full menu'!AV12="IwMT", 'full menu'!AV12="M&amp;IT", 'full menu'!AV12="IwERT", 'full menu'!AV12="ERwIT", 'full menu'!AV12="I&amp;ERT", 'full menu'!AV12="ER&amp;M&amp;IT"),"MixedTs",IF('full menu'!AV12="UD","UD",IF('full menu'!AV12="LSD","LSD",IF('full menu'!AV12="WSD","WSD","")))))))))</f>
        <v>ERfix</v>
      </c>
      <c r="AW12" s="2" t="str">
        <f>IF('full menu'!AW12="MDC","MDC",IF(OR('full menu'!AW12="PERF",'full menu'!AW12="AERF",'full menu'!AW12="PCB"),"ERfix",IF(OR('full menu'!AW12="ACB", 'full menu'!AW12="LCERT", 'full menu'!AW12="LERT",'full menu'!AW12="FCERT",'full menu'!AW12="FERT"),"ERTs",IF(OR('full menu'!AW12="FCMT",'full menu'!AW12="FMT",'full menu'!AW12="LMT",'full menu'!AW12="LCMT"),"MTs",IF(OR('full menu'!AW12="LCIT",'full menu'!AW12="FCIT",'full menu'!AW12="LIT",'full menu'!AW12="FIT"),"ITs",IF(OR('full menu'!AW12="MwERT", 'full menu'!AW12="ERwMT", 'full menu'!AW12="M&amp;ERT", 'full menu'!AW12="MwIT", 'full menu'!AW12="IwMT", 'full menu'!AW12="M&amp;IT", 'full menu'!AW12="IwERT", 'full menu'!AW12="ERwIT", 'full menu'!AW12="I&amp;ERT", 'full menu'!AW12="ER&amp;M&amp;IT"),"MixedTs",IF('full menu'!AW12="UD","UD",IF('full menu'!AW12="LSD","LSD",IF('full menu'!AW12="WSD","WSD","")))))))))</f>
        <v>ERfix</v>
      </c>
      <c r="AX12" s="2" t="str">
        <f>IF('full menu'!AX12="MDC","MDC",IF(OR('full menu'!AX12="PERF",'full menu'!AX12="AERF",'full menu'!AX12="PCB"),"ERfix",IF(OR('full menu'!AX12="ACB", 'full menu'!AX12="LCERT", 'full menu'!AX12="LERT",'full menu'!AX12="FCERT",'full menu'!AX12="FERT"),"ERTs",IF(OR('full menu'!AX12="FCMT",'full menu'!AX12="FMT",'full menu'!AX12="LMT",'full menu'!AX12="LCMT"),"MTs",IF(OR('full menu'!AX12="LCIT",'full menu'!AX12="FCIT",'full menu'!AX12="LIT",'full menu'!AX12="FIT"),"ITs",IF(OR('full menu'!AX12="MwERT", 'full menu'!AX12="ERwMT", 'full menu'!AX12="M&amp;ERT", 'full menu'!AX12="MwIT", 'full menu'!AX12="IwMT", 'full menu'!AX12="M&amp;IT", 'full menu'!AX12="IwERT", 'full menu'!AX12="ERwIT", 'full menu'!AX12="I&amp;ERT", 'full menu'!AX12="ER&amp;M&amp;IT"),"MixedTs",IF('full menu'!AX12="UD","UD",IF('full menu'!AX12="LSD","LSD",IF('full menu'!AX12="WSD","WSD","")))))))))</f>
        <v>ERfix</v>
      </c>
      <c r="AY12" s="2" t="str">
        <f>IF('full menu'!AY12="MDC","MDC",IF(OR('full menu'!AY12="PERF",'full menu'!AY12="AERF",'full menu'!AY12="PCB"),"ERfix",IF(OR('full menu'!AY12="ACB", 'full menu'!AY12="LCERT", 'full menu'!AY12="LERT",'full menu'!AY12="FCERT",'full menu'!AY12="FERT"),"ERTs",IF(OR('full menu'!AY12="FCMT",'full menu'!AY12="FMT",'full menu'!AY12="LMT",'full menu'!AY12="LCMT"),"MTs",IF(OR('full menu'!AY12="LCIT",'full menu'!AY12="FCIT",'full menu'!AY12="LIT",'full menu'!AY12="FIT"),"ITs",IF(OR('full menu'!AY12="MwERT", 'full menu'!AY12="ERwMT", 'full menu'!AY12="M&amp;ERT", 'full menu'!AY12="MwIT", 'full menu'!AY12="IwMT", 'full menu'!AY12="M&amp;IT", 'full menu'!AY12="IwERT", 'full menu'!AY12="ERwIT", 'full menu'!AY12="I&amp;ERT", 'full menu'!AY12="ER&amp;M&amp;IT"),"MixedTs",IF('full menu'!AY12="UD","UD",IF('full menu'!AY12="LSD","LSD",IF('full menu'!AY12="WSD","WSD","")))))))))</f>
        <v>ERfix</v>
      </c>
    </row>
    <row r="13" spans="1:51" ht="15.6" x14ac:dyDescent="0.3">
      <c r="A13" t="s">
        <v>11</v>
      </c>
      <c r="B13" s="2" t="str">
        <f>IF('full menu'!B13="MDC","MDC",IF(OR('full menu'!B13="PERF",'full menu'!B13="AERF",'full menu'!B13="PCB"),"ERfix",IF(OR('full menu'!B13="ACB", 'full menu'!B13="LCERT", 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 'full menu'!B13="ERwMT", 'full menu'!B13="M&amp;ERT", 'full menu'!B13="MwIT", 'full menu'!B13="IwMT", 'full menu'!B13="M&amp;IT", 'full menu'!B13="IwERT", 'full menu'!B13="ERwIT", 'full menu'!B13="I&amp;ERT", 'full menu'!B13="ER&amp;M&amp;IT"),"MixedTs",IF('full menu'!B13="UD","UD",IF('full menu'!B13="LSD","LSD",IF('full menu'!B13="WSD","WSD","")))))))))</f>
        <v>ERfix</v>
      </c>
      <c r="C13" s="2" t="str">
        <f>IF('full menu'!C13="MDC","MDC",IF(OR('full menu'!C13="PERF",'full menu'!C13="AERF",'full menu'!C13="PCB"),"ERfix",IF(OR('full menu'!C13="ACB", 'full menu'!C13="LCERT", 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 'full menu'!C13="ERwMT", 'full menu'!C13="M&amp;ERT", 'full menu'!C13="MwIT", 'full menu'!C13="IwMT", 'full menu'!C13="M&amp;IT", 'full menu'!C13="IwERT", 'full menu'!C13="ERwIT", 'full menu'!C13="I&amp;ERT", 'full menu'!C13="ER&amp;M&amp;IT"),"MixedTs",IF('full menu'!C13="UD","UD",IF('full menu'!C13="LSD","LSD",IF('full menu'!C13="WSD","WSD","")))))))))</f>
        <v>ERfix</v>
      </c>
      <c r="D13" s="2" t="str">
        <f>IF('full menu'!D13="MDC","MDC",IF(OR('full menu'!D13="PERF",'full menu'!D13="AERF",'full menu'!D13="PCB"),"ERfix",IF(OR('full menu'!D13="ACB", 'full menu'!D13="LCERT", 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 'full menu'!D13="ERwMT", 'full menu'!D13="M&amp;ERT", 'full menu'!D13="MwIT", 'full menu'!D13="IwMT", 'full menu'!D13="M&amp;IT", 'full menu'!D13="IwERT", 'full menu'!D13="ERwIT", 'full menu'!D13="I&amp;ERT", 'full menu'!D13="ER&amp;M&amp;IT"),"MixedTs",IF('full menu'!D13="UD","UD",IF('full menu'!D13="LSD","LSD",IF('full menu'!D13="WSD","WSD","")))))))))</f>
        <v>ERfix</v>
      </c>
      <c r="E13" s="2" t="str">
        <f>IF('full menu'!E13="MDC","MDC",IF(OR('full menu'!E13="PERF",'full menu'!E13="AERF",'full menu'!E13="PCB"),"ERfix",IF(OR('full menu'!E13="ACB", 'full menu'!E13="LCERT", 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 'full menu'!E13="ERwMT", 'full menu'!E13="M&amp;ERT", 'full menu'!E13="MwIT", 'full menu'!E13="IwMT", 'full menu'!E13="M&amp;IT", 'full menu'!E13="IwERT", 'full menu'!E13="ERwIT", 'full menu'!E13="I&amp;ERT", 'full menu'!E13="ER&amp;M&amp;IT"),"MixedTs",IF('full menu'!E13="UD","UD",IF('full menu'!E13="LSD","LSD",IF('full menu'!E13="WSD","WSD","")))))))))</f>
        <v>ERfix</v>
      </c>
      <c r="F13" s="2" t="str">
        <f>IF('full menu'!F13="MDC","MDC",IF(OR('full menu'!F13="PERF",'full menu'!F13="AERF",'full menu'!F13="PCB"),"ERfix",IF(OR('full menu'!F13="ACB", 'full menu'!F13="LCERT", 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 'full menu'!F13="ERwMT", 'full menu'!F13="M&amp;ERT", 'full menu'!F13="MwIT", 'full menu'!F13="IwMT", 'full menu'!F13="M&amp;IT", 'full menu'!F13="IwERT", 'full menu'!F13="ERwIT", 'full menu'!F13="I&amp;ERT", 'full menu'!F13="ER&amp;M&amp;IT"),"MixedTs",IF('full menu'!F13="UD","UD",IF('full menu'!F13="LSD","LSD",IF('full menu'!F13="WSD","WSD","")))))))))</f>
        <v>ERfix</v>
      </c>
      <c r="G13" s="2" t="str">
        <f>IF('full menu'!G13="MDC","MDC",IF(OR('full menu'!G13="PERF",'full menu'!G13="AERF",'full menu'!G13="PCB"),"ERfix",IF(OR('full menu'!G13="ACB", 'full menu'!G13="LCERT", 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 'full menu'!G13="ERwMT", 'full menu'!G13="M&amp;ERT", 'full menu'!G13="MwIT", 'full menu'!G13="IwMT", 'full menu'!G13="M&amp;IT", 'full menu'!G13="IwERT", 'full menu'!G13="ERwIT", 'full menu'!G13="I&amp;ERT", 'full menu'!G13="ER&amp;M&amp;IT"),"MixedTs",IF('full menu'!G13="UD","UD",IF('full menu'!G13="LSD","LSD",IF('full menu'!G13="WSD","WSD","")))))))))</f>
        <v>ERTs</v>
      </c>
      <c r="H13" s="2" t="str">
        <f>IF('full menu'!H13="MDC","MDC",IF(OR('full menu'!H13="PERF",'full menu'!H13="AERF",'full menu'!H13="PCB"),"ERfix",IF(OR('full menu'!H13="ACB", 'full menu'!H13="LCERT", 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 'full menu'!H13="ERwMT", 'full menu'!H13="M&amp;ERT", 'full menu'!H13="MwIT", 'full menu'!H13="IwMT", 'full menu'!H13="M&amp;IT", 'full menu'!H13="IwERT", 'full menu'!H13="ERwIT", 'full menu'!H13="I&amp;ERT", 'full menu'!H13="ER&amp;M&amp;IT"),"MixedTs",IF('full menu'!H13="UD","UD",IF('full menu'!H13="LSD","LSD",IF('full menu'!H13="WSD","WSD","")))))))))</f>
        <v>ERTs</v>
      </c>
      <c r="I13" s="2" t="str">
        <f>IF('full menu'!I13="MDC","MDC",IF(OR('full menu'!I13="PERF",'full menu'!I13="AERF",'full menu'!I13="PCB"),"ERfix",IF(OR('full menu'!I13="ACB", 'full menu'!I13="LCERT", 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 'full menu'!I13="ERwMT", 'full menu'!I13="M&amp;ERT", 'full menu'!I13="MwIT", 'full menu'!I13="IwMT", 'full menu'!I13="M&amp;IT", 'full menu'!I13="IwERT", 'full menu'!I13="ERwIT", 'full menu'!I13="I&amp;ERT", 'full menu'!I13="ER&amp;M&amp;IT"),"MixedTs",IF('full menu'!I13="UD","UD",IF('full menu'!I13="LSD","LSD",IF('full menu'!I13="WSD","WSD","")))))))))</f>
        <v>ERTs</v>
      </c>
      <c r="J13" s="2" t="str">
        <f>IF('full menu'!J13="MDC","MDC",IF(OR('full menu'!J13="PERF",'full menu'!J13="AERF",'full menu'!J13="PCB"),"ERfix",IF(OR('full menu'!J13="ACB", 'full menu'!J13="LCERT", 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 'full menu'!J13="ERwMT", 'full menu'!J13="M&amp;ERT", 'full menu'!J13="MwIT", 'full menu'!J13="IwMT", 'full menu'!J13="M&amp;IT", 'full menu'!J13="IwERT", 'full menu'!J13="ERwIT", 'full menu'!J13="I&amp;ERT", 'full menu'!J13="ER&amp;M&amp;IT"),"MixedTs",IF('full menu'!J13="UD","UD",IF('full menu'!J13="LSD","LSD",IF('full menu'!J13="WSD","WSD","")))))))))</f>
        <v>ERTs</v>
      </c>
      <c r="K13" s="2" t="str">
        <f>IF('full menu'!K13="MDC","MDC",IF(OR('full menu'!K13="PERF",'full menu'!K13="AERF",'full menu'!K13="PCB"),"ERfix",IF(OR('full menu'!K13="ACB", 'full menu'!K13="LCERT", 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 'full menu'!K13="ERwMT", 'full menu'!K13="M&amp;ERT", 'full menu'!K13="MwIT", 'full menu'!K13="IwMT", 'full menu'!K13="M&amp;IT", 'full menu'!K13="IwERT", 'full menu'!K13="ERwIT", 'full menu'!K13="I&amp;ERT", 'full menu'!K13="ER&amp;M&amp;IT"),"MixedTs",IF('full menu'!K13="UD","UD",IF('full menu'!K13="LSD","LSD",IF('full menu'!K13="WSD","WSD","")))))))))</f>
        <v>ERTs</v>
      </c>
      <c r="L13" s="2" t="str">
        <f>IF('full menu'!L13="MDC","MDC",IF(OR('full menu'!L13="PERF",'full menu'!L13="AERF",'full menu'!L13="PCB"),"ERfix",IF(OR('full menu'!L13="ACB", 'full menu'!L13="LCERT", 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 'full menu'!L13="ERwMT", 'full menu'!L13="M&amp;ERT", 'full menu'!L13="MwIT", 'full menu'!L13="IwMT", 'full menu'!L13="M&amp;IT", 'full menu'!L13="IwERT", 'full menu'!L13="ERwIT", 'full menu'!L13="I&amp;ERT", 'full menu'!L13="ER&amp;M&amp;IT"),"MixedTs",IF('full menu'!L13="UD","UD",IF('full menu'!L13="LSD","LSD",IF('full menu'!L13="WSD","WSD","")))))))))</f>
        <v>ERTs</v>
      </c>
      <c r="M13" s="2" t="str">
        <f>IF('full menu'!M13="MDC","MDC",IF(OR('full menu'!M13="PERF",'full menu'!M13="AERF",'full menu'!M13="PCB"),"ERfix",IF(OR('full menu'!M13="ACB", 'full menu'!M13="LCERT", 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 'full menu'!M13="ERwMT", 'full menu'!M13="M&amp;ERT", 'full menu'!M13="MwIT", 'full menu'!M13="IwMT", 'full menu'!M13="M&amp;IT", 'full menu'!M13="IwERT", 'full menu'!M13="ERwIT", 'full menu'!M13="I&amp;ERT", 'full menu'!M13="ER&amp;M&amp;IT"),"MixedTs",IF('full menu'!M13="UD","UD",IF('full menu'!M13="LSD","LSD",IF('full menu'!M13="WSD","WSD","")))))))))</f>
        <v>ERTs</v>
      </c>
      <c r="N13" s="2" t="str">
        <f>IF('full menu'!N13="MDC","MDC",IF(OR('full menu'!N13="PERF",'full menu'!N13="AERF",'full menu'!N13="PCB"),"ERfix",IF(OR('full menu'!N13="ACB", 'full menu'!N13="LCERT", 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 'full menu'!N13="ERwMT", 'full menu'!N13="M&amp;ERT", 'full menu'!N13="MwIT", 'full menu'!N13="IwMT", 'full menu'!N13="M&amp;IT", 'full menu'!N13="IwERT", 'full menu'!N13="ERwIT", 'full menu'!N13="I&amp;ERT", 'full menu'!N13="ER&amp;M&amp;IT"),"MixedTs",IF('full menu'!N13="UD","UD",IF('full menu'!N13="LSD","LSD",IF('full menu'!N13="WSD","WSD","")))))))))</f>
        <v>ERTs</v>
      </c>
      <c r="O13" s="2" t="str">
        <f>IF('full menu'!O13="MDC","MDC",IF(OR('full menu'!O13="PERF",'full menu'!O13="AERF",'full menu'!O13="PCB"),"ERfix",IF(OR('full menu'!O13="ACB", 'full menu'!O13="LCERT", 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 'full menu'!O13="ERwMT", 'full menu'!O13="M&amp;ERT", 'full menu'!O13="MwIT", 'full menu'!O13="IwMT", 'full menu'!O13="M&amp;IT", 'full menu'!O13="IwERT", 'full menu'!O13="ERwIT", 'full menu'!O13="I&amp;ERT", 'full menu'!O13="ER&amp;M&amp;IT"),"MixedTs",IF('full menu'!O13="UD","UD",IF('full menu'!O13="LSD","LSD",IF('full menu'!O13="WSD","WSD","")))))))))</f>
        <v>ERTs</v>
      </c>
      <c r="P13" s="2" t="str">
        <f>IF('full menu'!P13="MDC","MDC",IF(OR('full menu'!P13="PERF",'full menu'!P13="AERF",'full menu'!P13="PCB"),"ERfix",IF(OR('full menu'!P13="ACB", 'full menu'!P13="LCERT", 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 'full menu'!P13="ERwMT", 'full menu'!P13="M&amp;ERT", 'full menu'!P13="MwIT", 'full menu'!P13="IwMT", 'full menu'!P13="M&amp;IT", 'full menu'!P13="IwERT", 'full menu'!P13="ERwIT", 'full menu'!P13="I&amp;ERT", 'full menu'!P13="ER&amp;M&amp;IT"),"MixedTs",IF('full menu'!P13="UD","UD",IF('full menu'!P13="LSD","LSD",IF('full menu'!P13="WSD","WSD","")))))))))</f>
        <v>ERTs</v>
      </c>
      <c r="Q13" s="2" t="str">
        <f>IF('full menu'!Q13="MDC","MDC",IF(OR('full menu'!Q13="PERF",'full menu'!Q13="AERF",'full menu'!Q13="PCB"),"ERfix",IF(OR('full menu'!Q13="ACB", 'full menu'!Q13="LCERT", 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 'full menu'!Q13="ERwMT", 'full menu'!Q13="M&amp;ERT", 'full menu'!Q13="MwIT", 'full menu'!Q13="IwMT", 'full menu'!Q13="M&amp;IT", 'full menu'!Q13="IwERT", 'full menu'!Q13="ERwIT", 'full menu'!Q13="I&amp;ERT", 'full menu'!Q13="ER&amp;M&amp;IT"),"MixedTs",IF('full menu'!Q13="UD","UD",IF('full menu'!Q13="LSD","LSD",IF('full menu'!Q13="WSD","WSD","")))))))))</f>
        <v>ERTs</v>
      </c>
      <c r="R13" s="2" t="str">
        <f>IF('full menu'!R13="MDC","MDC",IF(OR('full menu'!R13="PERF",'full menu'!R13="AERF",'full menu'!R13="PCB"),"ERfix",IF(OR('full menu'!R13="ACB", 'full menu'!R13="LCERT", 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 'full menu'!R13="ERwMT", 'full menu'!R13="M&amp;ERT", 'full menu'!R13="MwIT", 'full menu'!R13="IwMT", 'full menu'!R13="M&amp;IT", 'full menu'!R13="IwERT", 'full menu'!R13="ERwIT", 'full menu'!R13="I&amp;ERT", 'full menu'!R13="ER&amp;M&amp;IT"),"MixedTs",IF('full menu'!R13="UD","UD",IF('full menu'!R13="LSD","LSD",IF('full menu'!R13="WSD","WSD","")))))))))</f>
        <v>ERTs</v>
      </c>
      <c r="S13" s="2" t="str">
        <f>IF('full menu'!S13="MDC","MDC",IF(OR('full menu'!S13="PERF",'full menu'!S13="AERF",'full menu'!S13="PCB"),"ERfix",IF(OR('full menu'!S13="ACB", 'full menu'!S13="LCERT", 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 'full menu'!S13="ERwMT", 'full menu'!S13="M&amp;ERT", 'full menu'!S13="MwIT", 'full menu'!S13="IwMT", 'full menu'!S13="M&amp;IT", 'full menu'!S13="IwERT", 'full menu'!S13="ERwIT", 'full menu'!S13="I&amp;ERT", 'full menu'!S13="ER&amp;M&amp;IT"),"MixedTs",IF('full menu'!S13="UD","UD",IF('full menu'!S13="LSD","LSD",IF('full menu'!S13="WSD","WSD","")))))))))</f>
        <v>ERTs</v>
      </c>
      <c r="T13" s="2" t="str">
        <f>IF('full menu'!T13="MDC","MDC",IF(OR('full menu'!T13="PERF",'full menu'!T13="AERF",'full menu'!T13="PCB"),"ERfix",IF(OR('full menu'!T13="ACB", 'full menu'!T13="LCERT", 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 'full menu'!T13="ERwMT", 'full menu'!T13="M&amp;ERT", 'full menu'!T13="MwIT", 'full menu'!T13="IwMT", 'full menu'!T13="M&amp;IT", 'full menu'!T13="IwERT", 'full menu'!T13="ERwIT", 'full menu'!T13="I&amp;ERT", 'full menu'!T13="ER&amp;M&amp;IT"),"MixedTs",IF('full menu'!T13="UD","UD",IF('full menu'!T13="LSD","LSD",IF('full menu'!T13="WSD","WSD","")))))))))</f>
        <v>ERTs</v>
      </c>
      <c r="U13" s="2" t="str">
        <f>IF('full menu'!U13="MDC","MDC",IF(OR('full menu'!U13="PERF",'full menu'!U13="AERF",'full menu'!U13="PCB"),"ERfix",IF(OR('full menu'!U13="ACB", 'full menu'!U13="LCERT", 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 'full menu'!U13="ERwMT", 'full menu'!U13="M&amp;ERT", 'full menu'!U13="MwIT", 'full menu'!U13="IwMT", 'full menu'!U13="M&amp;IT", 'full menu'!U13="IwERT", 'full menu'!U13="ERwIT", 'full menu'!U13="I&amp;ERT", 'full menu'!U13="ER&amp;M&amp;IT"),"MixedTs",IF('full menu'!U13="UD","UD",IF('full menu'!U13="LSD","LSD",IF('full menu'!U13="WSD","WSD","")))))))))</f>
        <v>ERTs</v>
      </c>
      <c r="V13" s="2" t="str">
        <f>IF('full menu'!V13="MDC","MDC",IF(OR('full menu'!V13="PERF",'full menu'!V13="AERF",'full menu'!V13="PCB"),"ERfix",IF(OR('full menu'!V13="ACB", 'full menu'!V13="LCERT", 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 'full menu'!V13="ERwMT", 'full menu'!V13="M&amp;ERT", 'full menu'!V13="MwIT", 'full menu'!V13="IwMT", 'full menu'!V13="M&amp;IT", 'full menu'!V13="IwERT", 'full menu'!V13="ERwIT", 'full menu'!V13="I&amp;ERT", 'full menu'!V13="ER&amp;M&amp;IT"),"MixedTs",IF('full menu'!V13="UD","UD",IF('full menu'!V13="LSD","LSD",IF('full menu'!V13="WSD","WSD","")))))))))</f>
        <v>ERTs</v>
      </c>
      <c r="W13" s="2" t="str">
        <f>IF('full menu'!W13="MDC","MDC",IF(OR('full menu'!W13="PERF",'full menu'!W13="AERF",'full menu'!W13="PCB"),"ERfix",IF(OR('full menu'!W13="ACB", 'full menu'!W13="LCERT", 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 'full menu'!W13="ERwMT", 'full menu'!W13="M&amp;ERT", 'full menu'!W13="MwIT", 'full menu'!W13="IwMT", 'full menu'!W13="M&amp;IT", 'full menu'!W13="IwERT", 'full menu'!W13="ERwIT", 'full menu'!W13="I&amp;ERT", 'full menu'!W13="ER&amp;M&amp;IT"),"MixedTs",IF('full menu'!W13="UD","UD",IF('full menu'!W13="LSD","LSD",IF('full menu'!W13="WSD","WSD","")))))))))</f>
        <v>ERTs</v>
      </c>
      <c r="X13" s="2" t="str">
        <f>IF('full menu'!X13="MDC","MDC",IF(OR('full menu'!X13="PERF",'full menu'!X13="AERF",'full menu'!X13="PCB"),"ERfix",IF(OR('full menu'!X13="ACB", 'full menu'!X13="LCERT", 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 'full menu'!X13="ERwMT", 'full menu'!X13="M&amp;ERT", 'full menu'!X13="MwIT", 'full menu'!X13="IwMT", 'full menu'!X13="M&amp;IT", 'full menu'!X13="IwERT", 'full menu'!X13="ERwIT", 'full menu'!X13="I&amp;ERT", 'full menu'!X13="ER&amp;M&amp;IT"),"MixedTs",IF('full menu'!X13="UD","UD",IF('full menu'!X13="LSD","LSD",IF('full menu'!X13="WSD","WSD","")))))))))</f>
        <v>ERTs</v>
      </c>
      <c r="Y13" s="2" t="str">
        <f>IF('full menu'!Y13="MDC","MDC",IF(OR('full menu'!Y13="PERF",'full menu'!Y13="AERF",'full menu'!Y13="PCB"),"ERfix",IF(OR('full menu'!Y13="ACB", 'full menu'!Y13="LCERT", 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 'full menu'!Y13="ERwMT", 'full menu'!Y13="M&amp;ERT", 'full menu'!Y13="MwIT", 'full menu'!Y13="IwMT", 'full menu'!Y13="M&amp;IT", 'full menu'!Y13="IwERT", 'full menu'!Y13="ERwIT", 'full menu'!Y13="I&amp;ERT", 'full menu'!Y13="ER&amp;M&amp;IT"),"MixedTs",IF('full menu'!Y13="UD","UD",IF('full menu'!Y13="LSD","LSD",IF('full menu'!Y13="WSD","WSD","")))))))))</f>
        <v>ERTs</v>
      </c>
      <c r="Z13" s="2" t="str">
        <f>IF('full menu'!Z13="MDC","MDC",IF(OR('full menu'!Z13="PERF",'full menu'!Z13="AERF",'full menu'!Z13="PCB"),"ERfix",IF(OR('full menu'!Z13="ACB", 'full menu'!Z13="LCERT", 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 'full menu'!Z13="ERwMT", 'full menu'!Z13="M&amp;ERT", 'full menu'!Z13="MwIT", 'full menu'!Z13="IwMT", 'full menu'!Z13="M&amp;IT", 'full menu'!Z13="IwERT", 'full menu'!Z13="ERwIT", 'full menu'!Z13="I&amp;ERT", 'full menu'!Z13="ER&amp;M&amp;IT"),"MixedTs",IF('full menu'!Z13="UD","UD",IF('full menu'!Z13="LSD","LSD",IF('full menu'!Z13="WSD","WSD","")))))))))</f>
        <v>ERTs</v>
      </c>
      <c r="AA13" s="2" t="str">
        <f>IF('full menu'!AA13="MDC","MDC",IF(OR('full menu'!AA13="PERF",'full menu'!AA13="AERF",'full menu'!AA13="PCB"),"ERfix",IF(OR('full menu'!AA13="ACB", 'full menu'!AA13="LCERT", 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 'full menu'!AA13="ERwMT", 'full menu'!AA13="M&amp;ERT", 'full menu'!AA13="MwIT", 'full menu'!AA13="IwMT", 'full menu'!AA13="M&amp;IT", 'full menu'!AA13="IwERT", 'full menu'!AA13="ERwIT", 'full menu'!AA13="I&amp;ERT", 'full menu'!AA13="ER&amp;M&amp;IT"),"MixedTs",IF('full menu'!AA13="UD","UD",IF('full menu'!AA13="LSD","LSD",IF('full menu'!AA13="WSD","WSD","")))))))))</f>
        <v>ERTs</v>
      </c>
      <c r="AB13" s="2" t="str">
        <f>IF('full menu'!AB13="MDC","MDC",IF(OR('full menu'!AB13="PERF",'full menu'!AB13="AERF",'full menu'!AB13="PCB"),"ERfix",IF(OR('full menu'!AB13="ACB", 'full menu'!AB13="LCERT", 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 'full menu'!AB13="ERwMT", 'full menu'!AB13="M&amp;ERT", 'full menu'!AB13="MwIT", 'full menu'!AB13="IwMT", 'full menu'!AB13="M&amp;IT", 'full menu'!AB13="IwERT", 'full menu'!AB13="ERwIT", 'full menu'!AB13="I&amp;ERT", 'full menu'!AB13="ER&amp;M&amp;IT"),"MixedTs",IF('full menu'!AB13="UD","UD",IF('full menu'!AB13="LSD","LSD",IF('full menu'!AB13="WSD","WSD","")))))))))</f>
        <v>ERTs</v>
      </c>
      <c r="AC13" s="2" t="str">
        <f>IF('full menu'!AC13="MDC","MDC",IF(OR('full menu'!AC13="PERF",'full menu'!AC13="AERF",'full menu'!AC13="PCB"),"ERfix",IF(OR('full menu'!AC13="ACB", 'full menu'!AC13="LCERT", 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 'full menu'!AC13="ERwMT", 'full menu'!AC13="M&amp;ERT", 'full menu'!AC13="MwIT", 'full menu'!AC13="IwMT", 'full menu'!AC13="M&amp;IT", 'full menu'!AC13="IwERT", 'full menu'!AC13="ERwIT", 'full menu'!AC13="I&amp;ERT", 'full menu'!AC13="ER&amp;M&amp;IT"),"MixedTs",IF('full menu'!AC13="UD","UD",IF('full menu'!AC13="LSD","LSD",IF('full menu'!AC13="WSD","WSD","")))))))))</f>
        <v>ERTs</v>
      </c>
      <c r="AD13" s="2" t="str">
        <f>IF('full menu'!AD13="MDC","MDC",IF(OR('full menu'!AD13="PERF",'full menu'!AD13="AERF",'full menu'!AD13="PCB"),"ERfix",IF(OR('full menu'!AD13="ACB", 'full menu'!AD13="LCERT", 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 'full menu'!AD13="ERwMT", 'full menu'!AD13="M&amp;ERT", 'full menu'!AD13="MwIT", 'full menu'!AD13="IwMT", 'full menu'!AD13="M&amp;IT", 'full menu'!AD13="IwERT", 'full menu'!AD13="ERwIT", 'full menu'!AD13="I&amp;ERT", 'full menu'!AD13="ER&amp;M&amp;IT"),"MixedTs",IF('full menu'!AD13="UD","UD",IF('full menu'!AD13="LSD","LSD",IF('full menu'!AD13="WSD","WSD","")))))))))</f>
        <v>ERTs</v>
      </c>
      <c r="AE13" s="2" t="str">
        <f>IF('full menu'!AE13="MDC","MDC",IF(OR('full menu'!AE13="PERF",'full menu'!AE13="AERF",'full menu'!AE13="PCB"),"ERfix",IF(OR('full menu'!AE13="ACB", 'full menu'!AE13="LCERT", 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 'full menu'!AE13="ERwMT", 'full menu'!AE13="M&amp;ERT", 'full menu'!AE13="MwIT", 'full menu'!AE13="IwMT", 'full menu'!AE13="M&amp;IT", 'full menu'!AE13="IwERT", 'full menu'!AE13="ERwIT", 'full menu'!AE13="I&amp;ERT", 'full menu'!AE13="ER&amp;M&amp;IT"),"MixedTs",IF('full menu'!AE13="UD","UD",IF('full menu'!AE13="LSD","LSD",IF('full menu'!AE13="WSD","WSD","")))))))))</f>
        <v>ERTs</v>
      </c>
      <c r="AF13" s="2" t="str">
        <f>IF('full menu'!AF13="MDC","MDC",IF(OR('full menu'!AF13="PERF",'full menu'!AF13="AERF",'full menu'!AF13="PCB"),"ERfix",IF(OR('full menu'!AF13="ACB", 'full menu'!AF13="LCERT", 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 'full menu'!AF13="ERwMT", 'full menu'!AF13="M&amp;ERT", 'full menu'!AF13="MwIT", 'full menu'!AF13="IwMT", 'full menu'!AF13="M&amp;IT", 'full menu'!AF13="IwERT", 'full menu'!AF13="ERwIT", 'full menu'!AF13="I&amp;ERT", 'full menu'!AF13="ER&amp;M&amp;IT"),"MixedTs",IF('full menu'!AF13="UD","UD",IF('full menu'!AF13="LSD","LSD",IF('full menu'!AF13="WSD","WSD","")))))))))</f>
        <v>ERTs</v>
      </c>
      <c r="AG13" s="2" t="str">
        <f>IF('full menu'!AG13="MDC","MDC",IF(OR('full menu'!AG13="PERF",'full menu'!AG13="AERF",'full menu'!AG13="PCB"),"ERfix",IF(OR('full menu'!AG13="ACB", 'full menu'!AG13="LCERT", 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 'full menu'!AG13="ERwMT", 'full menu'!AG13="M&amp;ERT", 'full menu'!AG13="MwIT", 'full menu'!AG13="IwMT", 'full menu'!AG13="M&amp;IT", 'full menu'!AG13="IwERT", 'full menu'!AG13="ERwIT", 'full menu'!AG13="I&amp;ERT", 'full menu'!AG13="ER&amp;M&amp;IT"),"MixedTs",IF('full menu'!AG13="UD","UD",IF('full menu'!AG13="LSD","LSD",IF('full menu'!AG13="WSD","WSD","")))))))))</f>
        <v>ERTs</v>
      </c>
      <c r="AH13" s="2" t="str">
        <f>IF('full menu'!AH13="MDC","MDC",IF(OR('full menu'!AH13="PERF",'full menu'!AH13="AERF",'full menu'!AH13="PCB"),"ERfix",IF(OR('full menu'!AH13="ACB", 'full menu'!AH13="LCERT", 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 'full menu'!AH13="ERwMT", 'full menu'!AH13="M&amp;ERT", 'full menu'!AH13="MwIT", 'full menu'!AH13="IwMT", 'full menu'!AH13="M&amp;IT", 'full menu'!AH13="IwERT", 'full menu'!AH13="ERwIT", 'full menu'!AH13="I&amp;ERT", 'full menu'!AH13="ER&amp;M&amp;IT"),"MixedTs",IF('full menu'!AH13="UD","UD",IF('full menu'!AH13="LSD","LSD",IF('full menu'!AH13="WSD","WSD","")))))))))</f>
        <v>ERTs</v>
      </c>
      <c r="AI13" s="2" t="str">
        <f>IF('full menu'!AI13="MDC","MDC",IF(OR('full menu'!AI13="PERF",'full menu'!AI13="AERF",'full menu'!AI13="PCB"),"ERfix",IF(OR('full menu'!AI13="ACB", 'full menu'!AI13="LCERT", 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 'full menu'!AI13="ERwMT", 'full menu'!AI13="M&amp;ERT", 'full menu'!AI13="MwIT", 'full menu'!AI13="IwMT", 'full menu'!AI13="M&amp;IT", 'full menu'!AI13="IwERT", 'full menu'!AI13="ERwIT", 'full menu'!AI13="I&amp;ERT", 'full menu'!AI13="ER&amp;M&amp;IT"),"MixedTs",IF('full menu'!AI13="UD","UD",IF('full menu'!AI13="LSD","LSD",IF('full menu'!AI13="WSD","WSD","")))))))))</f>
        <v>ERTs</v>
      </c>
      <c r="AJ13" s="2" t="str">
        <f>IF('full menu'!AJ13="MDC","MDC",IF(OR('full menu'!AJ13="PERF",'full menu'!AJ13="AERF",'full menu'!AJ13="PCB"),"ERfix",IF(OR('full menu'!AJ13="ACB", 'full menu'!AJ13="LCERT", 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 'full menu'!AJ13="ERwMT", 'full menu'!AJ13="M&amp;ERT", 'full menu'!AJ13="MwIT", 'full menu'!AJ13="IwMT", 'full menu'!AJ13="M&amp;IT", 'full menu'!AJ13="IwERT", 'full menu'!AJ13="ERwIT", 'full menu'!AJ13="I&amp;ERT", 'full menu'!AJ13="ER&amp;M&amp;IT"),"MixedTs",IF('full menu'!AJ13="UD","UD",IF('full menu'!AJ13="LSD","LSD",IF('full menu'!AJ13="WSD","WSD","")))))))))</f>
        <v>ERTs</v>
      </c>
      <c r="AK13" s="2" t="str">
        <f>IF('full menu'!AK13="MDC","MDC",IF(OR('full menu'!AK13="PERF",'full menu'!AK13="AERF",'full menu'!AK13="PCB"),"ERfix",IF(OR('full menu'!AK13="ACB", 'full menu'!AK13="LCERT", 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 'full menu'!AK13="ERwMT", 'full menu'!AK13="M&amp;ERT", 'full menu'!AK13="MwIT", 'full menu'!AK13="IwMT", 'full menu'!AK13="M&amp;IT", 'full menu'!AK13="IwERT", 'full menu'!AK13="ERwIT", 'full menu'!AK13="I&amp;ERT", 'full menu'!AK13="ER&amp;M&amp;IT"),"MixedTs",IF('full menu'!AK13="UD","UD",IF('full menu'!AK13="LSD","LSD",IF('full menu'!AK13="WSD","WSD","")))))))))</f>
        <v>ERTs</v>
      </c>
      <c r="AL13" s="2" t="str">
        <f>IF('full menu'!AL13="MDC","MDC",IF(OR('full menu'!AL13="PERF",'full menu'!AL13="AERF",'full menu'!AL13="PCB"),"ERfix",IF(OR('full menu'!AL13="ACB", 'full menu'!AL13="LCERT", 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 'full menu'!AL13="ERwMT", 'full menu'!AL13="M&amp;ERT", 'full menu'!AL13="MwIT", 'full menu'!AL13="IwMT", 'full menu'!AL13="M&amp;IT", 'full menu'!AL13="IwERT", 'full menu'!AL13="ERwIT", 'full menu'!AL13="I&amp;ERT", 'full menu'!AL13="ER&amp;M&amp;IT"),"MixedTs",IF('full menu'!AL13="UD","UD",IF('full menu'!AL13="LSD","LSD",IF('full menu'!AL13="WSD","WSD","")))))))))</f>
        <v>ERTs</v>
      </c>
      <c r="AM13" s="2" t="str">
        <f>IF('full menu'!AM13="MDC","MDC",IF(OR('full menu'!AM13="PERF",'full menu'!AM13="AERF",'full menu'!AM13="PCB"),"ERfix",IF(OR('full menu'!AM13="ACB", 'full menu'!AM13="LCERT", 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 'full menu'!AM13="ERwMT", 'full menu'!AM13="M&amp;ERT", 'full menu'!AM13="MwIT", 'full menu'!AM13="IwMT", 'full menu'!AM13="M&amp;IT", 'full menu'!AM13="IwERT", 'full menu'!AM13="ERwIT", 'full menu'!AM13="I&amp;ERT", 'full menu'!AM13="ER&amp;M&amp;IT"),"MixedTs",IF('full menu'!AM13="UD","UD",IF('full menu'!AM13="LSD","LSD",IF('full menu'!AM13="WSD","WSD","")))))))))</f>
        <v>ERTs</v>
      </c>
      <c r="AN13" s="2" t="str">
        <f>IF('full menu'!AN13="MDC","MDC",IF(OR('full menu'!AN13="PERF",'full menu'!AN13="AERF",'full menu'!AN13="PCB"),"ERfix",IF(OR('full menu'!AN13="ACB", 'full menu'!AN13="LCERT", 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 'full menu'!AN13="ERwMT", 'full menu'!AN13="M&amp;ERT", 'full menu'!AN13="MwIT", 'full menu'!AN13="IwMT", 'full menu'!AN13="M&amp;IT", 'full menu'!AN13="IwERT", 'full menu'!AN13="ERwIT", 'full menu'!AN13="I&amp;ERT", 'full menu'!AN13="ER&amp;M&amp;IT"),"MixedTs",IF('full menu'!AN13="UD","UD",IF('full menu'!AN13="LSD","LSD",IF('full menu'!AN13="WSD","WSD","")))))))))</f>
        <v>ERTs</v>
      </c>
      <c r="AO13" s="2" t="str">
        <f>IF('full menu'!AO13="MDC","MDC",IF(OR('full menu'!AO13="PERF",'full menu'!AO13="AERF",'full menu'!AO13="PCB"),"ERfix",IF(OR('full menu'!AO13="ACB", 'full menu'!AO13="LCERT", 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 'full menu'!AO13="ERwMT", 'full menu'!AO13="M&amp;ERT", 'full menu'!AO13="MwIT", 'full menu'!AO13="IwMT", 'full menu'!AO13="M&amp;IT", 'full menu'!AO13="IwERT", 'full menu'!AO13="ERwIT", 'full menu'!AO13="I&amp;ERT", 'full menu'!AO13="ER&amp;M&amp;IT"),"MixedTs",IF('full menu'!AO13="UD","UD",IF('full menu'!AO13="LSD","LSD",IF('full menu'!AO13="WSD","WSD","")))))))))</f>
        <v>ERTs</v>
      </c>
      <c r="AP13" s="2" t="str">
        <f>IF('full menu'!AP13="MDC","MDC",IF(OR('full menu'!AP13="PERF",'full menu'!AP13="AERF",'full menu'!AP13="PCB"),"ERfix",IF(OR('full menu'!AP13="ACB", 'full menu'!AP13="LCERT", 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 'full menu'!AP13="ERwMT", 'full menu'!AP13="M&amp;ERT", 'full menu'!AP13="MwIT", 'full menu'!AP13="IwMT", 'full menu'!AP13="M&amp;IT", 'full menu'!AP13="IwERT", 'full menu'!AP13="ERwIT", 'full menu'!AP13="I&amp;ERT", 'full menu'!AP13="ER&amp;M&amp;IT"),"MixedTs",IF('full menu'!AP13="UD","UD",IF('full menu'!AP13="LSD","LSD",IF('full menu'!AP13="WSD","WSD","")))))))))</f>
        <v>ERTs</v>
      </c>
      <c r="AQ13" s="2" t="str">
        <f>IF('full menu'!AQ13="MDC","MDC",IF(OR('full menu'!AQ13="PERF",'full menu'!AQ13="AERF",'full menu'!AQ13="PCB"),"ERfix",IF(OR('full menu'!AQ13="ACB", 'full menu'!AQ13="LCERT", 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 'full menu'!AQ13="ERwMT", 'full menu'!AQ13="M&amp;ERT", 'full menu'!AQ13="MwIT", 'full menu'!AQ13="IwMT", 'full menu'!AQ13="M&amp;IT", 'full menu'!AQ13="IwERT", 'full menu'!AQ13="ERwIT", 'full menu'!AQ13="I&amp;ERT", 'full menu'!AQ13="ER&amp;M&amp;IT"),"MixedTs",IF('full menu'!AQ13="UD","UD",IF('full menu'!AQ13="LSD","LSD",IF('full menu'!AQ13="WSD","WSD","")))))))))</f>
        <v>ERTs</v>
      </c>
      <c r="AR13" s="2" t="str">
        <f>IF('full menu'!AR13="MDC","MDC",IF(OR('full menu'!AR13="PERF",'full menu'!AR13="AERF",'full menu'!AR13="PCB"),"ERfix",IF(OR('full menu'!AR13="ACB", 'full menu'!AR13="LCERT", 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 'full menu'!AR13="ERwMT", 'full menu'!AR13="M&amp;ERT", 'full menu'!AR13="MwIT", 'full menu'!AR13="IwMT", 'full menu'!AR13="M&amp;IT", 'full menu'!AR13="IwERT", 'full menu'!AR13="ERwIT", 'full menu'!AR13="I&amp;ERT", 'full menu'!AR13="ER&amp;M&amp;IT"),"MixedTs",IF('full menu'!AR13="UD","UD",IF('full menu'!AR13="LSD","LSD",IF('full menu'!AR13="WSD","WSD","")))))))))</f>
        <v>ERTs</v>
      </c>
      <c r="AS13" s="2" t="str">
        <f>IF('full menu'!AS13="MDC","MDC",IF(OR('full menu'!AS13="PERF",'full menu'!AS13="AERF",'full menu'!AS13="PCB"),"ERfix",IF(OR('full menu'!AS13="ACB", 'full menu'!AS13="LCERT", 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 'full menu'!AS13="ERwMT", 'full menu'!AS13="M&amp;ERT", 'full menu'!AS13="MwIT", 'full menu'!AS13="IwMT", 'full menu'!AS13="M&amp;IT", 'full menu'!AS13="IwERT", 'full menu'!AS13="ERwIT", 'full menu'!AS13="I&amp;ERT", 'full menu'!AS13="ER&amp;M&amp;IT"),"MixedTs",IF('full menu'!AS13="UD","UD",IF('full menu'!AS13="LSD","LSD",IF('full menu'!AS13="WSD","WSD","")))))))))</f>
        <v>ERTs</v>
      </c>
      <c r="AT13" s="2" t="str">
        <f>IF('full menu'!AT13="MDC","MDC",IF(OR('full menu'!AT13="PERF",'full menu'!AT13="AERF",'full menu'!AT13="PCB"),"ERfix",IF(OR('full menu'!AT13="ACB", 'full menu'!AT13="LCERT", 'full menu'!AT13="LERT",'full menu'!AT13="FCERT",'full menu'!AT13="FERT"),"ERTs",IF(OR('full menu'!AT13="FCMT",'full menu'!AT13="FMT",'full menu'!AT13="LMT",'full menu'!AT13="LCMT"),"MTs",IF(OR('full menu'!AT13="LCIT",'full menu'!AT13="FCIT",'full menu'!AT13="LIT",'full menu'!AT13="FIT"),"ITs",IF(OR('full menu'!AT13="MwERT", 'full menu'!AT13="ERwMT", 'full menu'!AT13="M&amp;ERT", 'full menu'!AT13="MwIT", 'full menu'!AT13="IwMT", 'full menu'!AT13="M&amp;IT", 'full menu'!AT13="IwERT", 'full menu'!AT13="ERwIT", 'full menu'!AT13="I&amp;ERT", 'full menu'!AT13="ER&amp;M&amp;IT"),"MixedTs",IF('full menu'!AT13="UD","UD",IF('full menu'!AT13="LSD","LSD",IF('full menu'!AT13="WSD","WSD","")))))))))</f>
        <v>ERTs</v>
      </c>
      <c r="AU13" s="2" t="str">
        <f>IF('full menu'!AU13="MDC","MDC",IF(OR('full menu'!AU13="PERF",'full menu'!AU13="AERF",'full menu'!AU13="PCB"),"ERfix",IF(OR('full menu'!AU13="ACB", 'full menu'!AU13="LCERT", 'full menu'!AU13="LERT",'full menu'!AU13="FCERT",'full menu'!AU13="FERT"),"ERTs",IF(OR('full menu'!AU13="FCMT",'full menu'!AU13="FMT",'full menu'!AU13="LMT",'full menu'!AU13="LCMT"),"MTs",IF(OR('full menu'!AU13="LCIT",'full menu'!AU13="FCIT",'full menu'!AU13="LIT",'full menu'!AU13="FIT"),"ITs",IF(OR('full menu'!AU13="MwERT", 'full menu'!AU13="ERwMT", 'full menu'!AU13="M&amp;ERT", 'full menu'!AU13="MwIT", 'full menu'!AU13="IwMT", 'full menu'!AU13="M&amp;IT", 'full menu'!AU13="IwERT", 'full menu'!AU13="ERwIT", 'full menu'!AU13="I&amp;ERT", 'full menu'!AU13="ER&amp;M&amp;IT"),"MixedTs",IF('full menu'!AU13="UD","UD",IF('full menu'!AU13="LSD","LSD",IF('full menu'!AU13="WSD","WSD","")))))))))</f>
        <v>ERTs</v>
      </c>
      <c r="AV13" s="2" t="str">
        <f>IF('full menu'!AV13="MDC","MDC",IF(OR('full menu'!AV13="PERF",'full menu'!AV13="AERF",'full menu'!AV13="PCB"),"ERfix",IF(OR('full menu'!AV13="ACB", 'full menu'!AV13="LCERT", 'full menu'!AV13="LERT",'full menu'!AV13="FCERT",'full menu'!AV13="FERT"),"ERTs",IF(OR('full menu'!AV13="FCMT",'full menu'!AV13="FMT",'full menu'!AV13="LMT",'full menu'!AV13="LCMT"),"MTs",IF(OR('full menu'!AV13="LCIT",'full menu'!AV13="FCIT",'full menu'!AV13="LIT",'full menu'!AV13="FIT"),"ITs",IF(OR('full menu'!AV13="MwERT", 'full menu'!AV13="ERwMT", 'full menu'!AV13="M&amp;ERT", 'full menu'!AV13="MwIT", 'full menu'!AV13="IwMT", 'full menu'!AV13="M&amp;IT", 'full menu'!AV13="IwERT", 'full menu'!AV13="ERwIT", 'full menu'!AV13="I&amp;ERT", 'full menu'!AV13="ER&amp;M&amp;IT"),"MixedTs",IF('full menu'!AV13="UD","UD",IF('full menu'!AV13="LSD","LSD",IF('full menu'!AV13="WSD","WSD","")))))))))</f>
        <v>ERTs</v>
      </c>
      <c r="AW13" s="2" t="str">
        <f>IF('full menu'!AW13="MDC","MDC",IF(OR('full menu'!AW13="PERF",'full menu'!AW13="AERF",'full menu'!AW13="PCB"),"ERfix",IF(OR('full menu'!AW13="ACB", 'full menu'!AW13="LCERT", 'full menu'!AW13="LERT",'full menu'!AW13="FCERT",'full menu'!AW13="FERT"),"ERTs",IF(OR('full menu'!AW13="FCMT",'full menu'!AW13="FMT",'full menu'!AW13="LMT",'full menu'!AW13="LCMT"),"MTs",IF(OR('full menu'!AW13="LCIT",'full menu'!AW13="FCIT",'full menu'!AW13="LIT",'full menu'!AW13="FIT"),"ITs",IF(OR('full menu'!AW13="MwERT", 'full menu'!AW13="ERwMT", 'full menu'!AW13="M&amp;ERT", 'full menu'!AW13="MwIT", 'full menu'!AW13="IwMT", 'full menu'!AW13="M&amp;IT", 'full menu'!AW13="IwERT", 'full menu'!AW13="ERwIT", 'full menu'!AW13="I&amp;ERT", 'full menu'!AW13="ER&amp;M&amp;IT"),"MixedTs",IF('full menu'!AW13="UD","UD",IF('full menu'!AW13="LSD","LSD",IF('full menu'!AW13="WSD","WSD","")))))))))</f>
        <v>ERTs</v>
      </c>
      <c r="AX13" s="2" t="str">
        <f>IF('full menu'!AX13="MDC","MDC",IF(OR('full menu'!AX13="PERF",'full menu'!AX13="AERF",'full menu'!AX13="PCB"),"ERfix",IF(OR('full menu'!AX13="ACB", 'full menu'!AX13="LCERT", 'full menu'!AX13="LERT",'full menu'!AX13="FCERT",'full menu'!AX13="FERT"),"ERTs",IF(OR('full menu'!AX13="FCMT",'full menu'!AX13="FMT",'full menu'!AX13="LMT",'full menu'!AX13="LCMT"),"MTs",IF(OR('full menu'!AX13="LCIT",'full menu'!AX13="FCIT",'full menu'!AX13="LIT",'full menu'!AX13="FIT"),"ITs",IF(OR('full menu'!AX13="MwERT", 'full menu'!AX13="ERwMT", 'full menu'!AX13="M&amp;ERT", 'full menu'!AX13="MwIT", 'full menu'!AX13="IwMT", 'full menu'!AX13="M&amp;IT", 'full menu'!AX13="IwERT", 'full menu'!AX13="ERwIT", 'full menu'!AX13="I&amp;ERT", 'full menu'!AX13="ER&amp;M&amp;IT"),"MixedTs",IF('full menu'!AX13="UD","UD",IF('full menu'!AX13="LSD","LSD",IF('full menu'!AX13="WSD","WSD","")))))))))</f>
        <v>ERTs</v>
      </c>
      <c r="AY13" s="2" t="str">
        <f>IF('full menu'!AY13="MDC","MDC",IF(OR('full menu'!AY13="PERF",'full menu'!AY13="AERF",'full menu'!AY13="PCB"),"ERfix",IF(OR('full menu'!AY13="ACB", 'full menu'!AY13="LCERT", 'full menu'!AY13="LERT",'full menu'!AY13="FCERT",'full menu'!AY13="FERT"),"ERTs",IF(OR('full menu'!AY13="FCMT",'full menu'!AY13="FMT",'full menu'!AY13="LMT",'full menu'!AY13="LCMT"),"MTs",IF(OR('full menu'!AY13="LCIT",'full menu'!AY13="FCIT",'full menu'!AY13="LIT",'full menu'!AY13="FIT"),"ITs",IF(OR('full menu'!AY13="MwERT", 'full menu'!AY13="ERwMT", 'full menu'!AY13="M&amp;ERT", 'full menu'!AY13="MwIT", 'full menu'!AY13="IwMT", 'full menu'!AY13="M&amp;IT", 'full menu'!AY13="IwERT", 'full menu'!AY13="ERwIT", 'full menu'!AY13="I&amp;ERT", 'full menu'!AY13="ER&amp;M&amp;IT"),"MixedTs",IF('full menu'!AY13="UD","UD",IF('full menu'!AY13="LSD","LSD",IF('full menu'!AY13="WSD","WSD","")))))))))</f>
        <v>ERTs</v>
      </c>
    </row>
    <row r="14" spans="1:51" ht="15.6" x14ac:dyDescent="0.3">
      <c r="A14" t="s">
        <v>12</v>
      </c>
      <c r="B14" s="2" t="str">
        <f>IF('full menu'!B14="MDC","MDC",IF(OR('full menu'!B14="PERF",'full menu'!B14="AERF",'full menu'!B14="PCB"),"ERfix",IF(OR('full menu'!B14="ACB", 'full menu'!B14="LCERT", 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 'full menu'!B14="ERwMT", 'full menu'!B14="M&amp;ERT", 'full menu'!B14="MwIT", 'full menu'!B14="IwMT", 'full menu'!B14="M&amp;IT", 'full menu'!B14="IwERT", 'full menu'!B14="ERwIT", 'full menu'!B14="I&amp;ERT", 'full menu'!B14="ER&amp;M&amp;IT"),"MixedTs",IF('full menu'!B14="UD","UD",IF('full menu'!B14="LSD","LSD",IF('full menu'!B14="WSD","WSD","")))))))))</f>
        <v>ERfix</v>
      </c>
      <c r="C14" s="2" t="str">
        <f>IF('full menu'!C14="MDC","MDC",IF(OR('full menu'!C14="PERF",'full menu'!C14="AERF",'full menu'!C14="PCB"),"ERfix",IF(OR('full menu'!C14="ACB", 'full menu'!C14="LCERT", 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 'full menu'!C14="ERwMT", 'full menu'!C14="M&amp;ERT", 'full menu'!C14="MwIT", 'full menu'!C14="IwMT", 'full menu'!C14="M&amp;IT", 'full menu'!C14="IwERT", 'full menu'!C14="ERwIT", 'full menu'!C14="I&amp;ERT", 'full menu'!C14="ER&amp;M&amp;IT"),"MixedTs",IF('full menu'!C14="UD","UD",IF('full menu'!C14="LSD","LSD",IF('full menu'!C14="WSD","WSD","")))))))))</f>
        <v>ERfix</v>
      </c>
      <c r="D14" s="2" t="str">
        <f>IF('full menu'!D14="MDC","MDC",IF(OR('full menu'!D14="PERF",'full menu'!D14="AERF",'full menu'!D14="PCB"),"ERfix",IF(OR('full menu'!D14="ACB", 'full menu'!D14="LCERT", 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 'full menu'!D14="ERwMT", 'full menu'!D14="M&amp;ERT", 'full menu'!D14="MwIT", 'full menu'!D14="IwMT", 'full menu'!D14="M&amp;IT", 'full menu'!D14="IwERT", 'full menu'!D14="ERwIT", 'full menu'!D14="I&amp;ERT", 'full menu'!D14="ER&amp;M&amp;IT"),"MixedTs",IF('full menu'!D14="UD","UD",IF('full menu'!D14="LSD","LSD",IF('full menu'!D14="WSD","WSD","")))))))))</f>
        <v>ERfix</v>
      </c>
      <c r="E14" s="2" t="str">
        <f>IF('full menu'!E14="MDC","MDC",IF(OR('full menu'!E14="PERF",'full menu'!E14="AERF",'full menu'!E14="PCB"),"ERfix",IF(OR('full menu'!E14="ACB", 'full menu'!E14="LCERT", 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 'full menu'!E14="ERwMT", 'full menu'!E14="M&amp;ERT", 'full menu'!E14="MwIT", 'full menu'!E14="IwMT", 'full menu'!E14="M&amp;IT", 'full menu'!E14="IwERT", 'full menu'!E14="ERwIT", 'full menu'!E14="I&amp;ERT", 'full menu'!E14="ER&amp;M&amp;IT"),"MixedTs",IF('full menu'!E14="UD","UD",IF('full menu'!E14="LSD","LSD",IF('full menu'!E14="WSD","WSD","")))))))))</f>
        <v>ERfix</v>
      </c>
      <c r="F14" s="2" t="str">
        <f>IF('full menu'!F14="MDC","MDC",IF(OR('full menu'!F14="PERF",'full menu'!F14="AERF",'full menu'!F14="PCB"),"ERfix",IF(OR('full menu'!F14="ACB", 'full menu'!F14="LCERT", 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 'full menu'!F14="ERwMT", 'full menu'!F14="M&amp;ERT", 'full menu'!F14="MwIT", 'full menu'!F14="IwMT", 'full menu'!F14="M&amp;IT", 'full menu'!F14="IwERT", 'full menu'!F14="ERwIT", 'full menu'!F14="I&amp;ERT", 'full menu'!F14="ER&amp;M&amp;IT"),"MixedTs",IF('full menu'!F14="UD","UD",IF('full menu'!F14="LSD","LSD",IF('full menu'!F14="WSD","WSD","")))))))))</f>
        <v>ERfix</v>
      </c>
      <c r="G14" s="2" t="str">
        <f>IF('full menu'!G14="MDC","MDC",IF(OR('full menu'!G14="PERF",'full menu'!G14="AERF",'full menu'!G14="PCB"),"ERfix",IF(OR('full menu'!G14="ACB", 'full menu'!G14="LCERT", 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 'full menu'!G14="ERwMT", 'full menu'!G14="M&amp;ERT", 'full menu'!G14="MwIT", 'full menu'!G14="IwMT", 'full menu'!G14="M&amp;IT", 'full menu'!G14="IwERT", 'full menu'!G14="ERwIT", 'full menu'!G14="I&amp;ERT", 'full menu'!G14="ER&amp;M&amp;IT"),"MixedTs",IF('full menu'!G14="UD","UD",IF('full menu'!G14="LSD","LSD",IF('full menu'!G14="WSD","WSD","")))))))))</f>
        <v>ERfix</v>
      </c>
      <c r="H14" s="2" t="str">
        <f>IF('full menu'!H14="MDC","MDC",IF(OR('full menu'!H14="PERF",'full menu'!H14="AERF",'full menu'!H14="PCB"),"ERfix",IF(OR('full menu'!H14="ACB", 'full menu'!H14="LCERT", 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 'full menu'!H14="ERwMT", 'full menu'!H14="M&amp;ERT", 'full menu'!H14="MwIT", 'full menu'!H14="IwMT", 'full menu'!H14="M&amp;IT", 'full menu'!H14="IwERT", 'full menu'!H14="ERwIT", 'full menu'!H14="I&amp;ERT", 'full menu'!H14="ER&amp;M&amp;IT"),"MixedTs",IF('full menu'!H14="UD","UD",IF('full menu'!H14="LSD","LSD",IF('full menu'!H14="WSD","WSD","")))))))))</f>
        <v>ERfix</v>
      </c>
      <c r="I14" s="2" t="str">
        <f>IF('full menu'!I14="MDC","MDC",IF(OR('full menu'!I14="PERF",'full menu'!I14="AERF",'full menu'!I14="PCB"),"ERfix",IF(OR('full menu'!I14="ACB", 'full menu'!I14="LCERT", 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 'full menu'!I14="ERwMT", 'full menu'!I14="M&amp;ERT", 'full menu'!I14="MwIT", 'full menu'!I14="IwMT", 'full menu'!I14="M&amp;IT", 'full menu'!I14="IwERT", 'full menu'!I14="ERwIT", 'full menu'!I14="I&amp;ERT", 'full menu'!I14="ER&amp;M&amp;IT"),"MixedTs",IF('full menu'!I14="UD","UD",IF('full menu'!I14="LSD","LSD",IF('full menu'!I14="WSD","WSD","")))))))))</f>
        <v>ERfix</v>
      </c>
      <c r="J14" s="2" t="str">
        <f>IF('full menu'!J14="MDC","MDC",IF(OR('full menu'!J14="PERF",'full menu'!J14="AERF",'full menu'!J14="PCB"),"ERfix",IF(OR('full menu'!J14="ACB", 'full menu'!J14="LCERT", 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 'full menu'!J14="ERwMT", 'full menu'!J14="M&amp;ERT", 'full menu'!J14="MwIT", 'full menu'!J14="IwMT", 'full menu'!J14="M&amp;IT", 'full menu'!J14="IwERT", 'full menu'!J14="ERwIT", 'full menu'!J14="I&amp;ERT", 'full menu'!J14="ER&amp;M&amp;IT"),"MixedTs",IF('full menu'!J14="UD","UD",IF('full menu'!J14="LSD","LSD",IF('full menu'!J14="WSD","WSD","")))))))))</f>
        <v>ERfix</v>
      </c>
      <c r="K14" s="2" t="str">
        <f>IF('full menu'!K14="MDC","MDC",IF(OR('full menu'!K14="PERF",'full menu'!K14="AERF",'full menu'!K14="PCB"),"ERfix",IF(OR('full menu'!K14="ACB", 'full menu'!K14="LCERT", 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 'full menu'!K14="ERwMT", 'full menu'!K14="M&amp;ERT", 'full menu'!K14="MwIT", 'full menu'!K14="IwMT", 'full menu'!K14="M&amp;IT", 'full menu'!K14="IwERT", 'full menu'!K14="ERwIT", 'full menu'!K14="I&amp;ERT", 'full menu'!K14="ER&amp;M&amp;IT"),"MixedTs",IF('full menu'!K14="UD","UD",IF('full menu'!K14="LSD","LSD",IF('full menu'!K14="WSD","WSD","")))))))))</f>
        <v>ERfix</v>
      </c>
      <c r="L14" s="2" t="str">
        <f>IF('full menu'!L14="MDC","MDC",IF(OR('full menu'!L14="PERF",'full menu'!L14="AERF",'full menu'!L14="PCB"),"ERfix",IF(OR('full menu'!L14="ACB", 'full menu'!L14="LCERT", 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 'full menu'!L14="ERwMT", 'full menu'!L14="M&amp;ERT", 'full menu'!L14="MwIT", 'full menu'!L14="IwMT", 'full menu'!L14="M&amp;IT", 'full menu'!L14="IwERT", 'full menu'!L14="ERwIT", 'full menu'!L14="I&amp;ERT", 'full menu'!L14="ER&amp;M&amp;IT"),"MixedTs",IF('full menu'!L14="UD","UD",IF('full menu'!L14="LSD","LSD",IF('full menu'!L14="WSD","WSD","")))))))))</f>
        <v>ERfix</v>
      </c>
      <c r="M14" s="2" t="str">
        <f>IF('full menu'!M14="MDC","MDC",IF(OR('full menu'!M14="PERF",'full menu'!M14="AERF",'full menu'!M14="PCB"),"ERfix",IF(OR('full menu'!M14="ACB", 'full menu'!M14="LCERT", 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 'full menu'!M14="ERwMT", 'full menu'!M14="M&amp;ERT", 'full menu'!M14="MwIT", 'full menu'!M14="IwMT", 'full menu'!M14="M&amp;IT", 'full menu'!M14="IwERT", 'full menu'!M14="ERwIT", 'full menu'!M14="I&amp;ERT", 'full menu'!M14="ER&amp;M&amp;IT"),"MixedTs",IF('full menu'!M14="UD","UD",IF('full menu'!M14="LSD","LSD",IF('full menu'!M14="WSD","WSD","")))))))))</f>
        <v>ERfix</v>
      </c>
      <c r="N14" s="2" t="str">
        <f>IF('full menu'!N14="MDC","MDC",IF(OR('full menu'!N14="PERF",'full menu'!N14="AERF",'full menu'!N14="PCB"),"ERfix",IF(OR('full menu'!N14="ACB", 'full menu'!N14="LCERT", 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 'full menu'!N14="ERwMT", 'full menu'!N14="M&amp;ERT", 'full menu'!N14="MwIT", 'full menu'!N14="IwMT", 'full menu'!N14="M&amp;IT", 'full menu'!N14="IwERT", 'full menu'!N14="ERwIT", 'full menu'!N14="I&amp;ERT", 'full menu'!N14="ER&amp;M&amp;IT"),"MixedTs",IF('full menu'!N14="UD","UD",IF('full menu'!N14="LSD","LSD",IF('full menu'!N14="WSD","WSD","")))))))))</f>
        <v>ERTs</v>
      </c>
      <c r="O14" s="2" t="str">
        <f>IF('full menu'!O14="MDC","MDC",IF(OR('full menu'!O14="PERF",'full menu'!O14="AERF",'full menu'!O14="PCB"),"ERfix",IF(OR('full menu'!O14="ACB", 'full menu'!O14="LCERT", 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 'full menu'!O14="ERwMT", 'full menu'!O14="M&amp;ERT", 'full menu'!O14="MwIT", 'full menu'!O14="IwMT", 'full menu'!O14="M&amp;IT", 'full menu'!O14="IwERT", 'full menu'!O14="ERwIT", 'full menu'!O14="I&amp;ERT", 'full menu'!O14="ER&amp;M&amp;IT"),"MixedTs",IF('full menu'!O14="UD","UD",IF('full menu'!O14="LSD","LSD",IF('full menu'!O14="WSD","WSD","")))))))))</f>
        <v>ERTs</v>
      </c>
      <c r="P14" s="2" t="str">
        <f>IF('full menu'!P14="MDC","MDC",IF(OR('full menu'!P14="PERF",'full menu'!P14="AERF",'full menu'!P14="PCB"),"ERfix",IF(OR('full menu'!P14="ACB", 'full menu'!P14="LCERT", 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 'full menu'!P14="ERwMT", 'full menu'!P14="M&amp;ERT", 'full menu'!P14="MwIT", 'full menu'!P14="IwMT", 'full menu'!P14="M&amp;IT", 'full menu'!P14="IwERT", 'full menu'!P14="ERwIT", 'full menu'!P14="I&amp;ERT", 'full menu'!P14="ER&amp;M&amp;IT"),"MixedTs",IF('full menu'!P14="UD","UD",IF('full menu'!P14="LSD","LSD",IF('full menu'!P14="WSD","WSD","")))))))))</f>
        <v>ERTs</v>
      </c>
      <c r="Q14" s="2" t="str">
        <f>IF('full menu'!Q14="MDC","MDC",IF(OR('full menu'!Q14="PERF",'full menu'!Q14="AERF",'full menu'!Q14="PCB"),"ERfix",IF(OR('full menu'!Q14="ACB", 'full menu'!Q14="LCERT", 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 'full menu'!Q14="ERwMT", 'full menu'!Q14="M&amp;ERT", 'full menu'!Q14="MwIT", 'full menu'!Q14="IwMT", 'full menu'!Q14="M&amp;IT", 'full menu'!Q14="IwERT", 'full menu'!Q14="ERwIT", 'full menu'!Q14="I&amp;ERT", 'full menu'!Q14="ER&amp;M&amp;IT"),"MixedTs",IF('full menu'!Q14="UD","UD",IF('full menu'!Q14="LSD","LSD",IF('full menu'!Q14="WSD","WSD","")))))))))</f>
        <v>ERTs</v>
      </c>
      <c r="R14" s="2" t="str">
        <f>IF('full menu'!R14="MDC","MDC",IF(OR('full menu'!R14="PERF",'full menu'!R14="AERF",'full menu'!R14="PCB"),"ERfix",IF(OR('full menu'!R14="ACB", 'full menu'!R14="LCERT", 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 'full menu'!R14="ERwMT", 'full menu'!R14="M&amp;ERT", 'full menu'!R14="MwIT", 'full menu'!R14="IwMT", 'full menu'!R14="M&amp;IT", 'full menu'!R14="IwERT", 'full menu'!R14="ERwIT", 'full menu'!R14="I&amp;ERT", 'full menu'!R14="ER&amp;M&amp;IT"),"MixedTs",IF('full menu'!R14="UD","UD",IF('full menu'!R14="LSD","LSD",IF('full menu'!R14="WSD","WSD","")))))))))</f>
        <v>ERTs</v>
      </c>
      <c r="S14" s="2" t="str">
        <f>IF('full menu'!S14="MDC","MDC",IF(OR('full menu'!S14="PERF",'full menu'!S14="AERF",'full menu'!S14="PCB"),"ERfix",IF(OR('full menu'!S14="ACB", 'full menu'!S14="LCERT", 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 'full menu'!S14="ERwMT", 'full menu'!S14="M&amp;ERT", 'full menu'!S14="MwIT", 'full menu'!S14="IwMT", 'full menu'!S14="M&amp;IT", 'full menu'!S14="IwERT", 'full menu'!S14="ERwIT", 'full menu'!S14="I&amp;ERT", 'full menu'!S14="ER&amp;M&amp;IT"),"MixedTs",IF('full menu'!S14="UD","UD",IF('full menu'!S14="LSD","LSD",IF('full menu'!S14="WSD","WSD","")))))))))</f>
        <v>ERTs</v>
      </c>
      <c r="T14" s="2" t="str">
        <f>IF('full menu'!T14="MDC","MDC",IF(OR('full menu'!T14="PERF",'full menu'!T14="AERF",'full menu'!T14="PCB"),"ERfix",IF(OR('full menu'!T14="ACB", 'full menu'!T14="LCERT", 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 'full menu'!T14="ERwMT", 'full menu'!T14="M&amp;ERT", 'full menu'!T14="MwIT", 'full menu'!T14="IwMT", 'full menu'!T14="M&amp;IT", 'full menu'!T14="IwERT", 'full menu'!T14="ERwIT", 'full menu'!T14="I&amp;ERT", 'full menu'!T14="ER&amp;M&amp;IT"),"MixedTs",IF('full menu'!T14="UD","UD",IF('full menu'!T14="LSD","LSD",IF('full menu'!T14="WSD","WSD","")))))))))</f>
        <v>ERTs</v>
      </c>
      <c r="U14" s="2" t="str">
        <f>IF('full menu'!U14="MDC","MDC",IF(OR('full menu'!U14="PERF",'full menu'!U14="AERF",'full menu'!U14="PCB"),"ERfix",IF(OR('full menu'!U14="ACB", 'full menu'!U14="LCERT", 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 'full menu'!U14="ERwMT", 'full menu'!U14="M&amp;ERT", 'full menu'!U14="MwIT", 'full menu'!U14="IwMT", 'full menu'!U14="M&amp;IT", 'full menu'!U14="IwERT", 'full menu'!U14="ERwIT", 'full menu'!U14="I&amp;ERT", 'full menu'!U14="ER&amp;M&amp;IT"),"MixedTs",IF('full menu'!U14="UD","UD",IF('full menu'!U14="LSD","LSD",IF('full menu'!U14="WSD","WSD","")))))))))</f>
        <v>ERTs</v>
      </c>
      <c r="V14" s="2" t="str">
        <f>IF('full menu'!V14="MDC","MDC",IF(OR('full menu'!V14="PERF",'full menu'!V14="AERF",'full menu'!V14="PCB"),"ERfix",IF(OR('full menu'!V14="ACB", 'full menu'!V14="LCERT", 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 'full menu'!V14="ERwMT", 'full menu'!V14="M&amp;ERT", 'full menu'!V14="MwIT", 'full menu'!V14="IwMT", 'full menu'!V14="M&amp;IT", 'full menu'!V14="IwERT", 'full menu'!V14="ERwIT", 'full menu'!V14="I&amp;ERT", 'full menu'!V14="ER&amp;M&amp;IT"),"MixedTs",IF('full menu'!V14="UD","UD",IF('full menu'!V14="LSD","LSD",IF('full menu'!V14="WSD","WSD","")))))))))</f>
        <v>ERTs</v>
      </c>
      <c r="W14" s="2" t="str">
        <f>IF('full menu'!W14="MDC","MDC",IF(OR('full menu'!W14="PERF",'full menu'!W14="AERF",'full menu'!W14="PCB"),"ERfix",IF(OR('full menu'!W14="ACB", 'full menu'!W14="LCERT", 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 'full menu'!W14="ERwMT", 'full menu'!W14="M&amp;ERT", 'full menu'!W14="MwIT", 'full menu'!W14="IwMT", 'full menu'!W14="M&amp;IT", 'full menu'!W14="IwERT", 'full menu'!W14="ERwIT", 'full menu'!W14="I&amp;ERT", 'full menu'!W14="ER&amp;M&amp;IT"),"MixedTs",IF('full menu'!W14="UD","UD",IF('full menu'!W14="LSD","LSD",IF('full menu'!W14="WSD","WSD","")))))))))</f>
        <v>ERTs</v>
      </c>
      <c r="X14" s="2" t="str">
        <f>IF('full menu'!X14="MDC","MDC",IF(OR('full menu'!X14="PERF",'full menu'!X14="AERF",'full menu'!X14="PCB"),"ERfix",IF(OR('full menu'!X14="ACB", 'full menu'!X14="LCERT", 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 'full menu'!X14="ERwMT", 'full menu'!X14="M&amp;ERT", 'full menu'!X14="MwIT", 'full menu'!X14="IwMT", 'full menu'!X14="M&amp;IT", 'full menu'!X14="IwERT", 'full menu'!X14="ERwIT", 'full menu'!X14="I&amp;ERT", 'full menu'!X14="ER&amp;M&amp;IT"),"MixedTs",IF('full menu'!X14="UD","UD",IF('full menu'!X14="LSD","LSD",IF('full menu'!X14="WSD","WSD","")))))))))</f>
        <v>ERTs</v>
      </c>
      <c r="Y14" s="2" t="str">
        <f>IF('full menu'!Y14="MDC","MDC",IF(OR('full menu'!Y14="PERF",'full menu'!Y14="AERF",'full menu'!Y14="PCB"),"ERfix",IF(OR('full menu'!Y14="ACB", 'full menu'!Y14="LCERT", 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 'full menu'!Y14="ERwMT", 'full menu'!Y14="M&amp;ERT", 'full menu'!Y14="MwIT", 'full menu'!Y14="IwMT", 'full menu'!Y14="M&amp;IT", 'full menu'!Y14="IwERT", 'full menu'!Y14="ERwIT", 'full menu'!Y14="I&amp;ERT", 'full menu'!Y14="ER&amp;M&amp;IT"),"MixedTs",IF('full menu'!Y14="UD","UD",IF('full menu'!Y14="LSD","LSD",IF('full menu'!Y14="WSD","WSD","")))))))))</f>
        <v>ERTs</v>
      </c>
      <c r="Z14" s="2" t="str">
        <f>IF('full menu'!Z14="MDC","MDC",IF(OR('full menu'!Z14="PERF",'full menu'!Z14="AERF",'full menu'!Z14="PCB"),"ERfix",IF(OR('full menu'!Z14="ACB", 'full menu'!Z14="LCERT", 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 'full menu'!Z14="ERwMT", 'full menu'!Z14="M&amp;ERT", 'full menu'!Z14="MwIT", 'full menu'!Z14="IwMT", 'full menu'!Z14="M&amp;IT", 'full menu'!Z14="IwERT", 'full menu'!Z14="ERwIT", 'full menu'!Z14="I&amp;ERT", 'full menu'!Z14="ER&amp;M&amp;IT"),"MixedTs",IF('full menu'!Z14="UD","UD",IF('full menu'!Z14="LSD","LSD",IF('full menu'!Z14="WSD","WSD","")))))))))</f>
        <v>ERTs</v>
      </c>
      <c r="AA14" s="2" t="str">
        <f>IF('full menu'!AA14="MDC","MDC",IF(OR('full menu'!AA14="PERF",'full menu'!AA14="AERF",'full menu'!AA14="PCB"),"ERfix",IF(OR('full menu'!AA14="ACB", 'full menu'!AA14="LCERT", 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 'full menu'!AA14="ERwMT", 'full menu'!AA14="M&amp;ERT", 'full menu'!AA14="MwIT", 'full menu'!AA14="IwMT", 'full menu'!AA14="M&amp;IT", 'full menu'!AA14="IwERT", 'full menu'!AA14="ERwIT", 'full menu'!AA14="I&amp;ERT", 'full menu'!AA14="ER&amp;M&amp;IT"),"MixedTs",IF('full menu'!AA14="UD","UD",IF('full menu'!AA14="LSD","LSD",IF('full menu'!AA14="WSD","WSD","")))))))))</f>
        <v>ERTs</v>
      </c>
      <c r="AB14" s="2" t="str">
        <f>IF('full menu'!AB14="MDC","MDC",IF(OR('full menu'!AB14="PERF",'full menu'!AB14="AERF",'full menu'!AB14="PCB"),"ERfix",IF(OR('full menu'!AB14="ACB", 'full menu'!AB14="LCERT", 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 'full menu'!AB14="ERwMT", 'full menu'!AB14="M&amp;ERT", 'full menu'!AB14="MwIT", 'full menu'!AB14="IwMT", 'full menu'!AB14="M&amp;IT", 'full menu'!AB14="IwERT", 'full menu'!AB14="ERwIT", 'full menu'!AB14="I&amp;ERT", 'full menu'!AB14="ER&amp;M&amp;IT"),"MixedTs",IF('full menu'!AB14="UD","UD",IF('full menu'!AB14="LSD","LSD",IF('full menu'!AB14="WSD","WSD","")))))))))</f>
        <v>ERTs</v>
      </c>
      <c r="AC14" s="2" t="str">
        <f>IF('full menu'!AC14="MDC","MDC",IF(OR('full menu'!AC14="PERF",'full menu'!AC14="AERF",'full menu'!AC14="PCB"),"ERfix",IF(OR('full menu'!AC14="ACB", 'full menu'!AC14="LCERT", 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 'full menu'!AC14="ERwMT", 'full menu'!AC14="M&amp;ERT", 'full menu'!AC14="MwIT", 'full menu'!AC14="IwMT", 'full menu'!AC14="M&amp;IT", 'full menu'!AC14="IwERT", 'full menu'!AC14="ERwIT", 'full menu'!AC14="I&amp;ERT", 'full menu'!AC14="ER&amp;M&amp;IT"),"MixedTs",IF('full menu'!AC14="UD","UD",IF('full menu'!AC14="LSD","LSD",IF('full menu'!AC14="WSD","WSD","")))))))))</f>
        <v>ERTs</v>
      </c>
      <c r="AD14" s="2" t="str">
        <f>IF('full menu'!AD14="MDC","MDC",IF(OR('full menu'!AD14="PERF",'full menu'!AD14="AERF",'full menu'!AD14="PCB"),"ERfix",IF(OR('full menu'!AD14="ACB", 'full menu'!AD14="LCERT", 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 'full menu'!AD14="ERwMT", 'full menu'!AD14="M&amp;ERT", 'full menu'!AD14="MwIT", 'full menu'!AD14="IwMT", 'full menu'!AD14="M&amp;IT", 'full menu'!AD14="IwERT", 'full menu'!AD14="ERwIT", 'full menu'!AD14="I&amp;ERT", 'full menu'!AD14="ER&amp;M&amp;IT"),"MixedTs",IF('full menu'!AD14="UD","UD",IF('full menu'!AD14="LSD","LSD",IF('full menu'!AD14="WSD","WSD","")))))))))</f>
        <v>ERTs</v>
      </c>
      <c r="AE14" s="2" t="str">
        <f>IF('full menu'!AE14="MDC","MDC",IF(OR('full menu'!AE14="PERF",'full menu'!AE14="AERF",'full menu'!AE14="PCB"),"ERfix",IF(OR('full menu'!AE14="ACB", 'full menu'!AE14="LCERT", 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 'full menu'!AE14="ERwMT", 'full menu'!AE14="M&amp;ERT", 'full menu'!AE14="MwIT", 'full menu'!AE14="IwMT", 'full menu'!AE14="M&amp;IT", 'full menu'!AE14="IwERT", 'full menu'!AE14="ERwIT", 'full menu'!AE14="I&amp;ERT", 'full menu'!AE14="ER&amp;M&amp;IT"),"MixedTs",IF('full menu'!AE14="UD","UD",IF('full menu'!AE14="LSD","LSD",IF('full menu'!AE14="WSD","WSD","")))))))))</f>
        <v>ERTs</v>
      </c>
      <c r="AF14" s="2" t="str">
        <f>IF('full menu'!AF14="MDC","MDC",IF(OR('full menu'!AF14="PERF",'full menu'!AF14="AERF",'full menu'!AF14="PCB"),"ERfix",IF(OR('full menu'!AF14="ACB", 'full menu'!AF14="LCERT", 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 'full menu'!AF14="ERwMT", 'full menu'!AF14="M&amp;ERT", 'full menu'!AF14="MwIT", 'full menu'!AF14="IwMT", 'full menu'!AF14="M&amp;IT", 'full menu'!AF14="IwERT", 'full menu'!AF14="ERwIT", 'full menu'!AF14="I&amp;ERT", 'full menu'!AF14="ER&amp;M&amp;IT"),"MixedTs",IF('full menu'!AF14="UD","UD",IF('full menu'!AF14="LSD","LSD",IF('full menu'!AF14="WSD","WSD","")))))))))</f>
        <v>ERTs</v>
      </c>
      <c r="AG14" s="2" t="str">
        <f>IF('full menu'!AG14="MDC","MDC",IF(OR('full menu'!AG14="PERF",'full menu'!AG14="AERF",'full menu'!AG14="PCB"),"ERfix",IF(OR('full menu'!AG14="ACB", 'full menu'!AG14="LCERT", 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 'full menu'!AG14="ERwMT", 'full menu'!AG14="M&amp;ERT", 'full menu'!AG14="MwIT", 'full menu'!AG14="IwMT", 'full menu'!AG14="M&amp;IT", 'full menu'!AG14="IwERT", 'full menu'!AG14="ERwIT", 'full menu'!AG14="I&amp;ERT", 'full menu'!AG14="ER&amp;M&amp;IT"),"MixedTs",IF('full menu'!AG14="UD","UD",IF('full menu'!AG14="LSD","LSD",IF('full menu'!AG14="WSD","WSD","")))))))))</f>
        <v>ERTs</v>
      </c>
      <c r="AH14" s="2" t="str">
        <f>IF('full menu'!AH14="MDC","MDC",IF(OR('full menu'!AH14="PERF",'full menu'!AH14="AERF",'full menu'!AH14="PCB"),"ERfix",IF(OR('full menu'!AH14="ACB", 'full menu'!AH14="LCERT", 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 'full menu'!AH14="ERwMT", 'full menu'!AH14="M&amp;ERT", 'full menu'!AH14="MwIT", 'full menu'!AH14="IwMT", 'full menu'!AH14="M&amp;IT", 'full menu'!AH14="IwERT", 'full menu'!AH14="ERwIT", 'full menu'!AH14="I&amp;ERT", 'full menu'!AH14="ER&amp;M&amp;IT"),"MixedTs",IF('full menu'!AH14="UD","UD",IF('full menu'!AH14="LSD","LSD",IF('full menu'!AH14="WSD","WSD","")))))))))</f>
        <v>ERTs</v>
      </c>
      <c r="AI14" s="2" t="str">
        <f>IF('full menu'!AI14="MDC","MDC",IF(OR('full menu'!AI14="PERF",'full menu'!AI14="AERF",'full menu'!AI14="PCB"),"ERfix",IF(OR('full menu'!AI14="ACB", 'full menu'!AI14="LCERT", 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 'full menu'!AI14="ERwMT", 'full menu'!AI14="M&amp;ERT", 'full menu'!AI14="MwIT", 'full menu'!AI14="IwMT", 'full menu'!AI14="M&amp;IT", 'full menu'!AI14="IwERT", 'full menu'!AI14="ERwIT", 'full menu'!AI14="I&amp;ERT", 'full menu'!AI14="ER&amp;M&amp;IT"),"MixedTs",IF('full menu'!AI14="UD","UD",IF('full menu'!AI14="LSD","LSD",IF('full menu'!AI14="WSD","WSD","")))))))))</f>
        <v>ERTs</v>
      </c>
      <c r="AJ14" s="2" t="str">
        <f>IF('full menu'!AJ14="MDC","MDC",IF(OR('full menu'!AJ14="PERF",'full menu'!AJ14="AERF",'full menu'!AJ14="PCB"),"ERfix",IF(OR('full menu'!AJ14="ACB", 'full menu'!AJ14="LCERT", 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 'full menu'!AJ14="ERwMT", 'full menu'!AJ14="M&amp;ERT", 'full menu'!AJ14="MwIT", 'full menu'!AJ14="IwMT", 'full menu'!AJ14="M&amp;IT", 'full menu'!AJ14="IwERT", 'full menu'!AJ14="ERwIT", 'full menu'!AJ14="I&amp;ERT", 'full menu'!AJ14="ER&amp;M&amp;IT"),"MixedTs",IF('full menu'!AJ14="UD","UD",IF('full menu'!AJ14="LSD","LSD",IF('full menu'!AJ14="WSD","WSD","")))))))))</f>
        <v>ERTs</v>
      </c>
      <c r="AK14" s="2" t="str">
        <f>IF('full menu'!AK14="MDC","MDC",IF(OR('full menu'!AK14="PERF",'full menu'!AK14="AERF",'full menu'!AK14="PCB"),"ERfix",IF(OR('full menu'!AK14="ACB", 'full menu'!AK14="LCERT", 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 'full menu'!AK14="ERwMT", 'full menu'!AK14="M&amp;ERT", 'full menu'!AK14="MwIT", 'full menu'!AK14="IwMT", 'full menu'!AK14="M&amp;IT", 'full menu'!AK14="IwERT", 'full menu'!AK14="ERwIT", 'full menu'!AK14="I&amp;ERT", 'full menu'!AK14="ER&amp;M&amp;IT"),"MixedTs",IF('full menu'!AK14="UD","UD",IF('full menu'!AK14="LSD","LSD",IF('full menu'!AK14="WSD","WSD","")))))))))</f>
        <v>ERTs</v>
      </c>
      <c r="AL14" s="2" t="str">
        <f>IF('full menu'!AL14="MDC","MDC",IF(OR('full menu'!AL14="PERF",'full menu'!AL14="AERF",'full menu'!AL14="PCB"),"ERfix",IF(OR('full menu'!AL14="ACB", 'full menu'!AL14="LCERT", 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 'full menu'!AL14="ERwMT", 'full menu'!AL14="M&amp;ERT", 'full menu'!AL14="MwIT", 'full menu'!AL14="IwMT", 'full menu'!AL14="M&amp;IT", 'full menu'!AL14="IwERT", 'full menu'!AL14="ERwIT", 'full menu'!AL14="I&amp;ERT", 'full menu'!AL14="ER&amp;M&amp;IT"),"MixedTs",IF('full menu'!AL14="UD","UD",IF('full menu'!AL14="LSD","LSD",IF('full menu'!AL14="WSD","WSD","")))))))))</f>
        <v>ERTs</v>
      </c>
      <c r="AM14" s="2" t="str">
        <f>IF('full menu'!AM14="MDC","MDC",IF(OR('full menu'!AM14="PERF",'full menu'!AM14="AERF",'full menu'!AM14="PCB"),"ERfix",IF(OR('full menu'!AM14="ACB", 'full menu'!AM14="LCERT", 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 'full menu'!AM14="ERwMT", 'full menu'!AM14="M&amp;ERT", 'full menu'!AM14="MwIT", 'full menu'!AM14="IwMT", 'full menu'!AM14="M&amp;IT", 'full menu'!AM14="IwERT", 'full menu'!AM14="ERwIT", 'full menu'!AM14="I&amp;ERT", 'full menu'!AM14="ER&amp;M&amp;IT"),"MixedTs",IF('full menu'!AM14="UD","UD",IF('full menu'!AM14="LSD","LSD",IF('full menu'!AM14="WSD","WSD","")))))))))</f>
        <v>ERTs</v>
      </c>
      <c r="AN14" s="2" t="str">
        <f>IF('full menu'!AN14="MDC","MDC",IF(OR('full menu'!AN14="PERF",'full menu'!AN14="AERF",'full menu'!AN14="PCB"),"ERfix",IF(OR('full menu'!AN14="ACB", 'full menu'!AN14="LCERT", 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 'full menu'!AN14="ERwMT", 'full menu'!AN14="M&amp;ERT", 'full menu'!AN14="MwIT", 'full menu'!AN14="IwMT", 'full menu'!AN14="M&amp;IT", 'full menu'!AN14="IwERT", 'full menu'!AN14="ERwIT", 'full menu'!AN14="I&amp;ERT", 'full menu'!AN14="ER&amp;M&amp;IT"),"MixedTs",IF('full menu'!AN14="UD","UD",IF('full menu'!AN14="LSD","LSD",IF('full menu'!AN14="WSD","WSD","")))))))))</f>
        <v>ERTs</v>
      </c>
      <c r="AO14" s="2" t="str">
        <f>IF('full menu'!AO14="MDC","MDC",IF(OR('full menu'!AO14="PERF",'full menu'!AO14="AERF",'full menu'!AO14="PCB"),"ERfix",IF(OR('full menu'!AO14="ACB", 'full menu'!AO14="LCERT", 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 'full menu'!AO14="ERwMT", 'full menu'!AO14="M&amp;ERT", 'full menu'!AO14="MwIT", 'full menu'!AO14="IwMT", 'full menu'!AO14="M&amp;IT", 'full menu'!AO14="IwERT", 'full menu'!AO14="ERwIT", 'full menu'!AO14="I&amp;ERT", 'full menu'!AO14="ER&amp;M&amp;IT"),"MixedTs",IF('full menu'!AO14="UD","UD",IF('full menu'!AO14="LSD","LSD",IF('full menu'!AO14="WSD","WSD","")))))))))</f>
        <v>ERTs</v>
      </c>
      <c r="AP14" s="2" t="str">
        <f>IF('full menu'!AP14="MDC","MDC",IF(OR('full menu'!AP14="PERF",'full menu'!AP14="AERF",'full menu'!AP14="PCB"),"ERfix",IF(OR('full menu'!AP14="ACB", 'full menu'!AP14="LCERT", 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 'full menu'!AP14="ERwMT", 'full menu'!AP14="M&amp;ERT", 'full menu'!AP14="MwIT", 'full menu'!AP14="IwMT", 'full menu'!AP14="M&amp;IT", 'full menu'!AP14="IwERT", 'full menu'!AP14="ERwIT", 'full menu'!AP14="I&amp;ERT", 'full menu'!AP14="ER&amp;M&amp;IT"),"MixedTs",IF('full menu'!AP14="UD","UD",IF('full menu'!AP14="LSD","LSD",IF('full menu'!AP14="WSD","WSD","")))))))))</f>
        <v>ERTs</v>
      </c>
      <c r="AQ14" s="2" t="str">
        <f>IF('full menu'!AQ14="MDC","MDC",IF(OR('full menu'!AQ14="PERF",'full menu'!AQ14="AERF",'full menu'!AQ14="PCB"),"ERfix",IF(OR('full menu'!AQ14="ACB", 'full menu'!AQ14="LCERT", 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 'full menu'!AQ14="ERwMT", 'full menu'!AQ14="M&amp;ERT", 'full menu'!AQ14="MwIT", 'full menu'!AQ14="IwMT", 'full menu'!AQ14="M&amp;IT", 'full menu'!AQ14="IwERT", 'full menu'!AQ14="ERwIT", 'full menu'!AQ14="I&amp;ERT", 'full menu'!AQ14="ER&amp;M&amp;IT"),"MixedTs",IF('full menu'!AQ14="UD","UD",IF('full menu'!AQ14="LSD","LSD",IF('full menu'!AQ14="WSD","WSD","")))))))))</f>
        <v>ERTs</v>
      </c>
      <c r="AR14" s="2" t="str">
        <f>IF('full menu'!AR14="MDC","MDC",IF(OR('full menu'!AR14="PERF",'full menu'!AR14="AERF",'full menu'!AR14="PCB"),"ERfix",IF(OR('full menu'!AR14="ACB", 'full menu'!AR14="LCERT", 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 'full menu'!AR14="ERwMT", 'full menu'!AR14="M&amp;ERT", 'full menu'!AR14="MwIT", 'full menu'!AR14="IwMT", 'full menu'!AR14="M&amp;IT", 'full menu'!AR14="IwERT", 'full menu'!AR14="ERwIT", 'full menu'!AR14="I&amp;ERT", 'full menu'!AR14="ER&amp;M&amp;IT"),"MixedTs",IF('full menu'!AR14="UD","UD",IF('full menu'!AR14="LSD","LSD",IF('full menu'!AR14="WSD","WSD","")))))))))</f>
        <v>ERTs</v>
      </c>
      <c r="AS14" s="2" t="str">
        <f>IF('full menu'!AS14="MDC","MDC",IF(OR('full menu'!AS14="PERF",'full menu'!AS14="AERF",'full menu'!AS14="PCB"),"ERfix",IF(OR('full menu'!AS14="ACB", 'full menu'!AS14="LCERT", 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 'full menu'!AS14="ERwMT", 'full menu'!AS14="M&amp;ERT", 'full menu'!AS14="MwIT", 'full menu'!AS14="IwMT", 'full menu'!AS14="M&amp;IT", 'full menu'!AS14="IwERT", 'full menu'!AS14="ERwIT", 'full menu'!AS14="I&amp;ERT", 'full menu'!AS14="ER&amp;M&amp;IT"),"MixedTs",IF('full menu'!AS14="UD","UD",IF('full menu'!AS14="LSD","LSD",IF('full menu'!AS14="WSD","WSD","")))))))))</f>
        <v>ERTs</v>
      </c>
      <c r="AT14" s="2" t="str">
        <f>IF('full menu'!AT14="MDC","MDC",IF(OR('full menu'!AT14="PERF",'full menu'!AT14="AERF",'full menu'!AT14="PCB"),"ERfix",IF(OR('full menu'!AT14="ACB", 'full menu'!AT14="LCERT", 'full menu'!AT14="LERT",'full menu'!AT14="FCERT",'full menu'!AT14="FERT"),"ERTs",IF(OR('full menu'!AT14="FCMT",'full menu'!AT14="FMT",'full menu'!AT14="LMT",'full menu'!AT14="LCMT"),"MTs",IF(OR('full menu'!AT14="LCIT",'full menu'!AT14="FCIT",'full menu'!AT14="LIT",'full menu'!AT14="FIT"),"ITs",IF(OR('full menu'!AT14="MwERT", 'full menu'!AT14="ERwMT", 'full menu'!AT14="M&amp;ERT", 'full menu'!AT14="MwIT", 'full menu'!AT14="IwMT", 'full menu'!AT14="M&amp;IT", 'full menu'!AT14="IwERT", 'full menu'!AT14="ERwIT", 'full menu'!AT14="I&amp;ERT", 'full menu'!AT14="ER&amp;M&amp;IT"),"MixedTs",IF('full menu'!AT14="UD","UD",IF('full menu'!AT14="LSD","LSD",IF('full menu'!AT14="WSD","WSD","")))))))))</f>
        <v>ERTs</v>
      </c>
      <c r="AU14" s="2" t="str">
        <f>IF('full menu'!AU14="MDC","MDC",IF(OR('full menu'!AU14="PERF",'full menu'!AU14="AERF",'full menu'!AU14="PCB"),"ERfix",IF(OR('full menu'!AU14="ACB", 'full menu'!AU14="LCERT", 'full menu'!AU14="LERT",'full menu'!AU14="FCERT",'full menu'!AU14="FERT"),"ERTs",IF(OR('full menu'!AU14="FCMT",'full menu'!AU14="FMT",'full menu'!AU14="LMT",'full menu'!AU14="LCMT"),"MTs",IF(OR('full menu'!AU14="LCIT",'full menu'!AU14="FCIT",'full menu'!AU14="LIT",'full menu'!AU14="FIT"),"ITs",IF(OR('full menu'!AU14="MwERT", 'full menu'!AU14="ERwMT", 'full menu'!AU14="M&amp;ERT", 'full menu'!AU14="MwIT", 'full menu'!AU14="IwMT", 'full menu'!AU14="M&amp;IT", 'full menu'!AU14="IwERT", 'full menu'!AU14="ERwIT", 'full menu'!AU14="I&amp;ERT", 'full menu'!AU14="ER&amp;M&amp;IT"),"MixedTs",IF('full menu'!AU14="UD","UD",IF('full menu'!AU14="LSD","LSD",IF('full menu'!AU14="WSD","WSD","")))))))))</f>
        <v>ERTs</v>
      </c>
      <c r="AV14" s="2" t="str">
        <f>IF('full menu'!AV14="MDC","MDC",IF(OR('full menu'!AV14="PERF",'full menu'!AV14="AERF",'full menu'!AV14="PCB"),"ERfix",IF(OR('full menu'!AV14="ACB", 'full menu'!AV14="LCERT", 'full menu'!AV14="LERT",'full menu'!AV14="FCERT",'full menu'!AV14="FERT"),"ERTs",IF(OR('full menu'!AV14="FCMT",'full menu'!AV14="FMT",'full menu'!AV14="LMT",'full menu'!AV14="LCMT"),"MTs",IF(OR('full menu'!AV14="LCIT",'full menu'!AV14="FCIT",'full menu'!AV14="LIT",'full menu'!AV14="FIT"),"ITs",IF(OR('full menu'!AV14="MwERT", 'full menu'!AV14="ERwMT", 'full menu'!AV14="M&amp;ERT", 'full menu'!AV14="MwIT", 'full menu'!AV14="IwMT", 'full menu'!AV14="M&amp;IT", 'full menu'!AV14="IwERT", 'full menu'!AV14="ERwIT", 'full menu'!AV14="I&amp;ERT", 'full menu'!AV14="ER&amp;M&amp;IT"),"MixedTs",IF('full menu'!AV14="UD","UD",IF('full menu'!AV14="LSD","LSD",IF('full menu'!AV14="WSD","WSD","")))))))))</f>
        <v>ERTs</v>
      </c>
      <c r="AW14" s="2" t="str">
        <f>IF('full menu'!AW14="MDC","MDC",IF(OR('full menu'!AW14="PERF",'full menu'!AW14="AERF",'full menu'!AW14="PCB"),"ERfix",IF(OR('full menu'!AW14="ACB", 'full menu'!AW14="LCERT", 'full menu'!AW14="LERT",'full menu'!AW14="FCERT",'full menu'!AW14="FERT"),"ERTs",IF(OR('full menu'!AW14="FCMT",'full menu'!AW14="FMT",'full menu'!AW14="LMT",'full menu'!AW14="LCMT"),"MTs",IF(OR('full menu'!AW14="LCIT",'full menu'!AW14="FCIT",'full menu'!AW14="LIT",'full menu'!AW14="FIT"),"ITs",IF(OR('full menu'!AW14="MwERT", 'full menu'!AW14="ERwMT", 'full menu'!AW14="M&amp;ERT", 'full menu'!AW14="MwIT", 'full menu'!AW14="IwMT", 'full menu'!AW14="M&amp;IT", 'full menu'!AW14="IwERT", 'full menu'!AW14="ERwIT", 'full menu'!AW14="I&amp;ERT", 'full menu'!AW14="ER&amp;M&amp;IT"),"MixedTs",IF('full menu'!AW14="UD","UD",IF('full menu'!AW14="LSD","LSD",IF('full menu'!AW14="WSD","WSD","")))))))))</f>
        <v>ERTs</v>
      </c>
      <c r="AX14" s="2" t="str">
        <f>IF('full menu'!AX14="MDC","MDC",IF(OR('full menu'!AX14="PERF",'full menu'!AX14="AERF",'full menu'!AX14="PCB"),"ERfix",IF(OR('full menu'!AX14="ACB", 'full menu'!AX14="LCERT", 'full menu'!AX14="LERT",'full menu'!AX14="FCERT",'full menu'!AX14="FERT"),"ERTs",IF(OR('full menu'!AX14="FCMT",'full menu'!AX14="FMT",'full menu'!AX14="LMT",'full menu'!AX14="LCMT"),"MTs",IF(OR('full menu'!AX14="LCIT",'full menu'!AX14="FCIT",'full menu'!AX14="LIT",'full menu'!AX14="FIT"),"ITs",IF(OR('full menu'!AX14="MwERT", 'full menu'!AX14="ERwMT", 'full menu'!AX14="M&amp;ERT", 'full menu'!AX14="MwIT", 'full menu'!AX14="IwMT", 'full menu'!AX14="M&amp;IT", 'full menu'!AX14="IwERT", 'full menu'!AX14="ERwIT", 'full menu'!AX14="I&amp;ERT", 'full menu'!AX14="ER&amp;M&amp;IT"),"MixedTs",IF('full menu'!AX14="UD","UD",IF('full menu'!AX14="LSD","LSD",IF('full menu'!AX14="WSD","WSD","")))))))))</f>
        <v>ERTs</v>
      </c>
      <c r="AY14" s="2" t="str">
        <f>IF('full menu'!AY14="MDC","MDC",IF(OR('full menu'!AY14="PERF",'full menu'!AY14="AERF",'full menu'!AY14="PCB"),"ERfix",IF(OR('full menu'!AY14="ACB", 'full menu'!AY14="LCERT", 'full menu'!AY14="LERT",'full menu'!AY14="FCERT",'full menu'!AY14="FERT"),"ERTs",IF(OR('full menu'!AY14="FCMT",'full menu'!AY14="FMT",'full menu'!AY14="LMT",'full menu'!AY14="LCMT"),"MTs",IF(OR('full menu'!AY14="LCIT",'full menu'!AY14="FCIT",'full menu'!AY14="LIT",'full menu'!AY14="FIT"),"ITs",IF(OR('full menu'!AY14="MwERT", 'full menu'!AY14="ERwMT", 'full menu'!AY14="M&amp;ERT", 'full menu'!AY14="MwIT", 'full menu'!AY14="IwMT", 'full menu'!AY14="M&amp;IT", 'full menu'!AY14="IwERT", 'full menu'!AY14="ERwIT", 'full menu'!AY14="I&amp;ERT", 'full menu'!AY14="ER&amp;M&amp;IT"),"MixedTs",IF('full menu'!AY14="UD","UD",IF('full menu'!AY14="LSD","LSD",IF('full menu'!AY14="WSD","WSD","")))))))))</f>
        <v>ERTs</v>
      </c>
    </row>
    <row r="15" spans="1:51" ht="15.6" x14ac:dyDescent="0.3">
      <c r="A15" t="s">
        <v>13</v>
      </c>
      <c r="B15" s="2" t="str">
        <f>IF('full menu'!B15="MDC","MDC",IF(OR('full menu'!B15="PERF",'full menu'!B15="AERF",'full menu'!B15="PCB"),"ERfix",IF(OR('full menu'!B15="ACB", 'full menu'!B15="LCERT", 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 'full menu'!B15="ERwMT", 'full menu'!B15="M&amp;ERT", 'full menu'!B15="MwIT", 'full menu'!B15="IwMT", 'full menu'!B15="M&amp;IT", 'full menu'!B15="IwERT", 'full menu'!B15="ERwIT", 'full menu'!B15="I&amp;ERT", 'full menu'!B15="ER&amp;M&amp;IT"),"MixedTs",IF('full menu'!B15="UD","UD",IF('full menu'!B15="LSD","LSD",IF('full menu'!B15="WSD","WSD","")))))))))</f>
        <v>UD</v>
      </c>
      <c r="C15" s="2" t="str">
        <f>IF('full menu'!C15="MDC","MDC",IF(OR('full menu'!C15="PERF",'full menu'!C15="AERF",'full menu'!C15="PCB"),"ERfix",IF(OR('full menu'!C15="ACB", 'full menu'!C15="LCERT", 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 'full menu'!C15="ERwMT", 'full menu'!C15="M&amp;ERT", 'full menu'!C15="MwIT", 'full menu'!C15="IwMT", 'full menu'!C15="M&amp;IT", 'full menu'!C15="IwERT", 'full menu'!C15="ERwIT", 'full menu'!C15="I&amp;ERT", 'full menu'!C15="ER&amp;M&amp;IT"),"MixedTs",IF('full menu'!C15="UD","UD",IF('full menu'!C15="LSD","LSD",IF('full menu'!C15="WSD","WSD","")))))))))</f>
        <v>UD</v>
      </c>
      <c r="D15" s="2" t="str">
        <f>IF('full menu'!D15="MDC","MDC",IF(OR('full menu'!D15="PERF",'full menu'!D15="AERF",'full menu'!D15="PCB"),"ERfix",IF(OR('full menu'!D15="ACB", 'full menu'!D15="LCERT", 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 'full menu'!D15="ERwMT", 'full menu'!D15="M&amp;ERT", 'full menu'!D15="MwIT", 'full menu'!D15="IwMT", 'full menu'!D15="M&amp;IT", 'full menu'!D15="IwERT", 'full menu'!D15="ERwIT", 'full menu'!D15="I&amp;ERT", 'full menu'!D15="ER&amp;M&amp;IT"),"MixedTs",IF('full menu'!D15="UD","UD",IF('full menu'!D15="LSD","LSD",IF('full menu'!D15="WSD","WSD","")))))))))</f>
        <v>UD</v>
      </c>
      <c r="E15" s="2" t="str">
        <f>IF('full menu'!E15="MDC","MDC",IF(OR('full menu'!E15="PERF",'full menu'!E15="AERF",'full menu'!E15="PCB"),"ERfix",IF(OR('full menu'!E15="ACB", 'full menu'!E15="LCERT", 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 'full menu'!E15="ERwMT", 'full menu'!E15="M&amp;ERT", 'full menu'!E15="MwIT", 'full menu'!E15="IwMT", 'full menu'!E15="M&amp;IT", 'full menu'!E15="IwERT", 'full menu'!E15="ERwIT", 'full menu'!E15="I&amp;ERT", 'full menu'!E15="ER&amp;M&amp;IT"),"MixedTs",IF('full menu'!E15="UD","UD",IF('full menu'!E15="LSD","LSD",IF('full menu'!E15="WSD","WSD","")))))))))</f>
        <v>UD</v>
      </c>
      <c r="F15" s="2" t="str">
        <f>IF('full menu'!F15="MDC","MDC",IF(OR('full menu'!F15="PERF",'full menu'!F15="AERF",'full menu'!F15="PCB"),"ERfix",IF(OR('full menu'!F15="ACB", 'full menu'!F15="LCERT", 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 'full menu'!F15="ERwMT", 'full menu'!F15="M&amp;ERT", 'full menu'!F15="MwIT", 'full menu'!F15="IwMT", 'full menu'!F15="M&amp;IT", 'full menu'!F15="IwERT", 'full menu'!F15="ERwIT", 'full menu'!F15="I&amp;ERT", 'full menu'!F15="ER&amp;M&amp;IT"),"MixedTs",IF('full menu'!F15="UD","UD",IF('full menu'!F15="LSD","LSD",IF('full menu'!F15="WSD","WSD","")))))))))</f>
        <v>UD</v>
      </c>
      <c r="G15" s="2" t="str">
        <f>IF('full menu'!G15="MDC","MDC",IF(OR('full menu'!G15="PERF",'full menu'!G15="AERF",'full menu'!G15="PCB"),"ERfix",IF(OR('full menu'!G15="ACB", 'full menu'!G15="LCERT", 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 'full menu'!G15="ERwMT", 'full menu'!G15="M&amp;ERT", 'full menu'!G15="MwIT", 'full menu'!G15="IwMT", 'full menu'!G15="M&amp;IT", 'full menu'!G15="IwERT", 'full menu'!G15="ERwIT", 'full menu'!G15="I&amp;ERT", 'full menu'!G15="ER&amp;M&amp;IT"),"MixedTs",IF('full menu'!G15="UD","UD",IF('full menu'!G15="LSD","LSD",IF('full menu'!G15="WSD","WSD","")))))))))</f>
        <v>UD</v>
      </c>
      <c r="H15" s="2" t="str">
        <f>IF('full menu'!H15="MDC","MDC",IF(OR('full menu'!H15="PERF",'full menu'!H15="AERF",'full menu'!H15="PCB"),"ERfix",IF(OR('full menu'!H15="ACB", 'full menu'!H15="LCERT", 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 'full menu'!H15="ERwMT", 'full menu'!H15="M&amp;ERT", 'full menu'!H15="MwIT", 'full menu'!H15="IwMT", 'full menu'!H15="M&amp;IT", 'full menu'!H15="IwERT", 'full menu'!H15="ERwIT", 'full menu'!H15="I&amp;ERT", 'full menu'!H15="ER&amp;M&amp;IT"),"MixedTs",IF('full menu'!H15="UD","UD",IF('full menu'!H15="LSD","LSD",IF('full menu'!H15="WSD","WSD","")))))))))</f>
        <v>UD</v>
      </c>
      <c r="I15" s="2" t="str">
        <f>IF('full menu'!I15="MDC","MDC",IF(OR('full menu'!I15="PERF",'full menu'!I15="AERF",'full menu'!I15="PCB"),"ERfix",IF(OR('full menu'!I15="ACB", 'full menu'!I15="LCERT", 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 'full menu'!I15="ERwMT", 'full menu'!I15="M&amp;ERT", 'full menu'!I15="MwIT", 'full menu'!I15="IwMT", 'full menu'!I15="M&amp;IT", 'full menu'!I15="IwERT", 'full menu'!I15="ERwIT", 'full menu'!I15="I&amp;ERT", 'full menu'!I15="ER&amp;M&amp;IT"),"MixedTs",IF('full menu'!I15="UD","UD",IF('full menu'!I15="LSD","LSD",IF('full menu'!I15="WSD","WSD","")))))))))</f>
        <v>UD</v>
      </c>
      <c r="J15" s="2" t="str">
        <f>IF('full menu'!J15="MDC","MDC",IF(OR('full menu'!J15="PERF",'full menu'!J15="AERF",'full menu'!J15="PCB"),"ERfix",IF(OR('full menu'!J15="ACB", 'full menu'!J15="LCERT", 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 'full menu'!J15="ERwMT", 'full menu'!J15="M&amp;ERT", 'full menu'!J15="MwIT", 'full menu'!J15="IwMT", 'full menu'!J15="M&amp;IT", 'full menu'!J15="IwERT", 'full menu'!J15="ERwIT", 'full menu'!J15="I&amp;ERT", 'full menu'!J15="ER&amp;M&amp;IT"),"MixedTs",IF('full menu'!J15="UD","UD",IF('full menu'!J15="LSD","LSD",IF('full menu'!J15="WSD","WSD","")))))))))</f>
        <v>UD</v>
      </c>
      <c r="K15" s="2" t="str">
        <f>IF('full menu'!K15="MDC","MDC",IF(OR('full menu'!K15="PERF",'full menu'!K15="AERF",'full menu'!K15="PCB"),"ERfix",IF(OR('full menu'!K15="ACB", 'full menu'!K15="LCERT", 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 'full menu'!K15="ERwMT", 'full menu'!K15="M&amp;ERT", 'full menu'!K15="MwIT", 'full menu'!K15="IwMT", 'full menu'!K15="M&amp;IT", 'full menu'!K15="IwERT", 'full menu'!K15="ERwIT", 'full menu'!K15="I&amp;ERT", 'full menu'!K15="ER&amp;M&amp;IT"),"MixedTs",IF('full menu'!K15="UD","UD",IF('full menu'!K15="LSD","LSD",IF('full menu'!K15="WSD","WSD","")))))))))</f>
        <v>UD</v>
      </c>
      <c r="L15" s="2" t="str">
        <f>IF('full menu'!L15="MDC","MDC",IF(OR('full menu'!L15="PERF",'full menu'!L15="AERF",'full menu'!L15="PCB"),"ERfix",IF(OR('full menu'!L15="ACB", 'full menu'!L15="LCERT", 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 'full menu'!L15="ERwMT", 'full menu'!L15="M&amp;ERT", 'full menu'!L15="MwIT", 'full menu'!L15="IwMT", 'full menu'!L15="M&amp;IT", 'full menu'!L15="IwERT", 'full menu'!L15="ERwIT", 'full menu'!L15="I&amp;ERT", 'full menu'!L15="ER&amp;M&amp;IT"),"MixedTs",IF('full menu'!L15="UD","UD",IF('full menu'!L15="LSD","LSD",IF('full menu'!L15="WSD","WSD","")))))))))</f>
        <v>UD</v>
      </c>
      <c r="M15" s="2" t="str">
        <f>IF('full menu'!M15="MDC","MDC",IF(OR('full menu'!M15="PERF",'full menu'!M15="AERF",'full menu'!M15="PCB"),"ERfix",IF(OR('full menu'!M15="ACB", 'full menu'!M15="LCERT", 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 'full menu'!M15="ERwMT", 'full menu'!M15="M&amp;ERT", 'full menu'!M15="MwIT", 'full menu'!M15="IwMT", 'full menu'!M15="M&amp;IT", 'full menu'!M15="IwERT", 'full menu'!M15="ERwIT", 'full menu'!M15="I&amp;ERT", 'full menu'!M15="ER&amp;M&amp;IT"),"MixedTs",IF('full menu'!M15="UD","UD",IF('full menu'!M15="LSD","LSD",IF('full menu'!M15="WSD","WSD","")))))))))</f>
        <v>UD</v>
      </c>
      <c r="N15" s="2" t="str">
        <f>IF('full menu'!N15="MDC","MDC",IF(OR('full menu'!N15="PERF",'full menu'!N15="AERF",'full menu'!N15="PCB"),"ERfix",IF(OR('full menu'!N15="ACB", 'full menu'!N15="LCERT", 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 'full menu'!N15="ERwMT", 'full menu'!N15="M&amp;ERT", 'full menu'!N15="MwIT", 'full menu'!N15="IwMT", 'full menu'!N15="M&amp;IT", 'full menu'!N15="IwERT", 'full menu'!N15="ERwIT", 'full menu'!N15="I&amp;ERT", 'full menu'!N15="ER&amp;M&amp;IT"),"MixedTs",IF('full menu'!N15="UD","UD",IF('full menu'!N15="LSD","LSD",IF('full menu'!N15="WSD","WSD","")))))))))</f>
        <v>UD</v>
      </c>
      <c r="O15" s="2" t="str">
        <f>IF('full menu'!O15="MDC","MDC",IF(OR('full menu'!O15="PERF",'full menu'!O15="AERF",'full menu'!O15="PCB"),"ERfix",IF(OR('full menu'!O15="ACB", 'full menu'!O15="LCERT", 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 'full menu'!O15="ERwMT", 'full menu'!O15="M&amp;ERT", 'full menu'!O15="MwIT", 'full menu'!O15="IwMT", 'full menu'!O15="M&amp;IT", 'full menu'!O15="IwERT", 'full menu'!O15="ERwIT", 'full menu'!O15="I&amp;ERT", 'full menu'!O15="ER&amp;M&amp;IT"),"MixedTs",IF('full menu'!O15="UD","UD",IF('full menu'!O15="LSD","LSD",IF('full menu'!O15="WSD","WSD","")))))))))</f>
        <v>UD</v>
      </c>
      <c r="P15" s="2" t="str">
        <f>IF('full menu'!P15="MDC","MDC",IF(OR('full menu'!P15="PERF",'full menu'!P15="AERF",'full menu'!P15="PCB"),"ERfix",IF(OR('full menu'!P15="ACB", 'full menu'!P15="LCERT", 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 'full menu'!P15="ERwMT", 'full menu'!P15="M&amp;ERT", 'full menu'!P15="MwIT", 'full menu'!P15="IwMT", 'full menu'!P15="M&amp;IT", 'full menu'!P15="IwERT", 'full menu'!P15="ERwIT", 'full menu'!P15="I&amp;ERT", 'full menu'!P15="ER&amp;M&amp;IT"),"MixedTs",IF('full menu'!P15="UD","UD",IF('full menu'!P15="LSD","LSD",IF('full menu'!P15="WSD","WSD","")))))))))</f>
        <v>UD</v>
      </c>
      <c r="Q15" s="2" t="str">
        <f>IF('full menu'!Q15="MDC","MDC",IF(OR('full menu'!Q15="PERF",'full menu'!Q15="AERF",'full menu'!Q15="PCB"),"ERfix",IF(OR('full menu'!Q15="ACB", 'full menu'!Q15="LCERT", 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 'full menu'!Q15="ERwMT", 'full menu'!Q15="M&amp;ERT", 'full menu'!Q15="MwIT", 'full menu'!Q15="IwMT", 'full menu'!Q15="M&amp;IT", 'full menu'!Q15="IwERT", 'full menu'!Q15="ERwIT", 'full menu'!Q15="I&amp;ERT", 'full menu'!Q15="ER&amp;M&amp;IT"),"MixedTs",IF('full menu'!Q15="UD","UD",IF('full menu'!Q15="LSD","LSD",IF('full menu'!Q15="WSD","WSD","")))))))))</f>
        <v>UD</v>
      </c>
      <c r="R15" s="2" t="str">
        <f>IF('full menu'!R15="MDC","MDC",IF(OR('full menu'!R15="PERF",'full menu'!R15="AERF",'full menu'!R15="PCB"),"ERfix",IF(OR('full menu'!R15="ACB", 'full menu'!R15="LCERT", 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 'full menu'!R15="ERwMT", 'full menu'!R15="M&amp;ERT", 'full menu'!R15="MwIT", 'full menu'!R15="IwMT", 'full menu'!R15="M&amp;IT", 'full menu'!R15="IwERT", 'full menu'!R15="ERwIT", 'full menu'!R15="I&amp;ERT", 'full menu'!R15="ER&amp;M&amp;IT"),"MixedTs",IF('full menu'!R15="UD","UD",IF('full menu'!R15="LSD","LSD",IF('full menu'!R15="WSD","WSD","")))))))))</f>
        <v>UD</v>
      </c>
      <c r="S15" s="2" t="str">
        <f>IF('full menu'!S15="MDC","MDC",IF(OR('full menu'!S15="PERF",'full menu'!S15="AERF",'full menu'!S15="PCB"),"ERfix",IF(OR('full menu'!S15="ACB", 'full menu'!S15="LCERT", 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 'full menu'!S15="ERwMT", 'full menu'!S15="M&amp;ERT", 'full menu'!S15="MwIT", 'full menu'!S15="IwMT", 'full menu'!S15="M&amp;IT", 'full menu'!S15="IwERT", 'full menu'!S15="ERwIT", 'full menu'!S15="I&amp;ERT", 'full menu'!S15="ER&amp;M&amp;IT"),"MixedTs",IF('full menu'!S15="UD","UD",IF('full menu'!S15="LSD","LSD",IF('full menu'!S15="WSD","WSD","")))))))))</f>
        <v>UD</v>
      </c>
      <c r="T15" s="2" t="str">
        <f>IF('full menu'!T15="MDC","MDC",IF(OR('full menu'!T15="PERF",'full menu'!T15="AERF",'full menu'!T15="PCB"),"ERfix",IF(OR('full menu'!T15="ACB", 'full menu'!T15="LCERT", 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 'full menu'!T15="ERwMT", 'full menu'!T15="M&amp;ERT", 'full menu'!T15="MwIT", 'full menu'!T15="IwMT", 'full menu'!T15="M&amp;IT", 'full menu'!T15="IwERT", 'full menu'!T15="ERwIT", 'full menu'!T15="I&amp;ERT", 'full menu'!T15="ER&amp;M&amp;IT"),"MixedTs",IF('full menu'!T15="UD","UD",IF('full menu'!T15="LSD","LSD",IF('full menu'!T15="WSD","WSD","")))))))))</f>
        <v>UD</v>
      </c>
      <c r="U15" s="2" t="str">
        <f>IF('full menu'!U15="MDC","MDC",IF(OR('full menu'!U15="PERF",'full menu'!U15="AERF",'full menu'!U15="PCB"),"ERfix",IF(OR('full menu'!U15="ACB", 'full menu'!U15="LCERT", 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 'full menu'!U15="ERwMT", 'full menu'!U15="M&amp;ERT", 'full menu'!U15="MwIT", 'full menu'!U15="IwMT", 'full menu'!U15="M&amp;IT", 'full menu'!U15="IwERT", 'full menu'!U15="ERwIT", 'full menu'!U15="I&amp;ERT", 'full menu'!U15="ER&amp;M&amp;IT"),"MixedTs",IF('full menu'!U15="UD","UD",IF('full menu'!U15="LSD","LSD",IF('full menu'!U15="WSD","WSD","")))))))))</f>
        <v>UD</v>
      </c>
      <c r="V15" s="2" t="str">
        <f>IF('full menu'!V15="MDC","MDC",IF(OR('full menu'!V15="PERF",'full menu'!V15="AERF",'full menu'!V15="PCB"),"ERfix",IF(OR('full menu'!V15="ACB", 'full menu'!V15="LCERT", 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 'full menu'!V15="ERwMT", 'full menu'!V15="M&amp;ERT", 'full menu'!V15="MwIT", 'full menu'!V15="IwMT", 'full menu'!V15="M&amp;IT", 'full menu'!V15="IwERT", 'full menu'!V15="ERwIT", 'full menu'!V15="I&amp;ERT", 'full menu'!V15="ER&amp;M&amp;IT"),"MixedTs",IF('full menu'!V15="UD","UD",IF('full menu'!V15="LSD","LSD",IF('full menu'!V15="WSD","WSD","")))))))))</f>
        <v>UD</v>
      </c>
      <c r="W15" s="2" t="str">
        <f>IF('full menu'!W15="MDC","MDC",IF(OR('full menu'!W15="PERF",'full menu'!W15="AERF",'full menu'!W15="PCB"),"ERfix",IF(OR('full menu'!W15="ACB", 'full menu'!W15="LCERT", 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 'full menu'!W15="ERwMT", 'full menu'!W15="M&amp;ERT", 'full menu'!W15="MwIT", 'full menu'!W15="IwMT", 'full menu'!W15="M&amp;IT", 'full menu'!W15="IwERT", 'full menu'!W15="ERwIT", 'full menu'!W15="I&amp;ERT", 'full menu'!W15="ER&amp;M&amp;IT"),"MixedTs",IF('full menu'!W15="UD","UD",IF('full menu'!W15="LSD","LSD",IF('full menu'!W15="WSD","WSD","")))))))))</f>
        <v>UD</v>
      </c>
      <c r="X15" s="2" t="str">
        <f>IF('full menu'!X15="MDC","MDC",IF(OR('full menu'!X15="PERF",'full menu'!X15="AERF",'full menu'!X15="PCB"),"ERfix",IF(OR('full menu'!X15="ACB", 'full menu'!X15="LCERT", 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 'full menu'!X15="ERwMT", 'full menu'!X15="M&amp;ERT", 'full menu'!X15="MwIT", 'full menu'!X15="IwMT", 'full menu'!X15="M&amp;IT", 'full menu'!X15="IwERT", 'full menu'!X15="ERwIT", 'full menu'!X15="I&amp;ERT", 'full menu'!X15="ER&amp;M&amp;IT"),"MixedTs",IF('full menu'!X15="UD","UD",IF('full menu'!X15="LSD","LSD",IF('full menu'!X15="WSD","WSD","")))))))))</f>
        <v>UD</v>
      </c>
      <c r="Y15" s="2" t="str">
        <f>IF('full menu'!Y15="MDC","MDC",IF(OR('full menu'!Y15="PERF",'full menu'!Y15="AERF",'full menu'!Y15="PCB"),"ERfix",IF(OR('full menu'!Y15="ACB", 'full menu'!Y15="LCERT", 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 'full menu'!Y15="ERwMT", 'full menu'!Y15="M&amp;ERT", 'full menu'!Y15="MwIT", 'full menu'!Y15="IwMT", 'full menu'!Y15="M&amp;IT", 'full menu'!Y15="IwERT", 'full menu'!Y15="ERwIT", 'full menu'!Y15="I&amp;ERT", 'full menu'!Y15="ER&amp;M&amp;IT"),"MixedTs",IF('full menu'!Y15="UD","UD",IF('full menu'!Y15="LSD","LSD",IF('full menu'!Y15="WSD","WSD","")))))))))</f>
        <v>LSD</v>
      </c>
      <c r="Z15" s="2" t="str">
        <f>IF('full menu'!Z15="MDC","MDC",IF(OR('full menu'!Z15="PERF",'full menu'!Z15="AERF",'full menu'!Z15="PCB"),"ERfix",IF(OR('full menu'!Z15="ACB", 'full menu'!Z15="LCERT", 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 'full menu'!Z15="ERwMT", 'full menu'!Z15="M&amp;ERT", 'full menu'!Z15="MwIT", 'full menu'!Z15="IwMT", 'full menu'!Z15="M&amp;IT", 'full menu'!Z15="IwERT", 'full menu'!Z15="ERwIT", 'full menu'!Z15="I&amp;ERT", 'full menu'!Z15="ER&amp;M&amp;IT"),"MixedTs",IF('full menu'!Z15="UD","UD",IF('full menu'!Z15="LSD","LSD",IF('full menu'!Z15="WSD","WSD","")))))))))</f>
        <v>LSD</v>
      </c>
      <c r="AA15" s="2" t="str">
        <f>IF('full menu'!AA15="MDC","MDC",IF(OR('full menu'!AA15="PERF",'full menu'!AA15="AERF",'full menu'!AA15="PCB"),"ERfix",IF(OR('full menu'!AA15="ACB", 'full menu'!AA15="LCERT", 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 'full menu'!AA15="ERwMT", 'full menu'!AA15="M&amp;ERT", 'full menu'!AA15="MwIT", 'full menu'!AA15="IwMT", 'full menu'!AA15="M&amp;IT", 'full menu'!AA15="IwERT", 'full menu'!AA15="ERwIT", 'full menu'!AA15="I&amp;ERT", 'full menu'!AA15="ER&amp;M&amp;IT"),"MixedTs",IF('full menu'!AA15="UD","UD",IF('full menu'!AA15="LSD","LSD",IF('full menu'!AA15="WSD","WSD","")))))))))</f>
        <v>LSD</v>
      </c>
      <c r="AB15" s="2" t="str">
        <f>IF('full menu'!AB15="MDC","MDC",IF(OR('full menu'!AB15="PERF",'full menu'!AB15="AERF",'full menu'!AB15="PCB"),"ERfix",IF(OR('full menu'!AB15="ACB", 'full menu'!AB15="LCERT", 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 'full menu'!AB15="ERwMT", 'full menu'!AB15="M&amp;ERT", 'full menu'!AB15="MwIT", 'full menu'!AB15="IwMT", 'full menu'!AB15="M&amp;IT", 'full menu'!AB15="IwERT", 'full menu'!AB15="ERwIT", 'full menu'!AB15="I&amp;ERT", 'full menu'!AB15="ER&amp;M&amp;IT"),"MixedTs",IF('full menu'!AB15="UD","UD",IF('full menu'!AB15="LSD","LSD",IF('full menu'!AB15="WSD","WSD","")))))))))</f>
        <v>LSD</v>
      </c>
      <c r="AC15" s="2" t="str">
        <f>IF('full menu'!AC15="MDC","MDC",IF(OR('full menu'!AC15="PERF",'full menu'!AC15="AERF",'full menu'!AC15="PCB"),"ERfix",IF(OR('full menu'!AC15="ACB", 'full menu'!AC15="LCERT", 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 'full menu'!AC15="ERwMT", 'full menu'!AC15="M&amp;ERT", 'full menu'!AC15="MwIT", 'full menu'!AC15="IwMT", 'full menu'!AC15="M&amp;IT", 'full menu'!AC15="IwERT", 'full menu'!AC15="ERwIT", 'full menu'!AC15="I&amp;ERT", 'full menu'!AC15="ER&amp;M&amp;IT"),"MixedTs",IF('full menu'!AC15="UD","UD",IF('full menu'!AC15="LSD","LSD",IF('full menu'!AC15="WSD","WSD","")))))))))</f>
        <v>LSD</v>
      </c>
      <c r="AD15" s="2" t="str">
        <f>IF('full menu'!AD15="MDC","MDC",IF(OR('full menu'!AD15="PERF",'full menu'!AD15="AERF",'full menu'!AD15="PCB"),"ERfix",IF(OR('full menu'!AD15="ACB", 'full menu'!AD15="LCERT", 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 'full menu'!AD15="ERwMT", 'full menu'!AD15="M&amp;ERT", 'full menu'!AD15="MwIT", 'full menu'!AD15="IwMT", 'full menu'!AD15="M&amp;IT", 'full menu'!AD15="IwERT", 'full menu'!AD15="ERwIT", 'full menu'!AD15="I&amp;ERT", 'full menu'!AD15="ER&amp;M&amp;IT"),"MixedTs",IF('full menu'!AD15="UD","UD",IF('full menu'!AD15="LSD","LSD",IF('full menu'!AD15="WSD","WSD","")))))))))</f>
        <v>LSD</v>
      </c>
      <c r="AE15" s="2" t="str">
        <f>IF('full menu'!AE15="MDC","MDC",IF(OR('full menu'!AE15="PERF",'full menu'!AE15="AERF",'full menu'!AE15="PCB"),"ERfix",IF(OR('full menu'!AE15="ACB", 'full menu'!AE15="LCERT", 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 'full menu'!AE15="ERwMT", 'full menu'!AE15="M&amp;ERT", 'full menu'!AE15="MwIT", 'full menu'!AE15="IwMT", 'full menu'!AE15="M&amp;IT", 'full menu'!AE15="IwERT", 'full menu'!AE15="ERwIT", 'full menu'!AE15="I&amp;ERT", 'full menu'!AE15="ER&amp;M&amp;IT"),"MixedTs",IF('full menu'!AE15="UD","UD",IF('full menu'!AE15="LSD","LSD",IF('full menu'!AE15="WSD","WSD","")))))))))</f>
        <v>LSD</v>
      </c>
      <c r="AF15" s="2" t="str">
        <f>IF('full menu'!AF15="MDC","MDC",IF(OR('full menu'!AF15="PERF",'full menu'!AF15="AERF",'full menu'!AF15="PCB"),"ERfix",IF(OR('full menu'!AF15="ACB", 'full menu'!AF15="LCERT", 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 'full menu'!AF15="ERwMT", 'full menu'!AF15="M&amp;ERT", 'full menu'!AF15="MwIT", 'full menu'!AF15="IwMT", 'full menu'!AF15="M&amp;IT", 'full menu'!AF15="IwERT", 'full menu'!AF15="ERwIT", 'full menu'!AF15="I&amp;ERT", 'full menu'!AF15="ER&amp;M&amp;IT"),"MixedTs",IF('full menu'!AF15="UD","UD",IF('full menu'!AF15="LSD","LSD",IF('full menu'!AF15="WSD","WSD","")))))))))</f>
        <v>LSD</v>
      </c>
      <c r="AG15" s="2" t="str">
        <f>IF('full menu'!AG15="MDC","MDC",IF(OR('full menu'!AG15="PERF",'full menu'!AG15="AERF",'full menu'!AG15="PCB"),"ERfix",IF(OR('full menu'!AG15="ACB", 'full menu'!AG15="LCERT", 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 'full menu'!AG15="ERwMT", 'full menu'!AG15="M&amp;ERT", 'full menu'!AG15="MwIT", 'full menu'!AG15="IwMT", 'full menu'!AG15="M&amp;IT", 'full menu'!AG15="IwERT", 'full menu'!AG15="ERwIT", 'full menu'!AG15="I&amp;ERT", 'full menu'!AG15="ER&amp;M&amp;IT"),"MixedTs",IF('full menu'!AG15="UD","UD",IF('full menu'!AG15="LSD","LSD",IF('full menu'!AG15="WSD","WSD","")))))))))</f>
        <v>LSD</v>
      </c>
      <c r="AH15" s="2" t="str">
        <f>IF('full menu'!AH15="MDC","MDC",IF(OR('full menu'!AH15="PERF",'full menu'!AH15="AERF",'full menu'!AH15="PCB"),"ERfix",IF(OR('full menu'!AH15="ACB", 'full menu'!AH15="LCERT", 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 'full menu'!AH15="ERwMT", 'full menu'!AH15="M&amp;ERT", 'full menu'!AH15="MwIT", 'full menu'!AH15="IwMT", 'full menu'!AH15="M&amp;IT", 'full menu'!AH15="IwERT", 'full menu'!AH15="ERwIT", 'full menu'!AH15="I&amp;ERT", 'full menu'!AH15="ER&amp;M&amp;IT"),"MixedTs",IF('full menu'!AH15="UD","UD",IF('full menu'!AH15="LSD","LSD",IF('full menu'!AH15="WSD","WSD","")))))))))</f>
        <v>LSD</v>
      </c>
      <c r="AI15" s="2" t="str">
        <f>IF('full menu'!AI15="MDC","MDC",IF(OR('full menu'!AI15="PERF",'full menu'!AI15="AERF",'full menu'!AI15="PCB"),"ERfix",IF(OR('full menu'!AI15="ACB", 'full menu'!AI15="LCERT", 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 'full menu'!AI15="ERwMT", 'full menu'!AI15="M&amp;ERT", 'full menu'!AI15="MwIT", 'full menu'!AI15="IwMT", 'full menu'!AI15="M&amp;IT", 'full menu'!AI15="IwERT", 'full menu'!AI15="ERwIT", 'full menu'!AI15="I&amp;ERT", 'full menu'!AI15="ER&amp;M&amp;IT"),"MixedTs",IF('full menu'!AI15="UD","UD",IF('full menu'!AI15="LSD","LSD",IF('full menu'!AI15="WSD","WSD","")))))))))</f>
        <v>LSD</v>
      </c>
      <c r="AJ15" s="2" t="str">
        <f>IF('full menu'!AJ15="MDC","MDC",IF(OR('full menu'!AJ15="PERF",'full menu'!AJ15="AERF",'full menu'!AJ15="PCB"),"ERfix",IF(OR('full menu'!AJ15="ACB", 'full menu'!AJ15="LCERT", 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 'full menu'!AJ15="ERwMT", 'full menu'!AJ15="M&amp;ERT", 'full menu'!AJ15="MwIT", 'full menu'!AJ15="IwMT", 'full menu'!AJ15="M&amp;IT", 'full menu'!AJ15="IwERT", 'full menu'!AJ15="ERwIT", 'full menu'!AJ15="I&amp;ERT", 'full menu'!AJ15="ER&amp;M&amp;IT"),"MixedTs",IF('full menu'!AJ15="UD","UD",IF('full menu'!AJ15="LSD","LSD",IF('full menu'!AJ15="WSD","WSD","")))))))))</f>
        <v>LSD</v>
      </c>
      <c r="AK15" s="2" t="str">
        <f>IF('full menu'!AK15="MDC","MDC",IF(OR('full menu'!AK15="PERF",'full menu'!AK15="AERF",'full menu'!AK15="PCB"),"ERfix",IF(OR('full menu'!AK15="ACB", 'full menu'!AK15="LCERT", 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 'full menu'!AK15="ERwMT", 'full menu'!AK15="M&amp;ERT", 'full menu'!AK15="MwIT", 'full menu'!AK15="IwMT", 'full menu'!AK15="M&amp;IT", 'full menu'!AK15="IwERT", 'full menu'!AK15="ERwIT", 'full menu'!AK15="I&amp;ERT", 'full menu'!AK15="ER&amp;M&amp;IT"),"MixedTs",IF('full menu'!AK15="UD","UD",IF('full menu'!AK15="LSD","LSD",IF('full menu'!AK15="WSD","WSD","")))))))))</f>
        <v>LSD</v>
      </c>
      <c r="AL15" s="2" t="str">
        <f>IF('full menu'!AL15="MDC","MDC",IF(OR('full menu'!AL15="PERF",'full menu'!AL15="AERF",'full menu'!AL15="PCB"),"ERfix",IF(OR('full menu'!AL15="ACB", 'full menu'!AL15="LCERT", 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 'full menu'!AL15="ERwMT", 'full menu'!AL15="M&amp;ERT", 'full menu'!AL15="MwIT", 'full menu'!AL15="IwMT", 'full menu'!AL15="M&amp;IT", 'full menu'!AL15="IwERT", 'full menu'!AL15="ERwIT", 'full menu'!AL15="I&amp;ERT", 'full menu'!AL15="ER&amp;M&amp;IT"),"MixedTs",IF('full menu'!AL15="UD","UD",IF('full menu'!AL15="LSD","LSD",IF('full menu'!AL15="WSD","WSD","")))))))))</f>
        <v>LSD</v>
      </c>
      <c r="AM15" s="2" t="str">
        <f>IF('full menu'!AM15="MDC","MDC",IF(OR('full menu'!AM15="PERF",'full menu'!AM15="AERF",'full menu'!AM15="PCB"),"ERfix",IF(OR('full menu'!AM15="ACB", 'full menu'!AM15="LCERT", 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 'full menu'!AM15="ERwMT", 'full menu'!AM15="M&amp;ERT", 'full menu'!AM15="MwIT", 'full menu'!AM15="IwMT", 'full menu'!AM15="M&amp;IT", 'full menu'!AM15="IwERT", 'full menu'!AM15="ERwIT", 'full menu'!AM15="I&amp;ERT", 'full menu'!AM15="ER&amp;M&amp;IT"),"MixedTs",IF('full menu'!AM15="UD","UD",IF('full menu'!AM15="LSD","LSD",IF('full menu'!AM15="WSD","WSD","")))))))))</f>
        <v>LSD</v>
      </c>
      <c r="AN15" s="2" t="str">
        <f>IF('full menu'!AN15="MDC","MDC",IF(OR('full menu'!AN15="PERF",'full menu'!AN15="AERF",'full menu'!AN15="PCB"),"ERfix",IF(OR('full menu'!AN15="ACB", 'full menu'!AN15="LCERT", 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 'full menu'!AN15="ERwMT", 'full menu'!AN15="M&amp;ERT", 'full menu'!AN15="MwIT", 'full menu'!AN15="IwMT", 'full menu'!AN15="M&amp;IT", 'full menu'!AN15="IwERT", 'full menu'!AN15="ERwIT", 'full menu'!AN15="I&amp;ERT", 'full menu'!AN15="ER&amp;M&amp;IT"),"MixedTs",IF('full menu'!AN15="UD","UD",IF('full menu'!AN15="LSD","LSD",IF('full menu'!AN15="WSD","WSD","")))))))))</f>
        <v>LSD</v>
      </c>
      <c r="AO15" s="2" t="str">
        <f>IF('full menu'!AO15="MDC","MDC",IF(OR('full menu'!AO15="PERF",'full menu'!AO15="AERF",'full menu'!AO15="PCB"),"ERfix",IF(OR('full menu'!AO15="ACB", 'full menu'!AO15="LCERT", 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 'full menu'!AO15="ERwMT", 'full menu'!AO15="M&amp;ERT", 'full menu'!AO15="MwIT", 'full menu'!AO15="IwMT", 'full menu'!AO15="M&amp;IT", 'full menu'!AO15="IwERT", 'full menu'!AO15="ERwIT", 'full menu'!AO15="I&amp;ERT", 'full menu'!AO15="ER&amp;M&amp;IT"),"MixedTs",IF('full menu'!AO15="UD","UD",IF('full menu'!AO15="LSD","LSD",IF('full menu'!AO15="WSD","WSD","")))))))))</f>
        <v>LSD</v>
      </c>
      <c r="AP15" s="2" t="str">
        <f>IF('full menu'!AP15="MDC","MDC",IF(OR('full menu'!AP15="PERF",'full menu'!AP15="AERF",'full menu'!AP15="PCB"),"ERfix",IF(OR('full menu'!AP15="ACB", 'full menu'!AP15="LCERT", 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 'full menu'!AP15="ERwMT", 'full menu'!AP15="M&amp;ERT", 'full menu'!AP15="MwIT", 'full menu'!AP15="IwMT", 'full menu'!AP15="M&amp;IT", 'full menu'!AP15="IwERT", 'full menu'!AP15="ERwIT", 'full menu'!AP15="I&amp;ERT", 'full menu'!AP15="ER&amp;M&amp;IT"),"MixedTs",IF('full menu'!AP15="UD","UD",IF('full menu'!AP15="LSD","LSD",IF('full menu'!AP15="WSD","WSD","")))))))))</f>
        <v>LSD</v>
      </c>
      <c r="AQ15" s="2" t="str">
        <f>IF('full menu'!AQ15="MDC","MDC",IF(OR('full menu'!AQ15="PERF",'full menu'!AQ15="AERF",'full menu'!AQ15="PCB"),"ERfix",IF(OR('full menu'!AQ15="ACB", 'full menu'!AQ15="LCERT", 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 'full menu'!AQ15="ERwMT", 'full menu'!AQ15="M&amp;ERT", 'full menu'!AQ15="MwIT", 'full menu'!AQ15="IwMT", 'full menu'!AQ15="M&amp;IT", 'full menu'!AQ15="IwERT", 'full menu'!AQ15="ERwIT", 'full menu'!AQ15="I&amp;ERT", 'full menu'!AQ15="ER&amp;M&amp;IT"),"MixedTs",IF('full menu'!AQ15="UD","UD",IF('full menu'!AQ15="LSD","LSD",IF('full menu'!AQ15="WSD","WSD","")))))))))</f>
        <v>LSD</v>
      </c>
      <c r="AR15" s="2" t="str">
        <f>IF('full menu'!AR15="MDC","MDC",IF(OR('full menu'!AR15="PERF",'full menu'!AR15="AERF",'full menu'!AR15="PCB"),"ERfix",IF(OR('full menu'!AR15="ACB", 'full menu'!AR15="LCERT", 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 'full menu'!AR15="ERwMT", 'full menu'!AR15="M&amp;ERT", 'full menu'!AR15="MwIT", 'full menu'!AR15="IwMT", 'full menu'!AR15="M&amp;IT", 'full menu'!AR15="IwERT", 'full menu'!AR15="ERwIT", 'full menu'!AR15="I&amp;ERT", 'full menu'!AR15="ER&amp;M&amp;IT"),"MixedTs",IF('full menu'!AR15="UD","UD",IF('full menu'!AR15="LSD","LSD",IF('full menu'!AR15="WSD","WSD","")))))))))</f>
        <v>LSD</v>
      </c>
      <c r="AS15" s="2" t="str">
        <f>IF('full menu'!AS15="MDC","MDC",IF(OR('full menu'!AS15="PERF",'full menu'!AS15="AERF",'full menu'!AS15="PCB"),"ERfix",IF(OR('full menu'!AS15="ACB", 'full menu'!AS15="LCERT", 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 'full menu'!AS15="ERwMT", 'full menu'!AS15="M&amp;ERT", 'full menu'!AS15="MwIT", 'full menu'!AS15="IwMT", 'full menu'!AS15="M&amp;IT", 'full menu'!AS15="IwERT", 'full menu'!AS15="ERwIT", 'full menu'!AS15="I&amp;ERT", 'full menu'!AS15="ER&amp;M&amp;IT"),"MixedTs",IF('full menu'!AS15="UD","UD",IF('full menu'!AS15="LSD","LSD",IF('full menu'!AS15="WSD","WSD","")))))))))</f>
        <v>LSD</v>
      </c>
      <c r="AT15" s="2" t="str">
        <f>IF('full menu'!AT15="MDC","MDC",IF(OR('full menu'!AT15="PERF",'full menu'!AT15="AERF",'full menu'!AT15="PCB"),"ERfix",IF(OR('full menu'!AT15="ACB", 'full menu'!AT15="LCERT", 'full menu'!AT15="LERT",'full menu'!AT15="FCERT",'full menu'!AT15="FERT"),"ERTs",IF(OR('full menu'!AT15="FCMT",'full menu'!AT15="FMT",'full menu'!AT15="LMT",'full menu'!AT15="LCMT"),"MTs",IF(OR('full menu'!AT15="LCIT",'full menu'!AT15="FCIT",'full menu'!AT15="LIT",'full menu'!AT15="FIT"),"ITs",IF(OR('full menu'!AT15="MwERT", 'full menu'!AT15="ERwMT", 'full menu'!AT15="M&amp;ERT", 'full menu'!AT15="MwIT", 'full menu'!AT15="IwMT", 'full menu'!AT15="M&amp;IT", 'full menu'!AT15="IwERT", 'full menu'!AT15="ERwIT", 'full menu'!AT15="I&amp;ERT", 'full menu'!AT15="ER&amp;M&amp;IT"),"MixedTs",IF('full menu'!AT15="UD","UD",IF('full menu'!AT15="LSD","LSD",IF('full menu'!AT15="WSD","WSD","")))))))))</f>
        <v>LSD</v>
      </c>
      <c r="AU15" s="2" t="str">
        <f>IF('full menu'!AU15="MDC","MDC",IF(OR('full menu'!AU15="PERF",'full menu'!AU15="AERF",'full menu'!AU15="PCB"),"ERfix",IF(OR('full menu'!AU15="ACB", 'full menu'!AU15="LCERT", 'full menu'!AU15="LERT",'full menu'!AU15="FCERT",'full menu'!AU15="FERT"),"ERTs",IF(OR('full menu'!AU15="FCMT",'full menu'!AU15="FMT",'full menu'!AU15="LMT",'full menu'!AU15="LCMT"),"MTs",IF(OR('full menu'!AU15="LCIT",'full menu'!AU15="FCIT",'full menu'!AU15="LIT",'full menu'!AU15="FIT"),"ITs",IF(OR('full menu'!AU15="MwERT", 'full menu'!AU15="ERwMT", 'full menu'!AU15="M&amp;ERT", 'full menu'!AU15="MwIT", 'full menu'!AU15="IwMT", 'full menu'!AU15="M&amp;IT", 'full menu'!AU15="IwERT", 'full menu'!AU15="ERwIT", 'full menu'!AU15="I&amp;ERT", 'full menu'!AU15="ER&amp;M&amp;IT"),"MixedTs",IF('full menu'!AU15="UD","UD",IF('full menu'!AU15="LSD","LSD",IF('full menu'!AU15="WSD","WSD","")))))))))</f>
        <v>LSD</v>
      </c>
      <c r="AV15" s="2" t="str">
        <f>IF('full menu'!AV15="MDC","MDC",IF(OR('full menu'!AV15="PERF",'full menu'!AV15="AERF",'full menu'!AV15="PCB"),"ERfix",IF(OR('full menu'!AV15="ACB", 'full menu'!AV15="LCERT", 'full menu'!AV15="LERT",'full menu'!AV15="FCERT",'full menu'!AV15="FERT"),"ERTs",IF(OR('full menu'!AV15="FCMT",'full menu'!AV15="FMT",'full menu'!AV15="LMT",'full menu'!AV15="LCMT"),"MTs",IF(OR('full menu'!AV15="LCIT",'full menu'!AV15="FCIT",'full menu'!AV15="LIT",'full menu'!AV15="FIT"),"ITs",IF(OR('full menu'!AV15="MwERT", 'full menu'!AV15="ERwMT", 'full menu'!AV15="M&amp;ERT", 'full menu'!AV15="MwIT", 'full menu'!AV15="IwMT", 'full menu'!AV15="M&amp;IT", 'full menu'!AV15="IwERT", 'full menu'!AV15="ERwIT", 'full menu'!AV15="I&amp;ERT", 'full menu'!AV15="ER&amp;M&amp;IT"),"MixedTs",IF('full menu'!AV15="UD","UD",IF('full menu'!AV15="LSD","LSD",IF('full menu'!AV15="WSD","WSD","")))))))))</f>
        <v>LSD</v>
      </c>
      <c r="AW15" s="2" t="str">
        <f>IF('full menu'!AW15="MDC","MDC",IF(OR('full menu'!AW15="PERF",'full menu'!AW15="AERF",'full menu'!AW15="PCB"),"ERfix",IF(OR('full menu'!AW15="ACB", 'full menu'!AW15="LCERT", 'full menu'!AW15="LERT",'full menu'!AW15="FCERT",'full menu'!AW15="FERT"),"ERTs",IF(OR('full menu'!AW15="FCMT",'full menu'!AW15="FMT",'full menu'!AW15="LMT",'full menu'!AW15="LCMT"),"MTs",IF(OR('full menu'!AW15="LCIT",'full menu'!AW15="FCIT",'full menu'!AW15="LIT",'full menu'!AW15="FIT"),"ITs",IF(OR('full menu'!AW15="MwERT", 'full menu'!AW15="ERwMT", 'full menu'!AW15="M&amp;ERT", 'full menu'!AW15="MwIT", 'full menu'!AW15="IwMT", 'full menu'!AW15="M&amp;IT", 'full menu'!AW15="IwERT", 'full menu'!AW15="ERwIT", 'full menu'!AW15="I&amp;ERT", 'full menu'!AW15="ER&amp;M&amp;IT"),"MixedTs",IF('full menu'!AW15="UD","UD",IF('full menu'!AW15="LSD","LSD",IF('full menu'!AW15="WSD","WSD","")))))))))</f>
        <v>LSD</v>
      </c>
      <c r="AX15" s="2" t="str">
        <f>IF('full menu'!AX15="MDC","MDC",IF(OR('full menu'!AX15="PERF",'full menu'!AX15="AERF",'full menu'!AX15="PCB"),"ERfix",IF(OR('full menu'!AX15="ACB", 'full menu'!AX15="LCERT", 'full menu'!AX15="LERT",'full menu'!AX15="FCERT",'full menu'!AX15="FERT"),"ERTs",IF(OR('full menu'!AX15="FCMT",'full menu'!AX15="FMT",'full menu'!AX15="LMT",'full menu'!AX15="LCMT"),"MTs",IF(OR('full menu'!AX15="LCIT",'full menu'!AX15="FCIT",'full menu'!AX15="LIT",'full menu'!AX15="FIT"),"ITs",IF(OR('full menu'!AX15="MwERT", 'full menu'!AX15="ERwMT", 'full menu'!AX15="M&amp;ERT", 'full menu'!AX15="MwIT", 'full menu'!AX15="IwMT", 'full menu'!AX15="M&amp;IT", 'full menu'!AX15="IwERT", 'full menu'!AX15="ERwIT", 'full menu'!AX15="I&amp;ERT", 'full menu'!AX15="ER&amp;M&amp;IT"),"MixedTs",IF('full menu'!AX15="UD","UD",IF('full menu'!AX15="LSD","LSD",IF('full menu'!AX15="WSD","WSD","")))))))))</f>
        <v>LSD</v>
      </c>
      <c r="AY15" s="2" t="str">
        <f>IF('full menu'!AY15="MDC","MDC",IF(OR('full menu'!AY15="PERF",'full menu'!AY15="AERF",'full menu'!AY15="PCB"),"ERfix",IF(OR('full menu'!AY15="ACB", 'full menu'!AY15="LCERT", 'full menu'!AY15="LERT",'full menu'!AY15="FCERT",'full menu'!AY15="FERT"),"ERTs",IF(OR('full menu'!AY15="FCMT",'full menu'!AY15="FMT",'full menu'!AY15="LMT",'full menu'!AY15="LCMT"),"MTs",IF(OR('full menu'!AY15="LCIT",'full menu'!AY15="FCIT",'full menu'!AY15="LIT",'full menu'!AY15="FIT"),"ITs",IF(OR('full menu'!AY15="MwERT", 'full menu'!AY15="ERwMT", 'full menu'!AY15="M&amp;ERT", 'full menu'!AY15="MwIT", 'full menu'!AY15="IwMT", 'full menu'!AY15="M&amp;IT", 'full menu'!AY15="IwERT", 'full menu'!AY15="ERwIT", 'full menu'!AY15="I&amp;ERT", 'full menu'!AY15="ER&amp;M&amp;IT"),"MixedTs",IF('full menu'!AY15="UD","UD",IF('full menu'!AY15="LSD","LSD",IF('full menu'!AY15="WSD","WSD","")))))))))</f>
        <v>UD</v>
      </c>
    </row>
    <row r="16" spans="1:51" ht="15.6" x14ac:dyDescent="0.3">
      <c r="A16" t="s">
        <v>14</v>
      </c>
      <c r="B16" s="2" t="str">
        <f>IF('full menu'!B16="MDC","MDC",IF(OR('full menu'!B16="PERF",'full menu'!B16="AERF",'full menu'!B16="PCB"),"ERfix",IF(OR('full menu'!B16="ACB", 'full menu'!B16="LCERT", 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 'full menu'!B16="ERwMT", 'full menu'!B16="M&amp;ERT", 'full menu'!B16="MwIT", 'full menu'!B16="IwMT", 'full menu'!B16="M&amp;IT", 'full menu'!B16="IwERT", 'full menu'!B16="ERwIT", 'full menu'!B16="I&amp;ERT", 'full menu'!B16="ER&amp;M&amp;IT"),"MixedTs",IF('full menu'!B16="UD","UD",IF('full menu'!B16="LSD","LSD",IF('full menu'!B16="WSD","WSD","")))))))))</f>
        <v>MDC</v>
      </c>
      <c r="C16" s="2" t="str">
        <f>IF('full menu'!C16="MDC","MDC",IF(OR('full menu'!C16="PERF",'full menu'!C16="AERF",'full menu'!C16="PCB"),"ERfix",IF(OR('full menu'!C16="ACB", 'full menu'!C16="LCERT", 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 'full menu'!C16="ERwMT", 'full menu'!C16="M&amp;ERT", 'full menu'!C16="MwIT", 'full menu'!C16="IwMT", 'full menu'!C16="M&amp;IT", 'full menu'!C16="IwERT", 'full menu'!C16="ERwIT", 'full menu'!C16="I&amp;ERT", 'full menu'!C16="ER&amp;M&amp;IT"),"MixedTs",IF('full menu'!C16="UD","UD",IF('full menu'!C16="LSD","LSD",IF('full menu'!C16="WSD","WSD","")))))))))</f>
        <v>MDC</v>
      </c>
      <c r="D16" s="2" t="str">
        <f>IF('full menu'!D16="MDC","MDC",IF(OR('full menu'!D16="PERF",'full menu'!D16="AERF",'full menu'!D16="PCB"),"ERfix",IF(OR('full menu'!D16="ACB", 'full menu'!D16="LCERT", 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 'full menu'!D16="ERwMT", 'full menu'!D16="M&amp;ERT", 'full menu'!D16="MwIT", 'full menu'!D16="IwMT", 'full menu'!D16="M&amp;IT", 'full menu'!D16="IwERT", 'full menu'!D16="ERwIT", 'full menu'!D16="I&amp;ERT", 'full menu'!D16="ER&amp;M&amp;IT"),"MixedTs",IF('full menu'!D16="UD","UD",IF('full menu'!D16="LSD","LSD",IF('full menu'!D16="WSD","WSD","")))))))))</f>
        <v>MDC</v>
      </c>
      <c r="E16" s="2" t="str">
        <f>IF('full menu'!E16="MDC","MDC",IF(OR('full menu'!E16="PERF",'full menu'!E16="AERF",'full menu'!E16="PCB"),"ERfix",IF(OR('full menu'!E16="ACB", 'full menu'!E16="LCERT", 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 'full menu'!E16="ERwMT", 'full menu'!E16="M&amp;ERT", 'full menu'!E16="MwIT", 'full menu'!E16="IwMT", 'full menu'!E16="M&amp;IT", 'full menu'!E16="IwERT", 'full menu'!E16="ERwIT", 'full menu'!E16="I&amp;ERT", 'full menu'!E16="ER&amp;M&amp;IT"),"MixedTs",IF('full menu'!E16="UD","UD",IF('full menu'!E16="LSD","LSD",IF('full menu'!E16="WSD","WSD","")))))))))</f>
        <v>MDC</v>
      </c>
      <c r="F16" s="2" t="str">
        <f>IF('full menu'!F16="MDC","MDC",IF(OR('full menu'!F16="PERF",'full menu'!F16="AERF",'full menu'!F16="PCB"),"ERfix",IF(OR('full menu'!F16="ACB", 'full menu'!F16="LCERT", 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 'full menu'!F16="ERwMT", 'full menu'!F16="M&amp;ERT", 'full menu'!F16="MwIT", 'full menu'!F16="IwMT", 'full menu'!F16="M&amp;IT", 'full menu'!F16="IwERT", 'full menu'!F16="ERwIT", 'full menu'!F16="I&amp;ERT", 'full menu'!F16="ER&amp;M&amp;IT"),"MixedTs",IF('full menu'!F16="UD","UD",IF('full menu'!F16="LSD","LSD",IF('full menu'!F16="WSD","WSD","")))))))))</f>
        <v>MDC</v>
      </c>
      <c r="G16" s="2" t="str">
        <f>IF('full menu'!G16="MDC","MDC",IF(OR('full menu'!G16="PERF",'full menu'!G16="AERF",'full menu'!G16="PCB"),"ERfix",IF(OR('full menu'!G16="ACB", 'full menu'!G16="LCERT", 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 'full menu'!G16="ERwMT", 'full menu'!G16="M&amp;ERT", 'full menu'!G16="MwIT", 'full menu'!G16="IwMT", 'full menu'!G16="M&amp;IT", 'full menu'!G16="IwERT", 'full menu'!G16="ERwIT", 'full menu'!G16="I&amp;ERT", 'full menu'!G16="ER&amp;M&amp;IT"),"MixedTs",IF('full menu'!G16="UD","UD",IF('full menu'!G16="LSD","LSD",IF('full menu'!G16="WSD","WSD","")))))))))</f>
        <v>MDC</v>
      </c>
      <c r="H16" s="2" t="str">
        <f>IF('full menu'!H16="MDC","MDC",IF(OR('full menu'!H16="PERF",'full menu'!H16="AERF",'full menu'!H16="PCB"),"ERfix",IF(OR('full menu'!H16="ACB", 'full menu'!H16="LCERT", 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 'full menu'!H16="ERwMT", 'full menu'!H16="M&amp;ERT", 'full menu'!H16="MwIT", 'full menu'!H16="IwMT", 'full menu'!H16="M&amp;IT", 'full menu'!H16="IwERT", 'full menu'!H16="ERwIT", 'full menu'!H16="I&amp;ERT", 'full menu'!H16="ER&amp;M&amp;IT"),"MixedTs",IF('full menu'!H16="UD","UD",IF('full menu'!H16="LSD","LSD",IF('full menu'!H16="WSD","WSD","")))))))))</f>
        <v>MDC</v>
      </c>
      <c r="I16" s="2" t="str">
        <f>IF('full menu'!I16="MDC","MDC",IF(OR('full menu'!I16="PERF",'full menu'!I16="AERF",'full menu'!I16="PCB"),"ERfix",IF(OR('full menu'!I16="ACB", 'full menu'!I16="LCERT", 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 'full menu'!I16="ERwMT", 'full menu'!I16="M&amp;ERT", 'full menu'!I16="MwIT", 'full menu'!I16="IwMT", 'full menu'!I16="M&amp;IT", 'full menu'!I16="IwERT", 'full menu'!I16="ERwIT", 'full menu'!I16="I&amp;ERT", 'full menu'!I16="ER&amp;M&amp;IT"),"MixedTs",IF('full menu'!I16="UD","UD",IF('full menu'!I16="LSD","LSD",IF('full menu'!I16="WSD","WSD","")))))))))</f>
        <v>MDC</v>
      </c>
      <c r="J16" s="2" t="str">
        <f>IF('full menu'!J16="MDC","MDC",IF(OR('full menu'!J16="PERF",'full menu'!J16="AERF",'full menu'!J16="PCB"),"ERfix",IF(OR('full menu'!J16="ACB", 'full menu'!J16="LCERT", 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 'full menu'!J16="ERwMT", 'full menu'!J16="M&amp;ERT", 'full menu'!J16="MwIT", 'full menu'!J16="IwMT", 'full menu'!J16="M&amp;IT", 'full menu'!J16="IwERT", 'full menu'!J16="ERwIT", 'full menu'!J16="I&amp;ERT", 'full menu'!J16="ER&amp;M&amp;IT"),"MixedTs",IF('full menu'!J16="UD","UD",IF('full menu'!J16="LSD","LSD",IF('full menu'!J16="WSD","WSD","")))))))))</f>
        <v>MDC</v>
      </c>
      <c r="K16" s="2" t="str">
        <f>IF('full menu'!K16="MDC","MDC",IF(OR('full menu'!K16="PERF",'full menu'!K16="AERF",'full menu'!K16="PCB"),"ERfix",IF(OR('full menu'!K16="ACB", 'full menu'!K16="LCERT", 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 'full menu'!K16="ERwMT", 'full menu'!K16="M&amp;ERT", 'full menu'!K16="MwIT", 'full menu'!K16="IwMT", 'full menu'!K16="M&amp;IT", 'full menu'!K16="IwERT", 'full menu'!K16="ERwIT", 'full menu'!K16="I&amp;ERT", 'full menu'!K16="ER&amp;M&amp;IT"),"MixedTs",IF('full menu'!K16="UD","UD",IF('full menu'!K16="LSD","LSD",IF('full menu'!K16="WSD","WSD","")))))))))</f>
        <v>MDC</v>
      </c>
      <c r="L16" s="2" t="str">
        <f>IF('full menu'!L16="MDC","MDC",IF(OR('full menu'!L16="PERF",'full menu'!L16="AERF",'full menu'!L16="PCB"),"ERfix",IF(OR('full menu'!L16="ACB", 'full menu'!L16="LCERT", 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 'full menu'!L16="ERwMT", 'full menu'!L16="M&amp;ERT", 'full menu'!L16="MwIT", 'full menu'!L16="IwMT", 'full menu'!L16="M&amp;IT", 'full menu'!L16="IwERT", 'full menu'!L16="ERwIT", 'full menu'!L16="I&amp;ERT", 'full menu'!L16="ER&amp;M&amp;IT"),"MixedTs",IF('full menu'!L16="UD","UD",IF('full menu'!L16="LSD","LSD",IF('full menu'!L16="WSD","WSD","")))))))))</f>
        <v>MDC</v>
      </c>
      <c r="M16" s="2" t="str">
        <f>IF('full menu'!M16="MDC","MDC",IF(OR('full menu'!M16="PERF",'full menu'!M16="AERF",'full menu'!M16="PCB"),"ERfix",IF(OR('full menu'!M16="ACB", 'full menu'!M16="LCERT", 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 'full menu'!M16="ERwMT", 'full menu'!M16="M&amp;ERT", 'full menu'!M16="MwIT", 'full menu'!M16="IwMT", 'full menu'!M16="M&amp;IT", 'full menu'!M16="IwERT", 'full menu'!M16="ERwIT", 'full menu'!M16="I&amp;ERT", 'full menu'!M16="ER&amp;M&amp;IT"),"MixedTs",IF('full menu'!M16="UD","UD",IF('full menu'!M16="LSD","LSD",IF('full menu'!M16="WSD","WSD","")))))))))</f>
        <v>MDC</v>
      </c>
      <c r="N16" s="2" t="str">
        <f>IF('full menu'!N16="MDC","MDC",IF(OR('full menu'!N16="PERF",'full menu'!N16="AERF",'full menu'!N16="PCB"),"ERfix",IF(OR('full menu'!N16="ACB", 'full menu'!N16="LCERT", 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 'full menu'!N16="ERwMT", 'full menu'!N16="M&amp;ERT", 'full menu'!N16="MwIT", 'full menu'!N16="IwMT", 'full menu'!N16="M&amp;IT", 'full menu'!N16="IwERT", 'full menu'!N16="ERwIT", 'full menu'!N16="I&amp;ERT", 'full menu'!N16="ER&amp;M&amp;IT"),"MixedTs",IF('full menu'!N16="UD","UD",IF('full menu'!N16="LSD","LSD",IF('full menu'!N16="WSD","WSD","")))))))))</f>
        <v>MDC</v>
      </c>
      <c r="O16" s="2" t="str">
        <f>IF('full menu'!O16="MDC","MDC",IF(OR('full menu'!O16="PERF",'full menu'!O16="AERF",'full menu'!O16="PCB"),"ERfix",IF(OR('full menu'!O16="ACB", 'full menu'!O16="LCERT", 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 'full menu'!O16="ERwMT", 'full menu'!O16="M&amp;ERT", 'full menu'!O16="MwIT", 'full menu'!O16="IwMT", 'full menu'!O16="M&amp;IT", 'full menu'!O16="IwERT", 'full menu'!O16="ERwIT", 'full menu'!O16="I&amp;ERT", 'full menu'!O16="ER&amp;M&amp;IT"),"MixedTs",IF('full menu'!O16="UD","UD",IF('full menu'!O16="LSD","LSD",IF('full menu'!O16="WSD","WSD","")))))))))</f>
        <v>MDC</v>
      </c>
      <c r="P16" s="2" t="str">
        <f>IF('full menu'!P16="MDC","MDC",IF(OR('full menu'!P16="PERF",'full menu'!P16="AERF",'full menu'!P16="PCB"),"ERfix",IF(OR('full menu'!P16="ACB", 'full menu'!P16="LCERT", 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 'full menu'!P16="ERwMT", 'full menu'!P16="M&amp;ERT", 'full menu'!P16="MwIT", 'full menu'!P16="IwMT", 'full menu'!P16="M&amp;IT", 'full menu'!P16="IwERT", 'full menu'!P16="ERwIT", 'full menu'!P16="I&amp;ERT", 'full menu'!P16="ER&amp;M&amp;IT"),"MixedTs",IF('full menu'!P16="UD","UD",IF('full menu'!P16="LSD","LSD",IF('full menu'!P16="WSD","WSD","")))))))))</f>
        <v>UD</v>
      </c>
      <c r="Q16" s="2" t="str">
        <f>IF('full menu'!Q16="MDC","MDC",IF(OR('full menu'!Q16="PERF",'full menu'!Q16="AERF",'full menu'!Q16="PCB"),"ERfix",IF(OR('full menu'!Q16="ACB", 'full menu'!Q16="LCERT", 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 'full menu'!Q16="ERwMT", 'full menu'!Q16="M&amp;ERT", 'full menu'!Q16="MwIT", 'full menu'!Q16="IwMT", 'full menu'!Q16="M&amp;IT", 'full menu'!Q16="IwERT", 'full menu'!Q16="ERwIT", 'full menu'!Q16="I&amp;ERT", 'full menu'!Q16="ER&amp;M&amp;IT"),"MixedTs",IF('full menu'!Q16="UD","UD",IF('full menu'!Q16="LSD","LSD",IF('full menu'!Q16="WSD","WSD","")))))))))</f>
        <v>UD</v>
      </c>
      <c r="R16" s="2" t="str">
        <f>IF('full menu'!R16="MDC","MDC",IF(OR('full menu'!R16="PERF",'full menu'!R16="AERF",'full menu'!R16="PCB"),"ERfix",IF(OR('full menu'!R16="ACB", 'full menu'!R16="LCERT", 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 'full menu'!R16="ERwMT", 'full menu'!R16="M&amp;ERT", 'full menu'!R16="MwIT", 'full menu'!R16="IwMT", 'full menu'!R16="M&amp;IT", 'full menu'!R16="IwERT", 'full menu'!R16="ERwIT", 'full menu'!R16="I&amp;ERT", 'full menu'!R16="ER&amp;M&amp;IT"),"MixedTs",IF('full menu'!R16="UD","UD",IF('full menu'!R16="LSD","LSD",IF('full menu'!R16="WSD","WSD","")))))))))</f>
        <v>UD</v>
      </c>
      <c r="S16" s="2" t="str">
        <f>IF('full menu'!S16="MDC","MDC",IF(OR('full menu'!S16="PERF",'full menu'!S16="AERF",'full menu'!S16="PCB"),"ERfix",IF(OR('full menu'!S16="ACB", 'full menu'!S16="LCERT", 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 'full menu'!S16="ERwMT", 'full menu'!S16="M&amp;ERT", 'full menu'!S16="MwIT", 'full menu'!S16="IwMT", 'full menu'!S16="M&amp;IT", 'full menu'!S16="IwERT", 'full menu'!S16="ERwIT", 'full menu'!S16="I&amp;ERT", 'full menu'!S16="ER&amp;M&amp;IT"),"MixedTs",IF('full menu'!S16="UD","UD",IF('full menu'!S16="LSD","LSD",IF('full menu'!S16="WSD","WSD","")))))))))</f>
        <v>UD</v>
      </c>
      <c r="T16" s="2" t="str">
        <f>IF('full menu'!T16="MDC","MDC",IF(OR('full menu'!T16="PERF",'full menu'!T16="AERF",'full menu'!T16="PCB"),"ERfix",IF(OR('full menu'!T16="ACB", 'full menu'!T16="LCERT", 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 'full menu'!T16="ERwMT", 'full menu'!T16="M&amp;ERT", 'full menu'!T16="MwIT", 'full menu'!T16="IwMT", 'full menu'!T16="M&amp;IT", 'full menu'!T16="IwERT", 'full menu'!T16="ERwIT", 'full menu'!T16="I&amp;ERT", 'full menu'!T16="ER&amp;M&amp;IT"),"MixedTs",IF('full menu'!T16="UD","UD",IF('full menu'!T16="LSD","LSD",IF('full menu'!T16="WSD","WSD","")))))))))</f>
        <v>UD</v>
      </c>
      <c r="U16" s="2" t="str">
        <f>IF('full menu'!U16="MDC","MDC",IF(OR('full menu'!U16="PERF",'full menu'!U16="AERF",'full menu'!U16="PCB"),"ERfix",IF(OR('full menu'!U16="ACB", 'full menu'!U16="LCERT", 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 'full menu'!U16="ERwMT", 'full menu'!U16="M&amp;ERT", 'full menu'!U16="MwIT", 'full menu'!U16="IwMT", 'full menu'!U16="M&amp;IT", 'full menu'!U16="IwERT", 'full menu'!U16="ERwIT", 'full menu'!U16="I&amp;ERT", 'full menu'!U16="ER&amp;M&amp;IT"),"MixedTs",IF('full menu'!U16="UD","UD",IF('full menu'!U16="LSD","LSD",IF('full menu'!U16="WSD","WSD","")))))))))</f>
        <v>UD</v>
      </c>
      <c r="V16" s="2" t="str">
        <f>IF('full menu'!V16="MDC","MDC",IF(OR('full menu'!V16="PERF",'full menu'!V16="AERF",'full menu'!V16="PCB"),"ERfix",IF(OR('full menu'!V16="ACB", 'full menu'!V16="LCERT", 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 'full menu'!V16="ERwMT", 'full menu'!V16="M&amp;ERT", 'full menu'!V16="MwIT", 'full menu'!V16="IwMT", 'full menu'!V16="M&amp;IT", 'full menu'!V16="IwERT", 'full menu'!V16="ERwIT", 'full menu'!V16="I&amp;ERT", 'full menu'!V16="ER&amp;M&amp;IT"),"MixedTs",IF('full menu'!V16="UD","UD",IF('full menu'!V16="LSD","LSD",IF('full menu'!V16="WSD","WSD","")))))))))</f>
        <v>UD</v>
      </c>
      <c r="W16" s="2" t="str">
        <f>IF('full menu'!W16="MDC","MDC",IF(OR('full menu'!W16="PERF",'full menu'!W16="AERF",'full menu'!W16="PCB"),"ERfix",IF(OR('full menu'!W16="ACB", 'full menu'!W16="LCERT", 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 'full menu'!W16="ERwMT", 'full menu'!W16="M&amp;ERT", 'full menu'!W16="MwIT", 'full menu'!W16="IwMT", 'full menu'!W16="M&amp;IT", 'full menu'!W16="IwERT", 'full menu'!W16="ERwIT", 'full menu'!W16="I&amp;ERT", 'full menu'!W16="ER&amp;M&amp;IT"),"MixedTs",IF('full menu'!W16="UD","UD",IF('full menu'!W16="LSD","LSD",IF('full menu'!W16="WSD","WSD","")))))))))</f>
        <v>UD</v>
      </c>
      <c r="X16" s="2" t="str">
        <f>IF('full menu'!X16="MDC","MDC",IF(OR('full menu'!X16="PERF",'full menu'!X16="AERF",'full menu'!X16="PCB"),"ERfix",IF(OR('full menu'!X16="ACB", 'full menu'!X16="LCERT", 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 'full menu'!X16="ERwMT", 'full menu'!X16="M&amp;ERT", 'full menu'!X16="MwIT", 'full menu'!X16="IwMT", 'full menu'!X16="M&amp;IT", 'full menu'!X16="IwERT", 'full menu'!X16="ERwIT", 'full menu'!X16="I&amp;ERT", 'full menu'!X16="ER&amp;M&amp;IT"),"MixedTs",IF('full menu'!X16="UD","UD",IF('full menu'!X16="LSD","LSD",IF('full menu'!X16="WSD","WSD","")))))))))</f>
        <v>UD</v>
      </c>
      <c r="Y16" s="2" t="str">
        <f>IF('full menu'!Y16="MDC","MDC",IF(OR('full menu'!Y16="PERF",'full menu'!Y16="AERF",'full menu'!Y16="PCB"),"ERfix",IF(OR('full menu'!Y16="ACB", 'full menu'!Y16="LCERT", 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 'full menu'!Y16="ERwMT", 'full menu'!Y16="M&amp;ERT", 'full menu'!Y16="MwIT", 'full menu'!Y16="IwMT", 'full menu'!Y16="M&amp;IT", 'full menu'!Y16="IwERT", 'full menu'!Y16="ERwIT", 'full menu'!Y16="I&amp;ERT", 'full menu'!Y16="ER&amp;M&amp;IT"),"MixedTs",IF('full menu'!Y16="UD","UD",IF('full menu'!Y16="LSD","LSD",IF('full menu'!Y16="WSD","WSD","")))))))))</f>
        <v>UD</v>
      </c>
      <c r="Z16" s="2" t="str">
        <f>IF('full menu'!Z16="MDC","MDC",IF(OR('full menu'!Z16="PERF",'full menu'!Z16="AERF",'full menu'!Z16="PCB"),"ERfix",IF(OR('full menu'!Z16="ACB", 'full menu'!Z16="LCERT", 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 'full menu'!Z16="ERwMT", 'full menu'!Z16="M&amp;ERT", 'full menu'!Z16="MwIT", 'full menu'!Z16="IwMT", 'full menu'!Z16="M&amp;IT", 'full menu'!Z16="IwERT", 'full menu'!Z16="ERwIT", 'full menu'!Z16="I&amp;ERT", 'full menu'!Z16="ER&amp;M&amp;IT"),"MixedTs",IF('full menu'!Z16="UD","UD",IF('full menu'!Z16="LSD","LSD",IF('full menu'!Z16="WSD","WSD","")))))))))</f>
        <v>UD</v>
      </c>
      <c r="AA16" s="2" t="str">
        <f>IF('full menu'!AA16="MDC","MDC",IF(OR('full menu'!AA16="PERF",'full menu'!AA16="AERF",'full menu'!AA16="PCB"),"ERfix",IF(OR('full menu'!AA16="ACB", 'full menu'!AA16="LCERT", 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 'full menu'!AA16="ERwMT", 'full menu'!AA16="M&amp;ERT", 'full menu'!AA16="MwIT", 'full menu'!AA16="IwMT", 'full menu'!AA16="M&amp;IT", 'full menu'!AA16="IwERT", 'full menu'!AA16="ERwIT", 'full menu'!AA16="I&amp;ERT", 'full menu'!AA16="ER&amp;M&amp;IT"),"MixedTs",IF('full menu'!AA16="UD","UD",IF('full menu'!AA16="LSD","LSD",IF('full menu'!AA16="WSD","WSD","")))))))))</f>
        <v>UD</v>
      </c>
      <c r="AB16" s="2" t="str">
        <f>IF('full menu'!AB16="MDC","MDC",IF(OR('full menu'!AB16="PERF",'full menu'!AB16="AERF",'full menu'!AB16="PCB"),"ERfix",IF(OR('full menu'!AB16="ACB", 'full menu'!AB16="LCERT", 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 'full menu'!AB16="ERwMT", 'full menu'!AB16="M&amp;ERT", 'full menu'!AB16="MwIT", 'full menu'!AB16="IwMT", 'full menu'!AB16="M&amp;IT", 'full menu'!AB16="IwERT", 'full menu'!AB16="ERwIT", 'full menu'!AB16="I&amp;ERT", 'full menu'!AB16="ER&amp;M&amp;IT"),"MixedTs",IF('full menu'!AB16="UD","UD",IF('full menu'!AB16="LSD","LSD",IF('full menu'!AB16="WSD","WSD","")))))))))</f>
        <v>UD</v>
      </c>
      <c r="AC16" s="2" t="str">
        <f>IF('full menu'!AC16="MDC","MDC",IF(OR('full menu'!AC16="PERF",'full menu'!AC16="AERF",'full menu'!AC16="PCB"),"ERfix",IF(OR('full menu'!AC16="ACB", 'full menu'!AC16="LCERT", 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 'full menu'!AC16="ERwMT", 'full menu'!AC16="M&amp;ERT", 'full menu'!AC16="MwIT", 'full menu'!AC16="IwMT", 'full menu'!AC16="M&amp;IT", 'full menu'!AC16="IwERT", 'full menu'!AC16="ERwIT", 'full menu'!AC16="I&amp;ERT", 'full menu'!AC16="ER&amp;M&amp;IT"),"MixedTs",IF('full menu'!AC16="UD","UD",IF('full menu'!AC16="LSD","LSD",IF('full menu'!AC16="WSD","WSD","")))))))))</f>
        <v>UD</v>
      </c>
      <c r="AD16" s="2" t="str">
        <f>IF('full menu'!AD16="MDC","MDC",IF(OR('full menu'!AD16="PERF",'full menu'!AD16="AERF",'full menu'!AD16="PCB"),"ERfix",IF(OR('full menu'!AD16="ACB", 'full menu'!AD16="LCERT", 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 'full menu'!AD16="ERwMT", 'full menu'!AD16="M&amp;ERT", 'full menu'!AD16="MwIT", 'full menu'!AD16="IwMT", 'full menu'!AD16="M&amp;IT", 'full menu'!AD16="IwERT", 'full menu'!AD16="ERwIT", 'full menu'!AD16="I&amp;ERT", 'full menu'!AD16="ER&amp;M&amp;IT"),"MixedTs",IF('full menu'!AD16="UD","UD",IF('full menu'!AD16="LSD","LSD",IF('full menu'!AD16="WSD","WSD","")))))))))</f>
        <v>UD</v>
      </c>
      <c r="AE16" s="2" t="str">
        <f>IF('full menu'!AE16="MDC","MDC",IF(OR('full menu'!AE16="PERF",'full menu'!AE16="AERF",'full menu'!AE16="PCB"),"ERfix",IF(OR('full menu'!AE16="ACB", 'full menu'!AE16="LCERT", 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 'full menu'!AE16="ERwMT", 'full menu'!AE16="M&amp;ERT", 'full menu'!AE16="MwIT", 'full menu'!AE16="IwMT", 'full menu'!AE16="M&amp;IT", 'full menu'!AE16="IwERT", 'full menu'!AE16="ERwIT", 'full menu'!AE16="I&amp;ERT", 'full menu'!AE16="ER&amp;M&amp;IT"),"MixedTs",IF('full menu'!AE16="UD","UD",IF('full menu'!AE16="LSD","LSD",IF('full menu'!AE16="WSD","WSD","")))))))))</f>
        <v>UD</v>
      </c>
      <c r="AF16" s="2" t="str">
        <f>IF('full menu'!AF16="MDC","MDC",IF(OR('full menu'!AF16="PERF",'full menu'!AF16="AERF",'full menu'!AF16="PCB"),"ERfix",IF(OR('full menu'!AF16="ACB", 'full menu'!AF16="LCERT", 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 'full menu'!AF16="ERwMT", 'full menu'!AF16="M&amp;ERT", 'full menu'!AF16="MwIT", 'full menu'!AF16="IwMT", 'full menu'!AF16="M&amp;IT", 'full menu'!AF16="IwERT", 'full menu'!AF16="ERwIT", 'full menu'!AF16="I&amp;ERT", 'full menu'!AF16="ER&amp;M&amp;IT"),"MixedTs",IF('full menu'!AF16="UD","UD",IF('full menu'!AF16="LSD","LSD",IF('full menu'!AF16="WSD","WSD","")))))))))</f>
        <v>LSD</v>
      </c>
      <c r="AG16" s="2" t="str">
        <f>IF('full menu'!AG16="MDC","MDC",IF(OR('full menu'!AG16="PERF",'full menu'!AG16="AERF",'full menu'!AG16="PCB"),"ERfix",IF(OR('full menu'!AG16="ACB", 'full menu'!AG16="LCERT", 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 'full menu'!AG16="ERwMT", 'full menu'!AG16="M&amp;ERT", 'full menu'!AG16="MwIT", 'full menu'!AG16="IwMT", 'full menu'!AG16="M&amp;IT", 'full menu'!AG16="IwERT", 'full menu'!AG16="ERwIT", 'full menu'!AG16="I&amp;ERT", 'full menu'!AG16="ER&amp;M&amp;IT"),"MixedTs",IF('full menu'!AG16="UD","UD",IF('full menu'!AG16="LSD","LSD",IF('full menu'!AG16="WSD","WSD","")))))))))</f>
        <v>LSD</v>
      </c>
      <c r="AH16" s="2" t="str">
        <f>IF('full menu'!AH16="MDC","MDC",IF(OR('full menu'!AH16="PERF",'full menu'!AH16="AERF",'full menu'!AH16="PCB"),"ERfix",IF(OR('full menu'!AH16="ACB", 'full menu'!AH16="LCERT", 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 'full menu'!AH16="ERwMT", 'full menu'!AH16="M&amp;ERT", 'full menu'!AH16="MwIT", 'full menu'!AH16="IwMT", 'full menu'!AH16="M&amp;IT", 'full menu'!AH16="IwERT", 'full menu'!AH16="ERwIT", 'full menu'!AH16="I&amp;ERT", 'full menu'!AH16="ER&amp;M&amp;IT"),"MixedTs",IF('full menu'!AH16="UD","UD",IF('full menu'!AH16="LSD","LSD",IF('full menu'!AH16="WSD","WSD","")))))))))</f>
        <v>LSD</v>
      </c>
      <c r="AI16" s="2" t="str">
        <f>IF('full menu'!AI16="MDC","MDC",IF(OR('full menu'!AI16="PERF",'full menu'!AI16="AERF",'full menu'!AI16="PCB"),"ERfix",IF(OR('full menu'!AI16="ACB", 'full menu'!AI16="LCERT", 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 'full menu'!AI16="ERwMT", 'full menu'!AI16="M&amp;ERT", 'full menu'!AI16="MwIT", 'full menu'!AI16="IwMT", 'full menu'!AI16="M&amp;IT", 'full menu'!AI16="IwERT", 'full menu'!AI16="ERwIT", 'full menu'!AI16="I&amp;ERT", 'full menu'!AI16="ER&amp;M&amp;IT"),"MixedTs",IF('full menu'!AI16="UD","UD",IF('full menu'!AI16="LSD","LSD",IF('full menu'!AI16="WSD","WSD","")))))))))</f>
        <v>LSD</v>
      </c>
      <c r="AJ16" s="2" t="str">
        <f>IF('full menu'!AJ16="MDC","MDC",IF(OR('full menu'!AJ16="PERF",'full menu'!AJ16="AERF",'full menu'!AJ16="PCB"),"ERfix",IF(OR('full menu'!AJ16="ACB", 'full menu'!AJ16="LCERT", 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 'full menu'!AJ16="ERwMT", 'full menu'!AJ16="M&amp;ERT", 'full menu'!AJ16="MwIT", 'full menu'!AJ16="IwMT", 'full menu'!AJ16="M&amp;IT", 'full menu'!AJ16="IwERT", 'full menu'!AJ16="ERwIT", 'full menu'!AJ16="I&amp;ERT", 'full menu'!AJ16="ER&amp;M&amp;IT"),"MixedTs",IF('full menu'!AJ16="UD","UD",IF('full menu'!AJ16="LSD","LSD",IF('full menu'!AJ16="WSD","WSD","")))))))))</f>
        <v>LSD</v>
      </c>
      <c r="AK16" s="2" t="str">
        <f>IF('full menu'!AK16="MDC","MDC",IF(OR('full menu'!AK16="PERF",'full menu'!AK16="AERF",'full menu'!AK16="PCB"),"ERfix",IF(OR('full menu'!AK16="ACB", 'full menu'!AK16="LCERT", 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 'full menu'!AK16="ERwMT", 'full menu'!AK16="M&amp;ERT", 'full menu'!AK16="MwIT", 'full menu'!AK16="IwMT", 'full menu'!AK16="M&amp;IT", 'full menu'!AK16="IwERT", 'full menu'!AK16="ERwIT", 'full menu'!AK16="I&amp;ERT", 'full menu'!AK16="ER&amp;M&amp;IT"),"MixedTs",IF('full menu'!AK16="UD","UD",IF('full menu'!AK16="LSD","LSD",IF('full menu'!AK16="WSD","WSD","")))))))))</f>
        <v>LSD</v>
      </c>
      <c r="AL16" s="2" t="str">
        <f>IF('full menu'!AL16="MDC","MDC",IF(OR('full menu'!AL16="PERF",'full menu'!AL16="AERF",'full menu'!AL16="PCB"),"ERfix",IF(OR('full menu'!AL16="ACB", 'full menu'!AL16="LCERT", 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 'full menu'!AL16="ERwMT", 'full menu'!AL16="M&amp;ERT", 'full menu'!AL16="MwIT", 'full menu'!AL16="IwMT", 'full menu'!AL16="M&amp;IT", 'full menu'!AL16="IwERT", 'full menu'!AL16="ERwIT", 'full menu'!AL16="I&amp;ERT", 'full menu'!AL16="ER&amp;M&amp;IT"),"MixedTs",IF('full menu'!AL16="UD","UD",IF('full menu'!AL16="LSD","LSD",IF('full menu'!AL16="WSD","WSD","")))))))))</f>
        <v>LSD</v>
      </c>
      <c r="AM16" s="2" t="str">
        <f>IF('full menu'!AM16="MDC","MDC",IF(OR('full menu'!AM16="PERF",'full menu'!AM16="AERF",'full menu'!AM16="PCB"),"ERfix",IF(OR('full menu'!AM16="ACB", 'full menu'!AM16="LCERT", 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 'full menu'!AM16="ERwMT", 'full menu'!AM16="M&amp;ERT", 'full menu'!AM16="MwIT", 'full menu'!AM16="IwMT", 'full menu'!AM16="M&amp;IT", 'full menu'!AM16="IwERT", 'full menu'!AM16="ERwIT", 'full menu'!AM16="I&amp;ERT", 'full menu'!AM16="ER&amp;M&amp;IT"),"MixedTs",IF('full menu'!AM16="UD","UD",IF('full menu'!AM16="LSD","LSD",IF('full menu'!AM16="WSD","WSD","")))))))))</f>
        <v>UD</v>
      </c>
      <c r="AN16" s="2" t="str">
        <f>IF('full menu'!AN16="MDC","MDC",IF(OR('full menu'!AN16="PERF",'full menu'!AN16="AERF",'full menu'!AN16="PCB"),"ERfix",IF(OR('full menu'!AN16="ACB", 'full menu'!AN16="LCERT", 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 'full menu'!AN16="ERwMT", 'full menu'!AN16="M&amp;ERT", 'full menu'!AN16="MwIT", 'full menu'!AN16="IwMT", 'full menu'!AN16="M&amp;IT", 'full menu'!AN16="IwERT", 'full menu'!AN16="ERwIT", 'full menu'!AN16="I&amp;ERT", 'full menu'!AN16="ER&amp;M&amp;IT"),"MixedTs",IF('full menu'!AN16="UD","UD",IF('full menu'!AN16="LSD","LSD",IF('full menu'!AN16="WSD","WSD","")))))))))</f>
        <v>UD</v>
      </c>
      <c r="AO16" s="2" t="str">
        <f>IF('full menu'!AO16="MDC","MDC",IF(OR('full menu'!AO16="PERF",'full menu'!AO16="AERF",'full menu'!AO16="PCB"),"ERfix",IF(OR('full menu'!AO16="ACB", 'full menu'!AO16="LCERT", 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 'full menu'!AO16="ERwMT", 'full menu'!AO16="M&amp;ERT", 'full menu'!AO16="MwIT", 'full menu'!AO16="IwMT", 'full menu'!AO16="M&amp;IT", 'full menu'!AO16="IwERT", 'full menu'!AO16="ERwIT", 'full menu'!AO16="I&amp;ERT", 'full menu'!AO16="ER&amp;M&amp;IT"),"MixedTs",IF('full menu'!AO16="UD","UD",IF('full menu'!AO16="LSD","LSD",IF('full menu'!AO16="WSD","WSD","")))))))))</f>
        <v>UD</v>
      </c>
      <c r="AP16" s="2" t="str">
        <f>IF('full menu'!AP16="MDC","MDC",IF(OR('full menu'!AP16="PERF",'full menu'!AP16="AERF",'full menu'!AP16="PCB"),"ERfix",IF(OR('full menu'!AP16="ACB", 'full menu'!AP16="LCERT", 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 'full menu'!AP16="ERwMT", 'full menu'!AP16="M&amp;ERT", 'full menu'!AP16="MwIT", 'full menu'!AP16="IwMT", 'full menu'!AP16="M&amp;IT", 'full menu'!AP16="IwERT", 'full menu'!AP16="ERwIT", 'full menu'!AP16="I&amp;ERT", 'full menu'!AP16="ER&amp;M&amp;IT"),"MixedTs",IF('full menu'!AP16="UD","UD",IF('full menu'!AP16="LSD","LSD",IF('full menu'!AP16="WSD","WSD","")))))))))</f>
        <v>UD</v>
      </c>
      <c r="AQ16" s="2" t="str">
        <f>IF('full menu'!AQ16="MDC","MDC",IF(OR('full menu'!AQ16="PERF",'full menu'!AQ16="AERF",'full menu'!AQ16="PCB"),"ERfix",IF(OR('full menu'!AQ16="ACB", 'full menu'!AQ16="LCERT", 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 'full menu'!AQ16="ERwMT", 'full menu'!AQ16="M&amp;ERT", 'full menu'!AQ16="MwIT", 'full menu'!AQ16="IwMT", 'full menu'!AQ16="M&amp;IT", 'full menu'!AQ16="IwERT", 'full menu'!AQ16="ERwIT", 'full menu'!AQ16="I&amp;ERT", 'full menu'!AQ16="ER&amp;M&amp;IT"),"MixedTs",IF('full menu'!AQ16="UD","UD",IF('full menu'!AQ16="LSD","LSD",IF('full menu'!AQ16="WSD","WSD","")))))))))</f>
        <v>UD</v>
      </c>
      <c r="AR16" s="2" t="str">
        <f>IF('full menu'!AR16="MDC","MDC",IF(OR('full menu'!AR16="PERF",'full menu'!AR16="AERF",'full menu'!AR16="PCB"),"ERfix",IF(OR('full menu'!AR16="ACB", 'full menu'!AR16="LCERT", 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 'full menu'!AR16="ERwMT", 'full menu'!AR16="M&amp;ERT", 'full menu'!AR16="MwIT", 'full menu'!AR16="IwMT", 'full menu'!AR16="M&amp;IT", 'full menu'!AR16="IwERT", 'full menu'!AR16="ERwIT", 'full menu'!AR16="I&amp;ERT", 'full menu'!AR16="ER&amp;M&amp;IT"),"MixedTs",IF('full menu'!AR16="UD","UD",IF('full menu'!AR16="LSD","LSD",IF('full menu'!AR16="WSD","WSD","")))))))))</f>
        <v>UD</v>
      </c>
      <c r="AS16" s="2" t="str">
        <f>IF('full menu'!AS16="MDC","MDC",IF(OR('full menu'!AS16="PERF",'full menu'!AS16="AERF",'full menu'!AS16="PCB"),"ERfix",IF(OR('full menu'!AS16="ACB", 'full menu'!AS16="LCERT", 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 'full menu'!AS16="ERwMT", 'full menu'!AS16="M&amp;ERT", 'full menu'!AS16="MwIT", 'full menu'!AS16="IwMT", 'full menu'!AS16="M&amp;IT", 'full menu'!AS16="IwERT", 'full menu'!AS16="ERwIT", 'full menu'!AS16="I&amp;ERT", 'full menu'!AS16="ER&amp;M&amp;IT"),"MixedTs",IF('full menu'!AS16="UD","UD",IF('full menu'!AS16="LSD","LSD",IF('full menu'!AS16="WSD","WSD","")))))))))</f>
        <v>UD</v>
      </c>
      <c r="AT16" s="2" t="str">
        <f>IF('full menu'!AT16="MDC","MDC",IF(OR('full menu'!AT16="PERF",'full menu'!AT16="AERF",'full menu'!AT16="PCB"),"ERfix",IF(OR('full menu'!AT16="ACB", 'full menu'!AT16="LCERT", 'full menu'!AT16="LERT",'full menu'!AT16="FCERT",'full menu'!AT16="FERT"),"ERTs",IF(OR('full menu'!AT16="FCMT",'full menu'!AT16="FMT",'full menu'!AT16="LMT",'full menu'!AT16="LCMT"),"MTs",IF(OR('full menu'!AT16="LCIT",'full menu'!AT16="FCIT",'full menu'!AT16="LIT",'full menu'!AT16="FIT"),"ITs",IF(OR('full menu'!AT16="MwERT", 'full menu'!AT16="ERwMT", 'full menu'!AT16="M&amp;ERT", 'full menu'!AT16="MwIT", 'full menu'!AT16="IwMT", 'full menu'!AT16="M&amp;IT", 'full menu'!AT16="IwERT", 'full menu'!AT16="ERwIT", 'full menu'!AT16="I&amp;ERT", 'full menu'!AT16="ER&amp;M&amp;IT"),"MixedTs",IF('full menu'!AT16="UD","UD",IF('full menu'!AT16="LSD","LSD",IF('full menu'!AT16="WSD","WSD","")))))))))</f>
        <v>UD</v>
      </c>
      <c r="AU16" s="2" t="str">
        <f>IF('full menu'!AU16="MDC","MDC",IF(OR('full menu'!AU16="PERF",'full menu'!AU16="AERF",'full menu'!AU16="PCB"),"ERfix",IF(OR('full menu'!AU16="ACB", 'full menu'!AU16="LCERT", 'full menu'!AU16="LERT",'full menu'!AU16="FCERT",'full menu'!AU16="FERT"),"ERTs",IF(OR('full menu'!AU16="FCMT",'full menu'!AU16="FMT",'full menu'!AU16="LMT",'full menu'!AU16="LCMT"),"MTs",IF(OR('full menu'!AU16="LCIT",'full menu'!AU16="FCIT",'full menu'!AU16="LIT",'full menu'!AU16="FIT"),"ITs",IF(OR('full menu'!AU16="MwERT", 'full menu'!AU16="ERwMT", 'full menu'!AU16="M&amp;ERT", 'full menu'!AU16="MwIT", 'full menu'!AU16="IwMT", 'full menu'!AU16="M&amp;IT", 'full menu'!AU16="IwERT", 'full menu'!AU16="ERwIT", 'full menu'!AU16="I&amp;ERT", 'full menu'!AU16="ER&amp;M&amp;IT"),"MixedTs",IF('full menu'!AU16="UD","UD",IF('full menu'!AU16="LSD","LSD",IF('full menu'!AU16="WSD","WSD","")))))))))</f>
        <v>UD</v>
      </c>
      <c r="AV16" s="2" t="str">
        <f>IF('full menu'!AV16="MDC","MDC",IF(OR('full menu'!AV16="PERF",'full menu'!AV16="AERF",'full menu'!AV16="PCB"),"ERfix",IF(OR('full menu'!AV16="ACB", 'full menu'!AV16="LCERT", 'full menu'!AV16="LERT",'full menu'!AV16="FCERT",'full menu'!AV16="FERT"),"ERTs",IF(OR('full menu'!AV16="FCMT",'full menu'!AV16="FMT",'full menu'!AV16="LMT",'full menu'!AV16="LCMT"),"MTs",IF(OR('full menu'!AV16="LCIT",'full menu'!AV16="FCIT",'full menu'!AV16="LIT",'full menu'!AV16="FIT"),"ITs",IF(OR('full menu'!AV16="MwERT", 'full menu'!AV16="ERwMT", 'full menu'!AV16="M&amp;ERT", 'full menu'!AV16="MwIT", 'full menu'!AV16="IwMT", 'full menu'!AV16="M&amp;IT", 'full menu'!AV16="IwERT", 'full menu'!AV16="ERwIT", 'full menu'!AV16="I&amp;ERT", 'full menu'!AV16="ER&amp;M&amp;IT"),"MixedTs",IF('full menu'!AV16="UD","UD",IF('full menu'!AV16="LSD","LSD",IF('full menu'!AV16="WSD","WSD","")))))))))</f>
        <v>UD</v>
      </c>
      <c r="AW16" s="2" t="str">
        <f>IF('full menu'!AW16="MDC","MDC",IF(OR('full menu'!AW16="PERF",'full menu'!AW16="AERF",'full menu'!AW16="PCB"),"ERfix",IF(OR('full menu'!AW16="ACB", 'full menu'!AW16="LCERT", 'full menu'!AW16="LERT",'full menu'!AW16="FCERT",'full menu'!AW16="FERT"),"ERTs",IF(OR('full menu'!AW16="FCMT",'full menu'!AW16="FMT",'full menu'!AW16="LMT",'full menu'!AW16="LCMT"),"MTs",IF(OR('full menu'!AW16="LCIT",'full menu'!AW16="FCIT",'full menu'!AW16="LIT",'full menu'!AW16="FIT"),"ITs",IF(OR('full menu'!AW16="MwERT", 'full menu'!AW16="ERwMT", 'full menu'!AW16="M&amp;ERT", 'full menu'!AW16="MwIT", 'full menu'!AW16="IwMT", 'full menu'!AW16="M&amp;IT", 'full menu'!AW16="IwERT", 'full menu'!AW16="ERwIT", 'full menu'!AW16="I&amp;ERT", 'full menu'!AW16="ER&amp;M&amp;IT"),"MixedTs",IF('full menu'!AW16="UD","UD",IF('full menu'!AW16="LSD","LSD",IF('full menu'!AW16="WSD","WSD","")))))))))</f>
        <v>UD</v>
      </c>
      <c r="AX16" s="2" t="str">
        <f>IF('full menu'!AX16="MDC","MDC",IF(OR('full menu'!AX16="PERF",'full menu'!AX16="AERF",'full menu'!AX16="PCB"),"ERfix",IF(OR('full menu'!AX16="ACB", 'full menu'!AX16="LCERT", 'full menu'!AX16="LERT",'full menu'!AX16="FCERT",'full menu'!AX16="FERT"),"ERTs",IF(OR('full menu'!AX16="FCMT",'full menu'!AX16="FMT",'full menu'!AX16="LMT",'full menu'!AX16="LCMT"),"MTs",IF(OR('full menu'!AX16="LCIT",'full menu'!AX16="FCIT",'full menu'!AX16="LIT",'full menu'!AX16="FIT"),"ITs",IF(OR('full menu'!AX16="MwERT", 'full menu'!AX16="ERwMT", 'full menu'!AX16="M&amp;ERT", 'full menu'!AX16="MwIT", 'full menu'!AX16="IwMT", 'full menu'!AX16="M&amp;IT", 'full menu'!AX16="IwERT", 'full menu'!AX16="ERwIT", 'full menu'!AX16="I&amp;ERT", 'full menu'!AX16="ER&amp;M&amp;IT"),"MixedTs",IF('full menu'!AX16="UD","UD",IF('full menu'!AX16="LSD","LSD",IF('full menu'!AX16="WSD","WSD","")))))))))</f>
        <v>UD</v>
      </c>
      <c r="AY16" s="2" t="str">
        <f>IF('full menu'!AY16="MDC","MDC",IF(OR('full menu'!AY16="PERF",'full menu'!AY16="AERF",'full menu'!AY16="PCB"),"ERfix",IF(OR('full menu'!AY16="ACB", 'full menu'!AY16="LCERT", 'full menu'!AY16="LERT",'full menu'!AY16="FCERT",'full menu'!AY16="FERT"),"ERTs",IF(OR('full menu'!AY16="FCMT",'full menu'!AY16="FMT",'full menu'!AY16="LMT",'full menu'!AY16="LCMT"),"MTs",IF(OR('full menu'!AY16="LCIT",'full menu'!AY16="FCIT",'full menu'!AY16="LIT",'full menu'!AY16="FIT"),"ITs",IF(OR('full menu'!AY16="MwERT", 'full menu'!AY16="ERwMT", 'full menu'!AY16="M&amp;ERT", 'full menu'!AY16="MwIT", 'full menu'!AY16="IwMT", 'full menu'!AY16="M&amp;IT", 'full menu'!AY16="IwERT", 'full menu'!AY16="ERwIT", 'full menu'!AY16="I&amp;ERT", 'full menu'!AY16="ER&amp;M&amp;IT"),"MixedTs",IF('full menu'!AY16="UD","UD",IF('full menu'!AY16="LSD","LSD",IF('full menu'!AY16="WSD","WSD","")))))))))</f>
        <v>UD</v>
      </c>
    </row>
    <row r="17" spans="1:56" ht="15.6" x14ac:dyDescent="0.3">
      <c r="A17" t="s">
        <v>17</v>
      </c>
      <c r="B17" s="2" t="str">
        <f>IF('full menu'!B17="MDC","MDC",IF(OR('full menu'!B17="PERF",'full menu'!B17="AERF",'full menu'!B17="PCB"),"ERfix",IF(OR('full menu'!B17="ACB", 'full menu'!B17="LCERT", 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 'full menu'!B17="ERwMT", 'full menu'!B17="M&amp;ERT", 'full menu'!B17="MwIT", 'full menu'!B17="IwMT", 'full menu'!B17="M&amp;IT", 'full menu'!B17="IwERT", 'full menu'!B17="ERwIT", 'full menu'!B17="I&amp;ERT", 'full menu'!B17="ER&amp;M&amp;IT"),"MixedTs",IF('full menu'!B17="UD","UD",IF('full menu'!B17="LSD","LSD",IF('full menu'!B17="WSD","WSD","")))))))))</f>
        <v>LSD</v>
      </c>
      <c r="C17" s="2" t="str">
        <f>IF('full menu'!C17="MDC","MDC",IF(OR('full menu'!C17="PERF",'full menu'!C17="AERF",'full menu'!C17="PCB"),"ERfix",IF(OR('full menu'!C17="ACB", 'full menu'!C17="LCERT", 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 'full menu'!C17="ERwMT", 'full menu'!C17="M&amp;ERT", 'full menu'!C17="MwIT", 'full menu'!C17="IwMT", 'full menu'!C17="M&amp;IT", 'full menu'!C17="IwERT", 'full menu'!C17="ERwIT", 'full menu'!C17="I&amp;ERT", 'full menu'!C17="ER&amp;M&amp;IT"),"MixedTs",IF('full menu'!C17="UD","UD",IF('full menu'!C17="LSD","LSD",IF('full menu'!C17="WSD","WSD","")))))))))</f>
        <v>LSD</v>
      </c>
      <c r="D17" s="2" t="str">
        <f>IF('full menu'!D17="MDC","MDC",IF(OR('full menu'!D17="PERF",'full menu'!D17="AERF",'full menu'!D17="PCB"),"ERfix",IF(OR('full menu'!D17="ACB", 'full menu'!D17="LCERT", 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 'full menu'!D17="ERwMT", 'full menu'!D17="M&amp;ERT", 'full menu'!D17="MwIT", 'full menu'!D17="IwMT", 'full menu'!D17="M&amp;IT", 'full menu'!D17="IwERT", 'full menu'!D17="ERwIT", 'full menu'!D17="I&amp;ERT", 'full menu'!D17="ER&amp;M&amp;IT"),"MixedTs",IF('full menu'!D17="UD","UD",IF('full menu'!D17="LSD","LSD",IF('full menu'!D17="WSD","WSD","")))))))))</f>
        <v>LSD</v>
      </c>
      <c r="E17" s="2" t="str">
        <f>IF('full menu'!E17="MDC","MDC",IF(OR('full menu'!E17="PERF",'full menu'!E17="AERF",'full menu'!E17="PCB"),"ERfix",IF(OR('full menu'!E17="ACB", 'full menu'!E17="LCERT", 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 'full menu'!E17="ERwMT", 'full menu'!E17="M&amp;ERT", 'full menu'!E17="MwIT", 'full menu'!E17="IwMT", 'full menu'!E17="M&amp;IT", 'full menu'!E17="IwERT", 'full menu'!E17="ERwIT", 'full menu'!E17="I&amp;ERT", 'full menu'!E17="ER&amp;M&amp;IT"),"MixedTs",IF('full menu'!E17="UD","UD",IF('full menu'!E17="LSD","LSD",IF('full menu'!E17="WSD","WSD","")))))))))</f>
        <v>LSD</v>
      </c>
      <c r="F17" s="2" t="str">
        <f>IF('full menu'!F17="MDC","MDC",IF(OR('full menu'!F17="PERF",'full menu'!F17="AERF",'full menu'!F17="PCB"),"ERfix",IF(OR('full menu'!F17="ACB", 'full menu'!F17="LCERT", 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 'full menu'!F17="ERwMT", 'full menu'!F17="M&amp;ERT", 'full menu'!F17="MwIT", 'full menu'!F17="IwMT", 'full menu'!F17="M&amp;IT", 'full menu'!F17="IwERT", 'full menu'!F17="ERwIT", 'full menu'!F17="I&amp;ERT", 'full menu'!F17="ER&amp;M&amp;IT"),"MixedTs",IF('full menu'!F17="UD","UD",IF('full menu'!F17="LSD","LSD",IF('full menu'!F17="WSD","WSD","")))))))))</f>
        <v>LSD</v>
      </c>
      <c r="G17" s="2" t="str">
        <f>IF('full menu'!G17="MDC","MDC",IF(OR('full menu'!G17="PERF",'full menu'!G17="AERF",'full menu'!G17="PCB"),"ERfix",IF(OR('full menu'!G17="ACB", 'full menu'!G17="LCERT", 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 'full menu'!G17="ERwMT", 'full menu'!G17="M&amp;ERT", 'full menu'!G17="MwIT", 'full menu'!G17="IwMT", 'full menu'!G17="M&amp;IT", 'full menu'!G17="IwERT", 'full menu'!G17="ERwIT", 'full menu'!G17="I&amp;ERT", 'full menu'!G17="ER&amp;M&amp;IT"),"MixedTs",IF('full menu'!G17="UD","UD",IF('full menu'!G17="LSD","LSD",IF('full menu'!G17="WSD","WSD","")))))))))</f>
        <v>LSD</v>
      </c>
      <c r="H17" s="2" t="str">
        <f>IF('full menu'!H17="MDC","MDC",IF(OR('full menu'!H17="PERF",'full menu'!H17="AERF",'full menu'!H17="PCB"),"ERfix",IF(OR('full menu'!H17="ACB", 'full menu'!H17="LCERT", 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 'full menu'!H17="ERwMT", 'full menu'!H17="M&amp;ERT", 'full menu'!H17="MwIT", 'full menu'!H17="IwMT", 'full menu'!H17="M&amp;IT", 'full menu'!H17="IwERT", 'full menu'!H17="ERwIT", 'full menu'!H17="I&amp;ERT", 'full menu'!H17="ER&amp;M&amp;IT"),"MixedTs",IF('full menu'!H17="UD","UD",IF('full menu'!H17="LSD","LSD",IF('full menu'!H17="WSD","WSD","")))))))))</f>
        <v>LSD</v>
      </c>
      <c r="I17" s="2" t="str">
        <f>IF('full menu'!I17="MDC","MDC",IF(OR('full menu'!I17="PERF",'full menu'!I17="AERF",'full menu'!I17="PCB"),"ERfix",IF(OR('full menu'!I17="ACB", 'full menu'!I17="LCERT", 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 'full menu'!I17="ERwMT", 'full menu'!I17="M&amp;ERT", 'full menu'!I17="MwIT", 'full menu'!I17="IwMT", 'full menu'!I17="M&amp;IT", 'full menu'!I17="IwERT", 'full menu'!I17="ERwIT", 'full menu'!I17="I&amp;ERT", 'full menu'!I17="ER&amp;M&amp;IT"),"MixedTs",IF('full menu'!I17="UD","UD",IF('full menu'!I17="LSD","LSD",IF('full menu'!I17="WSD","WSD","")))))))))</f>
        <v>LSD</v>
      </c>
      <c r="J17" s="2" t="str">
        <f>IF('full menu'!J17="MDC","MDC",IF(OR('full menu'!J17="PERF",'full menu'!J17="AERF",'full menu'!J17="PCB"),"ERfix",IF(OR('full menu'!J17="ACB", 'full menu'!J17="LCERT", 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 'full menu'!J17="ERwMT", 'full menu'!J17="M&amp;ERT", 'full menu'!J17="MwIT", 'full menu'!J17="IwMT", 'full menu'!J17="M&amp;IT", 'full menu'!J17="IwERT", 'full menu'!J17="ERwIT", 'full menu'!J17="I&amp;ERT", 'full menu'!J17="ER&amp;M&amp;IT"),"MixedTs",IF('full menu'!J17="UD","UD",IF('full menu'!J17="LSD","LSD",IF('full menu'!J17="WSD","WSD","")))))))))</f>
        <v>LSD</v>
      </c>
      <c r="K17" s="2" t="str">
        <f>IF('full menu'!K17="MDC","MDC",IF(OR('full menu'!K17="PERF",'full menu'!K17="AERF",'full menu'!K17="PCB"),"ERfix",IF(OR('full menu'!K17="ACB", 'full menu'!K17="LCERT", 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 'full menu'!K17="ERwMT", 'full menu'!K17="M&amp;ERT", 'full menu'!K17="MwIT", 'full menu'!K17="IwMT", 'full menu'!K17="M&amp;IT", 'full menu'!K17="IwERT", 'full menu'!K17="ERwIT", 'full menu'!K17="I&amp;ERT", 'full menu'!K17="ER&amp;M&amp;IT"),"MixedTs",IF('full menu'!K17="UD","UD",IF('full menu'!K17="LSD","LSD",IF('full menu'!K17="WSD","WSD","")))))))))</f>
        <v>LSD</v>
      </c>
      <c r="L17" s="2" t="str">
        <f>IF('full menu'!L17="MDC","MDC",IF(OR('full menu'!L17="PERF",'full menu'!L17="AERF",'full menu'!L17="PCB"),"ERfix",IF(OR('full menu'!L17="ACB", 'full menu'!L17="LCERT", 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 'full menu'!L17="ERwMT", 'full menu'!L17="M&amp;ERT", 'full menu'!L17="MwIT", 'full menu'!L17="IwMT", 'full menu'!L17="M&amp;IT", 'full menu'!L17="IwERT", 'full menu'!L17="ERwIT", 'full menu'!L17="I&amp;ERT", 'full menu'!L17="ER&amp;M&amp;IT"),"MixedTs",IF('full menu'!L17="UD","UD",IF('full menu'!L17="LSD","LSD",IF('full menu'!L17="WSD","WSD","")))))))))</f>
        <v>LSD</v>
      </c>
      <c r="M17" s="2" t="str">
        <f>IF('full menu'!M17="MDC","MDC",IF(OR('full menu'!M17="PERF",'full menu'!M17="AERF",'full menu'!M17="PCB"),"ERfix",IF(OR('full menu'!M17="ACB", 'full menu'!M17="LCERT", 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 'full menu'!M17="ERwMT", 'full menu'!M17="M&amp;ERT", 'full menu'!M17="MwIT", 'full menu'!M17="IwMT", 'full menu'!M17="M&amp;IT", 'full menu'!M17="IwERT", 'full menu'!M17="ERwIT", 'full menu'!M17="I&amp;ERT", 'full menu'!M17="ER&amp;M&amp;IT"),"MixedTs",IF('full menu'!M17="UD","UD",IF('full menu'!M17="LSD","LSD",IF('full menu'!M17="WSD","WSD","")))))))))</f>
        <v>LSD</v>
      </c>
      <c r="N17" s="2" t="str">
        <f>IF('full menu'!N17="MDC","MDC",IF(OR('full menu'!N17="PERF",'full menu'!N17="AERF",'full menu'!N17="PCB"),"ERfix",IF(OR('full menu'!N17="ACB", 'full menu'!N17="LCERT", 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 'full menu'!N17="ERwMT", 'full menu'!N17="M&amp;ERT", 'full menu'!N17="MwIT", 'full menu'!N17="IwMT", 'full menu'!N17="M&amp;IT", 'full menu'!N17="IwERT", 'full menu'!N17="ERwIT", 'full menu'!N17="I&amp;ERT", 'full menu'!N17="ER&amp;M&amp;IT"),"MixedTs",IF('full menu'!N17="UD","UD",IF('full menu'!N17="LSD","LSD",IF('full menu'!N17="WSD","WSD","")))))))))</f>
        <v>LSD</v>
      </c>
      <c r="O17" s="2" t="str">
        <f>IF('full menu'!O17="MDC","MDC",IF(OR('full menu'!O17="PERF",'full menu'!O17="AERF",'full menu'!O17="PCB"),"ERfix",IF(OR('full menu'!O17="ACB", 'full menu'!O17="LCERT", 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 'full menu'!O17="ERwMT", 'full menu'!O17="M&amp;ERT", 'full menu'!O17="MwIT", 'full menu'!O17="IwMT", 'full menu'!O17="M&amp;IT", 'full menu'!O17="IwERT", 'full menu'!O17="ERwIT", 'full menu'!O17="I&amp;ERT", 'full menu'!O17="ER&amp;M&amp;IT"),"MixedTs",IF('full menu'!O17="UD","UD",IF('full menu'!O17="LSD","LSD",IF('full menu'!O17="WSD","WSD","")))))))))</f>
        <v>LSD</v>
      </c>
      <c r="P17" s="2" t="str">
        <f>IF('full menu'!P17="MDC","MDC",IF(OR('full menu'!P17="PERF",'full menu'!P17="AERF",'full menu'!P17="PCB"),"ERfix",IF(OR('full menu'!P17="ACB", 'full menu'!P17="LCERT", 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 'full menu'!P17="ERwMT", 'full menu'!P17="M&amp;ERT", 'full menu'!P17="MwIT", 'full menu'!P17="IwMT", 'full menu'!P17="M&amp;IT", 'full menu'!P17="IwERT", 'full menu'!P17="ERwIT", 'full menu'!P17="I&amp;ERT", 'full menu'!P17="ER&amp;M&amp;IT"),"MixedTs",IF('full menu'!P17="UD","UD",IF('full menu'!P17="LSD","LSD",IF('full menu'!P17="WSD","WSD","")))))))))</f>
        <v>LSD</v>
      </c>
      <c r="Q17" s="2" t="str">
        <f>IF('full menu'!Q17="MDC","MDC",IF(OR('full menu'!Q17="PERF",'full menu'!Q17="AERF",'full menu'!Q17="PCB"),"ERfix",IF(OR('full menu'!Q17="ACB", 'full menu'!Q17="LCERT", 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 'full menu'!Q17="ERwMT", 'full menu'!Q17="M&amp;ERT", 'full menu'!Q17="MwIT", 'full menu'!Q17="IwMT", 'full menu'!Q17="M&amp;IT", 'full menu'!Q17="IwERT", 'full menu'!Q17="ERwIT", 'full menu'!Q17="I&amp;ERT", 'full menu'!Q17="ER&amp;M&amp;IT"),"MixedTs",IF('full menu'!Q17="UD","UD",IF('full menu'!Q17="LSD","LSD",IF('full menu'!Q17="WSD","WSD","")))))))))</f>
        <v>LSD</v>
      </c>
      <c r="R17" s="2" t="str">
        <f>IF('full menu'!R17="MDC","MDC",IF(OR('full menu'!R17="PERF",'full menu'!R17="AERF",'full menu'!R17="PCB"),"ERfix",IF(OR('full menu'!R17="ACB", 'full menu'!R17="LCERT", 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 'full menu'!R17="ERwMT", 'full menu'!R17="M&amp;ERT", 'full menu'!R17="MwIT", 'full menu'!R17="IwMT", 'full menu'!R17="M&amp;IT", 'full menu'!R17="IwERT", 'full menu'!R17="ERwIT", 'full menu'!R17="I&amp;ERT", 'full menu'!R17="ER&amp;M&amp;IT"),"MixedTs",IF('full menu'!R17="UD","UD",IF('full menu'!R17="LSD","LSD",IF('full menu'!R17="WSD","WSD","")))))))))</f>
        <v>LSD</v>
      </c>
      <c r="S17" s="2" t="str">
        <f>IF('full menu'!S17="MDC","MDC",IF(OR('full menu'!S17="PERF",'full menu'!S17="AERF",'full menu'!S17="PCB"),"ERfix",IF(OR('full menu'!S17="ACB", 'full menu'!S17="LCERT", 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 'full menu'!S17="ERwMT", 'full menu'!S17="M&amp;ERT", 'full menu'!S17="MwIT", 'full menu'!S17="IwMT", 'full menu'!S17="M&amp;IT", 'full menu'!S17="IwERT", 'full menu'!S17="ERwIT", 'full menu'!S17="I&amp;ERT", 'full menu'!S17="ER&amp;M&amp;IT"),"MixedTs",IF('full menu'!S17="UD","UD",IF('full menu'!S17="LSD","LSD",IF('full menu'!S17="WSD","WSD","")))))))))</f>
        <v>LSD</v>
      </c>
      <c r="T17" s="2" t="str">
        <f>IF('full menu'!T17="MDC","MDC",IF(OR('full menu'!T17="PERF",'full menu'!T17="AERF",'full menu'!T17="PCB"),"ERfix",IF(OR('full menu'!T17="ACB", 'full menu'!T17="LCERT", 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 'full menu'!T17="ERwMT", 'full menu'!T17="M&amp;ERT", 'full menu'!T17="MwIT", 'full menu'!T17="IwMT", 'full menu'!T17="M&amp;IT", 'full menu'!T17="IwERT", 'full menu'!T17="ERwIT", 'full menu'!T17="I&amp;ERT", 'full menu'!T17="ER&amp;M&amp;IT"),"MixedTs",IF('full menu'!T17="UD","UD",IF('full menu'!T17="LSD","LSD",IF('full menu'!T17="WSD","WSD","")))))))))</f>
        <v>LSD</v>
      </c>
      <c r="U17" s="2" t="str">
        <f>IF('full menu'!U17="MDC","MDC",IF(OR('full menu'!U17="PERF",'full menu'!U17="AERF",'full menu'!U17="PCB"),"ERfix",IF(OR('full menu'!U17="ACB", 'full menu'!U17="LCERT", 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 'full menu'!U17="ERwMT", 'full menu'!U17="M&amp;ERT", 'full menu'!U17="MwIT", 'full menu'!U17="IwMT", 'full menu'!U17="M&amp;IT", 'full menu'!U17="IwERT", 'full menu'!U17="ERwIT", 'full menu'!U17="I&amp;ERT", 'full menu'!U17="ER&amp;M&amp;IT"),"MixedTs",IF('full menu'!U17="UD","UD",IF('full menu'!U17="LSD","LSD",IF('full menu'!U17="WSD","WSD","")))))))))</f>
        <v>LSD</v>
      </c>
      <c r="V17" s="2" t="str">
        <f>IF('full menu'!V17="MDC","MDC",IF(OR('full menu'!V17="PERF",'full menu'!V17="AERF",'full menu'!V17="PCB"),"ERfix",IF(OR('full menu'!V17="ACB", 'full menu'!V17="LCERT", 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 'full menu'!V17="ERwMT", 'full menu'!V17="M&amp;ERT", 'full menu'!V17="MwIT", 'full menu'!V17="IwMT", 'full menu'!V17="M&amp;IT", 'full menu'!V17="IwERT", 'full menu'!V17="ERwIT", 'full menu'!V17="I&amp;ERT", 'full menu'!V17="ER&amp;M&amp;IT"),"MixedTs",IF('full menu'!V17="UD","UD",IF('full menu'!V17="LSD","LSD",IF('full menu'!V17="WSD","WSD","")))))))))</f>
        <v>LSD</v>
      </c>
      <c r="W17" s="2" t="str">
        <f>IF('full menu'!W17="MDC","MDC",IF(OR('full menu'!W17="PERF",'full menu'!W17="AERF",'full menu'!W17="PCB"),"ERfix",IF(OR('full menu'!W17="ACB", 'full menu'!W17="LCERT", 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 'full menu'!W17="ERwMT", 'full menu'!W17="M&amp;ERT", 'full menu'!W17="MwIT", 'full menu'!W17="IwMT", 'full menu'!W17="M&amp;IT", 'full menu'!W17="IwERT", 'full menu'!W17="ERwIT", 'full menu'!W17="I&amp;ERT", 'full menu'!W17="ER&amp;M&amp;IT"),"MixedTs",IF('full menu'!W17="UD","UD",IF('full menu'!W17="LSD","LSD",IF('full menu'!W17="WSD","WSD","")))))))))</f>
        <v>LSD</v>
      </c>
      <c r="X17" s="2" t="str">
        <f>IF('full menu'!X17="MDC","MDC",IF(OR('full menu'!X17="PERF",'full menu'!X17="AERF",'full menu'!X17="PCB"),"ERfix",IF(OR('full menu'!X17="ACB", 'full menu'!X17="LCERT", 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 'full menu'!X17="ERwMT", 'full menu'!X17="M&amp;ERT", 'full menu'!X17="MwIT", 'full menu'!X17="IwMT", 'full menu'!X17="M&amp;IT", 'full menu'!X17="IwERT", 'full menu'!X17="ERwIT", 'full menu'!X17="I&amp;ERT", 'full menu'!X17="ER&amp;M&amp;IT"),"MixedTs",IF('full menu'!X17="UD","UD",IF('full menu'!X17="LSD","LSD",IF('full menu'!X17="WSD","WSD","")))))))))</f>
        <v>LSD</v>
      </c>
      <c r="Y17" s="2" t="str">
        <f>IF('full menu'!Y17="MDC","MDC",IF(OR('full menu'!Y17="PERF",'full menu'!Y17="AERF",'full menu'!Y17="PCB"),"ERfix",IF(OR('full menu'!Y17="ACB", 'full menu'!Y17="LCERT", 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 'full menu'!Y17="ERwMT", 'full menu'!Y17="M&amp;ERT", 'full menu'!Y17="MwIT", 'full menu'!Y17="IwMT", 'full menu'!Y17="M&amp;IT", 'full menu'!Y17="IwERT", 'full menu'!Y17="ERwIT", 'full menu'!Y17="I&amp;ERT", 'full menu'!Y17="ER&amp;M&amp;IT"),"MixedTs",IF('full menu'!Y17="UD","UD",IF('full menu'!Y17="LSD","LSD",IF('full menu'!Y17="WSD","WSD","")))))))))</f>
        <v>LSD</v>
      </c>
      <c r="Z17" s="2" t="str">
        <f>IF('full menu'!Z17="MDC","MDC",IF(OR('full menu'!Z17="PERF",'full menu'!Z17="AERF",'full menu'!Z17="PCB"),"ERfix",IF(OR('full menu'!Z17="ACB", 'full menu'!Z17="LCERT", 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 'full menu'!Z17="ERwMT", 'full menu'!Z17="M&amp;ERT", 'full menu'!Z17="MwIT", 'full menu'!Z17="IwMT", 'full menu'!Z17="M&amp;IT", 'full menu'!Z17="IwERT", 'full menu'!Z17="ERwIT", 'full menu'!Z17="I&amp;ERT", 'full menu'!Z17="ER&amp;M&amp;IT"),"MixedTs",IF('full menu'!Z17="UD","UD",IF('full menu'!Z17="LSD","LSD",IF('full menu'!Z17="WSD","WSD","")))))))))</f>
        <v>LSD</v>
      </c>
      <c r="AA17" s="2" t="str">
        <f>IF('full menu'!AA17="MDC","MDC",IF(OR('full menu'!AA17="PERF",'full menu'!AA17="AERF",'full menu'!AA17="PCB"),"ERfix",IF(OR('full menu'!AA17="ACB", 'full menu'!AA17="LCERT", 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 'full menu'!AA17="ERwMT", 'full menu'!AA17="M&amp;ERT", 'full menu'!AA17="MwIT", 'full menu'!AA17="IwMT", 'full menu'!AA17="M&amp;IT", 'full menu'!AA17="IwERT", 'full menu'!AA17="ERwIT", 'full menu'!AA17="I&amp;ERT", 'full menu'!AA17="ER&amp;M&amp;IT"),"MixedTs",IF('full menu'!AA17="UD","UD",IF('full menu'!AA17="LSD","LSD",IF('full menu'!AA17="WSD","WSD","")))))))))</f>
        <v>LSD</v>
      </c>
      <c r="AB17" s="2" t="str">
        <f>IF('full menu'!AB17="MDC","MDC",IF(OR('full menu'!AB17="PERF",'full menu'!AB17="AERF",'full menu'!AB17="PCB"),"ERfix",IF(OR('full menu'!AB17="ACB", 'full menu'!AB17="LCERT", 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 'full menu'!AB17="ERwMT", 'full menu'!AB17="M&amp;ERT", 'full menu'!AB17="MwIT", 'full menu'!AB17="IwMT", 'full menu'!AB17="M&amp;IT", 'full menu'!AB17="IwERT", 'full menu'!AB17="ERwIT", 'full menu'!AB17="I&amp;ERT", 'full menu'!AB17="ER&amp;M&amp;IT"),"MixedTs",IF('full menu'!AB17="UD","UD",IF('full menu'!AB17="LSD","LSD",IF('full menu'!AB17="WSD","WSD","")))))))))</f>
        <v>LSD</v>
      </c>
      <c r="AC17" s="2" t="str">
        <f>IF('full menu'!AC17="MDC","MDC",IF(OR('full menu'!AC17="PERF",'full menu'!AC17="AERF",'full menu'!AC17="PCB"),"ERfix",IF(OR('full menu'!AC17="ACB", 'full menu'!AC17="LCERT", 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 'full menu'!AC17="ERwMT", 'full menu'!AC17="M&amp;ERT", 'full menu'!AC17="MwIT", 'full menu'!AC17="IwMT", 'full menu'!AC17="M&amp;IT", 'full menu'!AC17="IwERT", 'full menu'!AC17="ERwIT", 'full menu'!AC17="I&amp;ERT", 'full menu'!AC17="ER&amp;M&amp;IT"),"MixedTs",IF('full menu'!AC17="UD","UD",IF('full menu'!AC17="LSD","LSD",IF('full menu'!AC17="WSD","WSD","")))))))))</f>
        <v>LSD</v>
      </c>
      <c r="AD17" s="2" t="str">
        <f>IF('full menu'!AD17="MDC","MDC",IF(OR('full menu'!AD17="PERF",'full menu'!AD17="AERF",'full menu'!AD17="PCB"),"ERfix",IF(OR('full menu'!AD17="ACB", 'full menu'!AD17="LCERT", 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 'full menu'!AD17="ERwMT", 'full menu'!AD17="M&amp;ERT", 'full menu'!AD17="MwIT", 'full menu'!AD17="IwMT", 'full menu'!AD17="M&amp;IT", 'full menu'!AD17="IwERT", 'full menu'!AD17="ERwIT", 'full menu'!AD17="I&amp;ERT", 'full menu'!AD17="ER&amp;M&amp;IT"),"MixedTs",IF('full menu'!AD17="UD","UD",IF('full menu'!AD17="LSD","LSD",IF('full menu'!AD17="WSD","WSD","")))))))))</f>
        <v>LSD</v>
      </c>
      <c r="AE17" s="2" t="str">
        <f>IF('full menu'!AE17="MDC","MDC",IF(OR('full menu'!AE17="PERF",'full menu'!AE17="AERF",'full menu'!AE17="PCB"),"ERfix",IF(OR('full menu'!AE17="ACB", 'full menu'!AE17="LCERT", 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 'full menu'!AE17="ERwMT", 'full menu'!AE17="M&amp;ERT", 'full menu'!AE17="MwIT", 'full menu'!AE17="IwMT", 'full menu'!AE17="M&amp;IT", 'full menu'!AE17="IwERT", 'full menu'!AE17="ERwIT", 'full menu'!AE17="I&amp;ERT", 'full menu'!AE17="ER&amp;M&amp;IT"),"MixedTs",IF('full menu'!AE17="UD","UD",IF('full menu'!AE17="LSD","LSD",IF('full menu'!AE17="WSD","WSD","")))))))))</f>
        <v>LSD</v>
      </c>
      <c r="AF17" s="2" t="str">
        <f>IF('full menu'!AF17="MDC","MDC",IF(OR('full menu'!AF17="PERF",'full menu'!AF17="AERF",'full menu'!AF17="PCB"),"ERfix",IF(OR('full menu'!AF17="ACB", 'full menu'!AF17="LCERT", 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 'full menu'!AF17="ERwMT", 'full menu'!AF17="M&amp;ERT", 'full menu'!AF17="MwIT", 'full menu'!AF17="IwMT", 'full menu'!AF17="M&amp;IT", 'full menu'!AF17="IwERT", 'full menu'!AF17="ERwIT", 'full menu'!AF17="I&amp;ERT", 'full menu'!AF17="ER&amp;M&amp;IT"),"MixedTs",IF('full menu'!AF17="UD","UD",IF('full menu'!AF17="LSD","LSD",IF('full menu'!AF17="WSD","WSD","")))))))))</f>
        <v>LSD</v>
      </c>
      <c r="AG17" s="2" t="str">
        <f>IF('full menu'!AG17="MDC","MDC",IF(OR('full menu'!AG17="PERF",'full menu'!AG17="AERF",'full menu'!AG17="PCB"),"ERfix",IF(OR('full menu'!AG17="ACB", 'full menu'!AG17="LCERT", 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 'full menu'!AG17="ERwMT", 'full menu'!AG17="M&amp;ERT", 'full menu'!AG17="MwIT", 'full menu'!AG17="IwMT", 'full menu'!AG17="M&amp;IT", 'full menu'!AG17="IwERT", 'full menu'!AG17="ERwIT", 'full menu'!AG17="I&amp;ERT", 'full menu'!AG17="ER&amp;M&amp;IT"),"MixedTs",IF('full menu'!AG17="UD","UD",IF('full menu'!AG17="LSD","LSD",IF('full menu'!AG17="WSD","WSD","")))))))))</f>
        <v>LSD</v>
      </c>
      <c r="AH17" s="2" t="str">
        <f>IF('full menu'!AH17="MDC","MDC",IF(OR('full menu'!AH17="PERF",'full menu'!AH17="AERF",'full menu'!AH17="PCB"),"ERfix",IF(OR('full menu'!AH17="ACB", 'full menu'!AH17="LCERT", 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 'full menu'!AH17="ERwMT", 'full menu'!AH17="M&amp;ERT", 'full menu'!AH17="MwIT", 'full menu'!AH17="IwMT", 'full menu'!AH17="M&amp;IT", 'full menu'!AH17="IwERT", 'full menu'!AH17="ERwIT", 'full menu'!AH17="I&amp;ERT", 'full menu'!AH17="ER&amp;M&amp;IT"),"MixedTs",IF('full menu'!AH17="UD","UD",IF('full menu'!AH17="LSD","LSD",IF('full menu'!AH17="WSD","WSD","")))))))))</f>
        <v>LSD</v>
      </c>
      <c r="AI17" s="2" t="str">
        <f>IF('full menu'!AI17="MDC","MDC",IF(OR('full menu'!AI17="PERF",'full menu'!AI17="AERF",'full menu'!AI17="PCB"),"ERfix",IF(OR('full menu'!AI17="ACB", 'full menu'!AI17="LCERT", 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 'full menu'!AI17="ERwMT", 'full menu'!AI17="M&amp;ERT", 'full menu'!AI17="MwIT", 'full menu'!AI17="IwMT", 'full menu'!AI17="M&amp;IT", 'full menu'!AI17="IwERT", 'full menu'!AI17="ERwIT", 'full menu'!AI17="I&amp;ERT", 'full menu'!AI17="ER&amp;M&amp;IT"),"MixedTs",IF('full menu'!AI17="UD","UD",IF('full menu'!AI17="LSD","LSD",IF('full menu'!AI17="WSD","WSD","")))))))))</f>
        <v>LSD</v>
      </c>
      <c r="AJ17" s="2" t="str">
        <f>IF('full menu'!AJ17="MDC","MDC",IF(OR('full menu'!AJ17="PERF",'full menu'!AJ17="AERF",'full menu'!AJ17="PCB"),"ERfix",IF(OR('full menu'!AJ17="ACB", 'full menu'!AJ17="LCERT", 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 'full menu'!AJ17="ERwMT", 'full menu'!AJ17="M&amp;ERT", 'full menu'!AJ17="MwIT", 'full menu'!AJ17="IwMT", 'full menu'!AJ17="M&amp;IT", 'full menu'!AJ17="IwERT", 'full menu'!AJ17="ERwIT", 'full menu'!AJ17="I&amp;ERT", 'full menu'!AJ17="ER&amp;M&amp;IT"),"MixedTs",IF('full menu'!AJ17="UD","UD",IF('full menu'!AJ17="LSD","LSD",IF('full menu'!AJ17="WSD","WSD","")))))))))</f>
        <v>LSD</v>
      </c>
      <c r="AK17" s="2" t="str">
        <f>IF('full menu'!AK17="MDC","MDC",IF(OR('full menu'!AK17="PERF",'full menu'!AK17="AERF",'full menu'!AK17="PCB"),"ERfix",IF(OR('full menu'!AK17="ACB", 'full menu'!AK17="LCERT", 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 'full menu'!AK17="ERwMT", 'full menu'!AK17="M&amp;ERT", 'full menu'!AK17="MwIT", 'full menu'!AK17="IwMT", 'full menu'!AK17="M&amp;IT", 'full menu'!AK17="IwERT", 'full menu'!AK17="ERwIT", 'full menu'!AK17="I&amp;ERT", 'full menu'!AK17="ER&amp;M&amp;IT"),"MixedTs",IF('full menu'!AK17="UD","UD",IF('full menu'!AK17="LSD","LSD",IF('full menu'!AK17="WSD","WSD","")))))))))</f>
        <v>LSD</v>
      </c>
      <c r="AL17" s="2" t="str">
        <f>IF('full menu'!AL17="MDC","MDC",IF(OR('full menu'!AL17="PERF",'full menu'!AL17="AERF",'full menu'!AL17="PCB"),"ERfix",IF(OR('full menu'!AL17="ACB", 'full menu'!AL17="LCERT", 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 'full menu'!AL17="ERwMT", 'full menu'!AL17="M&amp;ERT", 'full menu'!AL17="MwIT", 'full menu'!AL17="IwMT", 'full menu'!AL17="M&amp;IT", 'full menu'!AL17="IwERT", 'full menu'!AL17="ERwIT", 'full menu'!AL17="I&amp;ERT", 'full menu'!AL17="ER&amp;M&amp;IT"),"MixedTs",IF('full menu'!AL17="UD","UD",IF('full menu'!AL17="LSD","LSD",IF('full menu'!AL17="WSD","WSD","")))))))))</f>
        <v>LSD</v>
      </c>
      <c r="AM17" s="2" t="str">
        <f>IF('full menu'!AM17="MDC","MDC",IF(OR('full menu'!AM17="PERF",'full menu'!AM17="AERF",'full menu'!AM17="PCB"),"ERfix",IF(OR('full menu'!AM17="ACB", 'full menu'!AM17="LCERT", 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 'full menu'!AM17="ERwMT", 'full menu'!AM17="M&amp;ERT", 'full menu'!AM17="MwIT", 'full menu'!AM17="IwMT", 'full menu'!AM17="M&amp;IT", 'full menu'!AM17="IwERT", 'full menu'!AM17="ERwIT", 'full menu'!AM17="I&amp;ERT", 'full menu'!AM17="ER&amp;M&amp;IT"),"MixedTs",IF('full menu'!AM17="UD","UD",IF('full menu'!AM17="LSD","LSD",IF('full menu'!AM17="WSD","WSD","")))))))))</f>
        <v>LSD</v>
      </c>
      <c r="AN17" s="2" t="str">
        <f>IF('full menu'!AN17="MDC","MDC",IF(OR('full menu'!AN17="PERF",'full menu'!AN17="AERF",'full menu'!AN17="PCB"),"ERfix",IF(OR('full menu'!AN17="ACB", 'full menu'!AN17="LCERT", 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 'full menu'!AN17="ERwMT", 'full menu'!AN17="M&amp;ERT", 'full menu'!AN17="MwIT", 'full menu'!AN17="IwMT", 'full menu'!AN17="M&amp;IT", 'full menu'!AN17="IwERT", 'full menu'!AN17="ERwIT", 'full menu'!AN17="I&amp;ERT", 'full menu'!AN17="ER&amp;M&amp;IT"),"MixedTs",IF('full menu'!AN17="UD","UD",IF('full menu'!AN17="LSD","LSD",IF('full menu'!AN17="WSD","WSD","")))))))))</f>
        <v>LSD</v>
      </c>
      <c r="AO17" s="2" t="str">
        <f>IF('full menu'!AO17="MDC","MDC",IF(OR('full menu'!AO17="PERF",'full menu'!AO17="AERF",'full menu'!AO17="PCB"),"ERfix",IF(OR('full menu'!AO17="ACB", 'full menu'!AO17="LCERT", 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 'full menu'!AO17="ERwMT", 'full menu'!AO17="M&amp;ERT", 'full menu'!AO17="MwIT", 'full menu'!AO17="IwMT", 'full menu'!AO17="M&amp;IT", 'full menu'!AO17="IwERT", 'full menu'!AO17="ERwIT", 'full menu'!AO17="I&amp;ERT", 'full menu'!AO17="ER&amp;M&amp;IT"),"MixedTs",IF('full menu'!AO17="UD","UD",IF('full menu'!AO17="LSD","LSD",IF('full menu'!AO17="WSD","WSD","")))))))))</f>
        <v>LSD</v>
      </c>
      <c r="AP17" s="2" t="str">
        <f>IF('full menu'!AP17="MDC","MDC",IF(OR('full menu'!AP17="PERF",'full menu'!AP17="AERF",'full menu'!AP17="PCB"),"ERfix",IF(OR('full menu'!AP17="ACB", 'full menu'!AP17="LCERT", 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 'full menu'!AP17="ERwMT", 'full menu'!AP17="M&amp;ERT", 'full menu'!AP17="MwIT", 'full menu'!AP17="IwMT", 'full menu'!AP17="M&amp;IT", 'full menu'!AP17="IwERT", 'full menu'!AP17="ERwIT", 'full menu'!AP17="I&amp;ERT", 'full menu'!AP17="ER&amp;M&amp;IT"),"MixedTs",IF('full menu'!AP17="UD","UD",IF('full menu'!AP17="LSD","LSD",IF('full menu'!AP17="WSD","WSD","")))))))))</f>
        <v>LSD</v>
      </c>
      <c r="AQ17" s="2" t="str">
        <f>IF('full menu'!AQ17="MDC","MDC",IF(OR('full menu'!AQ17="PERF",'full menu'!AQ17="AERF",'full menu'!AQ17="PCB"),"ERfix",IF(OR('full menu'!AQ17="ACB", 'full menu'!AQ17="LCERT", 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 'full menu'!AQ17="ERwMT", 'full menu'!AQ17="M&amp;ERT", 'full menu'!AQ17="MwIT", 'full menu'!AQ17="IwMT", 'full menu'!AQ17="M&amp;IT", 'full menu'!AQ17="IwERT", 'full menu'!AQ17="ERwIT", 'full menu'!AQ17="I&amp;ERT", 'full menu'!AQ17="ER&amp;M&amp;IT"),"MixedTs",IF('full menu'!AQ17="UD","UD",IF('full menu'!AQ17="LSD","LSD",IF('full menu'!AQ17="WSD","WSD","")))))))))</f>
        <v>LSD</v>
      </c>
      <c r="AR17" s="2" t="str">
        <f>IF('full menu'!AR17="MDC","MDC",IF(OR('full menu'!AR17="PERF",'full menu'!AR17="AERF",'full menu'!AR17="PCB"),"ERfix",IF(OR('full menu'!AR17="ACB", 'full menu'!AR17="LCERT", 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 'full menu'!AR17="ERwMT", 'full menu'!AR17="M&amp;ERT", 'full menu'!AR17="MwIT", 'full menu'!AR17="IwMT", 'full menu'!AR17="M&amp;IT", 'full menu'!AR17="IwERT", 'full menu'!AR17="ERwIT", 'full menu'!AR17="I&amp;ERT", 'full menu'!AR17="ER&amp;M&amp;IT"),"MixedTs",IF('full menu'!AR17="UD","UD",IF('full menu'!AR17="LSD","LSD",IF('full menu'!AR17="WSD","WSD","")))))))))</f>
        <v>LSD</v>
      </c>
      <c r="AS17" s="2" t="str">
        <f>IF('full menu'!AS17="MDC","MDC",IF(OR('full menu'!AS17="PERF",'full menu'!AS17="AERF",'full menu'!AS17="PCB"),"ERfix",IF(OR('full menu'!AS17="ACB", 'full menu'!AS17="LCERT", 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 'full menu'!AS17="ERwMT", 'full menu'!AS17="M&amp;ERT", 'full menu'!AS17="MwIT", 'full menu'!AS17="IwMT", 'full menu'!AS17="M&amp;IT", 'full menu'!AS17="IwERT", 'full menu'!AS17="ERwIT", 'full menu'!AS17="I&amp;ERT", 'full menu'!AS17="ER&amp;M&amp;IT"),"MixedTs",IF('full menu'!AS17="UD","UD",IF('full menu'!AS17="LSD","LSD",IF('full menu'!AS17="WSD","WSD","")))))))))</f>
        <v>LSD</v>
      </c>
      <c r="AT17" s="2" t="str">
        <f>IF('full menu'!AT17="MDC","MDC",IF(OR('full menu'!AT17="PERF",'full menu'!AT17="AERF",'full menu'!AT17="PCB"),"ERfix",IF(OR('full menu'!AT17="ACB", 'full menu'!AT17="LCERT", 'full menu'!AT17="LERT",'full menu'!AT17="FCERT",'full menu'!AT17="FERT"),"ERTs",IF(OR('full menu'!AT17="FCMT",'full menu'!AT17="FMT",'full menu'!AT17="LMT",'full menu'!AT17="LCMT"),"MTs",IF(OR('full menu'!AT17="LCIT",'full menu'!AT17="FCIT",'full menu'!AT17="LIT",'full menu'!AT17="FIT"),"ITs",IF(OR('full menu'!AT17="MwERT", 'full menu'!AT17="ERwMT", 'full menu'!AT17="M&amp;ERT", 'full menu'!AT17="MwIT", 'full menu'!AT17="IwMT", 'full menu'!AT17="M&amp;IT", 'full menu'!AT17="IwERT", 'full menu'!AT17="ERwIT", 'full menu'!AT17="I&amp;ERT", 'full menu'!AT17="ER&amp;M&amp;IT"),"MixedTs",IF('full menu'!AT17="UD","UD",IF('full menu'!AT17="LSD","LSD",IF('full menu'!AT17="WSD","WSD","")))))))))</f>
        <v>LSD</v>
      </c>
      <c r="AU17" s="2" t="str">
        <f>IF('full menu'!AU17="MDC","MDC",IF(OR('full menu'!AU17="PERF",'full menu'!AU17="AERF",'full menu'!AU17="PCB"),"ERfix",IF(OR('full menu'!AU17="ACB", 'full menu'!AU17="LCERT", 'full menu'!AU17="LERT",'full menu'!AU17="FCERT",'full menu'!AU17="FERT"),"ERTs",IF(OR('full menu'!AU17="FCMT",'full menu'!AU17="FMT",'full menu'!AU17="LMT",'full menu'!AU17="LCMT"),"MTs",IF(OR('full menu'!AU17="LCIT",'full menu'!AU17="FCIT",'full menu'!AU17="LIT",'full menu'!AU17="FIT"),"ITs",IF(OR('full menu'!AU17="MwERT", 'full menu'!AU17="ERwMT", 'full menu'!AU17="M&amp;ERT", 'full menu'!AU17="MwIT", 'full menu'!AU17="IwMT", 'full menu'!AU17="M&amp;IT", 'full menu'!AU17="IwERT", 'full menu'!AU17="ERwIT", 'full menu'!AU17="I&amp;ERT", 'full menu'!AU17="ER&amp;M&amp;IT"),"MixedTs",IF('full menu'!AU17="UD","UD",IF('full menu'!AU17="LSD","LSD",IF('full menu'!AU17="WSD","WSD","")))))))))</f>
        <v>LSD</v>
      </c>
      <c r="AV17" s="2" t="str">
        <f>IF('full menu'!AV17="MDC","MDC",IF(OR('full menu'!AV17="PERF",'full menu'!AV17="AERF",'full menu'!AV17="PCB"),"ERfix",IF(OR('full menu'!AV17="ACB", 'full menu'!AV17="LCERT", 'full menu'!AV17="LERT",'full menu'!AV17="FCERT",'full menu'!AV17="FERT"),"ERTs",IF(OR('full menu'!AV17="FCMT",'full menu'!AV17="FMT",'full menu'!AV17="LMT",'full menu'!AV17="LCMT"),"MTs",IF(OR('full menu'!AV17="LCIT",'full menu'!AV17="FCIT",'full menu'!AV17="LIT",'full menu'!AV17="FIT"),"ITs",IF(OR('full menu'!AV17="MwERT", 'full menu'!AV17="ERwMT", 'full menu'!AV17="M&amp;ERT", 'full menu'!AV17="MwIT", 'full menu'!AV17="IwMT", 'full menu'!AV17="M&amp;IT", 'full menu'!AV17="IwERT", 'full menu'!AV17="ERwIT", 'full menu'!AV17="I&amp;ERT", 'full menu'!AV17="ER&amp;M&amp;IT"),"MixedTs",IF('full menu'!AV17="UD","UD",IF('full menu'!AV17="LSD","LSD",IF('full menu'!AV17="WSD","WSD","")))))))))</f>
        <v>LSD</v>
      </c>
      <c r="AW17" s="2" t="str">
        <f>IF('full menu'!AW17="MDC","MDC",IF(OR('full menu'!AW17="PERF",'full menu'!AW17="AERF",'full menu'!AW17="PCB"),"ERfix",IF(OR('full menu'!AW17="ACB", 'full menu'!AW17="LCERT", 'full menu'!AW17="LERT",'full menu'!AW17="FCERT",'full menu'!AW17="FERT"),"ERTs",IF(OR('full menu'!AW17="FCMT",'full menu'!AW17="FMT",'full menu'!AW17="LMT",'full menu'!AW17="LCMT"),"MTs",IF(OR('full menu'!AW17="LCIT",'full menu'!AW17="FCIT",'full menu'!AW17="LIT",'full menu'!AW17="FIT"),"ITs",IF(OR('full menu'!AW17="MwERT", 'full menu'!AW17="ERwMT", 'full menu'!AW17="M&amp;ERT", 'full menu'!AW17="MwIT", 'full menu'!AW17="IwMT", 'full menu'!AW17="M&amp;IT", 'full menu'!AW17="IwERT", 'full menu'!AW17="ERwIT", 'full menu'!AW17="I&amp;ERT", 'full menu'!AW17="ER&amp;M&amp;IT"),"MixedTs",IF('full menu'!AW17="UD","UD",IF('full menu'!AW17="LSD","LSD",IF('full menu'!AW17="WSD","WSD","")))))))))</f>
        <v>LSD</v>
      </c>
      <c r="AX17" s="2" t="str">
        <f>IF('full menu'!AX17="MDC","MDC",IF(OR('full menu'!AX17="PERF",'full menu'!AX17="AERF",'full menu'!AX17="PCB"),"ERfix",IF(OR('full menu'!AX17="ACB", 'full menu'!AX17="LCERT", 'full menu'!AX17="LERT",'full menu'!AX17="FCERT",'full menu'!AX17="FERT"),"ERTs",IF(OR('full menu'!AX17="FCMT",'full menu'!AX17="FMT",'full menu'!AX17="LMT",'full menu'!AX17="LCMT"),"MTs",IF(OR('full menu'!AX17="LCIT",'full menu'!AX17="FCIT",'full menu'!AX17="LIT",'full menu'!AX17="FIT"),"ITs",IF(OR('full menu'!AX17="MwERT", 'full menu'!AX17="ERwMT", 'full menu'!AX17="M&amp;ERT", 'full menu'!AX17="MwIT", 'full menu'!AX17="IwMT", 'full menu'!AX17="M&amp;IT", 'full menu'!AX17="IwERT", 'full menu'!AX17="ERwIT", 'full menu'!AX17="I&amp;ERT", 'full menu'!AX17="ER&amp;M&amp;IT"),"MixedTs",IF('full menu'!AX17="UD","UD",IF('full menu'!AX17="LSD","LSD",IF('full menu'!AX17="WSD","WSD","")))))))))</f>
        <v>LSD</v>
      </c>
      <c r="AY17" s="2" t="str">
        <f>IF('full menu'!AY17="MDC","MDC",IF(OR('full menu'!AY17="PERF",'full menu'!AY17="AERF",'full menu'!AY17="PCB"),"ERfix",IF(OR('full menu'!AY17="ACB", 'full menu'!AY17="LCERT", 'full menu'!AY17="LERT",'full menu'!AY17="FCERT",'full menu'!AY17="FERT"),"ERTs",IF(OR('full menu'!AY17="FCMT",'full menu'!AY17="FMT",'full menu'!AY17="LMT",'full menu'!AY17="LCMT"),"MTs",IF(OR('full menu'!AY17="LCIT",'full menu'!AY17="FCIT",'full menu'!AY17="LIT",'full menu'!AY17="FIT"),"ITs",IF(OR('full menu'!AY17="MwERT", 'full menu'!AY17="ERwMT", 'full menu'!AY17="M&amp;ERT", 'full menu'!AY17="MwIT", 'full menu'!AY17="IwMT", 'full menu'!AY17="M&amp;IT", 'full menu'!AY17="IwERT", 'full menu'!AY17="ERwIT", 'full menu'!AY17="I&amp;ERT", 'full menu'!AY17="ER&amp;M&amp;IT"),"MixedTs",IF('full menu'!AY17="UD","UD",IF('full menu'!AY17="LSD","LSD",IF('full menu'!AY17="WSD","WSD","")))))))))</f>
        <v>LSD</v>
      </c>
    </row>
    <row r="18" spans="1:56" ht="15.6" x14ac:dyDescent="0.3">
      <c r="A18" t="s">
        <v>15</v>
      </c>
      <c r="B18" s="2" t="str">
        <f>IF('full menu'!B18="MDC","MDC",IF(OR('full menu'!B18="PERF",'full menu'!B18="AERF",'full menu'!B18="PCB"),"ERfix",IF(OR('full menu'!B18="ACB", 'full menu'!B18="LCERT", 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 'full menu'!B18="ERwMT", 'full menu'!B18="M&amp;ERT", 'full menu'!B18="MwIT", 'full menu'!B18="IwMT", 'full menu'!B18="M&amp;IT", 'full menu'!B18="IwERT", 'full menu'!B18="ERwIT", 'full menu'!B18="I&amp;ERT", 'full menu'!B18="ER&amp;M&amp;IT"),"MixedTs",IF('full menu'!B18="UD","UD",IF('full menu'!B18="LSD","LSD",IF('full menu'!B18="WSD","WSD","")))))))))</f>
        <v>UD</v>
      </c>
      <c r="C18" s="2" t="str">
        <f>IF('full menu'!C18="MDC","MDC",IF(OR('full menu'!C18="PERF",'full menu'!C18="AERF",'full menu'!C18="PCB"),"ERfix",IF(OR('full menu'!C18="ACB", 'full menu'!C18="LCERT", 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 'full menu'!C18="ERwMT", 'full menu'!C18="M&amp;ERT", 'full menu'!C18="MwIT", 'full menu'!C18="IwMT", 'full menu'!C18="M&amp;IT", 'full menu'!C18="IwERT", 'full menu'!C18="ERwIT", 'full menu'!C18="I&amp;ERT", 'full menu'!C18="ER&amp;M&amp;IT"),"MixedTs",IF('full menu'!C18="UD","UD",IF('full menu'!C18="LSD","LSD",IF('full menu'!C18="WSD","WSD","")))))))))</f>
        <v>UD</v>
      </c>
      <c r="D18" s="2" t="str">
        <f>IF('full menu'!D18="MDC","MDC",IF(OR('full menu'!D18="PERF",'full menu'!D18="AERF",'full menu'!D18="PCB"),"ERfix",IF(OR('full menu'!D18="ACB", 'full menu'!D18="LCERT", 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 'full menu'!D18="ERwMT", 'full menu'!D18="M&amp;ERT", 'full menu'!D18="MwIT", 'full menu'!D18="IwMT", 'full menu'!D18="M&amp;IT", 'full menu'!D18="IwERT", 'full menu'!D18="ERwIT", 'full menu'!D18="I&amp;ERT", 'full menu'!D18="ER&amp;M&amp;IT"),"MixedTs",IF('full menu'!D18="UD","UD",IF('full menu'!D18="LSD","LSD",IF('full menu'!D18="WSD","WSD","")))))))))</f>
        <v>UD</v>
      </c>
      <c r="E18" s="2" t="str">
        <f>IF('full menu'!E18="MDC","MDC",IF(OR('full menu'!E18="PERF",'full menu'!E18="AERF",'full menu'!E18="PCB"),"ERfix",IF(OR('full menu'!E18="ACB", 'full menu'!E18="LCERT", 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 'full menu'!E18="ERwMT", 'full menu'!E18="M&amp;ERT", 'full menu'!E18="MwIT", 'full menu'!E18="IwMT", 'full menu'!E18="M&amp;IT", 'full menu'!E18="IwERT", 'full menu'!E18="ERwIT", 'full menu'!E18="I&amp;ERT", 'full menu'!E18="ER&amp;M&amp;IT"),"MixedTs",IF('full menu'!E18="UD","UD",IF('full menu'!E18="LSD","LSD",IF('full menu'!E18="WSD","WSD","")))))))))</f>
        <v>UD</v>
      </c>
      <c r="F18" s="2" t="str">
        <f>IF('full menu'!F18="MDC","MDC",IF(OR('full menu'!F18="PERF",'full menu'!F18="AERF",'full menu'!F18="PCB"),"ERfix",IF(OR('full menu'!F18="ACB", 'full menu'!F18="LCERT", 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 'full menu'!F18="ERwMT", 'full menu'!F18="M&amp;ERT", 'full menu'!F18="MwIT", 'full menu'!F18="IwMT", 'full menu'!F18="M&amp;IT", 'full menu'!F18="IwERT", 'full menu'!F18="ERwIT", 'full menu'!F18="I&amp;ERT", 'full menu'!F18="ER&amp;M&amp;IT"),"MixedTs",IF('full menu'!F18="UD","UD",IF('full menu'!F18="LSD","LSD",IF('full menu'!F18="WSD","WSD","")))))))))</f>
        <v>UD</v>
      </c>
      <c r="G18" s="2" t="str">
        <f>IF('full menu'!G18="MDC","MDC",IF(OR('full menu'!G18="PERF",'full menu'!G18="AERF",'full menu'!G18="PCB"),"ERfix",IF(OR('full menu'!G18="ACB", 'full menu'!G18="LCERT", 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 'full menu'!G18="ERwMT", 'full menu'!G18="M&amp;ERT", 'full menu'!G18="MwIT", 'full menu'!G18="IwMT", 'full menu'!G18="M&amp;IT", 'full menu'!G18="IwERT", 'full menu'!G18="ERwIT", 'full menu'!G18="I&amp;ERT", 'full menu'!G18="ER&amp;M&amp;IT"),"MixedTs",IF('full menu'!G18="UD","UD",IF('full menu'!G18="LSD","LSD",IF('full menu'!G18="WSD","WSD","")))))))))</f>
        <v>UD</v>
      </c>
      <c r="H18" s="2" t="str">
        <f>IF('full menu'!H18="MDC","MDC",IF(OR('full menu'!H18="PERF",'full menu'!H18="AERF",'full menu'!H18="PCB"),"ERfix",IF(OR('full menu'!H18="ACB", 'full menu'!H18="LCERT", 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 'full menu'!H18="ERwMT", 'full menu'!H18="M&amp;ERT", 'full menu'!H18="MwIT", 'full menu'!H18="IwMT", 'full menu'!H18="M&amp;IT", 'full menu'!H18="IwERT", 'full menu'!H18="ERwIT", 'full menu'!H18="I&amp;ERT", 'full menu'!H18="ER&amp;M&amp;IT"),"MixedTs",IF('full menu'!H18="UD","UD",IF('full menu'!H18="LSD","LSD",IF('full menu'!H18="WSD","WSD","")))))))))</f>
        <v>UD</v>
      </c>
      <c r="I18" s="2" t="str">
        <f>IF('full menu'!I18="MDC","MDC",IF(OR('full menu'!I18="PERF",'full menu'!I18="AERF",'full menu'!I18="PCB"),"ERfix",IF(OR('full menu'!I18="ACB", 'full menu'!I18="LCERT", 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 'full menu'!I18="ERwMT", 'full menu'!I18="M&amp;ERT", 'full menu'!I18="MwIT", 'full menu'!I18="IwMT", 'full menu'!I18="M&amp;IT", 'full menu'!I18="IwERT", 'full menu'!I18="ERwIT", 'full menu'!I18="I&amp;ERT", 'full menu'!I18="ER&amp;M&amp;IT"),"MixedTs",IF('full menu'!I18="UD","UD",IF('full menu'!I18="LSD","LSD",IF('full menu'!I18="WSD","WSD","")))))))))</f>
        <v>UD</v>
      </c>
      <c r="J18" s="2" t="str">
        <f>IF('full menu'!J18="MDC","MDC",IF(OR('full menu'!J18="PERF",'full menu'!J18="AERF",'full menu'!J18="PCB"),"ERfix",IF(OR('full menu'!J18="ACB", 'full menu'!J18="LCERT", 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 'full menu'!J18="ERwMT", 'full menu'!J18="M&amp;ERT", 'full menu'!J18="MwIT", 'full menu'!J18="IwMT", 'full menu'!J18="M&amp;IT", 'full menu'!J18="IwERT", 'full menu'!J18="ERwIT", 'full menu'!J18="I&amp;ERT", 'full menu'!J18="ER&amp;M&amp;IT"),"MixedTs",IF('full menu'!J18="UD","UD",IF('full menu'!J18="LSD","LSD",IF('full menu'!J18="WSD","WSD","")))))))))</f>
        <v>UD</v>
      </c>
      <c r="K18" s="2" t="str">
        <f>IF('full menu'!K18="MDC","MDC",IF(OR('full menu'!K18="PERF",'full menu'!K18="AERF",'full menu'!K18="PCB"),"ERfix",IF(OR('full menu'!K18="ACB", 'full menu'!K18="LCERT", 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 'full menu'!K18="ERwMT", 'full menu'!K18="M&amp;ERT", 'full menu'!K18="MwIT", 'full menu'!K18="IwMT", 'full menu'!K18="M&amp;IT", 'full menu'!K18="IwERT", 'full menu'!K18="ERwIT", 'full menu'!K18="I&amp;ERT", 'full menu'!K18="ER&amp;M&amp;IT"),"MixedTs",IF('full menu'!K18="UD","UD",IF('full menu'!K18="LSD","LSD",IF('full menu'!K18="WSD","WSD","")))))))))</f>
        <v>UD</v>
      </c>
      <c r="L18" s="2" t="str">
        <f>IF('full menu'!L18="MDC","MDC",IF(OR('full menu'!L18="PERF",'full menu'!L18="AERF",'full menu'!L18="PCB"),"ERfix",IF(OR('full menu'!L18="ACB", 'full menu'!L18="LCERT", 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 'full menu'!L18="ERwMT", 'full menu'!L18="M&amp;ERT", 'full menu'!L18="MwIT", 'full menu'!L18="IwMT", 'full menu'!L18="M&amp;IT", 'full menu'!L18="IwERT", 'full menu'!L18="ERwIT", 'full menu'!L18="I&amp;ERT", 'full menu'!L18="ER&amp;M&amp;IT"),"MixedTs",IF('full menu'!L18="UD","UD",IF('full menu'!L18="LSD","LSD",IF('full menu'!L18="WSD","WSD","")))))))))</f>
        <v>UD</v>
      </c>
      <c r="M18" s="2" t="str">
        <f>IF('full menu'!M18="MDC","MDC",IF(OR('full menu'!M18="PERF",'full menu'!M18="AERF",'full menu'!M18="PCB"),"ERfix",IF(OR('full menu'!M18="ACB", 'full menu'!M18="LCERT", 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 'full menu'!M18="ERwMT", 'full menu'!M18="M&amp;ERT", 'full menu'!M18="MwIT", 'full menu'!M18="IwMT", 'full menu'!M18="M&amp;IT", 'full menu'!M18="IwERT", 'full menu'!M18="ERwIT", 'full menu'!M18="I&amp;ERT", 'full menu'!M18="ER&amp;M&amp;IT"),"MixedTs",IF('full menu'!M18="UD","UD",IF('full menu'!M18="LSD","LSD",IF('full menu'!M18="WSD","WSD","")))))))))</f>
        <v>UD</v>
      </c>
      <c r="N18" s="2" t="str">
        <f>IF('full menu'!N18="MDC","MDC",IF(OR('full menu'!N18="PERF",'full menu'!N18="AERF",'full menu'!N18="PCB"),"ERfix",IF(OR('full menu'!N18="ACB", 'full menu'!N18="LCERT", 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 'full menu'!N18="ERwMT", 'full menu'!N18="M&amp;ERT", 'full menu'!N18="MwIT", 'full menu'!N18="IwMT", 'full menu'!N18="M&amp;IT", 'full menu'!N18="IwERT", 'full menu'!N18="ERwIT", 'full menu'!N18="I&amp;ERT", 'full menu'!N18="ER&amp;M&amp;IT"),"MixedTs",IF('full menu'!N18="UD","UD",IF('full menu'!N18="LSD","LSD",IF('full menu'!N18="WSD","WSD","")))))))))</f>
        <v>UD</v>
      </c>
      <c r="O18" s="2" t="str">
        <f>IF('full menu'!O18="MDC","MDC",IF(OR('full menu'!O18="PERF",'full menu'!O18="AERF",'full menu'!O18="PCB"),"ERfix",IF(OR('full menu'!O18="ACB", 'full menu'!O18="LCERT", 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 'full menu'!O18="ERwMT", 'full menu'!O18="M&amp;ERT", 'full menu'!O18="MwIT", 'full menu'!O18="IwMT", 'full menu'!O18="M&amp;IT", 'full menu'!O18="IwERT", 'full menu'!O18="ERwIT", 'full menu'!O18="I&amp;ERT", 'full menu'!O18="ER&amp;M&amp;IT"),"MixedTs",IF('full menu'!O18="UD","UD",IF('full menu'!O18="LSD","LSD",IF('full menu'!O18="WSD","WSD","")))))))))</f>
        <v>UD</v>
      </c>
      <c r="P18" s="2" t="str">
        <f>IF('full menu'!P18="MDC","MDC",IF(OR('full menu'!P18="PERF",'full menu'!P18="AERF",'full menu'!P18="PCB"),"ERfix",IF(OR('full menu'!P18="ACB", 'full menu'!P18="LCERT", 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 'full menu'!P18="ERwMT", 'full menu'!P18="M&amp;ERT", 'full menu'!P18="MwIT", 'full menu'!P18="IwMT", 'full menu'!P18="M&amp;IT", 'full menu'!P18="IwERT", 'full menu'!P18="ERwIT", 'full menu'!P18="I&amp;ERT", 'full menu'!P18="ER&amp;M&amp;IT"),"MixedTs",IF('full menu'!P18="UD","UD",IF('full menu'!P18="LSD","LSD",IF('full menu'!P18="WSD","WSD","")))))))))</f>
        <v>UD</v>
      </c>
      <c r="Q18" s="2" t="str">
        <f>IF('full menu'!Q18="MDC","MDC",IF(OR('full menu'!Q18="PERF",'full menu'!Q18="AERF",'full menu'!Q18="PCB"),"ERfix",IF(OR('full menu'!Q18="ACB", 'full menu'!Q18="LCERT", 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 'full menu'!Q18="ERwMT", 'full menu'!Q18="M&amp;ERT", 'full menu'!Q18="MwIT", 'full menu'!Q18="IwMT", 'full menu'!Q18="M&amp;IT", 'full menu'!Q18="IwERT", 'full menu'!Q18="ERwIT", 'full menu'!Q18="I&amp;ERT", 'full menu'!Q18="ER&amp;M&amp;IT"),"MixedTs",IF('full menu'!Q18="UD","UD",IF('full menu'!Q18="LSD","LSD",IF('full menu'!Q18="WSD","WSD","")))))))))</f>
        <v>LSD</v>
      </c>
      <c r="R18" s="2" t="str">
        <f>IF('full menu'!R18="MDC","MDC",IF(OR('full menu'!R18="PERF",'full menu'!R18="AERF",'full menu'!R18="PCB"),"ERfix",IF(OR('full menu'!R18="ACB", 'full menu'!R18="LCERT", 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 'full menu'!R18="ERwMT", 'full menu'!R18="M&amp;ERT", 'full menu'!R18="MwIT", 'full menu'!R18="IwMT", 'full menu'!R18="M&amp;IT", 'full menu'!R18="IwERT", 'full menu'!R18="ERwIT", 'full menu'!R18="I&amp;ERT", 'full menu'!R18="ER&amp;M&amp;IT"),"MixedTs",IF('full menu'!R18="UD","UD",IF('full menu'!R18="LSD","LSD",IF('full menu'!R18="WSD","WSD","")))))))))</f>
        <v>LSD</v>
      </c>
      <c r="S18" s="2" t="str">
        <f>IF('full menu'!S18="MDC","MDC",IF(OR('full menu'!S18="PERF",'full menu'!S18="AERF",'full menu'!S18="PCB"),"ERfix",IF(OR('full menu'!S18="ACB", 'full menu'!S18="LCERT", 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 'full menu'!S18="ERwMT", 'full menu'!S18="M&amp;ERT", 'full menu'!S18="MwIT", 'full menu'!S18="IwMT", 'full menu'!S18="M&amp;IT", 'full menu'!S18="IwERT", 'full menu'!S18="ERwIT", 'full menu'!S18="I&amp;ERT", 'full menu'!S18="ER&amp;M&amp;IT"),"MixedTs",IF('full menu'!S18="UD","UD",IF('full menu'!S18="LSD","LSD",IF('full menu'!S18="WSD","WSD","")))))))))</f>
        <v>LSD</v>
      </c>
      <c r="T18" s="2" t="str">
        <f>IF('full menu'!T18="MDC","MDC",IF(OR('full menu'!T18="PERF",'full menu'!T18="AERF",'full menu'!T18="PCB"),"ERfix",IF(OR('full menu'!T18="ACB", 'full menu'!T18="LCERT", 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 'full menu'!T18="ERwMT", 'full menu'!T18="M&amp;ERT", 'full menu'!T18="MwIT", 'full menu'!T18="IwMT", 'full menu'!T18="M&amp;IT", 'full menu'!T18="IwERT", 'full menu'!T18="ERwIT", 'full menu'!T18="I&amp;ERT", 'full menu'!T18="ER&amp;M&amp;IT"),"MixedTs",IF('full menu'!T18="UD","UD",IF('full menu'!T18="LSD","LSD",IF('full menu'!T18="WSD","WSD","")))))))))</f>
        <v>LSD</v>
      </c>
      <c r="U18" s="2" t="str">
        <f>IF('full menu'!U18="MDC","MDC",IF(OR('full menu'!U18="PERF",'full menu'!U18="AERF",'full menu'!U18="PCB"),"ERfix",IF(OR('full menu'!U18="ACB", 'full menu'!U18="LCERT", 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 'full menu'!U18="ERwMT", 'full menu'!U18="M&amp;ERT", 'full menu'!U18="MwIT", 'full menu'!U18="IwMT", 'full menu'!U18="M&amp;IT", 'full menu'!U18="IwERT", 'full menu'!U18="ERwIT", 'full menu'!U18="I&amp;ERT", 'full menu'!U18="ER&amp;M&amp;IT"),"MixedTs",IF('full menu'!U18="UD","UD",IF('full menu'!U18="LSD","LSD",IF('full menu'!U18="WSD","WSD","")))))))))</f>
        <v>LSD</v>
      </c>
      <c r="V18" s="2" t="str">
        <f>IF('full menu'!V18="MDC","MDC",IF(OR('full menu'!V18="PERF",'full menu'!V18="AERF",'full menu'!V18="PCB"),"ERfix",IF(OR('full menu'!V18="ACB", 'full menu'!V18="LCERT", 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 'full menu'!V18="ERwMT", 'full menu'!V18="M&amp;ERT", 'full menu'!V18="MwIT", 'full menu'!V18="IwMT", 'full menu'!V18="M&amp;IT", 'full menu'!V18="IwERT", 'full menu'!V18="ERwIT", 'full menu'!V18="I&amp;ERT", 'full menu'!V18="ER&amp;M&amp;IT"),"MixedTs",IF('full menu'!V18="UD","UD",IF('full menu'!V18="LSD","LSD",IF('full menu'!V18="WSD","WSD","")))))))))</f>
        <v>LSD</v>
      </c>
      <c r="W18" s="2" t="str">
        <f>IF('full menu'!W18="MDC","MDC",IF(OR('full menu'!W18="PERF",'full menu'!W18="AERF",'full menu'!W18="PCB"),"ERfix",IF(OR('full menu'!W18="ACB", 'full menu'!W18="LCERT", 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 'full menu'!W18="ERwMT", 'full menu'!W18="M&amp;ERT", 'full menu'!W18="MwIT", 'full menu'!W18="IwMT", 'full menu'!W18="M&amp;IT", 'full menu'!W18="IwERT", 'full menu'!W18="ERwIT", 'full menu'!W18="I&amp;ERT", 'full menu'!W18="ER&amp;M&amp;IT"),"MixedTs",IF('full menu'!W18="UD","UD",IF('full menu'!W18="LSD","LSD",IF('full menu'!W18="WSD","WSD","")))))))))</f>
        <v>LSD</v>
      </c>
      <c r="X18" s="2" t="str">
        <f>IF('full menu'!X18="MDC","MDC",IF(OR('full menu'!X18="PERF",'full menu'!X18="AERF",'full menu'!X18="PCB"),"ERfix",IF(OR('full menu'!X18="ACB", 'full menu'!X18="LCERT", 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 'full menu'!X18="ERwMT", 'full menu'!X18="M&amp;ERT", 'full menu'!X18="MwIT", 'full menu'!X18="IwMT", 'full menu'!X18="M&amp;IT", 'full menu'!X18="IwERT", 'full menu'!X18="ERwIT", 'full menu'!X18="I&amp;ERT", 'full menu'!X18="ER&amp;M&amp;IT"),"MixedTs",IF('full menu'!X18="UD","UD",IF('full menu'!X18="LSD","LSD",IF('full menu'!X18="WSD","WSD","")))))))))</f>
        <v>LSD</v>
      </c>
      <c r="Y18" s="2" t="str">
        <f>IF('full menu'!Y18="MDC","MDC",IF(OR('full menu'!Y18="PERF",'full menu'!Y18="AERF",'full menu'!Y18="PCB"),"ERfix",IF(OR('full menu'!Y18="ACB", 'full menu'!Y18="LCERT", 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 'full menu'!Y18="ERwMT", 'full menu'!Y18="M&amp;ERT", 'full menu'!Y18="MwIT", 'full menu'!Y18="IwMT", 'full menu'!Y18="M&amp;IT", 'full menu'!Y18="IwERT", 'full menu'!Y18="ERwIT", 'full menu'!Y18="I&amp;ERT", 'full menu'!Y18="ER&amp;M&amp;IT"),"MixedTs",IF('full menu'!Y18="UD","UD",IF('full menu'!Y18="LSD","LSD",IF('full menu'!Y18="WSD","WSD","")))))))))</f>
        <v>LSD</v>
      </c>
      <c r="Z18" s="2" t="str">
        <f>IF('full menu'!Z18="MDC","MDC",IF(OR('full menu'!Z18="PERF",'full menu'!Z18="AERF",'full menu'!Z18="PCB"),"ERfix",IF(OR('full menu'!Z18="ACB", 'full menu'!Z18="LCERT", 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 'full menu'!Z18="ERwMT", 'full menu'!Z18="M&amp;ERT", 'full menu'!Z18="MwIT", 'full menu'!Z18="IwMT", 'full menu'!Z18="M&amp;IT", 'full menu'!Z18="IwERT", 'full menu'!Z18="ERwIT", 'full menu'!Z18="I&amp;ERT", 'full menu'!Z18="ER&amp;M&amp;IT"),"MixedTs",IF('full menu'!Z18="UD","UD",IF('full menu'!Z18="LSD","LSD",IF('full menu'!Z18="WSD","WSD","")))))))))</f>
        <v>LSD</v>
      </c>
      <c r="AA18" s="2" t="str">
        <f>IF('full menu'!AA18="MDC","MDC",IF(OR('full menu'!AA18="PERF",'full menu'!AA18="AERF",'full menu'!AA18="PCB"),"ERfix",IF(OR('full menu'!AA18="ACB", 'full menu'!AA18="LCERT", 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 'full menu'!AA18="ERwMT", 'full menu'!AA18="M&amp;ERT", 'full menu'!AA18="MwIT", 'full menu'!AA18="IwMT", 'full menu'!AA18="M&amp;IT", 'full menu'!AA18="IwERT", 'full menu'!AA18="ERwIT", 'full menu'!AA18="I&amp;ERT", 'full menu'!AA18="ER&amp;M&amp;IT"),"MixedTs",IF('full menu'!AA18="UD","UD",IF('full menu'!AA18="LSD","LSD",IF('full menu'!AA18="WSD","WSD","")))))))))</f>
        <v>LSD</v>
      </c>
      <c r="AB18" s="2" t="str">
        <f>IF('full menu'!AB18="MDC","MDC",IF(OR('full menu'!AB18="PERF",'full menu'!AB18="AERF",'full menu'!AB18="PCB"),"ERfix",IF(OR('full menu'!AB18="ACB", 'full menu'!AB18="LCERT", 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 'full menu'!AB18="ERwMT", 'full menu'!AB18="M&amp;ERT", 'full menu'!AB18="MwIT", 'full menu'!AB18="IwMT", 'full menu'!AB18="M&amp;IT", 'full menu'!AB18="IwERT", 'full menu'!AB18="ERwIT", 'full menu'!AB18="I&amp;ERT", 'full menu'!AB18="ER&amp;M&amp;IT"),"MixedTs",IF('full menu'!AB18="UD","UD",IF('full menu'!AB18="LSD","LSD",IF('full menu'!AB18="WSD","WSD","")))))))))</f>
        <v>LSD</v>
      </c>
      <c r="AC18" s="2" t="str">
        <f>IF('full menu'!AC18="MDC","MDC",IF(OR('full menu'!AC18="PERF",'full menu'!AC18="AERF",'full menu'!AC18="PCB"),"ERfix",IF(OR('full menu'!AC18="ACB", 'full menu'!AC18="LCERT", 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 'full menu'!AC18="ERwMT", 'full menu'!AC18="M&amp;ERT", 'full menu'!AC18="MwIT", 'full menu'!AC18="IwMT", 'full menu'!AC18="M&amp;IT", 'full menu'!AC18="IwERT", 'full menu'!AC18="ERwIT", 'full menu'!AC18="I&amp;ERT", 'full menu'!AC18="ER&amp;M&amp;IT"),"MixedTs",IF('full menu'!AC18="UD","UD",IF('full menu'!AC18="LSD","LSD",IF('full menu'!AC18="WSD","WSD","")))))))))</f>
        <v>LSD</v>
      </c>
      <c r="AD18" s="2" t="str">
        <f>IF('full menu'!AD18="MDC","MDC",IF(OR('full menu'!AD18="PERF",'full menu'!AD18="AERF",'full menu'!AD18="PCB"),"ERfix",IF(OR('full menu'!AD18="ACB", 'full menu'!AD18="LCERT", 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 'full menu'!AD18="ERwMT", 'full menu'!AD18="M&amp;ERT", 'full menu'!AD18="MwIT", 'full menu'!AD18="IwMT", 'full menu'!AD18="M&amp;IT", 'full menu'!AD18="IwERT", 'full menu'!AD18="ERwIT", 'full menu'!AD18="I&amp;ERT", 'full menu'!AD18="ER&amp;M&amp;IT"),"MixedTs",IF('full menu'!AD18="UD","UD",IF('full menu'!AD18="LSD","LSD",IF('full menu'!AD18="WSD","WSD","")))))))))</f>
        <v>LSD</v>
      </c>
      <c r="AE18" s="2" t="str">
        <f>IF('full menu'!AE18="MDC","MDC",IF(OR('full menu'!AE18="PERF",'full menu'!AE18="AERF",'full menu'!AE18="PCB"),"ERfix",IF(OR('full menu'!AE18="ACB", 'full menu'!AE18="LCERT", 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 'full menu'!AE18="ERwMT", 'full menu'!AE18="M&amp;ERT", 'full menu'!AE18="MwIT", 'full menu'!AE18="IwMT", 'full menu'!AE18="M&amp;IT", 'full menu'!AE18="IwERT", 'full menu'!AE18="ERwIT", 'full menu'!AE18="I&amp;ERT", 'full menu'!AE18="ER&amp;M&amp;IT"),"MixedTs",IF('full menu'!AE18="UD","UD",IF('full menu'!AE18="LSD","LSD",IF('full menu'!AE18="WSD","WSD","")))))))))</f>
        <v>ITs</v>
      </c>
      <c r="AF18" s="2" t="str">
        <f>IF('full menu'!AF18="MDC","MDC",IF(OR('full menu'!AF18="PERF",'full menu'!AF18="AERF",'full menu'!AF18="PCB"),"ERfix",IF(OR('full menu'!AF18="ACB", 'full menu'!AF18="LCERT", 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 'full menu'!AF18="ERwMT", 'full menu'!AF18="M&amp;ERT", 'full menu'!AF18="MwIT", 'full menu'!AF18="IwMT", 'full menu'!AF18="M&amp;IT", 'full menu'!AF18="IwERT", 'full menu'!AF18="ERwIT", 'full menu'!AF18="I&amp;ERT", 'full menu'!AF18="ER&amp;M&amp;IT"),"MixedTs",IF('full menu'!AF18="UD","UD",IF('full menu'!AF18="LSD","LSD",IF('full menu'!AF18="WSD","WSD","")))))))))</f>
        <v>ITs</v>
      </c>
      <c r="AG18" s="2" t="str">
        <f>IF('full menu'!AG18="MDC","MDC",IF(OR('full menu'!AG18="PERF",'full menu'!AG18="AERF",'full menu'!AG18="PCB"),"ERfix",IF(OR('full menu'!AG18="ACB", 'full menu'!AG18="LCERT", 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 'full menu'!AG18="ERwMT", 'full menu'!AG18="M&amp;ERT", 'full menu'!AG18="MwIT", 'full menu'!AG18="IwMT", 'full menu'!AG18="M&amp;IT", 'full menu'!AG18="IwERT", 'full menu'!AG18="ERwIT", 'full menu'!AG18="I&amp;ERT", 'full menu'!AG18="ER&amp;M&amp;IT"),"MixedTs",IF('full menu'!AG18="UD","UD",IF('full menu'!AG18="LSD","LSD",IF('full menu'!AG18="WSD","WSD","")))))))))</f>
        <v>ITs</v>
      </c>
      <c r="AH18" s="2" t="str">
        <f>IF('full menu'!AH18="MDC","MDC",IF(OR('full menu'!AH18="PERF",'full menu'!AH18="AERF",'full menu'!AH18="PCB"),"ERfix",IF(OR('full menu'!AH18="ACB", 'full menu'!AH18="LCERT", 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 'full menu'!AH18="ERwMT", 'full menu'!AH18="M&amp;ERT", 'full menu'!AH18="MwIT", 'full menu'!AH18="IwMT", 'full menu'!AH18="M&amp;IT", 'full menu'!AH18="IwERT", 'full menu'!AH18="ERwIT", 'full menu'!AH18="I&amp;ERT", 'full menu'!AH18="ER&amp;M&amp;IT"),"MixedTs",IF('full menu'!AH18="UD","UD",IF('full menu'!AH18="LSD","LSD",IF('full menu'!AH18="WSD","WSD","")))))))))</f>
        <v>LSD</v>
      </c>
      <c r="AI18" s="2" t="str">
        <f>IF('full menu'!AI18="MDC","MDC",IF(OR('full menu'!AI18="PERF",'full menu'!AI18="AERF",'full menu'!AI18="PCB"),"ERfix",IF(OR('full menu'!AI18="ACB", 'full menu'!AI18="LCERT", 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 'full menu'!AI18="ERwMT", 'full menu'!AI18="M&amp;ERT", 'full menu'!AI18="MwIT", 'full menu'!AI18="IwMT", 'full menu'!AI18="M&amp;IT", 'full menu'!AI18="IwERT", 'full menu'!AI18="ERwIT", 'full menu'!AI18="I&amp;ERT", 'full menu'!AI18="ER&amp;M&amp;IT"),"MixedTs",IF('full menu'!AI18="UD","UD",IF('full menu'!AI18="LSD","LSD",IF('full menu'!AI18="WSD","WSD","")))))))))</f>
        <v>LSD</v>
      </c>
      <c r="AJ18" s="2" t="str">
        <f>IF('full menu'!AJ18="MDC","MDC",IF(OR('full menu'!AJ18="PERF",'full menu'!AJ18="AERF",'full menu'!AJ18="PCB"),"ERfix",IF(OR('full menu'!AJ18="ACB", 'full menu'!AJ18="LCERT", 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 'full menu'!AJ18="ERwMT", 'full menu'!AJ18="M&amp;ERT", 'full menu'!AJ18="MwIT", 'full menu'!AJ18="IwMT", 'full menu'!AJ18="M&amp;IT", 'full menu'!AJ18="IwERT", 'full menu'!AJ18="ERwIT", 'full menu'!AJ18="I&amp;ERT", 'full menu'!AJ18="ER&amp;M&amp;IT"),"MixedTs",IF('full menu'!AJ18="UD","UD",IF('full menu'!AJ18="LSD","LSD",IF('full menu'!AJ18="WSD","WSD","")))))))))</f>
        <v>LSD</v>
      </c>
      <c r="AK18" s="2" t="str">
        <f>IF('full menu'!AK18="MDC","MDC",IF(OR('full menu'!AK18="PERF",'full menu'!AK18="AERF",'full menu'!AK18="PCB"),"ERfix",IF(OR('full menu'!AK18="ACB", 'full menu'!AK18="LCERT", 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 'full menu'!AK18="ERwMT", 'full menu'!AK18="M&amp;ERT", 'full menu'!AK18="MwIT", 'full menu'!AK18="IwMT", 'full menu'!AK18="M&amp;IT", 'full menu'!AK18="IwERT", 'full menu'!AK18="ERwIT", 'full menu'!AK18="I&amp;ERT", 'full menu'!AK18="ER&amp;M&amp;IT"),"MixedTs",IF('full menu'!AK18="UD","UD",IF('full menu'!AK18="LSD","LSD",IF('full menu'!AK18="WSD","WSD","")))))))))</f>
        <v>ITs</v>
      </c>
      <c r="AL18" s="2" t="str">
        <f>IF('full menu'!AL18="MDC","MDC",IF(OR('full menu'!AL18="PERF",'full menu'!AL18="AERF",'full menu'!AL18="PCB"),"ERfix",IF(OR('full menu'!AL18="ACB", 'full menu'!AL18="LCERT", 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 'full menu'!AL18="ERwMT", 'full menu'!AL18="M&amp;ERT", 'full menu'!AL18="MwIT", 'full menu'!AL18="IwMT", 'full menu'!AL18="M&amp;IT", 'full menu'!AL18="IwERT", 'full menu'!AL18="ERwIT", 'full menu'!AL18="I&amp;ERT", 'full menu'!AL18="ER&amp;M&amp;IT"),"MixedTs",IF('full menu'!AL18="UD","UD",IF('full menu'!AL18="LSD","LSD",IF('full menu'!AL18="WSD","WSD","")))))))))</f>
        <v>ITs</v>
      </c>
      <c r="AM18" s="2" t="str">
        <f>IF('full menu'!AM18="MDC","MDC",IF(OR('full menu'!AM18="PERF",'full menu'!AM18="AERF",'full menu'!AM18="PCB"),"ERfix",IF(OR('full menu'!AM18="ACB", 'full menu'!AM18="LCERT", 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 'full menu'!AM18="ERwMT", 'full menu'!AM18="M&amp;ERT", 'full menu'!AM18="MwIT", 'full menu'!AM18="IwMT", 'full menu'!AM18="M&amp;IT", 'full menu'!AM18="IwERT", 'full menu'!AM18="ERwIT", 'full menu'!AM18="I&amp;ERT", 'full menu'!AM18="ER&amp;M&amp;IT"),"MixedTs",IF('full menu'!AM18="UD","UD",IF('full menu'!AM18="LSD","LSD",IF('full menu'!AM18="WSD","WSD","")))))))))</f>
        <v>ITs</v>
      </c>
      <c r="AN18" s="2" t="str">
        <f>IF('full menu'!AN18="MDC","MDC",IF(OR('full menu'!AN18="PERF",'full menu'!AN18="AERF",'full menu'!AN18="PCB"),"ERfix",IF(OR('full menu'!AN18="ACB", 'full menu'!AN18="LCERT", 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 'full menu'!AN18="ERwMT", 'full menu'!AN18="M&amp;ERT", 'full menu'!AN18="MwIT", 'full menu'!AN18="IwMT", 'full menu'!AN18="M&amp;IT", 'full menu'!AN18="IwERT", 'full menu'!AN18="ERwIT", 'full menu'!AN18="I&amp;ERT", 'full menu'!AN18="ER&amp;M&amp;IT"),"MixedTs",IF('full menu'!AN18="UD","UD",IF('full menu'!AN18="LSD","LSD",IF('full menu'!AN18="WSD","WSD","")))))))))</f>
        <v>ITs</v>
      </c>
      <c r="AO18" s="2" t="str">
        <f>IF('full menu'!AO18="MDC","MDC",IF(OR('full menu'!AO18="PERF",'full menu'!AO18="AERF",'full menu'!AO18="PCB"),"ERfix",IF(OR('full menu'!AO18="ACB", 'full menu'!AO18="LCERT", 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 'full menu'!AO18="ERwMT", 'full menu'!AO18="M&amp;ERT", 'full menu'!AO18="MwIT", 'full menu'!AO18="IwMT", 'full menu'!AO18="M&amp;IT", 'full menu'!AO18="IwERT", 'full menu'!AO18="ERwIT", 'full menu'!AO18="I&amp;ERT", 'full menu'!AO18="ER&amp;M&amp;IT"),"MixedTs",IF('full menu'!AO18="UD","UD",IF('full menu'!AO18="LSD","LSD",IF('full menu'!AO18="WSD","WSD","")))))))))</f>
        <v>ITs</v>
      </c>
      <c r="AP18" s="2" t="str">
        <f>IF('full menu'!AP18="MDC","MDC",IF(OR('full menu'!AP18="PERF",'full menu'!AP18="AERF",'full menu'!AP18="PCB"),"ERfix",IF(OR('full menu'!AP18="ACB", 'full menu'!AP18="LCERT", 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 'full menu'!AP18="ERwMT", 'full menu'!AP18="M&amp;ERT", 'full menu'!AP18="MwIT", 'full menu'!AP18="IwMT", 'full menu'!AP18="M&amp;IT", 'full menu'!AP18="IwERT", 'full menu'!AP18="ERwIT", 'full menu'!AP18="I&amp;ERT", 'full menu'!AP18="ER&amp;M&amp;IT"),"MixedTs",IF('full menu'!AP18="UD","UD",IF('full menu'!AP18="LSD","LSD",IF('full menu'!AP18="WSD","WSD","")))))))))</f>
        <v>LSD</v>
      </c>
      <c r="AQ18" s="2" t="str">
        <f>IF('full menu'!AQ18="MDC","MDC",IF(OR('full menu'!AQ18="PERF",'full menu'!AQ18="AERF",'full menu'!AQ18="PCB"),"ERfix",IF(OR('full menu'!AQ18="ACB", 'full menu'!AQ18="LCERT", 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 'full menu'!AQ18="ERwMT", 'full menu'!AQ18="M&amp;ERT", 'full menu'!AQ18="MwIT", 'full menu'!AQ18="IwMT", 'full menu'!AQ18="M&amp;IT", 'full menu'!AQ18="IwERT", 'full menu'!AQ18="ERwIT", 'full menu'!AQ18="I&amp;ERT", 'full menu'!AQ18="ER&amp;M&amp;IT"),"MixedTs",IF('full menu'!AQ18="UD","UD",IF('full menu'!AQ18="LSD","LSD",IF('full menu'!AQ18="WSD","WSD","")))))))))</f>
        <v>LSD</v>
      </c>
      <c r="AR18" s="2" t="str">
        <f>IF('full menu'!AR18="MDC","MDC",IF(OR('full menu'!AR18="PERF",'full menu'!AR18="AERF",'full menu'!AR18="PCB"),"ERfix",IF(OR('full menu'!AR18="ACB", 'full menu'!AR18="LCERT", 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 'full menu'!AR18="ERwMT", 'full menu'!AR18="M&amp;ERT", 'full menu'!AR18="MwIT", 'full menu'!AR18="IwMT", 'full menu'!AR18="M&amp;IT", 'full menu'!AR18="IwERT", 'full menu'!AR18="ERwIT", 'full menu'!AR18="I&amp;ERT", 'full menu'!AR18="ER&amp;M&amp;IT"),"MixedTs",IF('full menu'!AR18="UD","UD",IF('full menu'!AR18="LSD","LSD",IF('full menu'!AR18="WSD","WSD","")))))))))</f>
        <v>LSD</v>
      </c>
      <c r="AS18" s="2" t="str">
        <f>IF('full menu'!AS18="MDC","MDC",IF(OR('full menu'!AS18="PERF",'full menu'!AS18="AERF",'full menu'!AS18="PCB"),"ERfix",IF(OR('full menu'!AS18="ACB", 'full menu'!AS18="LCERT", 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 'full menu'!AS18="ERwMT", 'full menu'!AS18="M&amp;ERT", 'full menu'!AS18="MwIT", 'full menu'!AS18="IwMT", 'full menu'!AS18="M&amp;IT", 'full menu'!AS18="IwERT", 'full menu'!AS18="ERwIT", 'full menu'!AS18="I&amp;ERT", 'full menu'!AS18="ER&amp;M&amp;IT"),"MixedTs",IF('full menu'!AS18="UD","UD",IF('full menu'!AS18="LSD","LSD",IF('full menu'!AS18="WSD","WSD","")))))))))</f>
        <v>LSD</v>
      </c>
      <c r="AT18" s="2" t="str">
        <f>IF('full menu'!AT18="MDC","MDC",IF(OR('full menu'!AT18="PERF",'full menu'!AT18="AERF",'full menu'!AT18="PCB"),"ERfix",IF(OR('full menu'!AT18="ACB", 'full menu'!AT18="LCERT", 'full menu'!AT18="LERT",'full menu'!AT18="FCERT",'full menu'!AT18="FERT"),"ERTs",IF(OR('full menu'!AT18="FCMT",'full menu'!AT18="FMT",'full menu'!AT18="LMT",'full menu'!AT18="LCMT"),"MTs",IF(OR('full menu'!AT18="LCIT",'full menu'!AT18="FCIT",'full menu'!AT18="LIT",'full menu'!AT18="FIT"),"ITs",IF(OR('full menu'!AT18="MwERT", 'full menu'!AT18="ERwMT", 'full menu'!AT18="M&amp;ERT", 'full menu'!AT18="MwIT", 'full menu'!AT18="IwMT", 'full menu'!AT18="M&amp;IT", 'full menu'!AT18="IwERT", 'full menu'!AT18="ERwIT", 'full menu'!AT18="I&amp;ERT", 'full menu'!AT18="ER&amp;M&amp;IT"),"MixedTs",IF('full menu'!AT18="UD","UD",IF('full menu'!AT18="LSD","LSD",IF('full menu'!AT18="WSD","WSD","")))))))))</f>
        <v>LSD</v>
      </c>
      <c r="AU18" s="2" t="str">
        <f>IF('full menu'!AU18="MDC","MDC",IF(OR('full menu'!AU18="PERF",'full menu'!AU18="AERF",'full menu'!AU18="PCB"),"ERfix",IF(OR('full menu'!AU18="ACB", 'full menu'!AU18="LCERT", 'full menu'!AU18="LERT",'full menu'!AU18="FCERT",'full menu'!AU18="FERT"),"ERTs",IF(OR('full menu'!AU18="FCMT",'full menu'!AU18="FMT",'full menu'!AU18="LMT",'full menu'!AU18="LCMT"),"MTs",IF(OR('full menu'!AU18="LCIT",'full menu'!AU18="FCIT",'full menu'!AU18="LIT",'full menu'!AU18="FIT"),"ITs",IF(OR('full menu'!AU18="MwERT", 'full menu'!AU18="ERwMT", 'full menu'!AU18="M&amp;ERT", 'full menu'!AU18="MwIT", 'full menu'!AU18="IwMT", 'full menu'!AU18="M&amp;IT", 'full menu'!AU18="IwERT", 'full menu'!AU18="ERwIT", 'full menu'!AU18="I&amp;ERT", 'full menu'!AU18="ER&amp;M&amp;IT"),"MixedTs",IF('full menu'!AU18="UD","UD",IF('full menu'!AU18="LSD","LSD",IF('full menu'!AU18="WSD","WSD","")))))))))</f>
        <v>LSD</v>
      </c>
      <c r="AV18" s="2" t="str">
        <f>IF('full menu'!AV18="MDC","MDC",IF(OR('full menu'!AV18="PERF",'full menu'!AV18="AERF",'full menu'!AV18="PCB"),"ERfix",IF(OR('full menu'!AV18="ACB", 'full menu'!AV18="LCERT", 'full menu'!AV18="LERT",'full menu'!AV18="FCERT",'full menu'!AV18="FERT"),"ERTs",IF(OR('full menu'!AV18="FCMT",'full menu'!AV18="FMT",'full menu'!AV18="LMT",'full menu'!AV18="LCMT"),"MTs",IF(OR('full menu'!AV18="LCIT",'full menu'!AV18="FCIT",'full menu'!AV18="LIT",'full menu'!AV18="FIT"),"ITs",IF(OR('full menu'!AV18="MwERT", 'full menu'!AV18="ERwMT", 'full menu'!AV18="M&amp;ERT", 'full menu'!AV18="MwIT", 'full menu'!AV18="IwMT", 'full menu'!AV18="M&amp;IT", 'full menu'!AV18="IwERT", 'full menu'!AV18="ERwIT", 'full menu'!AV18="I&amp;ERT", 'full menu'!AV18="ER&amp;M&amp;IT"),"MixedTs",IF('full menu'!AV18="UD","UD",IF('full menu'!AV18="LSD","LSD",IF('full menu'!AV18="WSD","WSD","")))))))))</f>
        <v>LSD</v>
      </c>
      <c r="AW18" s="2" t="str">
        <f>IF('full menu'!AW18="MDC","MDC",IF(OR('full menu'!AW18="PERF",'full menu'!AW18="AERF",'full menu'!AW18="PCB"),"ERfix",IF(OR('full menu'!AW18="ACB", 'full menu'!AW18="LCERT", 'full menu'!AW18="LERT",'full menu'!AW18="FCERT",'full menu'!AW18="FERT"),"ERTs",IF(OR('full menu'!AW18="FCMT",'full menu'!AW18="FMT",'full menu'!AW18="LMT",'full menu'!AW18="LCMT"),"MTs",IF(OR('full menu'!AW18="LCIT",'full menu'!AW18="FCIT",'full menu'!AW18="LIT",'full menu'!AW18="FIT"),"ITs",IF(OR('full menu'!AW18="MwERT", 'full menu'!AW18="ERwMT", 'full menu'!AW18="M&amp;ERT", 'full menu'!AW18="MwIT", 'full menu'!AW18="IwMT", 'full menu'!AW18="M&amp;IT", 'full menu'!AW18="IwERT", 'full menu'!AW18="ERwIT", 'full menu'!AW18="I&amp;ERT", 'full menu'!AW18="ER&amp;M&amp;IT"),"MixedTs",IF('full menu'!AW18="UD","UD",IF('full menu'!AW18="LSD","LSD",IF('full menu'!AW18="WSD","WSD","")))))))))</f>
        <v>LSD</v>
      </c>
      <c r="AX18" s="2" t="str">
        <f>IF('full menu'!AX18="MDC","MDC",IF(OR('full menu'!AX18="PERF",'full menu'!AX18="AERF",'full menu'!AX18="PCB"),"ERfix",IF(OR('full menu'!AX18="ACB", 'full menu'!AX18="LCERT", 'full menu'!AX18="LERT",'full menu'!AX18="FCERT",'full menu'!AX18="FERT"),"ERTs",IF(OR('full menu'!AX18="FCMT",'full menu'!AX18="FMT",'full menu'!AX18="LMT",'full menu'!AX18="LCMT"),"MTs",IF(OR('full menu'!AX18="LCIT",'full menu'!AX18="FCIT",'full menu'!AX18="LIT",'full menu'!AX18="FIT"),"ITs",IF(OR('full menu'!AX18="MwERT", 'full menu'!AX18="ERwMT", 'full menu'!AX18="M&amp;ERT", 'full menu'!AX18="MwIT", 'full menu'!AX18="IwMT", 'full menu'!AX18="M&amp;IT", 'full menu'!AX18="IwERT", 'full menu'!AX18="ERwIT", 'full menu'!AX18="I&amp;ERT", 'full menu'!AX18="ER&amp;M&amp;IT"),"MixedTs",IF('full menu'!AX18="UD","UD",IF('full menu'!AX18="LSD","LSD",IF('full menu'!AX18="WSD","WSD","")))))))))</f>
        <v>LSD</v>
      </c>
      <c r="AY18" s="2" t="str">
        <f>IF('full menu'!AY18="MDC","MDC",IF(OR('full menu'!AY18="PERF",'full menu'!AY18="AERF",'full menu'!AY18="PCB"),"ERfix",IF(OR('full menu'!AY18="ACB", 'full menu'!AY18="LCERT", 'full menu'!AY18="LERT",'full menu'!AY18="FCERT",'full menu'!AY18="FERT"),"ERTs",IF(OR('full menu'!AY18="FCMT",'full menu'!AY18="FMT",'full menu'!AY18="LMT",'full menu'!AY18="LCMT"),"MTs",IF(OR('full menu'!AY18="LCIT",'full menu'!AY18="FCIT",'full menu'!AY18="LIT",'full menu'!AY18="FIT"),"ITs",IF(OR('full menu'!AY18="MwERT", 'full menu'!AY18="ERwMT", 'full menu'!AY18="M&amp;ERT", 'full menu'!AY18="MwIT", 'full menu'!AY18="IwMT", 'full menu'!AY18="M&amp;IT", 'full menu'!AY18="IwERT", 'full menu'!AY18="ERwIT", 'full menu'!AY18="I&amp;ERT", 'full menu'!AY18="ER&amp;M&amp;IT"),"MixedTs",IF('full menu'!AY18="UD","UD",IF('full menu'!AY18="LSD","LSD",IF('full menu'!AY18="WSD","WSD","")))))))))</f>
        <v>LSD</v>
      </c>
    </row>
    <row r="19" spans="1:56" ht="15.6" x14ac:dyDescent="0.3">
      <c r="A19" t="s">
        <v>16</v>
      </c>
      <c r="B19" s="2" t="str">
        <f>IF('full menu'!B19="MDC","MDC",IF(OR('full menu'!B19="PERF",'full menu'!B19="AERF",'full menu'!B19="PCB"),"ERfix",IF(OR('full menu'!B19="ACB", 'full menu'!B19="LCERT", 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 'full menu'!B19="ERwMT", 'full menu'!B19="M&amp;ERT", 'full menu'!B19="MwIT", 'full menu'!B19="IwMT", 'full menu'!B19="M&amp;IT", 'full menu'!B19="IwERT", 'full menu'!B19="ERwIT", 'full menu'!B19="I&amp;ERT", 'full menu'!B19="ER&amp;M&amp;IT"),"MixedTs",IF('full menu'!B19="UD","UD",IF('full menu'!B19="LSD","LSD",IF('full menu'!B19="WSD","WSD","")))))))))</f>
        <v>ERTs</v>
      </c>
      <c r="C19" s="2" t="str">
        <f>IF('full menu'!C19="MDC","MDC",IF(OR('full menu'!C19="PERF",'full menu'!C19="AERF",'full menu'!C19="PCB"),"ERfix",IF(OR('full menu'!C19="ACB", 'full menu'!C19="LCERT", 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 'full menu'!C19="ERwMT", 'full menu'!C19="M&amp;ERT", 'full menu'!C19="MwIT", 'full menu'!C19="IwMT", 'full menu'!C19="M&amp;IT", 'full menu'!C19="IwERT", 'full menu'!C19="ERwIT", 'full menu'!C19="I&amp;ERT", 'full menu'!C19="ER&amp;M&amp;IT"),"MixedTs",IF('full menu'!C19="UD","UD",IF('full menu'!C19="LSD","LSD",IF('full menu'!C19="WSD","WSD","")))))))))</f>
        <v>ERTs</v>
      </c>
      <c r="D19" s="2" t="str">
        <f>IF('full menu'!D19="MDC","MDC",IF(OR('full menu'!D19="PERF",'full menu'!D19="AERF",'full menu'!D19="PCB"),"ERfix",IF(OR('full menu'!D19="ACB", 'full menu'!D19="LCERT", 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 'full menu'!D19="ERwMT", 'full menu'!D19="M&amp;ERT", 'full menu'!D19="MwIT", 'full menu'!D19="IwMT", 'full menu'!D19="M&amp;IT", 'full menu'!D19="IwERT", 'full menu'!D19="ERwIT", 'full menu'!D19="I&amp;ERT", 'full menu'!D19="ER&amp;M&amp;IT"),"MixedTs",IF('full menu'!D19="UD","UD",IF('full menu'!D19="LSD","LSD",IF('full menu'!D19="WSD","WSD","")))))))))</f>
        <v>ERTs</v>
      </c>
      <c r="E19" s="2" t="str">
        <f>IF('full menu'!E19="MDC","MDC",IF(OR('full menu'!E19="PERF",'full menu'!E19="AERF",'full menu'!E19="PCB"),"ERfix",IF(OR('full menu'!E19="ACB", 'full menu'!E19="LCERT", 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 'full menu'!E19="ERwMT", 'full menu'!E19="M&amp;ERT", 'full menu'!E19="MwIT", 'full menu'!E19="IwMT", 'full menu'!E19="M&amp;IT", 'full menu'!E19="IwERT", 'full menu'!E19="ERwIT", 'full menu'!E19="I&amp;ERT", 'full menu'!E19="ER&amp;M&amp;IT"),"MixedTs",IF('full menu'!E19="UD","UD",IF('full menu'!E19="LSD","LSD",IF('full menu'!E19="WSD","WSD","")))))))))</f>
        <v>ERTs</v>
      </c>
      <c r="F19" s="2" t="str">
        <f>IF('full menu'!F19="MDC","MDC",IF(OR('full menu'!F19="PERF",'full menu'!F19="AERF",'full menu'!F19="PCB"),"ERfix",IF(OR('full menu'!F19="ACB", 'full menu'!F19="LCERT", 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 'full menu'!F19="ERwMT", 'full menu'!F19="M&amp;ERT", 'full menu'!F19="MwIT", 'full menu'!F19="IwMT", 'full menu'!F19="M&amp;IT", 'full menu'!F19="IwERT", 'full menu'!F19="ERwIT", 'full menu'!F19="I&amp;ERT", 'full menu'!F19="ER&amp;M&amp;IT"),"MixedTs",IF('full menu'!F19="UD","UD",IF('full menu'!F19="LSD","LSD",IF('full menu'!F19="WSD","WSD","")))))))))</f>
        <v>ERTs</v>
      </c>
      <c r="G19" s="2" t="str">
        <f>IF('full menu'!G19="MDC","MDC",IF(OR('full menu'!G19="PERF",'full menu'!G19="AERF",'full menu'!G19="PCB"),"ERfix",IF(OR('full menu'!G19="ACB", 'full menu'!G19="LCERT", 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 'full menu'!G19="ERwMT", 'full menu'!G19="M&amp;ERT", 'full menu'!G19="MwIT", 'full menu'!G19="IwMT", 'full menu'!G19="M&amp;IT", 'full menu'!G19="IwERT", 'full menu'!G19="ERwIT", 'full menu'!G19="I&amp;ERT", 'full menu'!G19="ER&amp;M&amp;IT"),"MixedTs",IF('full menu'!G19="UD","UD",IF('full menu'!G19="LSD","LSD",IF('full menu'!G19="WSD","WSD","")))))))))</f>
        <v>ERTs</v>
      </c>
      <c r="H19" s="2" t="str">
        <f>IF('full menu'!H19="MDC","MDC",IF(OR('full menu'!H19="PERF",'full menu'!H19="AERF",'full menu'!H19="PCB"),"ERfix",IF(OR('full menu'!H19="ACB", 'full menu'!H19="LCERT", 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 'full menu'!H19="ERwMT", 'full menu'!H19="M&amp;ERT", 'full menu'!H19="MwIT", 'full menu'!H19="IwMT", 'full menu'!H19="M&amp;IT", 'full menu'!H19="IwERT", 'full menu'!H19="ERwIT", 'full menu'!H19="I&amp;ERT", 'full menu'!H19="ER&amp;M&amp;IT"),"MixedTs",IF('full menu'!H19="UD","UD",IF('full menu'!H19="LSD","LSD",IF('full menu'!H19="WSD","WSD","")))))))))</f>
        <v>ERTs</v>
      </c>
      <c r="I19" s="2" t="str">
        <f>IF('full menu'!I19="MDC","MDC",IF(OR('full menu'!I19="PERF",'full menu'!I19="AERF",'full menu'!I19="PCB"),"ERfix",IF(OR('full menu'!I19="ACB", 'full menu'!I19="LCERT", 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 'full menu'!I19="ERwMT", 'full menu'!I19="M&amp;ERT", 'full menu'!I19="MwIT", 'full menu'!I19="IwMT", 'full menu'!I19="M&amp;IT", 'full menu'!I19="IwERT", 'full menu'!I19="ERwIT", 'full menu'!I19="I&amp;ERT", 'full menu'!I19="ER&amp;M&amp;IT"),"MixedTs",IF('full menu'!I19="UD","UD",IF('full menu'!I19="LSD","LSD",IF('full menu'!I19="WSD","WSD","")))))))))</f>
        <v>ERTs</v>
      </c>
      <c r="J19" s="2" t="str">
        <f>IF('full menu'!J19="MDC","MDC",IF(OR('full menu'!J19="PERF",'full menu'!J19="AERF",'full menu'!J19="PCB"),"ERfix",IF(OR('full menu'!J19="ACB", 'full menu'!J19="LCERT", 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 'full menu'!J19="ERwMT", 'full menu'!J19="M&amp;ERT", 'full menu'!J19="MwIT", 'full menu'!J19="IwMT", 'full menu'!J19="M&amp;IT", 'full menu'!J19="IwERT", 'full menu'!J19="ERwIT", 'full menu'!J19="I&amp;ERT", 'full menu'!J19="ER&amp;M&amp;IT"),"MixedTs",IF('full menu'!J19="UD","UD",IF('full menu'!J19="LSD","LSD",IF('full menu'!J19="WSD","WSD","")))))))))</f>
        <v>ERTs</v>
      </c>
      <c r="K19" s="2" t="str">
        <f>IF('full menu'!K19="MDC","MDC",IF(OR('full menu'!K19="PERF",'full menu'!K19="AERF",'full menu'!K19="PCB"),"ERfix",IF(OR('full menu'!K19="ACB", 'full menu'!K19="LCERT", 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 'full menu'!K19="ERwMT", 'full menu'!K19="M&amp;ERT", 'full menu'!K19="MwIT", 'full menu'!K19="IwMT", 'full menu'!K19="M&amp;IT", 'full menu'!K19="IwERT", 'full menu'!K19="ERwIT", 'full menu'!K19="I&amp;ERT", 'full menu'!K19="ER&amp;M&amp;IT"),"MixedTs",IF('full menu'!K19="UD","UD",IF('full menu'!K19="LSD","LSD",IF('full menu'!K19="WSD","WSD","")))))))))</f>
        <v>ERTs</v>
      </c>
      <c r="L19" s="2" t="str">
        <f>IF('full menu'!L19="MDC","MDC",IF(OR('full menu'!L19="PERF",'full menu'!L19="AERF",'full menu'!L19="PCB"),"ERfix",IF(OR('full menu'!L19="ACB", 'full menu'!L19="LCERT", 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 'full menu'!L19="ERwMT", 'full menu'!L19="M&amp;ERT", 'full menu'!L19="MwIT", 'full menu'!L19="IwMT", 'full menu'!L19="M&amp;IT", 'full menu'!L19="IwERT", 'full menu'!L19="ERwIT", 'full menu'!L19="I&amp;ERT", 'full menu'!L19="ER&amp;M&amp;IT"),"MixedTs",IF('full menu'!L19="UD","UD",IF('full menu'!L19="LSD","LSD",IF('full menu'!L19="WSD","WSD","")))))))))</f>
        <v>ERTs</v>
      </c>
      <c r="M19" s="2" t="str">
        <f>IF('full menu'!M19="MDC","MDC",IF(OR('full menu'!M19="PERF",'full menu'!M19="AERF",'full menu'!M19="PCB"),"ERfix",IF(OR('full menu'!M19="ACB", 'full menu'!M19="LCERT", 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 'full menu'!M19="ERwMT", 'full menu'!M19="M&amp;ERT", 'full menu'!M19="MwIT", 'full menu'!M19="IwMT", 'full menu'!M19="M&amp;IT", 'full menu'!M19="IwERT", 'full menu'!M19="ERwIT", 'full menu'!M19="I&amp;ERT", 'full menu'!M19="ER&amp;M&amp;IT"),"MixedTs",IF('full menu'!M19="UD","UD",IF('full menu'!M19="LSD","LSD",IF('full menu'!M19="WSD","WSD","")))))))))</f>
        <v>ERTs</v>
      </c>
      <c r="N19" s="2" t="str">
        <f>IF('full menu'!N19="MDC","MDC",IF(OR('full menu'!N19="PERF",'full menu'!N19="AERF",'full menu'!N19="PCB"),"ERfix",IF(OR('full menu'!N19="ACB", 'full menu'!N19="LCERT", 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 'full menu'!N19="ERwMT", 'full menu'!N19="M&amp;ERT", 'full menu'!N19="MwIT", 'full menu'!N19="IwMT", 'full menu'!N19="M&amp;IT", 'full menu'!N19="IwERT", 'full menu'!N19="ERwIT", 'full menu'!N19="I&amp;ERT", 'full menu'!N19="ER&amp;M&amp;IT"),"MixedTs",IF('full menu'!N19="UD","UD",IF('full menu'!N19="LSD","LSD",IF('full menu'!N19="WSD","WSD","")))))))))</f>
        <v>ERTs</v>
      </c>
      <c r="O19" s="2" t="str">
        <f>IF('full menu'!O19="MDC","MDC",IF(OR('full menu'!O19="PERF",'full menu'!O19="AERF",'full menu'!O19="PCB"),"ERfix",IF(OR('full menu'!O19="ACB", 'full menu'!O19="LCERT", 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 'full menu'!O19="ERwMT", 'full menu'!O19="M&amp;ERT", 'full menu'!O19="MwIT", 'full menu'!O19="IwMT", 'full menu'!O19="M&amp;IT", 'full menu'!O19="IwERT", 'full menu'!O19="ERwIT", 'full menu'!O19="I&amp;ERT", 'full menu'!O19="ER&amp;M&amp;IT"),"MixedTs",IF('full menu'!O19="UD","UD",IF('full menu'!O19="LSD","LSD",IF('full menu'!O19="WSD","WSD","")))))))))</f>
        <v>ERTs</v>
      </c>
      <c r="P19" s="2" t="str">
        <f>IF('full menu'!P19="MDC","MDC",IF(OR('full menu'!P19="PERF",'full menu'!P19="AERF",'full menu'!P19="PCB"),"ERfix",IF(OR('full menu'!P19="ACB", 'full menu'!P19="LCERT", 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 'full menu'!P19="ERwMT", 'full menu'!P19="M&amp;ERT", 'full menu'!P19="MwIT", 'full menu'!P19="IwMT", 'full menu'!P19="M&amp;IT", 'full menu'!P19="IwERT", 'full menu'!P19="ERwIT", 'full menu'!P19="I&amp;ERT", 'full menu'!P19="ER&amp;M&amp;IT"),"MixedTs",IF('full menu'!P19="UD","UD",IF('full menu'!P19="LSD","LSD",IF('full menu'!P19="WSD","WSD","")))))))))</f>
        <v>ERTs</v>
      </c>
      <c r="Q19" s="2" t="str">
        <f>IF('full menu'!Q19="MDC","MDC",IF(OR('full menu'!Q19="PERF",'full menu'!Q19="AERF",'full menu'!Q19="PCB"),"ERfix",IF(OR('full menu'!Q19="ACB", 'full menu'!Q19="LCERT", 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 'full menu'!Q19="ERwMT", 'full menu'!Q19="M&amp;ERT", 'full menu'!Q19="MwIT", 'full menu'!Q19="IwMT", 'full menu'!Q19="M&amp;IT", 'full menu'!Q19="IwERT", 'full menu'!Q19="ERwIT", 'full menu'!Q19="I&amp;ERT", 'full menu'!Q19="ER&amp;M&amp;IT"),"MixedTs",IF('full menu'!Q19="UD","UD",IF('full menu'!Q19="LSD","LSD",IF('full menu'!Q19="WSD","WSD","")))))))))</f>
        <v>ERTs</v>
      </c>
      <c r="R19" s="2" t="str">
        <f>IF('full menu'!R19="MDC","MDC",IF(OR('full menu'!R19="PERF",'full menu'!R19="AERF",'full menu'!R19="PCB"),"ERfix",IF(OR('full menu'!R19="ACB", 'full menu'!R19="LCERT", 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 'full menu'!R19="ERwMT", 'full menu'!R19="M&amp;ERT", 'full menu'!R19="MwIT", 'full menu'!R19="IwMT", 'full menu'!R19="M&amp;IT", 'full menu'!R19="IwERT", 'full menu'!R19="ERwIT", 'full menu'!R19="I&amp;ERT", 'full menu'!R19="ER&amp;M&amp;IT"),"MixedTs",IF('full menu'!R19="UD","UD",IF('full menu'!R19="LSD","LSD",IF('full menu'!R19="WSD","WSD","")))))))))</f>
        <v>ERTs</v>
      </c>
      <c r="S19" s="2" t="str">
        <f>IF('full menu'!S19="MDC","MDC",IF(OR('full menu'!S19="PERF",'full menu'!S19="AERF",'full menu'!S19="PCB"),"ERfix",IF(OR('full menu'!S19="ACB", 'full menu'!S19="LCERT", 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 'full menu'!S19="ERwMT", 'full menu'!S19="M&amp;ERT", 'full menu'!S19="MwIT", 'full menu'!S19="IwMT", 'full menu'!S19="M&amp;IT", 'full menu'!S19="IwERT", 'full menu'!S19="ERwIT", 'full menu'!S19="I&amp;ERT", 'full menu'!S19="ER&amp;M&amp;IT"),"MixedTs",IF('full menu'!S19="UD","UD",IF('full menu'!S19="LSD","LSD",IF('full menu'!S19="WSD","WSD","")))))))))</f>
        <v>ERTs</v>
      </c>
      <c r="T19" s="2" t="str">
        <f>IF('full menu'!T19="MDC","MDC",IF(OR('full menu'!T19="PERF",'full menu'!T19="AERF",'full menu'!T19="PCB"),"ERfix",IF(OR('full menu'!T19="ACB", 'full menu'!T19="LCERT", 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 'full menu'!T19="ERwMT", 'full menu'!T19="M&amp;ERT", 'full menu'!T19="MwIT", 'full menu'!T19="IwMT", 'full menu'!T19="M&amp;IT", 'full menu'!T19="IwERT", 'full menu'!T19="ERwIT", 'full menu'!T19="I&amp;ERT", 'full menu'!T19="ER&amp;M&amp;IT"),"MixedTs",IF('full menu'!T19="UD","UD",IF('full menu'!T19="LSD","LSD",IF('full menu'!T19="WSD","WSD","")))))))))</f>
        <v>ERTs</v>
      </c>
      <c r="U19" s="2" t="str">
        <f>IF('full menu'!U19="MDC","MDC",IF(OR('full menu'!U19="PERF",'full menu'!U19="AERF",'full menu'!U19="PCB"),"ERfix",IF(OR('full menu'!U19="ACB", 'full menu'!U19="LCERT", 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 'full menu'!U19="ERwMT", 'full menu'!U19="M&amp;ERT", 'full menu'!U19="MwIT", 'full menu'!U19="IwMT", 'full menu'!U19="M&amp;IT", 'full menu'!U19="IwERT", 'full menu'!U19="ERwIT", 'full menu'!U19="I&amp;ERT", 'full menu'!U19="ER&amp;M&amp;IT"),"MixedTs",IF('full menu'!U19="UD","UD",IF('full menu'!U19="LSD","LSD",IF('full menu'!U19="WSD","WSD","")))))))))</f>
        <v>ERTs</v>
      </c>
      <c r="V19" s="2" t="str">
        <f>IF('full menu'!V19="MDC","MDC",IF(OR('full menu'!V19="PERF",'full menu'!V19="AERF",'full menu'!V19="PCB"),"ERfix",IF(OR('full menu'!V19="ACB", 'full menu'!V19="LCERT", 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 'full menu'!V19="ERwMT", 'full menu'!V19="M&amp;ERT", 'full menu'!V19="MwIT", 'full menu'!V19="IwMT", 'full menu'!V19="M&amp;IT", 'full menu'!V19="IwERT", 'full menu'!V19="ERwIT", 'full menu'!V19="I&amp;ERT", 'full menu'!V19="ER&amp;M&amp;IT"),"MixedTs",IF('full menu'!V19="UD","UD",IF('full menu'!V19="LSD","LSD",IF('full menu'!V19="WSD","WSD","")))))))))</f>
        <v>ERTs</v>
      </c>
      <c r="W19" s="2" t="str">
        <f>IF('full menu'!W19="MDC","MDC",IF(OR('full menu'!W19="PERF",'full menu'!W19="AERF",'full menu'!W19="PCB"),"ERfix",IF(OR('full menu'!W19="ACB", 'full menu'!W19="LCERT", 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 'full menu'!W19="ERwMT", 'full menu'!W19="M&amp;ERT", 'full menu'!W19="MwIT", 'full menu'!W19="IwMT", 'full menu'!W19="M&amp;IT", 'full menu'!W19="IwERT", 'full menu'!W19="ERwIT", 'full menu'!W19="I&amp;ERT", 'full menu'!W19="ER&amp;M&amp;IT"),"MixedTs",IF('full menu'!W19="UD","UD",IF('full menu'!W19="LSD","LSD",IF('full menu'!W19="WSD","WSD","")))))))))</f>
        <v>ERTs</v>
      </c>
      <c r="X19" s="2" t="str">
        <f>IF('full menu'!X19="MDC","MDC",IF(OR('full menu'!X19="PERF",'full menu'!X19="AERF",'full menu'!X19="PCB"),"ERfix",IF(OR('full menu'!X19="ACB", 'full menu'!X19="LCERT", 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 'full menu'!X19="ERwMT", 'full menu'!X19="M&amp;ERT", 'full menu'!X19="MwIT", 'full menu'!X19="IwMT", 'full menu'!X19="M&amp;IT", 'full menu'!X19="IwERT", 'full menu'!X19="ERwIT", 'full menu'!X19="I&amp;ERT", 'full menu'!X19="ER&amp;M&amp;IT"),"MixedTs",IF('full menu'!X19="UD","UD",IF('full menu'!X19="LSD","LSD",IF('full menu'!X19="WSD","WSD","")))))))))</f>
        <v>ERTs</v>
      </c>
      <c r="Y19" s="2" t="str">
        <f>IF('full menu'!Y19="MDC","MDC",IF(OR('full menu'!Y19="PERF",'full menu'!Y19="AERF",'full menu'!Y19="PCB"),"ERfix",IF(OR('full menu'!Y19="ACB", 'full menu'!Y19="LCERT", 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 'full menu'!Y19="ERwMT", 'full menu'!Y19="M&amp;ERT", 'full menu'!Y19="MwIT", 'full menu'!Y19="IwMT", 'full menu'!Y19="M&amp;IT", 'full menu'!Y19="IwERT", 'full menu'!Y19="ERwIT", 'full menu'!Y19="I&amp;ERT", 'full menu'!Y19="ER&amp;M&amp;IT"),"MixedTs",IF('full menu'!Y19="UD","UD",IF('full menu'!Y19="LSD","LSD",IF('full menu'!Y19="WSD","WSD","")))))))))</f>
        <v>ERTs</v>
      </c>
      <c r="Z19" s="2" t="str">
        <f>IF('full menu'!Z19="MDC","MDC",IF(OR('full menu'!Z19="PERF",'full menu'!Z19="AERF",'full menu'!Z19="PCB"),"ERfix",IF(OR('full menu'!Z19="ACB", 'full menu'!Z19="LCERT", 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 'full menu'!Z19="ERwMT", 'full menu'!Z19="M&amp;ERT", 'full menu'!Z19="MwIT", 'full menu'!Z19="IwMT", 'full menu'!Z19="M&amp;IT", 'full menu'!Z19="IwERT", 'full menu'!Z19="ERwIT", 'full menu'!Z19="I&amp;ERT", 'full menu'!Z19="ER&amp;M&amp;IT"),"MixedTs",IF('full menu'!Z19="UD","UD",IF('full menu'!Z19="LSD","LSD",IF('full menu'!Z19="WSD","WSD","")))))))))</f>
        <v>ERTs</v>
      </c>
      <c r="AA19" s="2" t="str">
        <f>IF('full menu'!AA19="MDC","MDC",IF(OR('full menu'!AA19="PERF",'full menu'!AA19="AERF",'full menu'!AA19="PCB"),"ERfix",IF(OR('full menu'!AA19="ACB", 'full menu'!AA19="LCERT", 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 'full menu'!AA19="ERwMT", 'full menu'!AA19="M&amp;ERT", 'full menu'!AA19="MwIT", 'full menu'!AA19="IwMT", 'full menu'!AA19="M&amp;IT", 'full menu'!AA19="IwERT", 'full menu'!AA19="ERwIT", 'full menu'!AA19="I&amp;ERT", 'full menu'!AA19="ER&amp;M&amp;IT"),"MixedTs",IF('full menu'!AA19="UD","UD",IF('full menu'!AA19="LSD","LSD",IF('full menu'!AA19="WSD","WSD","")))))))))</f>
        <v>ERTs</v>
      </c>
      <c r="AB19" s="2" t="str">
        <f>IF('full menu'!AB19="MDC","MDC",IF(OR('full menu'!AB19="PERF",'full menu'!AB19="AERF",'full menu'!AB19="PCB"),"ERfix",IF(OR('full menu'!AB19="ACB", 'full menu'!AB19="LCERT", 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 'full menu'!AB19="ERwMT", 'full menu'!AB19="M&amp;ERT", 'full menu'!AB19="MwIT", 'full menu'!AB19="IwMT", 'full menu'!AB19="M&amp;IT", 'full menu'!AB19="IwERT", 'full menu'!AB19="ERwIT", 'full menu'!AB19="I&amp;ERT", 'full menu'!AB19="ER&amp;M&amp;IT"),"MixedTs",IF('full menu'!AB19="UD","UD",IF('full menu'!AB19="LSD","LSD",IF('full menu'!AB19="WSD","WSD","")))))))))</f>
        <v>ERTs</v>
      </c>
      <c r="AC19" s="2" t="str">
        <f>IF('full menu'!AC19="MDC","MDC",IF(OR('full menu'!AC19="PERF",'full menu'!AC19="AERF",'full menu'!AC19="PCB"),"ERfix",IF(OR('full menu'!AC19="ACB", 'full menu'!AC19="LCERT", 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 'full menu'!AC19="ERwMT", 'full menu'!AC19="M&amp;ERT", 'full menu'!AC19="MwIT", 'full menu'!AC19="IwMT", 'full menu'!AC19="M&amp;IT", 'full menu'!AC19="IwERT", 'full menu'!AC19="ERwIT", 'full menu'!AC19="I&amp;ERT", 'full menu'!AC19="ER&amp;M&amp;IT"),"MixedTs",IF('full menu'!AC19="UD","UD",IF('full menu'!AC19="LSD","LSD",IF('full menu'!AC19="WSD","WSD","")))))))))</f>
        <v>ERTs</v>
      </c>
      <c r="AD19" s="2" t="str">
        <f>IF('full menu'!AD19="MDC","MDC",IF(OR('full menu'!AD19="PERF",'full menu'!AD19="AERF",'full menu'!AD19="PCB"),"ERfix",IF(OR('full menu'!AD19="ACB", 'full menu'!AD19="LCERT", 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 'full menu'!AD19="ERwMT", 'full menu'!AD19="M&amp;ERT", 'full menu'!AD19="MwIT", 'full menu'!AD19="IwMT", 'full menu'!AD19="M&amp;IT", 'full menu'!AD19="IwERT", 'full menu'!AD19="ERwIT", 'full menu'!AD19="I&amp;ERT", 'full menu'!AD19="ER&amp;M&amp;IT"),"MixedTs",IF('full menu'!AD19="UD","UD",IF('full menu'!AD19="LSD","LSD",IF('full menu'!AD19="WSD","WSD","")))))))))</f>
        <v>ERTs</v>
      </c>
      <c r="AE19" s="2" t="str">
        <f>IF('full menu'!AE19="MDC","MDC",IF(OR('full menu'!AE19="PERF",'full menu'!AE19="AERF",'full menu'!AE19="PCB"),"ERfix",IF(OR('full menu'!AE19="ACB", 'full menu'!AE19="LCERT", 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 'full menu'!AE19="ERwMT", 'full menu'!AE19="M&amp;ERT", 'full menu'!AE19="MwIT", 'full menu'!AE19="IwMT", 'full menu'!AE19="M&amp;IT", 'full menu'!AE19="IwERT", 'full menu'!AE19="ERwIT", 'full menu'!AE19="I&amp;ERT", 'full menu'!AE19="ER&amp;M&amp;IT"),"MixedTs",IF('full menu'!AE19="UD","UD",IF('full menu'!AE19="LSD","LSD",IF('full menu'!AE19="WSD","WSD","")))))))))</f>
        <v>ERTs</v>
      </c>
      <c r="AF19" s="2" t="str">
        <f>IF('full menu'!AF19="MDC","MDC",IF(OR('full menu'!AF19="PERF",'full menu'!AF19="AERF",'full menu'!AF19="PCB"),"ERfix",IF(OR('full menu'!AF19="ACB", 'full menu'!AF19="LCERT", 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 'full menu'!AF19="ERwMT", 'full menu'!AF19="M&amp;ERT", 'full menu'!AF19="MwIT", 'full menu'!AF19="IwMT", 'full menu'!AF19="M&amp;IT", 'full menu'!AF19="IwERT", 'full menu'!AF19="ERwIT", 'full menu'!AF19="I&amp;ERT", 'full menu'!AF19="ER&amp;M&amp;IT"),"MixedTs",IF('full menu'!AF19="UD","UD",IF('full menu'!AF19="LSD","LSD",IF('full menu'!AF19="WSD","WSD","")))))))))</f>
        <v>ERTs</v>
      </c>
      <c r="AG19" s="2" t="str">
        <f>IF('full menu'!AG19="MDC","MDC",IF(OR('full menu'!AG19="PERF",'full menu'!AG19="AERF",'full menu'!AG19="PCB"),"ERfix",IF(OR('full menu'!AG19="ACB", 'full menu'!AG19="LCERT", 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 'full menu'!AG19="ERwMT", 'full menu'!AG19="M&amp;ERT", 'full menu'!AG19="MwIT", 'full menu'!AG19="IwMT", 'full menu'!AG19="M&amp;IT", 'full menu'!AG19="IwERT", 'full menu'!AG19="ERwIT", 'full menu'!AG19="I&amp;ERT", 'full menu'!AG19="ER&amp;M&amp;IT"),"MixedTs",IF('full menu'!AG19="UD","UD",IF('full menu'!AG19="LSD","LSD",IF('full menu'!AG19="WSD","WSD","")))))))))</f>
        <v>ERTs</v>
      </c>
      <c r="AH19" s="2" t="str">
        <f>IF('full menu'!AH19="MDC","MDC",IF(OR('full menu'!AH19="PERF",'full menu'!AH19="AERF",'full menu'!AH19="PCB"),"ERfix",IF(OR('full menu'!AH19="ACB", 'full menu'!AH19="LCERT", 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 'full menu'!AH19="ERwMT", 'full menu'!AH19="M&amp;ERT", 'full menu'!AH19="MwIT", 'full menu'!AH19="IwMT", 'full menu'!AH19="M&amp;IT", 'full menu'!AH19="IwERT", 'full menu'!AH19="ERwIT", 'full menu'!AH19="I&amp;ERT", 'full menu'!AH19="ER&amp;M&amp;IT"),"MixedTs",IF('full menu'!AH19="UD","UD",IF('full menu'!AH19="LSD","LSD",IF('full menu'!AH19="WSD","WSD","")))))))))</f>
        <v>ERTs</v>
      </c>
      <c r="AI19" s="2" t="str">
        <f>IF('full menu'!AI19="MDC","MDC",IF(OR('full menu'!AI19="PERF",'full menu'!AI19="AERF",'full menu'!AI19="PCB"),"ERfix",IF(OR('full menu'!AI19="ACB", 'full menu'!AI19="LCERT", 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 'full menu'!AI19="ERwMT", 'full menu'!AI19="M&amp;ERT", 'full menu'!AI19="MwIT", 'full menu'!AI19="IwMT", 'full menu'!AI19="M&amp;IT", 'full menu'!AI19="IwERT", 'full menu'!AI19="ERwIT", 'full menu'!AI19="I&amp;ERT", 'full menu'!AI19="ER&amp;M&amp;IT"),"MixedTs",IF('full menu'!AI19="UD","UD",IF('full menu'!AI19="LSD","LSD",IF('full menu'!AI19="WSD","WSD","")))))))))</f>
        <v>ERTs</v>
      </c>
      <c r="AJ19" s="2" t="str">
        <f>IF('full menu'!AJ19="MDC","MDC",IF(OR('full menu'!AJ19="PERF",'full menu'!AJ19="AERF",'full menu'!AJ19="PCB"),"ERfix",IF(OR('full menu'!AJ19="ACB", 'full menu'!AJ19="LCERT", 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 'full menu'!AJ19="ERwMT", 'full menu'!AJ19="M&amp;ERT", 'full menu'!AJ19="MwIT", 'full menu'!AJ19="IwMT", 'full menu'!AJ19="M&amp;IT", 'full menu'!AJ19="IwERT", 'full menu'!AJ19="ERwIT", 'full menu'!AJ19="I&amp;ERT", 'full menu'!AJ19="ER&amp;M&amp;IT"),"MixedTs",IF('full menu'!AJ19="UD","UD",IF('full menu'!AJ19="LSD","LSD",IF('full menu'!AJ19="WSD","WSD","")))))))))</f>
        <v>ERTs</v>
      </c>
      <c r="AK19" s="2" t="str">
        <f>IF('full menu'!AK19="MDC","MDC",IF(OR('full menu'!AK19="PERF",'full menu'!AK19="AERF",'full menu'!AK19="PCB"),"ERfix",IF(OR('full menu'!AK19="ACB", 'full menu'!AK19="LCERT", 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 'full menu'!AK19="ERwMT", 'full menu'!AK19="M&amp;ERT", 'full menu'!AK19="MwIT", 'full menu'!AK19="IwMT", 'full menu'!AK19="M&amp;IT", 'full menu'!AK19="IwERT", 'full menu'!AK19="ERwIT", 'full menu'!AK19="I&amp;ERT", 'full menu'!AK19="ER&amp;M&amp;IT"),"MixedTs",IF('full menu'!AK19="UD","UD",IF('full menu'!AK19="LSD","LSD",IF('full menu'!AK19="WSD","WSD","")))))))))</f>
        <v>ERTs</v>
      </c>
      <c r="AL19" s="2" t="str">
        <f>IF('full menu'!AL19="MDC","MDC",IF(OR('full menu'!AL19="PERF",'full menu'!AL19="AERF",'full menu'!AL19="PCB"),"ERfix",IF(OR('full menu'!AL19="ACB", 'full menu'!AL19="LCERT", 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 'full menu'!AL19="ERwMT", 'full menu'!AL19="M&amp;ERT", 'full menu'!AL19="MwIT", 'full menu'!AL19="IwMT", 'full menu'!AL19="M&amp;IT", 'full menu'!AL19="IwERT", 'full menu'!AL19="ERwIT", 'full menu'!AL19="I&amp;ERT", 'full menu'!AL19="ER&amp;M&amp;IT"),"MixedTs",IF('full menu'!AL19="UD","UD",IF('full menu'!AL19="LSD","LSD",IF('full menu'!AL19="WSD","WSD","")))))))))</f>
        <v>ERTs</v>
      </c>
      <c r="AM19" s="2" t="str">
        <f>IF('full menu'!AM19="MDC","MDC",IF(OR('full menu'!AM19="PERF",'full menu'!AM19="AERF",'full menu'!AM19="PCB"),"ERfix",IF(OR('full menu'!AM19="ACB", 'full menu'!AM19="LCERT", 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 'full menu'!AM19="ERwMT", 'full menu'!AM19="M&amp;ERT", 'full menu'!AM19="MwIT", 'full menu'!AM19="IwMT", 'full menu'!AM19="M&amp;IT", 'full menu'!AM19="IwERT", 'full menu'!AM19="ERwIT", 'full menu'!AM19="I&amp;ERT", 'full menu'!AM19="ER&amp;M&amp;IT"),"MixedTs",IF('full menu'!AM19="UD","UD",IF('full menu'!AM19="LSD","LSD",IF('full menu'!AM19="WSD","WSD","")))))))))</f>
        <v>ERTs</v>
      </c>
      <c r="AN19" s="2" t="str">
        <f>IF('full menu'!AN19="MDC","MDC",IF(OR('full menu'!AN19="PERF",'full menu'!AN19="AERF",'full menu'!AN19="PCB"),"ERfix",IF(OR('full menu'!AN19="ACB", 'full menu'!AN19="LCERT", 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 'full menu'!AN19="ERwMT", 'full menu'!AN19="M&amp;ERT", 'full menu'!AN19="MwIT", 'full menu'!AN19="IwMT", 'full menu'!AN19="M&amp;IT", 'full menu'!AN19="IwERT", 'full menu'!AN19="ERwIT", 'full menu'!AN19="I&amp;ERT", 'full menu'!AN19="ER&amp;M&amp;IT"),"MixedTs",IF('full menu'!AN19="UD","UD",IF('full menu'!AN19="LSD","LSD",IF('full menu'!AN19="WSD","WSD","")))))))))</f>
        <v>ERTs</v>
      </c>
      <c r="AO19" s="2" t="str">
        <f>IF('full menu'!AO19="MDC","MDC",IF(OR('full menu'!AO19="PERF",'full menu'!AO19="AERF",'full menu'!AO19="PCB"),"ERfix",IF(OR('full menu'!AO19="ACB", 'full menu'!AO19="LCERT", 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 'full menu'!AO19="ERwMT", 'full menu'!AO19="M&amp;ERT", 'full menu'!AO19="MwIT", 'full menu'!AO19="IwMT", 'full menu'!AO19="M&amp;IT", 'full menu'!AO19="IwERT", 'full menu'!AO19="ERwIT", 'full menu'!AO19="I&amp;ERT", 'full menu'!AO19="ER&amp;M&amp;IT"),"MixedTs",IF('full menu'!AO19="UD","UD",IF('full menu'!AO19="LSD","LSD",IF('full menu'!AO19="WSD","WSD","")))))))))</f>
        <v>ERTs</v>
      </c>
      <c r="AP19" s="2" t="str">
        <f>IF('full menu'!AP19="MDC","MDC",IF(OR('full menu'!AP19="PERF",'full menu'!AP19="AERF",'full menu'!AP19="PCB"),"ERfix",IF(OR('full menu'!AP19="ACB", 'full menu'!AP19="LCERT", 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 'full menu'!AP19="ERwMT", 'full menu'!AP19="M&amp;ERT", 'full menu'!AP19="MwIT", 'full menu'!AP19="IwMT", 'full menu'!AP19="M&amp;IT", 'full menu'!AP19="IwERT", 'full menu'!AP19="ERwIT", 'full menu'!AP19="I&amp;ERT", 'full menu'!AP19="ER&amp;M&amp;IT"),"MixedTs",IF('full menu'!AP19="UD","UD",IF('full menu'!AP19="LSD","LSD",IF('full menu'!AP19="WSD","WSD","")))))))))</f>
        <v>ERTs</v>
      </c>
      <c r="AQ19" s="2" t="str">
        <f>IF('full menu'!AQ19="MDC","MDC",IF(OR('full menu'!AQ19="PERF",'full menu'!AQ19="AERF",'full menu'!AQ19="PCB"),"ERfix",IF(OR('full menu'!AQ19="ACB", 'full menu'!AQ19="LCERT", 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 'full menu'!AQ19="ERwMT", 'full menu'!AQ19="M&amp;ERT", 'full menu'!AQ19="MwIT", 'full menu'!AQ19="IwMT", 'full menu'!AQ19="M&amp;IT", 'full menu'!AQ19="IwERT", 'full menu'!AQ19="ERwIT", 'full menu'!AQ19="I&amp;ERT", 'full menu'!AQ19="ER&amp;M&amp;IT"),"MixedTs",IF('full menu'!AQ19="UD","UD",IF('full menu'!AQ19="LSD","LSD",IF('full menu'!AQ19="WSD","WSD","")))))))))</f>
        <v>ERTs</v>
      </c>
      <c r="AR19" s="2" t="str">
        <f>IF('full menu'!AR19="MDC","MDC",IF(OR('full menu'!AR19="PERF",'full menu'!AR19="AERF",'full menu'!AR19="PCB"),"ERfix",IF(OR('full menu'!AR19="ACB", 'full menu'!AR19="LCERT", 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 'full menu'!AR19="ERwMT", 'full menu'!AR19="M&amp;ERT", 'full menu'!AR19="MwIT", 'full menu'!AR19="IwMT", 'full menu'!AR19="M&amp;IT", 'full menu'!AR19="IwERT", 'full menu'!AR19="ERwIT", 'full menu'!AR19="I&amp;ERT", 'full menu'!AR19="ER&amp;M&amp;IT"),"MixedTs",IF('full menu'!AR19="UD","UD",IF('full menu'!AR19="LSD","LSD",IF('full menu'!AR19="WSD","WSD","")))))))))</f>
        <v>ERTs</v>
      </c>
      <c r="AS19" s="2" t="str">
        <f>IF('full menu'!AS19="MDC","MDC",IF(OR('full menu'!AS19="PERF",'full menu'!AS19="AERF",'full menu'!AS19="PCB"),"ERfix",IF(OR('full menu'!AS19="ACB", 'full menu'!AS19="LCERT", 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 'full menu'!AS19="ERwMT", 'full menu'!AS19="M&amp;ERT", 'full menu'!AS19="MwIT", 'full menu'!AS19="IwMT", 'full menu'!AS19="M&amp;IT", 'full menu'!AS19="IwERT", 'full menu'!AS19="ERwIT", 'full menu'!AS19="I&amp;ERT", 'full menu'!AS19="ER&amp;M&amp;IT"),"MixedTs",IF('full menu'!AS19="UD","UD",IF('full menu'!AS19="LSD","LSD",IF('full menu'!AS19="WSD","WSD","")))))))))</f>
        <v>ERTs</v>
      </c>
      <c r="AT19" s="2" t="str">
        <f>IF('full menu'!AT19="MDC","MDC",IF(OR('full menu'!AT19="PERF",'full menu'!AT19="AERF",'full menu'!AT19="PCB"),"ERfix",IF(OR('full menu'!AT19="ACB", 'full menu'!AT19="LCERT", 'full menu'!AT19="LERT",'full menu'!AT19="FCERT",'full menu'!AT19="FERT"),"ERTs",IF(OR('full menu'!AT19="FCMT",'full menu'!AT19="FMT",'full menu'!AT19="LMT",'full menu'!AT19="LCMT"),"MTs",IF(OR('full menu'!AT19="LCIT",'full menu'!AT19="FCIT",'full menu'!AT19="LIT",'full menu'!AT19="FIT"),"ITs",IF(OR('full menu'!AT19="MwERT", 'full menu'!AT19="ERwMT", 'full menu'!AT19="M&amp;ERT", 'full menu'!AT19="MwIT", 'full menu'!AT19="IwMT", 'full menu'!AT19="M&amp;IT", 'full menu'!AT19="IwERT", 'full menu'!AT19="ERwIT", 'full menu'!AT19="I&amp;ERT", 'full menu'!AT19="ER&amp;M&amp;IT"),"MixedTs",IF('full menu'!AT19="UD","UD",IF('full menu'!AT19="LSD","LSD",IF('full menu'!AT19="WSD","WSD","")))))))))</f>
        <v>ERTs</v>
      </c>
      <c r="AU19" s="2" t="str">
        <f>IF('full menu'!AU19="MDC","MDC",IF(OR('full menu'!AU19="PERF",'full menu'!AU19="AERF",'full menu'!AU19="PCB"),"ERfix",IF(OR('full menu'!AU19="ACB", 'full menu'!AU19="LCERT", 'full menu'!AU19="LERT",'full menu'!AU19="FCERT",'full menu'!AU19="FERT"),"ERTs",IF(OR('full menu'!AU19="FCMT",'full menu'!AU19="FMT",'full menu'!AU19="LMT",'full menu'!AU19="LCMT"),"MTs",IF(OR('full menu'!AU19="LCIT",'full menu'!AU19="FCIT",'full menu'!AU19="LIT",'full menu'!AU19="FIT"),"ITs",IF(OR('full menu'!AU19="MwERT", 'full menu'!AU19="ERwMT", 'full menu'!AU19="M&amp;ERT", 'full menu'!AU19="MwIT", 'full menu'!AU19="IwMT", 'full menu'!AU19="M&amp;IT", 'full menu'!AU19="IwERT", 'full menu'!AU19="ERwIT", 'full menu'!AU19="I&amp;ERT", 'full menu'!AU19="ER&amp;M&amp;IT"),"MixedTs",IF('full menu'!AU19="UD","UD",IF('full menu'!AU19="LSD","LSD",IF('full menu'!AU19="WSD","WSD","")))))))))</f>
        <v>ERTs</v>
      </c>
      <c r="AV19" s="2" t="str">
        <f>IF('full menu'!AV19="MDC","MDC",IF(OR('full menu'!AV19="PERF",'full menu'!AV19="AERF",'full menu'!AV19="PCB"),"ERfix",IF(OR('full menu'!AV19="ACB", 'full menu'!AV19="LCERT", 'full menu'!AV19="LERT",'full menu'!AV19="FCERT",'full menu'!AV19="FERT"),"ERTs",IF(OR('full menu'!AV19="FCMT",'full menu'!AV19="FMT",'full menu'!AV19="LMT",'full menu'!AV19="LCMT"),"MTs",IF(OR('full menu'!AV19="LCIT",'full menu'!AV19="FCIT",'full menu'!AV19="LIT",'full menu'!AV19="FIT"),"ITs",IF(OR('full menu'!AV19="MwERT", 'full menu'!AV19="ERwMT", 'full menu'!AV19="M&amp;ERT", 'full menu'!AV19="MwIT", 'full menu'!AV19="IwMT", 'full menu'!AV19="M&amp;IT", 'full menu'!AV19="IwERT", 'full menu'!AV19="ERwIT", 'full menu'!AV19="I&amp;ERT", 'full menu'!AV19="ER&amp;M&amp;IT"),"MixedTs",IF('full menu'!AV19="UD","UD",IF('full menu'!AV19="LSD","LSD",IF('full menu'!AV19="WSD","WSD","")))))))))</f>
        <v>ERTs</v>
      </c>
      <c r="AW19" s="2" t="str">
        <f>IF('full menu'!AW19="MDC","MDC",IF(OR('full menu'!AW19="PERF",'full menu'!AW19="AERF",'full menu'!AW19="PCB"),"ERfix",IF(OR('full menu'!AW19="ACB", 'full menu'!AW19="LCERT", 'full menu'!AW19="LERT",'full menu'!AW19="FCERT",'full menu'!AW19="FERT"),"ERTs",IF(OR('full menu'!AW19="FCMT",'full menu'!AW19="FMT",'full menu'!AW19="LMT",'full menu'!AW19="LCMT"),"MTs",IF(OR('full menu'!AW19="LCIT",'full menu'!AW19="FCIT",'full menu'!AW19="LIT",'full menu'!AW19="FIT"),"ITs",IF(OR('full menu'!AW19="MwERT", 'full menu'!AW19="ERwMT", 'full menu'!AW19="M&amp;ERT", 'full menu'!AW19="MwIT", 'full menu'!AW19="IwMT", 'full menu'!AW19="M&amp;IT", 'full menu'!AW19="IwERT", 'full menu'!AW19="ERwIT", 'full menu'!AW19="I&amp;ERT", 'full menu'!AW19="ER&amp;M&amp;IT"),"MixedTs",IF('full menu'!AW19="UD","UD",IF('full menu'!AW19="LSD","LSD",IF('full menu'!AW19="WSD","WSD","")))))))))</f>
        <v>ERTs</v>
      </c>
      <c r="AX19" s="2" t="str">
        <f>IF('full menu'!AX19="MDC","MDC",IF(OR('full menu'!AX19="PERF",'full menu'!AX19="AERF",'full menu'!AX19="PCB"),"ERfix",IF(OR('full menu'!AX19="ACB", 'full menu'!AX19="LCERT", 'full menu'!AX19="LERT",'full menu'!AX19="FCERT",'full menu'!AX19="FERT"),"ERTs",IF(OR('full menu'!AX19="FCMT",'full menu'!AX19="FMT",'full menu'!AX19="LMT",'full menu'!AX19="LCMT"),"MTs",IF(OR('full menu'!AX19="LCIT",'full menu'!AX19="FCIT",'full menu'!AX19="LIT",'full menu'!AX19="FIT"),"ITs",IF(OR('full menu'!AX19="MwERT", 'full menu'!AX19="ERwMT", 'full menu'!AX19="M&amp;ERT", 'full menu'!AX19="MwIT", 'full menu'!AX19="IwMT", 'full menu'!AX19="M&amp;IT", 'full menu'!AX19="IwERT", 'full menu'!AX19="ERwIT", 'full menu'!AX19="I&amp;ERT", 'full menu'!AX19="ER&amp;M&amp;IT"),"MixedTs",IF('full menu'!AX19="UD","UD",IF('full menu'!AX19="LSD","LSD",IF('full menu'!AX19="WSD","WSD","")))))))))</f>
        <v>ERTs</v>
      </c>
      <c r="AY19" s="2" t="str">
        <f>IF('full menu'!AY19="MDC","MDC",IF(OR('full menu'!AY19="PERF",'full menu'!AY19="AERF",'full menu'!AY19="PCB"),"ERfix",IF(OR('full menu'!AY19="ACB", 'full menu'!AY19="LCERT", 'full menu'!AY19="LERT",'full menu'!AY19="FCERT",'full menu'!AY19="FERT"),"ERTs",IF(OR('full menu'!AY19="FCMT",'full menu'!AY19="FMT",'full menu'!AY19="LMT",'full menu'!AY19="LCMT"),"MTs",IF(OR('full menu'!AY19="LCIT",'full menu'!AY19="FCIT",'full menu'!AY19="LIT",'full menu'!AY19="FIT"),"ITs",IF(OR('full menu'!AY19="MwERT", 'full menu'!AY19="ERwMT", 'full menu'!AY19="M&amp;ERT", 'full menu'!AY19="MwIT", 'full menu'!AY19="IwMT", 'full menu'!AY19="M&amp;IT", 'full menu'!AY19="IwERT", 'full menu'!AY19="ERwIT", 'full menu'!AY19="I&amp;ERT", 'full menu'!AY19="ER&amp;M&amp;IT"),"MixedTs",IF('full menu'!AY19="UD","UD",IF('full menu'!AY19="LSD","LSD",IF('full menu'!AY19="WSD","WSD","")))))))))</f>
        <v>ERTs</v>
      </c>
    </row>
    <row r="20" spans="1:56" ht="15.6" x14ac:dyDescent="0.3">
      <c r="A20" t="s">
        <v>62</v>
      </c>
      <c r="B20" s="2" t="str">
        <f>IF('full menu'!B20="MDC","MDC",IF(OR('full menu'!B20="PERF",'full menu'!B20="AERF",'full menu'!B20="PCB"),"ERfix",IF(OR('full menu'!B20="ACB", 'full menu'!B20="LCERT", 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 'full menu'!B20="ERwMT", 'full menu'!B20="M&amp;ERT", 'full menu'!B20="MwIT", 'full menu'!B20="IwMT", 'full menu'!B20="M&amp;IT", 'full menu'!B20="IwERT", 'full menu'!B20="ERwIT", 'full menu'!B20="I&amp;ERT", 'full menu'!B20="ER&amp;M&amp;IT"),"MixedTs",IF('full menu'!B20="UD","UD",IF('full menu'!B20="LSD","LSD",IF('full menu'!B20="WSD","WSD","")))))))))</f>
        <v>ERfix</v>
      </c>
      <c r="C20" s="2" t="str">
        <f>IF('full menu'!C20="MDC","MDC",IF(OR('full menu'!C20="PERF",'full menu'!C20="AERF",'full menu'!C20="PCB"),"ERfix",IF(OR('full menu'!C20="ACB", 'full menu'!C20="LCERT", 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 'full menu'!C20="ERwMT", 'full menu'!C20="M&amp;ERT", 'full menu'!C20="MwIT", 'full menu'!C20="IwMT", 'full menu'!C20="M&amp;IT", 'full menu'!C20="IwERT", 'full menu'!C20="ERwIT", 'full menu'!C20="I&amp;ERT", 'full menu'!C20="ER&amp;M&amp;IT"),"MixedTs",IF('full menu'!C20="UD","UD",IF('full menu'!C20="LSD","LSD",IF('full menu'!C20="WSD","WSD","")))))))))</f>
        <v>ERfix</v>
      </c>
      <c r="D20" s="2" t="str">
        <f>IF('full menu'!D20="MDC","MDC",IF(OR('full menu'!D20="PERF",'full menu'!D20="AERF",'full menu'!D20="PCB"),"ERfix",IF(OR('full menu'!D20="ACB", 'full menu'!D20="LCERT", 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 'full menu'!D20="ERwMT", 'full menu'!D20="M&amp;ERT", 'full menu'!D20="MwIT", 'full menu'!D20="IwMT", 'full menu'!D20="M&amp;IT", 'full menu'!D20="IwERT", 'full menu'!D20="ERwIT", 'full menu'!D20="I&amp;ERT", 'full menu'!D20="ER&amp;M&amp;IT"),"MixedTs",IF('full menu'!D20="UD","UD",IF('full menu'!D20="LSD","LSD",IF('full menu'!D20="WSD","WSD","")))))))))</f>
        <v>ERfix</v>
      </c>
      <c r="E20" s="2" t="str">
        <f>IF('full menu'!E20="MDC","MDC",IF(OR('full menu'!E20="PERF",'full menu'!E20="AERF",'full menu'!E20="PCB"),"ERfix",IF(OR('full menu'!E20="ACB", 'full menu'!E20="LCERT", 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 'full menu'!E20="ERwMT", 'full menu'!E20="M&amp;ERT", 'full menu'!E20="MwIT", 'full menu'!E20="IwMT", 'full menu'!E20="M&amp;IT", 'full menu'!E20="IwERT", 'full menu'!E20="ERwIT", 'full menu'!E20="I&amp;ERT", 'full menu'!E20="ER&amp;M&amp;IT"),"MixedTs",IF('full menu'!E20="UD","UD",IF('full menu'!E20="LSD","LSD",IF('full menu'!E20="WSD","WSD","")))))))))</f>
        <v>ERfix</v>
      </c>
      <c r="F20" s="2" t="str">
        <f>IF('full menu'!F20="MDC","MDC",IF(OR('full menu'!F20="PERF",'full menu'!F20="AERF",'full menu'!F20="PCB"),"ERfix",IF(OR('full menu'!F20="ACB", 'full menu'!F20="LCERT", 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 'full menu'!F20="ERwMT", 'full menu'!F20="M&amp;ERT", 'full menu'!F20="MwIT", 'full menu'!F20="IwMT", 'full menu'!F20="M&amp;IT", 'full menu'!F20="IwERT", 'full menu'!F20="ERwIT", 'full menu'!F20="I&amp;ERT", 'full menu'!F20="ER&amp;M&amp;IT"),"MixedTs",IF('full menu'!F20="UD","UD",IF('full menu'!F20="LSD","LSD",IF('full menu'!F20="WSD","WSD","")))))))))</f>
        <v>ERfix</v>
      </c>
      <c r="G20" s="2" t="str">
        <f>IF('full menu'!G20="MDC","MDC",IF(OR('full menu'!G20="PERF",'full menu'!G20="AERF",'full menu'!G20="PCB"),"ERfix",IF(OR('full menu'!G20="ACB", 'full menu'!G20="LCERT", 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 'full menu'!G20="ERwMT", 'full menu'!G20="M&amp;ERT", 'full menu'!G20="MwIT", 'full menu'!G20="IwMT", 'full menu'!G20="M&amp;IT", 'full menu'!G20="IwERT", 'full menu'!G20="ERwIT", 'full menu'!G20="I&amp;ERT", 'full menu'!G20="ER&amp;M&amp;IT"),"MixedTs",IF('full menu'!G20="UD","UD",IF('full menu'!G20="LSD","LSD",IF('full menu'!G20="WSD","WSD","")))))))))</f>
        <v>ERfix</v>
      </c>
      <c r="H20" s="2" t="str">
        <f>IF('full menu'!H20="MDC","MDC",IF(OR('full menu'!H20="PERF",'full menu'!H20="AERF",'full menu'!H20="PCB"),"ERfix",IF(OR('full menu'!H20="ACB", 'full menu'!H20="LCERT", 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 'full menu'!H20="ERwMT", 'full menu'!H20="M&amp;ERT", 'full menu'!H20="MwIT", 'full menu'!H20="IwMT", 'full menu'!H20="M&amp;IT", 'full menu'!H20="IwERT", 'full menu'!H20="ERwIT", 'full menu'!H20="I&amp;ERT", 'full menu'!H20="ER&amp;M&amp;IT"),"MixedTs",IF('full menu'!H20="UD","UD",IF('full menu'!H20="LSD","LSD",IF('full menu'!H20="WSD","WSD","")))))))))</f>
        <v>ERfix</v>
      </c>
      <c r="I20" s="2" t="str">
        <f>IF('full menu'!I20="MDC","MDC",IF(OR('full menu'!I20="PERF",'full menu'!I20="AERF",'full menu'!I20="PCB"),"ERfix",IF(OR('full menu'!I20="ACB", 'full menu'!I20="LCERT", 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 'full menu'!I20="ERwMT", 'full menu'!I20="M&amp;ERT", 'full menu'!I20="MwIT", 'full menu'!I20="IwMT", 'full menu'!I20="M&amp;IT", 'full menu'!I20="IwERT", 'full menu'!I20="ERwIT", 'full menu'!I20="I&amp;ERT", 'full menu'!I20="ER&amp;M&amp;IT"),"MixedTs",IF('full menu'!I20="UD","UD",IF('full menu'!I20="LSD","LSD",IF('full menu'!I20="WSD","WSD","")))))))))</f>
        <v>ERfix</v>
      </c>
      <c r="J20" s="2" t="str">
        <f>IF('full menu'!J20="MDC","MDC",IF(OR('full menu'!J20="PERF",'full menu'!J20="AERF",'full menu'!J20="PCB"),"ERfix",IF(OR('full menu'!J20="ACB", 'full menu'!J20="LCERT", 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 'full menu'!J20="ERwMT", 'full menu'!J20="M&amp;ERT", 'full menu'!J20="MwIT", 'full menu'!J20="IwMT", 'full menu'!J20="M&amp;IT", 'full menu'!J20="IwERT", 'full menu'!J20="ERwIT", 'full menu'!J20="I&amp;ERT", 'full menu'!J20="ER&amp;M&amp;IT"),"MixedTs",IF('full menu'!J20="UD","UD",IF('full menu'!J20="LSD","LSD",IF('full menu'!J20="WSD","WSD","")))))))))</f>
        <v>ERfix</v>
      </c>
      <c r="K20" s="2" t="str">
        <f>IF('full menu'!K20="MDC","MDC",IF(OR('full menu'!K20="PERF",'full menu'!K20="AERF",'full menu'!K20="PCB"),"ERfix",IF(OR('full menu'!K20="ACB", 'full menu'!K20="LCERT", 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 'full menu'!K20="ERwMT", 'full menu'!K20="M&amp;ERT", 'full menu'!K20="MwIT", 'full menu'!K20="IwMT", 'full menu'!K20="M&amp;IT", 'full menu'!K20="IwERT", 'full menu'!K20="ERwIT", 'full menu'!K20="I&amp;ERT", 'full menu'!K20="ER&amp;M&amp;IT"),"MixedTs",IF('full menu'!K20="UD","UD",IF('full menu'!K20="LSD","LSD",IF('full menu'!K20="WSD","WSD","")))))))))</f>
        <v>ERfix</v>
      </c>
      <c r="L20" s="2" t="str">
        <f>IF('full menu'!L20="MDC","MDC",IF(OR('full menu'!L20="PERF",'full menu'!L20="AERF",'full menu'!L20="PCB"),"ERfix",IF(OR('full menu'!L20="ACB", 'full menu'!L20="LCERT", 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 'full menu'!L20="ERwMT", 'full menu'!L20="M&amp;ERT", 'full menu'!L20="MwIT", 'full menu'!L20="IwMT", 'full menu'!L20="M&amp;IT", 'full menu'!L20="IwERT", 'full menu'!L20="ERwIT", 'full menu'!L20="I&amp;ERT", 'full menu'!L20="ER&amp;M&amp;IT"),"MixedTs",IF('full menu'!L20="UD","UD",IF('full menu'!L20="LSD","LSD",IF('full menu'!L20="WSD","WSD","")))))))))</f>
        <v>LSD</v>
      </c>
      <c r="M20" s="2" t="str">
        <f>IF('full menu'!M20="MDC","MDC",IF(OR('full menu'!M20="PERF",'full menu'!M20="AERF",'full menu'!M20="PCB"),"ERfix",IF(OR('full menu'!M20="ACB", 'full menu'!M20="LCERT", 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 'full menu'!M20="ERwMT", 'full menu'!M20="M&amp;ERT", 'full menu'!M20="MwIT", 'full menu'!M20="IwMT", 'full menu'!M20="M&amp;IT", 'full menu'!M20="IwERT", 'full menu'!M20="ERwIT", 'full menu'!M20="I&amp;ERT", 'full menu'!M20="ER&amp;M&amp;IT"),"MixedTs",IF('full menu'!M20="UD","UD",IF('full menu'!M20="LSD","LSD",IF('full menu'!M20="WSD","WSD","")))))))))</f>
        <v>LSD</v>
      </c>
      <c r="N20" s="2" t="str">
        <f>IF('full menu'!N20="MDC","MDC",IF(OR('full menu'!N20="PERF",'full menu'!N20="AERF",'full menu'!N20="PCB"),"ERfix",IF(OR('full menu'!N20="ACB", 'full menu'!N20="LCERT", 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 'full menu'!N20="ERwMT", 'full menu'!N20="M&amp;ERT", 'full menu'!N20="MwIT", 'full menu'!N20="IwMT", 'full menu'!N20="M&amp;IT", 'full menu'!N20="IwERT", 'full menu'!N20="ERwIT", 'full menu'!N20="I&amp;ERT", 'full menu'!N20="ER&amp;M&amp;IT"),"MixedTs",IF('full menu'!N20="UD","UD",IF('full menu'!N20="LSD","LSD",IF('full menu'!N20="WSD","WSD","")))))))))</f>
        <v>LSD</v>
      </c>
      <c r="O20" s="2" t="str">
        <f>IF('full menu'!O20="MDC","MDC",IF(OR('full menu'!O20="PERF",'full menu'!O20="AERF",'full menu'!O20="PCB"),"ERfix",IF(OR('full menu'!O20="ACB", 'full menu'!O20="LCERT", 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 'full menu'!O20="ERwMT", 'full menu'!O20="M&amp;ERT", 'full menu'!O20="MwIT", 'full menu'!O20="IwMT", 'full menu'!O20="M&amp;IT", 'full menu'!O20="IwERT", 'full menu'!O20="ERwIT", 'full menu'!O20="I&amp;ERT", 'full menu'!O20="ER&amp;M&amp;IT"),"MixedTs",IF('full menu'!O20="UD","UD",IF('full menu'!O20="LSD","LSD",IF('full menu'!O20="WSD","WSD","")))))))))</f>
        <v>LSD</v>
      </c>
      <c r="P20" s="2" t="str">
        <f>IF('full menu'!P20="MDC","MDC",IF(OR('full menu'!P20="PERF",'full menu'!P20="AERF",'full menu'!P20="PCB"),"ERfix",IF(OR('full menu'!P20="ACB", 'full menu'!P20="LCERT", 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 'full menu'!P20="ERwMT", 'full menu'!P20="M&amp;ERT", 'full menu'!P20="MwIT", 'full menu'!P20="IwMT", 'full menu'!P20="M&amp;IT", 'full menu'!P20="IwERT", 'full menu'!P20="ERwIT", 'full menu'!P20="I&amp;ERT", 'full menu'!P20="ER&amp;M&amp;IT"),"MixedTs",IF('full menu'!P20="UD","UD",IF('full menu'!P20="LSD","LSD",IF('full menu'!P20="WSD","WSD","")))))))))</f>
        <v>LSD</v>
      </c>
      <c r="Q20" s="2" t="str">
        <f>IF('full menu'!Q20="MDC","MDC",IF(OR('full menu'!Q20="PERF",'full menu'!Q20="AERF",'full menu'!Q20="PCB"),"ERfix",IF(OR('full menu'!Q20="ACB", 'full menu'!Q20="LCERT", 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 'full menu'!Q20="ERwMT", 'full menu'!Q20="M&amp;ERT", 'full menu'!Q20="MwIT", 'full menu'!Q20="IwMT", 'full menu'!Q20="M&amp;IT", 'full menu'!Q20="IwERT", 'full menu'!Q20="ERwIT", 'full menu'!Q20="I&amp;ERT", 'full menu'!Q20="ER&amp;M&amp;IT"),"MixedTs",IF('full menu'!Q20="UD","UD",IF('full menu'!Q20="LSD","LSD",IF('full menu'!Q20="WSD","WSD","")))))))))</f>
        <v>LSD</v>
      </c>
      <c r="R20" s="2" t="str">
        <f>IF('full menu'!R20="MDC","MDC",IF(OR('full menu'!R20="PERF",'full menu'!R20="AERF",'full menu'!R20="PCB"),"ERfix",IF(OR('full menu'!R20="ACB", 'full menu'!R20="LCERT", 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 'full menu'!R20="ERwMT", 'full menu'!R20="M&amp;ERT", 'full menu'!R20="MwIT", 'full menu'!R20="IwMT", 'full menu'!R20="M&amp;IT", 'full menu'!R20="IwERT", 'full menu'!R20="ERwIT", 'full menu'!R20="I&amp;ERT", 'full menu'!R20="ER&amp;M&amp;IT"),"MixedTs",IF('full menu'!R20="UD","UD",IF('full menu'!R20="LSD","LSD",IF('full menu'!R20="WSD","WSD",IF('full menu'!R20="X","X",""))))))))))</f>
        <v>X</v>
      </c>
      <c r="S20" s="2" t="str">
        <f>IF('full menu'!S20="MDC","MDC",IF(OR('full menu'!S20="PERF",'full menu'!S20="AERF",'full menu'!S20="PCB"),"ERfix",IF(OR('full menu'!S20="ACB", 'full menu'!S20="LCERT", 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 'full menu'!S20="ERwMT", 'full menu'!S20="M&amp;ERT", 'full menu'!S20="MwIT", 'full menu'!S20="IwMT", 'full menu'!S20="M&amp;IT", 'full menu'!S20="IwERT", 'full menu'!S20="ERwIT", 'full menu'!S20="I&amp;ERT", 'full menu'!S20="ER&amp;M&amp;IT"),"MixedTs",IF('full menu'!S20="UD","UD",IF('full menu'!S20="LSD","LSD",IF('full menu'!S20="WSD","WSD",IF('full menu'!S20="X","X",""))))))))))</f>
        <v>X</v>
      </c>
      <c r="T20" s="2" t="str">
        <f>IF('full menu'!T20="MDC","MDC",IF(OR('full menu'!T20="PERF",'full menu'!T20="AERF",'full menu'!T20="PCB"),"ERfix",IF(OR('full menu'!T20="ACB", 'full menu'!T20="LCERT", 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 'full menu'!T20="ERwMT", 'full menu'!T20="M&amp;ERT", 'full menu'!T20="MwIT", 'full menu'!T20="IwMT", 'full menu'!T20="M&amp;IT", 'full menu'!T20="IwERT", 'full menu'!T20="ERwIT", 'full menu'!T20="I&amp;ERT", 'full menu'!T20="ER&amp;M&amp;IT"),"MixedTs",IF('full menu'!T20="UD","UD",IF('full menu'!T20="LSD","LSD",IF('full menu'!T20="WSD","WSD",IF('full menu'!T20="X","X",""))))))))))</f>
        <v>X</v>
      </c>
      <c r="U20" s="2" t="str">
        <f>IF('full menu'!U20="MDC","MDC",IF(OR('full menu'!U20="PERF",'full menu'!U20="AERF",'full menu'!U20="PCB"),"ERfix",IF(OR('full menu'!U20="ACB", 'full menu'!U20="LCERT", 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 'full menu'!U20="ERwMT", 'full menu'!U20="M&amp;ERT", 'full menu'!U20="MwIT", 'full menu'!U20="IwMT", 'full menu'!U20="M&amp;IT", 'full menu'!U20="IwERT", 'full menu'!U20="ERwIT", 'full menu'!U20="I&amp;ERT", 'full menu'!U20="ER&amp;M&amp;IT"),"MixedTs",IF('full menu'!U20="UD","UD",IF('full menu'!U20="LSD","LSD",IF('full menu'!U20="WSD","WSD",IF('full menu'!U20="X","X",""))))))))))</f>
        <v>X</v>
      </c>
      <c r="V20" s="2" t="str">
        <f>IF('full menu'!V20="MDC","MDC",IF(OR('full menu'!V20="PERF",'full menu'!V20="AERF",'full menu'!V20="PCB"),"ERfix",IF(OR('full menu'!V20="ACB", 'full menu'!V20="LCERT", 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 'full menu'!V20="ERwMT", 'full menu'!V20="M&amp;ERT", 'full menu'!V20="MwIT", 'full menu'!V20="IwMT", 'full menu'!V20="M&amp;IT", 'full menu'!V20="IwERT", 'full menu'!V20="ERwIT", 'full menu'!V20="I&amp;ERT", 'full menu'!V20="ER&amp;M&amp;IT"),"MixedTs",IF('full menu'!V20="UD","UD",IF('full menu'!V20="LSD","LSD",IF('full menu'!V20="WSD","WSD",IF('full menu'!V20="X","X",""))))))))))</f>
        <v>X</v>
      </c>
      <c r="W20" s="2" t="str">
        <f>IF('full menu'!W20="MDC","MDC",IF(OR('full menu'!W20="PERF",'full menu'!W20="AERF",'full menu'!W20="PCB"),"ERfix",IF(OR('full menu'!W20="ACB", 'full menu'!W20="LCERT", 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 'full menu'!W20="ERwMT", 'full menu'!W20="M&amp;ERT", 'full menu'!W20="MwIT", 'full menu'!W20="IwMT", 'full menu'!W20="M&amp;IT", 'full menu'!W20="IwERT", 'full menu'!W20="ERwIT", 'full menu'!W20="I&amp;ERT", 'full menu'!W20="ER&amp;M&amp;IT"),"MixedTs",IF('full menu'!W20="UD","UD",IF('full menu'!W20="LSD","LSD",IF('full menu'!W20="WSD","WSD",IF('full menu'!W20="X","X",""))))))))))</f>
        <v>X</v>
      </c>
      <c r="X20" s="2" t="str">
        <f>IF('full menu'!X20="MDC","MDC",IF(OR('full menu'!X20="PERF",'full menu'!X20="AERF",'full menu'!X20="PCB"),"ERfix",IF(OR('full menu'!X20="ACB", 'full menu'!X20="LCERT", 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 'full menu'!X20="ERwMT", 'full menu'!X20="M&amp;ERT", 'full menu'!X20="MwIT", 'full menu'!X20="IwMT", 'full menu'!X20="M&amp;IT", 'full menu'!X20="IwERT", 'full menu'!X20="ERwIT", 'full menu'!X20="I&amp;ERT", 'full menu'!X20="ER&amp;M&amp;IT"),"MixedTs",IF('full menu'!X20="UD","UD",IF('full menu'!X20="LSD","LSD",IF('full menu'!X20="WSD","WSD",IF('full menu'!X20="X","X",""))))))))))</f>
        <v>X</v>
      </c>
      <c r="Y20" s="2" t="str">
        <f>IF('full menu'!Y20="MDC","MDC",IF(OR('full menu'!Y20="PERF",'full menu'!Y20="AERF",'full menu'!Y20="PCB"),"ERfix",IF(OR('full menu'!Y20="ACB", 'full menu'!Y20="LCERT", 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 'full menu'!Y20="ERwMT", 'full menu'!Y20="M&amp;ERT", 'full menu'!Y20="MwIT", 'full menu'!Y20="IwMT", 'full menu'!Y20="M&amp;IT", 'full menu'!Y20="IwERT", 'full menu'!Y20="ERwIT", 'full menu'!Y20="I&amp;ERT", 'full menu'!Y20="ER&amp;M&amp;IT"),"MixedTs",IF('full menu'!Y20="UD","UD",IF('full menu'!Y20="LSD","LSD",IF('full menu'!Y20="WSD","WSD",IF('full menu'!Y20="X","X",""))))))))))</f>
        <v>X</v>
      </c>
      <c r="Z20" s="2" t="str">
        <f>IF('full menu'!Z20="MDC","MDC",IF(OR('full menu'!Z20="PERF",'full menu'!Z20="AERF",'full menu'!Z20="PCB"),"ERfix",IF(OR('full menu'!Z20="ACB", 'full menu'!Z20="LCERT", 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 'full menu'!Z20="ERwMT", 'full menu'!Z20="M&amp;ERT", 'full menu'!Z20="MwIT", 'full menu'!Z20="IwMT", 'full menu'!Z20="M&amp;IT", 'full menu'!Z20="IwERT", 'full menu'!Z20="ERwIT", 'full menu'!Z20="I&amp;ERT", 'full menu'!Z20="ER&amp;M&amp;IT"),"MixedTs",IF('full menu'!Z20="UD","UD",IF('full menu'!Z20="LSD","LSD",IF('full menu'!Z20="WSD","WSD",IF('full menu'!Z20="X","X",""))))))))))</f>
        <v>X</v>
      </c>
      <c r="AA20" s="2" t="str">
        <f>IF('full menu'!AA20="MDC","MDC",IF(OR('full menu'!AA20="PERF",'full menu'!AA20="AERF",'full menu'!AA20="PCB"),"ERfix",IF(OR('full menu'!AA20="ACB", 'full menu'!AA20="LCERT", 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 'full menu'!AA20="ERwMT", 'full menu'!AA20="M&amp;ERT", 'full menu'!AA20="MwIT", 'full menu'!AA20="IwMT", 'full menu'!AA20="M&amp;IT", 'full menu'!AA20="IwERT", 'full menu'!AA20="ERwIT", 'full menu'!AA20="I&amp;ERT", 'full menu'!AA20="ER&amp;M&amp;IT"),"MixedTs",IF('full menu'!AA20="UD","UD",IF('full menu'!AA20="LSD","LSD",IF('full menu'!AA20="WSD","WSD",IF('full menu'!AA20="X","X",""))))))))))</f>
        <v>X</v>
      </c>
      <c r="AB20" s="2" t="str">
        <f>IF('full menu'!AB20="MDC","MDC",IF(OR('full menu'!AB20="PERF",'full menu'!AB20="AERF",'full menu'!AB20="PCB"),"ERfix",IF(OR('full menu'!AB20="ACB", 'full menu'!AB20="LCERT", 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 'full menu'!AB20="ERwMT", 'full menu'!AB20="M&amp;ERT", 'full menu'!AB20="MwIT", 'full menu'!AB20="IwMT", 'full menu'!AB20="M&amp;IT", 'full menu'!AB20="IwERT", 'full menu'!AB20="ERwIT", 'full menu'!AB20="I&amp;ERT", 'full menu'!AB20="ER&amp;M&amp;IT"),"MixedTs",IF('full menu'!AB20="UD","UD",IF('full menu'!AB20="LSD","LSD",IF('full menu'!AB20="WSD","WSD",IF('full menu'!AB20="X","X",""))))))))))</f>
        <v>X</v>
      </c>
      <c r="AC20" s="2" t="str">
        <f>IF('full menu'!AC20="MDC","MDC",IF(OR('full menu'!AC20="PERF",'full menu'!AC20="AERF",'full menu'!AC20="PCB"),"ERfix",IF(OR('full menu'!AC20="ACB", 'full menu'!AC20="LCERT", 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 'full menu'!AC20="ERwMT", 'full menu'!AC20="M&amp;ERT", 'full menu'!AC20="MwIT", 'full menu'!AC20="IwMT", 'full menu'!AC20="M&amp;IT", 'full menu'!AC20="IwERT", 'full menu'!AC20="ERwIT", 'full menu'!AC20="I&amp;ERT", 'full menu'!AC20="ER&amp;M&amp;IT"),"MixedTs",IF('full menu'!AC20="UD","UD",IF('full menu'!AC20="LSD","LSD",IF('full menu'!AC20="WSD","WSD",IF('full menu'!AC20="X","X",""))))))))))</f>
        <v>X</v>
      </c>
      <c r="AD20" s="2" t="str">
        <f>IF('full menu'!AD20="MDC","MDC",IF(OR('full menu'!AD20="PERF",'full menu'!AD20="AERF",'full menu'!AD20="PCB"),"ERfix",IF(OR('full menu'!AD20="ACB", 'full menu'!AD20="LCERT", 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 'full menu'!AD20="ERwMT", 'full menu'!AD20="M&amp;ERT", 'full menu'!AD20="MwIT", 'full menu'!AD20="IwMT", 'full menu'!AD20="M&amp;IT", 'full menu'!AD20="IwERT", 'full menu'!AD20="ERwIT", 'full menu'!AD20="I&amp;ERT", 'full menu'!AD20="ER&amp;M&amp;IT"),"MixedTs",IF('full menu'!AD20="UD","UD",IF('full menu'!AD20="LSD","LSD",IF('full menu'!AD20="WSD","WSD",IF('full menu'!AD20="X","X",""))))))))))</f>
        <v>X</v>
      </c>
      <c r="AE20" s="2" t="str">
        <f>IF('full menu'!AE20="MDC","MDC",IF(OR('full menu'!AE20="PERF",'full menu'!AE20="AERF",'full menu'!AE20="PCB"),"ERfix",IF(OR('full menu'!AE20="ACB", 'full menu'!AE20="LCERT", 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 'full menu'!AE20="ERwMT", 'full menu'!AE20="M&amp;ERT", 'full menu'!AE20="MwIT", 'full menu'!AE20="IwMT", 'full menu'!AE20="M&amp;IT", 'full menu'!AE20="IwERT", 'full menu'!AE20="ERwIT", 'full menu'!AE20="I&amp;ERT", 'full menu'!AE20="ER&amp;M&amp;IT"),"MixedTs",IF('full menu'!AE20="UD","UD",IF('full menu'!AE20="LSD","LSD",IF('full menu'!AE20="WSD","WSD",IF('full menu'!AE20="X","X",""))))))))))</f>
        <v>X</v>
      </c>
      <c r="AF20" s="2" t="str">
        <f>IF('full menu'!AF20="MDC","MDC",IF(OR('full menu'!AF20="PERF",'full menu'!AF20="AERF",'full menu'!AF20="PCB"),"ERfix",IF(OR('full menu'!AF20="ACB", 'full menu'!AF20="LCERT", 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 'full menu'!AF20="ERwMT", 'full menu'!AF20="M&amp;ERT", 'full menu'!AF20="MwIT", 'full menu'!AF20="IwMT", 'full menu'!AF20="M&amp;IT", 'full menu'!AF20="IwERT", 'full menu'!AF20="ERwIT", 'full menu'!AF20="I&amp;ERT", 'full menu'!AF20="ER&amp;M&amp;IT"),"MixedTs",IF('full menu'!AF20="UD","UD",IF('full menu'!AF20="LSD","LSD",IF('full menu'!AF20="WSD","WSD",IF('full menu'!AF20="X","X",""))))))))))</f>
        <v>X</v>
      </c>
      <c r="AG20" s="2" t="str">
        <f>IF('full menu'!AG20="MDC","MDC",IF(OR('full menu'!AG20="PERF",'full menu'!AG20="AERF",'full menu'!AG20="PCB"),"ERfix",IF(OR('full menu'!AG20="ACB", 'full menu'!AG20="LCERT", 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 'full menu'!AG20="ERwMT", 'full menu'!AG20="M&amp;ERT", 'full menu'!AG20="MwIT", 'full menu'!AG20="IwMT", 'full menu'!AG20="M&amp;IT", 'full menu'!AG20="IwERT", 'full menu'!AG20="ERwIT", 'full menu'!AG20="I&amp;ERT", 'full menu'!AG20="ER&amp;M&amp;IT"),"MixedTs",IF('full menu'!AG20="UD","UD",IF('full menu'!AG20="LSD","LSD",IF('full menu'!AG20="WSD","WSD",IF('full menu'!AG20="X","X",""))))))))))</f>
        <v>X</v>
      </c>
      <c r="AH20" s="2" t="str">
        <f>IF('full menu'!AH20="MDC","MDC",IF(OR('full menu'!AH20="PERF",'full menu'!AH20="AERF",'full menu'!AH20="PCB"),"ERfix",IF(OR('full menu'!AH20="ACB", 'full menu'!AH20="LCERT", 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 'full menu'!AH20="ERwMT", 'full menu'!AH20="M&amp;ERT", 'full menu'!AH20="MwIT", 'full menu'!AH20="IwMT", 'full menu'!AH20="M&amp;IT", 'full menu'!AH20="IwERT", 'full menu'!AH20="ERwIT", 'full menu'!AH20="I&amp;ERT", 'full menu'!AH20="ER&amp;M&amp;IT"),"MixedTs",IF('full menu'!AH20="UD","UD",IF('full menu'!AH20="LSD","LSD",IF('full menu'!AH20="WSD","WSD",IF('full menu'!AH20="X","X",""))))))))))</f>
        <v>X</v>
      </c>
      <c r="AI20" s="2" t="str">
        <f>IF('full menu'!AI20="MDC","MDC",IF(OR('full menu'!AI20="PERF",'full menu'!AI20="AERF",'full menu'!AI20="PCB"),"ERfix",IF(OR('full menu'!AI20="ACB", 'full menu'!AI20="LCERT", 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 'full menu'!AI20="ERwMT", 'full menu'!AI20="M&amp;ERT", 'full menu'!AI20="MwIT", 'full menu'!AI20="IwMT", 'full menu'!AI20="M&amp;IT", 'full menu'!AI20="IwERT", 'full menu'!AI20="ERwIT", 'full menu'!AI20="I&amp;ERT", 'full menu'!AI20="ER&amp;M&amp;IT"),"MixedTs",IF('full menu'!AI20="UD","UD",IF('full menu'!AI20="LSD","LSD",IF('full menu'!AI20="WSD","WSD",IF('full menu'!AI20="X","X",""))))))))))</f>
        <v>X</v>
      </c>
      <c r="AJ20" s="2" t="str">
        <f>IF('full menu'!AJ20="MDC","MDC",IF(OR('full menu'!AJ20="PERF",'full menu'!AJ20="AERF",'full menu'!AJ20="PCB"),"ERfix",IF(OR('full menu'!AJ20="ACB", 'full menu'!AJ20="LCERT", 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 'full menu'!AJ20="ERwMT", 'full menu'!AJ20="M&amp;ERT", 'full menu'!AJ20="MwIT", 'full menu'!AJ20="IwMT", 'full menu'!AJ20="M&amp;IT", 'full menu'!AJ20="IwERT", 'full menu'!AJ20="ERwIT", 'full menu'!AJ20="I&amp;ERT", 'full menu'!AJ20="ER&amp;M&amp;IT"),"MixedTs",IF('full menu'!AJ20="UD","UD",IF('full menu'!AJ20="LSD","LSD",IF('full menu'!AJ20="WSD","WSD",IF('full menu'!AJ20="X","X",""))))))))))</f>
        <v>X</v>
      </c>
      <c r="AK20" s="2" t="str">
        <f>IF('full menu'!AK20="MDC","MDC",IF(OR('full menu'!AK20="PERF",'full menu'!AK20="AERF",'full menu'!AK20="PCB"),"ERfix",IF(OR('full menu'!AK20="ACB", 'full menu'!AK20="LCERT", 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 'full menu'!AK20="ERwMT", 'full menu'!AK20="M&amp;ERT", 'full menu'!AK20="MwIT", 'full menu'!AK20="IwMT", 'full menu'!AK20="M&amp;IT", 'full menu'!AK20="IwERT", 'full menu'!AK20="ERwIT", 'full menu'!AK20="I&amp;ERT", 'full menu'!AK20="ER&amp;M&amp;IT"),"MixedTs",IF('full menu'!AK20="UD","UD",IF('full menu'!AK20="LSD","LSD",IF('full menu'!AK20="WSD","WSD",IF('full menu'!AK20="X","X",""))))))))))</f>
        <v>X</v>
      </c>
      <c r="AL20" s="2" t="str">
        <f>IF('full menu'!AL20="MDC","MDC",IF(OR('full menu'!AL20="PERF",'full menu'!AL20="AERF",'full menu'!AL20="PCB"),"ERfix",IF(OR('full menu'!AL20="ACB", 'full menu'!AL20="LCERT", 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 'full menu'!AL20="ERwMT", 'full menu'!AL20="M&amp;ERT", 'full menu'!AL20="MwIT", 'full menu'!AL20="IwMT", 'full menu'!AL20="M&amp;IT", 'full menu'!AL20="IwERT", 'full menu'!AL20="ERwIT", 'full menu'!AL20="I&amp;ERT", 'full menu'!AL20="ER&amp;M&amp;IT"),"MixedTs",IF('full menu'!AL20="UD","UD",IF('full menu'!AL20="LSD","LSD",IF('full menu'!AL20="WSD","WSD",IF('full menu'!AL20="X","X",""))))))))))</f>
        <v>X</v>
      </c>
      <c r="AM20" s="2" t="str">
        <f>IF('full menu'!AM20="MDC","MDC",IF(OR('full menu'!AM20="PERF",'full menu'!AM20="AERF",'full menu'!AM20="PCB"),"ERfix",IF(OR('full menu'!AM20="ACB", 'full menu'!AM20="LCERT", 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 'full menu'!AM20="ERwMT", 'full menu'!AM20="M&amp;ERT", 'full menu'!AM20="MwIT", 'full menu'!AM20="IwMT", 'full menu'!AM20="M&amp;IT", 'full menu'!AM20="IwERT", 'full menu'!AM20="ERwIT", 'full menu'!AM20="I&amp;ERT", 'full menu'!AM20="ER&amp;M&amp;IT"),"MixedTs",IF('full menu'!AM20="UD","UD",IF('full menu'!AM20="LSD","LSD",IF('full menu'!AM20="WSD","WSD",IF('full menu'!AM20="X","X",""))))))))))</f>
        <v>X</v>
      </c>
      <c r="AN20" s="2" t="str">
        <f>IF('full menu'!AN20="MDC","MDC",IF(OR('full menu'!AN20="PERF",'full menu'!AN20="AERF",'full menu'!AN20="PCB"),"ERfix",IF(OR('full menu'!AN20="ACB", 'full menu'!AN20="LCERT", 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 'full menu'!AN20="ERwMT", 'full menu'!AN20="M&amp;ERT", 'full menu'!AN20="MwIT", 'full menu'!AN20="IwMT", 'full menu'!AN20="M&amp;IT", 'full menu'!AN20="IwERT", 'full menu'!AN20="ERwIT", 'full menu'!AN20="I&amp;ERT", 'full menu'!AN20="ER&amp;M&amp;IT"),"MixedTs",IF('full menu'!AN20="UD","UD",IF('full menu'!AN20="LSD","LSD",IF('full menu'!AN20="WSD","WSD",IF('full menu'!AN20="X","X",""))))))))))</f>
        <v>X</v>
      </c>
      <c r="AO20" s="2" t="str">
        <f>IF('full menu'!AO20="MDC","MDC",IF(OR('full menu'!AO20="PERF",'full menu'!AO20="AERF",'full menu'!AO20="PCB"),"ERfix",IF(OR('full menu'!AO20="ACB", 'full menu'!AO20="LCERT", 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 'full menu'!AO20="ERwMT", 'full menu'!AO20="M&amp;ERT", 'full menu'!AO20="MwIT", 'full menu'!AO20="IwMT", 'full menu'!AO20="M&amp;IT", 'full menu'!AO20="IwERT", 'full menu'!AO20="ERwIT", 'full menu'!AO20="I&amp;ERT", 'full menu'!AO20="ER&amp;M&amp;IT"),"MixedTs",IF('full menu'!AO20="UD","UD",IF('full menu'!AO20="LSD","LSD",IF('full menu'!AO20="WSD","WSD",IF('full menu'!AO20="X","X",""))))))))))</f>
        <v>X</v>
      </c>
      <c r="AP20" s="2" t="str">
        <f>IF('full menu'!AP20="MDC","MDC",IF(OR('full menu'!AP20="PERF",'full menu'!AP20="AERF",'full menu'!AP20="PCB"),"ERfix",IF(OR('full menu'!AP20="ACB", 'full menu'!AP20="LCERT", 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 'full menu'!AP20="ERwMT", 'full menu'!AP20="M&amp;ERT", 'full menu'!AP20="MwIT", 'full menu'!AP20="IwMT", 'full menu'!AP20="M&amp;IT", 'full menu'!AP20="IwERT", 'full menu'!AP20="ERwIT", 'full menu'!AP20="I&amp;ERT", 'full menu'!AP20="ER&amp;M&amp;IT"),"MixedTs",IF('full menu'!AP20="UD","UD",IF('full menu'!AP20="LSD","LSD",IF('full menu'!AP20="WSD","WSD",IF('full menu'!AP20="X","X",""))))))))))</f>
        <v>X</v>
      </c>
      <c r="AQ20" s="2" t="str">
        <f>IF('full menu'!AQ20="MDC","MDC",IF(OR('full menu'!AQ20="PERF",'full menu'!AQ20="AERF",'full menu'!AQ20="PCB"),"ERfix",IF(OR('full menu'!AQ20="ACB", 'full menu'!AQ20="LCERT", 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 'full menu'!AQ20="ERwMT", 'full menu'!AQ20="M&amp;ERT", 'full menu'!AQ20="MwIT", 'full menu'!AQ20="IwMT", 'full menu'!AQ20="M&amp;IT", 'full menu'!AQ20="IwERT", 'full menu'!AQ20="ERwIT", 'full menu'!AQ20="I&amp;ERT", 'full menu'!AQ20="ER&amp;M&amp;IT"),"MixedTs",IF('full menu'!AQ20="UD","UD",IF('full menu'!AQ20="LSD","LSD",IF('full menu'!AQ20="WSD","WSD",IF('full menu'!AQ20="X","X",""))))))))))</f>
        <v>X</v>
      </c>
      <c r="AR20" s="2" t="str">
        <f>IF('full menu'!AR20="MDC","MDC",IF(OR('full menu'!AR20="PERF",'full menu'!AR20="AERF",'full menu'!AR20="PCB"),"ERfix",IF(OR('full menu'!AR20="ACB", 'full menu'!AR20="LCERT", 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 'full menu'!AR20="ERwMT", 'full menu'!AR20="M&amp;ERT", 'full menu'!AR20="MwIT", 'full menu'!AR20="IwMT", 'full menu'!AR20="M&amp;IT", 'full menu'!AR20="IwERT", 'full menu'!AR20="ERwIT", 'full menu'!AR20="I&amp;ERT", 'full menu'!AR20="ER&amp;M&amp;IT"),"MixedTs",IF('full menu'!AR20="UD","UD",IF('full menu'!AR20="LSD","LSD",IF('full menu'!AR20="WSD","WSD",IF('full menu'!AR20="X","X",""))))))))))</f>
        <v>X</v>
      </c>
      <c r="AS20" s="2" t="str">
        <f>IF('full menu'!AS20="MDC","MDC",IF(OR('full menu'!AS20="PERF",'full menu'!AS20="AERF",'full menu'!AS20="PCB"),"ERfix",IF(OR('full menu'!AS20="ACB", 'full menu'!AS20="LCERT", 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 'full menu'!AS20="ERwMT", 'full menu'!AS20="M&amp;ERT", 'full menu'!AS20="MwIT", 'full menu'!AS20="IwMT", 'full menu'!AS20="M&amp;IT", 'full menu'!AS20="IwERT", 'full menu'!AS20="ERwIT", 'full menu'!AS20="I&amp;ERT", 'full menu'!AS20="ER&amp;M&amp;IT"),"MixedTs",IF('full menu'!AS20="UD","UD",IF('full menu'!AS20="LSD","LSD",IF('full menu'!AS20="WSD","WSD",IF('full menu'!AS20="X","X",""))))))))))</f>
        <v>X</v>
      </c>
      <c r="AT20" s="2" t="str">
        <f>IF('full menu'!AT20="MDC","MDC",IF(OR('full menu'!AT20="PERF",'full menu'!AT20="AERF",'full menu'!AT20="PCB"),"ERfix",IF(OR('full menu'!AT20="ACB", 'full menu'!AT20="LCERT", 'full menu'!AT20="LERT",'full menu'!AT20="FCERT",'full menu'!AT20="FERT"),"ERTs",IF(OR('full menu'!AT20="FCMT",'full menu'!AT20="FMT",'full menu'!AT20="LMT",'full menu'!AT20="LCMT"),"MTs",IF(OR('full menu'!AT20="LCIT",'full menu'!AT20="FCIT",'full menu'!AT20="LIT",'full menu'!AT20="FIT"),"ITs",IF(OR('full menu'!AT20="MwERT", 'full menu'!AT20="ERwMT", 'full menu'!AT20="M&amp;ERT", 'full menu'!AT20="MwIT", 'full menu'!AT20="IwMT", 'full menu'!AT20="M&amp;IT", 'full menu'!AT20="IwERT", 'full menu'!AT20="ERwIT", 'full menu'!AT20="I&amp;ERT", 'full menu'!AT20="ER&amp;M&amp;IT"),"MixedTs",IF('full menu'!AT20="UD","UD",IF('full menu'!AT20="LSD","LSD",IF('full menu'!AT20="WSD","WSD",IF('full menu'!AT20="X","X",""))))))))))</f>
        <v>X</v>
      </c>
      <c r="AU20" s="2" t="str">
        <f>IF('full menu'!AU20="MDC","MDC",IF(OR('full menu'!AU20="PERF",'full menu'!AU20="AERF",'full menu'!AU20="PCB"),"ERfix",IF(OR('full menu'!AU20="ACB", 'full menu'!AU20="LCERT", 'full menu'!AU20="LERT",'full menu'!AU20="FCERT",'full menu'!AU20="FERT"),"ERTs",IF(OR('full menu'!AU20="FCMT",'full menu'!AU20="FMT",'full menu'!AU20="LMT",'full menu'!AU20="LCMT"),"MTs",IF(OR('full menu'!AU20="LCIT",'full menu'!AU20="FCIT",'full menu'!AU20="LIT",'full menu'!AU20="FIT"),"ITs",IF(OR('full menu'!AU20="MwERT", 'full menu'!AU20="ERwMT", 'full menu'!AU20="M&amp;ERT", 'full menu'!AU20="MwIT", 'full menu'!AU20="IwMT", 'full menu'!AU20="M&amp;IT", 'full menu'!AU20="IwERT", 'full menu'!AU20="ERwIT", 'full menu'!AU20="I&amp;ERT", 'full menu'!AU20="ER&amp;M&amp;IT"),"MixedTs",IF('full menu'!AU20="UD","UD",IF('full menu'!AU20="LSD","LSD",IF('full menu'!AU20="WSD","WSD",IF('full menu'!AU20="X","X",""))))))))))</f>
        <v>X</v>
      </c>
      <c r="AV20" s="2" t="str">
        <f>IF('full menu'!AV20="MDC","MDC",IF(OR('full menu'!AV20="PERF",'full menu'!AV20="AERF",'full menu'!AV20="PCB"),"ERfix",IF(OR('full menu'!AV20="ACB", 'full menu'!AV20="LCERT", 'full menu'!AV20="LERT",'full menu'!AV20="FCERT",'full menu'!AV20="FERT"),"ERTs",IF(OR('full menu'!AV20="FCMT",'full menu'!AV20="FMT",'full menu'!AV20="LMT",'full menu'!AV20="LCMT"),"MTs",IF(OR('full menu'!AV20="LCIT",'full menu'!AV20="FCIT",'full menu'!AV20="LIT",'full menu'!AV20="FIT"),"ITs",IF(OR('full menu'!AV20="MwERT", 'full menu'!AV20="ERwMT", 'full menu'!AV20="M&amp;ERT", 'full menu'!AV20="MwIT", 'full menu'!AV20="IwMT", 'full menu'!AV20="M&amp;IT", 'full menu'!AV20="IwERT", 'full menu'!AV20="ERwIT", 'full menu'!AV20="I&amp;ERT", 'full menu'!AV20="ER&amp;M&amp;IT"),"MixedTs",IF('full menu'!AV20="UD","UD",IF('full menu'!AV20="LSD","LSD",IF('full menu'!AV20="WSD","WSD",IF('full menu'!AV20="X","X",""))))))))))</f>
        <v>X</v>
      </c>
      <c r="AW20" s="2" t="str">
        <f>IF('full menu'!AW20="MDC","MDC",IF(OR('full menu'!AW20="PERF",'full menu'!AW20="AERF",'full menu'!AW20="PCB"),"ERfix",IF(OR('full menu'!AW20="ACB", 'full menu'!AW20="LCERT", 'full menu'!AW20="LERT",'full menu'!AW20="FCERT",'full menu'!AW20="FERT"),"ERTs",IF(OR('full menu'!AW20="FCMT",'full menu'!AW20="FMT",'full menu'!AW20="LMT",'full menu'!AW20="LCMT"),"MTs",IF(OR('full menu'!AW20="LCIT",'full menu'!AW20="FCIT",'full menu'!AW20="LIT",'full menu'!AW20="FIT"),"ITs",IF(OR('full menu'!AW20="MwERT", 'full menu'!AW20="ERwMT", 'full menu'!AW20="M&amp;ERT", 'full menu'!AW20="MwIT", 'full menu'!AW20="IwMT", 'full menu'!AW20="M&amp;IT", 'full menu'!AW20="IwERT", 'full menu'!AW20="ERwIT", 'full menu'!AW20="I&amp;ERT", 'full menu'!AW20="ER&amp;M&amp;IT"),"MixedTs",IF('full menu'!AW20="UD","UD",IF('full menu'!AW20="LSD","LSD",IF('full menu'!AW20="WSD","WSD",IF('full menu'!AW20="X","X",""))))))))))</f>
        <v>X</v>
      </c>
      <c r="AX20" s="2" t="str">
        <f>IF('full menu'!AX20="MDC","MDC",IF(OR('full menu'!AX20="PERF",'full menu'!AX20="AERF",'full menu'!AX20="PCB"),"ERfix",IF(OR('full menu'!AX20="ACB", 'full menu'!AX20="LCERT", 'full menu'!AX20="LERT",'full menu'!AX20="FCERT",'full menu'!AX20="FERT"),"ERTs",IF(OR('full menu'!AX20="FCMT",'full menu'!AX20="FMT",'full menu'!AX20="LMT",'full menu'!AX20="LCMT"),"MTs",IF(OR('full menu'!AX20="LCIT",'full menu'!AX20="FCIT",'full menu'!AX20="LIT",'full menu'!AX20="FIT"),"ITs",IF(OR('full menu'!AX20="MwERT", 'full menu'!AX20="ERwMT", 'full menu'!AX20="M&amp;ERT", 'full menu'!AX20="MwIT", 'full menu'!AX20="IwMT", 'full menu'!AX20="M&amp;IT", 'full menu'!AX20="IwERT", 'full menu'!AX20="ERwIT", 'full menu'!AX20="I&amp;ERT", 'full menu'!AX20="ER&amp;M&amp;IT"),"MixedTs",IF('full menu'!AX20="UD","UD",IF('full menu'!AX20="LSD","LSD",IF('full menu'!AX20="WSD","WSD",IF('full menu'!AX20="X","X",""))))))))))</f>
        <v>X</v>
      </c>
      <c r="AY20" s="2" t="str">
        <f>IF('full menu'!AY20="MDC","MDC",IF(OR('full menu'!AY20="PERF",'full menu'!AY20="AERF",'full menu'!AY20="PCB"),"ERfix",IF(OR('full menu'!AY20="ACB", 'full menu'!AY20="LCERT", 'full menu'!AY20="LERT",'full menu'!AY20="FCERT",'full menu'!AY20="FERT"),"ERTs",IF(OR('full menu'!AY20="FCMT",'full menu'!AY20="FMT",'full menu'!AY20="LMT",'full menu'!AY20="LCMT"),"MTs",IF(OR('full menu'!AY20="LCIT",'full menu'!AY20="FCIT",'full menu'!AY20="LIT",'full menu'!AY20="FIT"),"ITs",IF(OR('full menu'!AY20="MwERT", 'full menu'!AY20="ERwMT", 'full menu'!AY20="M&amp;ERT", 'full menu'!AY20="MwIT", 'full menu'!AY20="IwMT", 'full menu'!AY20="M&amp;IT", 'full menu'!AY20="IwERT", 'full menu'!AY20="ERwIT", 'full menu'!AY20="I&amp;ERT", 'full menu'!AY20="ER&amp;M&amp;IT"),"MixedTs",IF('full menu'!AY20="UD","UD",IF('full menu'!AY20="LSD","LSD",IF('full menu'!AY20="WSD","WSD",IF('full menu'!AY20="X","X",""))))))))))</f>
        <v>X</v>
      </c>
    </row>
    <row r="21" spans="1:56" ht="15.6" x14ac:dyDescent="0.3">
      <c r="A21" t="s">
        <v>63</v>
      </c>
      <c r="B21" s="2" t="str">
        <f>IF('full menu'!B21="MDC","MDC",IF(OR('full menu'!B21="PERF",'full menu'!B21="AERF",'full menu'!B21="PCB"),"ERfix",IF(OR('full menu'!B21="ACB", 'full menu'!B21="LCERT", 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 'full menu'!B21="ERwMT", 'full menu'!B21="M&amp;ERT", 'full menu'!B21="MwIT", 'full menu'!B21="IwMT", 'full menu'!B21="M&amp;IT", 'full menu'!B21="IwERT", 'full menu'!B21="ERwIT", 'full menu'!B21="I&amp;ERT", 'full menu'!B21="ER&amp;M&amp;IT"),"MixedTs",IF('full menu'!B21="UD","UD",IF('full menu'!B21="LSD","LSD",IF('full menu'!B21="WSD","WSD","")))))))))</f>
        <v>ERfix</v>
      </c>
      <c r="C21" s="2" t="str">
        <f>IF('full menu'!C21="MDC","MDC",IF(OR('full menu'!C21="PERF",'full menu'!C21="AERF",'full menu'!C21="PCB"),"ERfix",IF(OR('full menu'!C21="ACB", 'full menu'!C21="LCERT", 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 'full menu'!C21="ERwMT", 'full menu'!C21="M&amp;ERT", 'full menu'!C21="MwIT", 'full menu'!C21="IwMT", 'full menu'!C21="M&amp;IT", 'full menu'!C21="IwERT", 'full menu'!C21="ERwIT", 'full menu'!C21="I&amp;ERT", 'full menu'!C21="ER&amp;M&amp;IT"),"MixedTs",IF('full menu'!C21="UD","UD",IF('full menu'!C21="LSD","LSD",IF('full menu'!C21="WSD","WSD","")))))))))</f>
        <v>ERfix</v>
      </c>
      <c r="D21" s="2" t="str">
        <f>IF('full menu'!D21="MDC","MDC",IF(OR('full menu'!D21="PERF",'full menu'!D21="AERF",'full menu'!D21="PCB"),"ERfix",IF(OR('full menu'!D21="ACB", 'full menu'!D21="LCERT", 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 'full menu'!D21="ERwMT", 'full menu'!D21="M&amp;ERT", 'full menu'!D21="MwIT", 'full menu'!D21="IwMT", 'full menu'!D21="M&amp;IT", 'full menu'!D21="IwERT", 'full menu'!D21="ERwIT", 'full menu'!D21="I&amp;ERT", 'full menu'!D21="ER&amp;M&amp;IT"),"MixedTs",IF('full menu'!D21="UD","UD",IF('full menu'!D21="LSD","LSD",IF('full menu'!D21="WSD","WSD","")))))))))</f>
        <v>ERfix</v>
      </c>
      <c r="E21" s="2" t="str">
        <f>IF('full menu'!E21="MDC","MDC",IF(OR('full menu'!E21="PERF",'full menu'!E21="AERF",'full menu'!E21="PCB"),"ERfix",IF(OR('full menu'!E21="ACB", 'full menu'!E21="LCERT", 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 'full menu'!E21="ERwMT", 'full menu'!E21="M&amp;ERT", 'full menu'!E21="MwIT", 'full menu'!E21="IwMT", 'full menu'!E21="M&amp;IT", 'full menu'!E21="IwERT", 'full menu'!E21="ERwIT", 'full menu'!E21="I&amp;ERT", 'full menu'!E21="ER&amp;M&amp;IT"),"MixedTs",IF('full menu'!E21="UD","UD",IF('full menu'!E21="LSD","LSD",IF('full menu'!E21="WSD","WSD","")))))))))</f>
        <v>ERfix</v>
      </c>
      <c r="F21" s="2" t="str">
        <f>IF('full menu'!F21="MDC","MDC",IF(OR('full menu'!F21="PERF",'full menu'!F21="AERF",'full menu'!F21="PCB"),"ERfix",IF(OR('full menu'!F21="ACB", 'full menu'!F21="LCERT", 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 'full menu'!F21="ERwMT", 'full menu'!F21="M&amp;ERT", 'full menu'!F21="MwIT", 'full menu'!F21="IwMT", 'full menu'!F21="M&amp;IT", 'full menu'!F21="IwERT", 'full menu'!F21="ERwIT", 'full menu'!F21="I&amp;ERT", 'full menu'!F21="ER&amp;M&amp;IT"),"MixedTs",IF('full menu'!F21="UD","UD",IF('full menu'!F21="LSD","LSD",IF('full menu'!F21="WSD","WSD","")))))))))</f>
        <v>ERfix</v>
      </c>
      <c r="G21" s="2" t="str">
        <f>IF('full menu'!G21="MDC","MDC",IF(OR('full menu'!G21="PERF",'full menu'!G21="AERF",'full menu'!G21="PCB"),"ERfix",IF(OR('full menu'!G21="ACB", 'full menu'!G21="LCERT", 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 'full menu'!G21="ERwMT", 'full menu'!G21="M&amp;ERT", 'full menu'!G21="MwIT", 'full menu'!G21="IwMT", 'full menu'!G21="M&amp;IT", 'full menu'!G21="IwERT", 'full menu'!G21="ERwIT", 'full menu'!G21="I&amp;ERT", 'full menu'!G21="ER&amp;M&amp;IT"),"MixedTs",IF('full menu'!G21="UD","UD",IF('full menu'!G21="LSD","LSD",IF('full menu'!G21="WSD","WSD","")))))))))</f>
        <v>ERfix</v>
      </c>
      <c r="H21" s="2" t="str">
        <f>IF('full menu'!H21="MDC","MDC",IF(OR('full menu'!H21="PERF",'full menu'!H21="AERF",'full menu'!H21="PCB"),"ERfix",IF(OR('full menu'!H21="ACB", 'full menu'!H21="LCERT", 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 'full menu'!H21="ERwMT", 'full menu'!H21="M&amp;ERT", 'full menu'!H21="MwIT", 'full menu'!H21="IwMT", 'full menu'!H21="M&amp;IT", 'full menu'!H21="IwERT", 'full menu'!H21="ERwIT", 'full menu'!H21="I&amp;ERT", 'full menu'!H21="ER&amp;M&amp;IT"),"MixedTs",IF('full menu'!H21="UD","UD",IF('full menu'!H21="LSD","LSD",IF('full menu'!H21="WSD","WSD","")))))))))</f>
        <v>ERfix</v>
      </c>
      <c r="I21" s="2" t="str">
        <f>IF('full menu'!I21="MDC","MDC",IF(OR('full menu'!I21="PERF",'full menu'!I21="AERF",'full menu'!I21="PCB"),"ERfix",IF(OR('full menu'!I21="ACB", 'full menu'!I21="LCERT", 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 'full menu'!I21="ERwMT", 'full menu'!I21="M&amp;ERT", 'full menu'!I21="MwIT", 'full menu'!I21="IwMT", 'full menu'!I21="M&amp;IT", 'full menu'!I21="IwERT", 'full menu'!I21="ERwIT", 'full menu'!I21="I&amp;ERT", 'full menu'!I21="ER&amp;M&amp;IT"),"MixedTs",IF('full menu'!I21="UD","UD",IF('full menu'!I21="LSD","LSD",IF('full menu'!I21="WSD","WSD","")))))))))</f>
        <v>ERfix</v>
      </c>
      <c r="J21" s="2" t="str">
        <f>IF('full menu'!J21="MDC","MDC",IF(OR('full menu'!J21="PERF",'full menu'!J21="AERF",'full menu'!J21="PCB"),"ERfix",IF(OR('full menu'!J21="ACB", 'full menu'!J21="LCERT", 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 'full menu'!J21="ERwMT", 'full menu'!J21="M&amp;ERT", 'full menu'!J21="MwIT", 'full menu'!J21="IwMT", 'full menu'!J21="M&amp;IT", 'full menu'!J21="IwERT", 'full menu'!J21="ERwIT", 'full menu'!J21="I&amp;ERT", 'full menu'!J21="ER&amp;M&amp;IT"),"MixedTs",IF('full menu'!J21="UD","UD",IF('full menu'!J21="LSD","LSD",IF('full menu'!J21="WSD","WSD","")))))))))</f>
        <v>ERfix</v>
      </c>
      <c r="K21" s="2" t="str">
        <f>IF('full menu'!K21="MDC","MDC",IF(OR('full menu'!K21="PERF",'full menu'!K21="AERF",'full menu'!K21="PCB"),"ERfix",IF(OR('full menu'!K21="ACB", 'full menu'!K21="LCERT", 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 'full menu'!K21="ERwMT", 'full menu'!K21="M&amp;ERT", 'full menu'!K21="MwIT", 'full menu'!K21="IwMT", 'full menu'!K21="M&amp;IT", 'full menu'!K21="IwERT", 'full menu'!K21="ERwIT", 'full menu'!K21="I&amp;ERT", 'full menu'!K21="ER&amp;M&amp;IT"),"MixedTs",IF('full menu'!K21="UD","UD",IF('full menu'!K21="LSD","LSD",IF('full menu'!K21="WSD","WSD","")))))))))</f>
        <v>ERfix</v>
      </c>
      <c r="L21" s="2" t="str">
        <f>IF('full menu'!L21="MDC","MDC",IF(OR('full menu'!L21="PERF",'full menu'!L21="AERF",'full menu'!L21="PCB"),"ERfix",IF(OR('full menu'!L21="ACB", 'full menu'!L21="LCERT", 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 'full menu'!L21="ERwMT", 'full menu'!L21="M&amp;ERT", 'full menu'!L21="MwIT", 'full menu'!L21="IwMT", 'full menu'!L21="M&amp;IT", 'full menu'!L21="IwERT", 'full menu'!L21="ERwIT", 'full menu'!L21="I&amp;ERT", 'full menu'!L21="ER&amp;M&amp;IT"),"MixedTs",IF('full menu'!L21="UD","UD",IF('full menu'!L21="LSD","LSD",IF('full menu'!L21="WSD","WSD","")))))))))</f>
        <v>ERfix</v>
      </c>
      <c r="M21" s="2" t="str">
        <f>IF('full menu'!M21="MDC","MDC",IF(OR('full menu'!M21="PERF",'full menu'!M21="AERF",'full menu'!M21="PCB"),"ERfix",IF(OR('full menu'!M21="ACB", 'full menu'!M21="LCERT", 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 'full menu'!M21="ERwMT", 'full menu'!M21="M&amp;ERT", 'full menu'!M21="MwIT", 'full menu'!M21="IwMT", 'full menu'!M21="M&amp;IT", 'full menu'!M21="IwERT", 'full menu'!M21="ERwIT", 'full menu'!M21="I&amp;ERT", 'full menu'!M21="ER&amp;M&amp;IT"),"MixedTs",IF('full menu'!M21="UD","UD",IF('full menu'!M21="LSD","LSD",IF('full menu'!M21="WSD","WSD","")))))))))</f>
        <v>ERfix</v>
      </c>
      <c r="N21" s="2" t="str">
        <f>IF('full menu'!N21="MDC","MDC",IF(OR('full menu'!N21="PERF",'full menu'!N21="AERF",'full menu'!N21="PCB"),"ERfix",IF(OR('full menu'!N21="ACB", 'full menu'!N21="LCERT", 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 'full menu'!N21="ERwMT", 'full menu'!N21="M&amp;ERT", 'full menu'!N21="MwIT", 'full menu'!N21="IwMT", 'full menu'!N21="M&amp;IT", 'full menu'!N21="IwERT", 'full menu'!N21="ERwIT", 'full menu'!N21="I&amp;ERT", 'full menu'!N21="ER&amp;M&amp;IT"),"MixedTs",IF('full menu'!N21="UD","UD",IF('full menu'!N21="LSD","LSD",IF('full menu'!N21="WSD","WSD","")))))))))</f>
        <v>ERfix</v>
      </c>
      <c r="O21" s="2" t="str">
        <f>IF('full menu'!O21="MDC","MDC",IF(OR('full menu'!O21="PERF",'full menu'!O21="AERF",'full menu'!O21="PCB"),"ERfix",IF(OR('full menu'!O21="ACB", 'full menu'!O21="LCERT", 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 'full menu'!O21="ERwMT", 'full menu'!O21="M&amp;ERT", 'full menu'!O21="MwIT", 'full menu'!O21="IwMT", 'full menu'!O21="M&amp;IT", 'full menu'!O21="IwERT", 'full menu'!O21="ERwIT", 'full menu'!O21="I&amp;ERT", 'full menu'!O21="ER&amp;M&amp;IT"),"MixedTs",IF('full menu'!O21="UD","UD",IF('full menu'!O21="LSD","LSD",IF('full menu'!O21="WSD","WSD","")))))))))</f>
        <v>ERfix</v>
      </c>
      <c r="P21" s="2" t="str">
        <f>IF('full menu'!P21="MDC","MDC",IF(OR('full menu'!P21="PERF",'full menu'!P21="AERF",'full menu'!P21="PCB"),"ERfix",IF(OR('full menu'!P21="ACB", 'full menu'!P21="LCERT", 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 'full menu'!P21="ERwMT", 'full menu'!P21="M&amp;ERT", 'full menu'!P21="MwIT", 'full menu'!P21="IwMT", 'full menu'!P21="M&amp;IT", 'full menu'!P21="IwERT", 'full menu'!P21="ERwIT", 'full menu'!P21="I&amp;ERT", 'full menu'!P21="ER&amp;M&amp;IT"),"MixedTs",IF('full menu'!P21="UD","UD",IF('full menu'!P21="LSD","LSD",IF('full menu'!P21="WSD","WSD","")))))))))</f>
        <v>ERfix</v>
      </c>
      <c r="Q21" s="2" t="str">
        <f>IF('full menu'!Q21="MDC","MDC",IF(OR('full menu'!Q21="PERF",'full menu'!Q21="AERF",'full menu'!Q21="PCB"),"ERfix",IF(OR('full menu'!Q21="ACB", 'full menu'!Q21="LCERT", 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 'full menu'!Q21="ERwMT", 'full menu'!Q21="M&amp;ERT", 'full menu'!Q21="MwIT", 'full menu'!Q21="IwMT", 'full menu'!Q21="M&amp;IT", 'full menu'!Q21="IwERT", 'full menu'!Q21="ERwIT", 'full menu'!Q21="I&amp;ERT", 'full menu'!Q21="ER&amp;M&amp;IT"),"MixedTs",IF('full menu'!Q21="UD","UD",IF('full menu'!Q21="LSD","LSD",IF('full menu'!Q21="WSD","WSD","")))))))))</f>
        <v>ERfix</v>
      </c>
      <c r="R21" s="2" t="str">
        <f>IF('full menu'!R21="MDC","MDC",IF(OR('full menu'!R21="PERF",'full menu'!R21="AERF",'full menu'!R21="PCB"),"ERfix",IF(OR('full menu'!R21="ACB", 'full menu'!R21="LCERT", 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 'full menu'!R21="ERwMT", 'full menu'!R21="M&amp;ERT", 'full menu'!R21="MwIT", 'full menu'!R21="IwMT", 'full menu'!R21="M&amp;IT", 'full menu'!R21="IwERT", 'full menu'!R21="ERwIT", 'full menu'!R21="I&amp;ERT", 'full menu'!R21="ER&amp;M&amp;IT"),"MixedTs",IF('full menu'!R21="UD","UD",IF('full menu'!R21="LSD","LSD",IF('full menu'!R21="WSD","WSD",IF('full menu'!R21="X","X",""))))))))))</f>
        <v>X</v>
      </c>
      <c r="S21" s="2" t="str">
        <f>IF('full menu'!S21="MDC","MDC",IF(OR('full menu'!S21="PERF",'full menu'!S21="AERF",'full menu'!S21="PCB"),"ERfix",IF(OR('full menu'!S21="ACB", 'full menu'!S21="LCERT", 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 'full menu'!S21="ERwMT", 'full menu'!S21="M&amp;ERT", 'full menu'!S21="MwIT", 'full menu'!S21="IwMT", 'full menu'!S21="M&amp;IT", 'full menu'!S21="IwERT", 'full menu'!S21="ERwIT", 'full menu'!S21="I&amp;ERT", 'full menu'!S21="ER&amp;M&amp;IT"),"MixedTs",IF('full menu'!S21="UD","UD",IF('full menu'!S21="LSD","LSD",IF('full menu'!S21="WSD","WSD",IF('full menu'!S21="X","X",""))))))))))</f>
        <v>X</v>
      </c>
      <c r="T21" s="2" t="str">
        <f>IF('full menu'!T21="MDC","MDC",IF(OR('full menu'!T21="PERF",'full menu'!T21="AERF",'full menu'!T21="PCB"),"ERfix",IF(OR('full menu'!T21="ACB", 'full menu'!T21="LCERT", 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 'full menu'!T21="ERwMT", 'full menu'!T21="M&amp;ERT", 'full menu'!T21="MwIT", 'full menu'!T21="IwMT", 'full menu'!T21="M&amp;IT", 'full menu'!T21="IwERT", 'full menu'!T21="ERwIT", 'full menu'!T21="I&amp;ERT", 'full menu'!T21="ER&amp;M&amp;IT"),"MixedTs",IF('full menu'!T21="UD","UD",IF('full menu'!T21="LSD","LSD",IF('full menu'!T21="WSD","WSD",IF('full menu'!T21="X","X",""))))))))))</f>
        <v>X</v>
      </c>
      <c r="U21" s="2" t="str">
        <f>IF('full menu'!U21="MDC","MDC",IF(OR('full menu'!U21="PERF",'full menu'!U21="AERF",'full menu'!U21="PCB"),"ERfix",IF(OR('full menu'!U21="ACB", 'full menu'!U21="LCERT", 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 'full menu'!U21="ERwMT", 'full menu'!U21="M&amp;ERT", 'full menu'!U21="MwIT", 'full menu'!U21="IwMT", 'full menu'!U21="M&amp;IT", 'full menu'!U21="IwERT", 'full menu'!U21="ERwIT", 'full menu'!U21="I&amp;ERT", 'full menu'!U21="ER&amp;M&amp;IT"),"MixedTs",IF('full menu'!U21="UD","UD",IF('full menu'!U21="LSD","LSD",IF('full menu'!U21="WSD","WSD",IF('full menu'!U21="X","X",""))))))))))</f>
        <v>X</v>
      </c>
      <c r="V21" s="2" t="str">
        <f>IF('full menu'!V21="MDC","MDC",IF(OR('full menu'!V21="PERF",'full menu'!V21="AERF",'full menu'!V21="PCB"),"ERfix",IF(OR('full menu'!V21="ACB", 'full menu'!V21="LCERT", 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 'full menu'!V21="ERwMT", 'full menu'!V21="M&amp;ERT", 'full menu'!V21="MwIT", 'full menu'!V21="IwMT", 'full menu'!V21="M&amp;IT", 'full menu'!V21="IwERT", 'full menu'!V21="ERwIT", 'full menu'!V21="I&amp;ERT", 'full menu'!V21="ER&amp;M&amp;IT"),"MixedTs",IF('full menu'!V21="UD","UD",IF('full menu'!V21="LSD","LSD",IF('full menu'!V21="WSD","WSD",IF('full menu'!V21="X","X",""))))))))))</f>
        <v>X</v>
      </c>
      <c r="W21" s="2" t="str">
        <f>IF('full menu'!W21="MDC","MDC",IF(OR('full menu'!W21="PERF",'full menu'!W21="AERF",'full menu'!W21="PCB"),"ERfix",IF(OR('full menu'!W21="ACB", 'full menu'!W21="LCERT", 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 'full menu'!W21="ERwMT", 'full menu'!W21="M&amp;ERT", 'full menu'!W21="MwIT", 'full menu'!W21="IwMT", 'full menu'!W21="M&amp;IT", 'full menu'!W21="IwERT", 'full menu'!W21="ERwIT", 'full menu'!W21="I&amp;ERT", 'full menu'!W21="ER&amp;M&amp;IT"),"MixedTs",IF('full menu'!W21="UD","UD",IF('full menu'!W21="LSD","LSD",IF('full menu'!W21="WSD","WSD",IF('full menu'!W21="X","X",""))))))))))</f>
        <v>X</v>
      </c>
      <c r="X21" s="2" t="str">
        <f>IF('full menu'!X21="MDC","MDC",IF(OR('full menu'!X21="PERF",'full menu'!X21="AERF",'full menu'!X21="PCB"),"ERfix",IF(OR('full menu'!X21="ACB", 'full menu'!X21="LCERT", 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 'full menu'!X21="ERwMT", 'full menu'!X21="M&amp;ERT", 'full menu'!X21="MwIT", 'full menu'!X21="IwMT", 'full menu'!X21="M&amp;IT", 'full menu'!X21="IwERT", 'full menu'!X21="ERwIT", 'full menu'!X21="I&amp;ERT", 'full menu'!X21="ER&amp;M&amp;IT"),"MixedTs",IF('full menu'!X21="UD","UD",IF('full menu'!X21="LSD","LSD",IF('full menu'!X21="WSD","WSD",IF('full menu'!X21="X","X",""))))))))))</f>
        <v>X</v>
      </c>
      <c r="Y21" s="2" t="str">
        <f>IF('full menu'!Y21="MDC","MDC",IF(OR('full menu'!Y21="PERF",'full menu'!Y21="AERF",'full menu'!Y21="PCB"),"ERfix",IF(OR('full menu'!Y21="ACB", 'full menu'!Y21="LCERT", 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 'full menu'!Y21="ERwMT", 'full menu'!Y21="M&amp;ERT", 'full menu'!Y21="MwIT", 'full menu'!Y21="IwMT", 'full menu'!Y21="M&amp;IT", 'full menu'!Y21="IwERT", 'full menu'!Y21="ERwIT", 'full menu'!Y21="I&amp;ERT", 'full menu'!Y21="ER&amp;M&amp;IT"),"MixedTs",IF('full menu'!Y21="UD","UD",IF('full menu'!Y21="LSD","LSD",IF('full menu'!Y21="WSD","WSD",IF('full menu'!Y21="X","X",""))))))))))</f>
        <v>X</v>
      </c>
      <c r="Z21" s="2" t="str">
        <f>IF('full menu'!Z21="MDC","MDC",IF(OR('full menu'!Z21="PERF",'full menu'!Z21="AERF",'full menu'!Z21="PCB"),"ERfix",IF(OR('full menu'!Z21="ACB", 'full menu'!Z21="LCERT", 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 'full menu'!Z21="ERwMT", 'full menu'!Z21="M&amp;ERT", 'full menu'!Z21="MwIT", 'full menu'!Z21="IwMT", 'full menu'!Z21="M&amp;IT", 'full menu'!Z21="IwERT", 'full menu'!Z21="ERwIT", 'full menu'!Z21="I&amp;ERT", 'full menu'!Z21="ER&amp;M&amp;IT"),"MixedTs",IF('full menu'!Z21="UD","UD",IF('full menu'!Z21="LSD","LSD",IF('full menu'!Z21="WSD","WSD",IF('full menu'!Z21="X","X",""))))))))))</f>
        <v>X</v>
      </c>
      <c r="AA21" s="2" t="str">
        <f>IF('full menu'!AA21="MDC","MDC",IF(OR('full menu'!AA21="PERF",'full menu'!AA21="AERF",'full menu'!AA21="PCB"),"ERfix",IF(OR('full menu'!AA21="ACB", 'full menu'!AA21="LCERT", 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 'full menu'!AA21="ERwMT", 'full menu'!AA21="M&amp;ERT", 'full menu'!AA21="MwIT", 'full menu'!AA21="IwMT", 'full menu'!AA21="M&amp;IT", 'full menu'!AA21="IwERT", 'full menu'!AA21="ERwIT", 'full menu'!AA21="I&amp;ERT", 'full menu'!AA21="ER&amp;M&amp;IT"),"MixedTs",IF('full menu'!AA21="UD","UD",IF('full menu'!AA21="LSD","LSD",IF('full menu'!AA21="WSD","WSD",IF('full menu'!AA21="X","X",""))))))))))</f>
        <v>X</v>
      </c>
      <c r="AB21" s="2" t="str">
        <f>IF('full menu'!AB21="MDC","MDC",IF(OR('full menu'!AB21="PERF",'full menu'!AB21="AERF",'full menu'!AB21="PCB"),"ERfix",IF(OR('full menu'!AB21="ACB", 'full menu'!AB21="LCERT", 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 'full menu'!AB21="ERwMT", 'full menu'!AB21="M&amp;ERT", 'full menu'!AB21="MwIT", 'full menu'!AB21="IwMT", 'full menu'!AB21="M&amp;IT", 'full menu'!AB21="IwERT", 'full menu'!AB21="ERwIT", 'full menu'!AB21="I&amp;ERT", 'full menu'!AB21="ER&amp;M&amp;IT"),"MixedTs",IF('full menu'!AB21="UD","UD",IF('full menu'!AB21="LSD","LSD",IF('full menu'!AB21="WSD","WSD",IF('full menu'!AB21="X","X",""))))))))))</f>
        <v>X</v>
      </c>
      <c r="AC21" s="2" t="str">
        <f>IF('full menu'!AC21="MDC","MDC",IF(OR('full menu'!AC21="PERF",'full menu'!AC21="AERF",'full menu'!AC21="PCB"),"ERfix",IF(OR('full menu'!AC21="ACB", 'full menu'!AC21="LCERT", 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 'full menu'!AC21="ERwMT", 'full menu'!AC21="M&amp;ERT", 'full menu'!AC21="MwIT", 'full menu'!AC21="IwMT", 'full menu'!AC21="M&amp;IT", 'full menu'!AC21="IwERT", 'full menu'!AC21="ERwIT", 'full menu'!AC21="I&amp;ERT", 'full menu'!AC21="ER&amp;M&amp;IT"),"MixedTs",IF('full menu'!AC21="UD","UD",IF('full menu'!AC21="LSD","LSD",IF('full menu'!AC21="WSD","WSD",IF('full menu'!AC21="X","X",""))))))))))</f>
        <v>X</v>
      </c>
      <c r="AD21" s="2" t="str">
        <f>IF('full menu'!AD21="MDC","MDC",IF(OR('full menu'!AD21="PERF",'full menu'!AD21="AERF",'full menu'!AD21="PCB"),"ERfix",IF(OR('full menu'!AD21="ACB", 'full menu'!AD21="LCERT", 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 'full menu'!AD21="ERwMT", 'full menu'!AD21="M&amp;ERT", 'full menu'!AD21="MwIT", 'full menu'!AD21="IwMT", 'full menu'!AD21="M&amp;IT", 'full menu'!AD21="IwERT", 'full menu'!AD21="ERwIT", 'full menu'!AD21="I&amp;ERT", 'full menu'!AD21="ER&amp;M&amp;IT"),"MixedTs",IF('full menu'!AD21="UD","UD",IF('full menu'!AD21="LSD","LSD",IF('full menu'!AD21="WSD","WSD",IF('full menu'!AD21="X","X",""))))))))))</f>
        <v>X</v>
      </c>
      <c r="AE21" s="2" t="str">
        <f>IF('full menu'!AE21="MDC","MDC",IF(OR('full menu'!AE21="PERF",'full menu'!AE21="AERF",'full menu'!AE21="PCB"),"ERfix",IF(OR('full menu'!AE21="ACB", 'full menu'!AE21="LCERT", 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 'full menu'!AE21="ERwMT", 'full menu'!AE21="M&amp;ERT", 'full menu'!AE21="MwIT", 'full menu'!AE21="IwMT", 'full menu'!AE21="M&amp;IT", 'full menu'!AE21="IwERT", 'full menu'!AE21="ERwIT", 'full menu'!AE21="I&amp;ERT", 'full menu'!AE21="ER&amp;M&amp;IT"),"MixedTs",IF('full menu'!AE21="UD","UD",IF('full menu'!AE21="LSD","LSD",IF('full menu'!AE21="WSD","WSD",IF('full menu'!AE21="X","X",""))))))))))</f>
        <v>X</v>
      </c>
      <c r="AF21" s="2" t="str">
        <f>IF('full menu'!AF21="MDC","MDC",IF(OR('full menu'!AF21="PERF",'full menu'!AF21="AERF",'full menu'!AF21="PCB"),"ERfix",IF(OR('full menu'!AF21="ACB", 'full menu'!AF21="LCERT", 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 'full menu'!AF21="ERwMT", 'full menu'!AF21="M&amp;ERT", 'full menu'!AF21="MwIT", 'full menu'!AF21="IwMT", 'full menu'!AF21="M&amp;IT", 'full menu'!AF21="IwERT", 'full menu'!AF21="ERwIT", 'full menu'!AF21="I&amp;ERT", 'full menu'!AF21="ER&amp;M&amp;IT"),"MixedTs",IF('full menu'!AF21="UD","UD",IF('full menu'!AF21="LSD","LSD",IF('full menu'!AF21="WSD","WSD",IF('full menu'!AF21="X","X",""))))))))))</f>
        <v>X</v>
      </c>
      <c r="AG21" s="2" t="str">
        <f>IF('full menu'!AG21="MDC","MDC",IF(OR('full menu'!AG21="PERF",'full menu'!AG21="AERF",'full menu'!AG21="PCB"),"ERfix",IF(OR('full menu'!AG21="ACB", 'full menu'!AG21="LCERT", 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 'full menu'!AG21="ERwMT", 'full menu'!AG21="M&amp;ERT", 'full menu'!AG21="MwIT", 'full menu'!AG21="IwMT", 'full menu'!AG21="M&amp;IT", 'full menu'!AG21="IwERT", 'full menu'!AG21="ERwIT", 'full menu'!AG21="I&amp;ERT", 'full menu'!AG21="ER&amp;M&amp;IT"),"MixedTs",IF('full menu'!AG21="UD","UD",IF('full menu'!AG21="LSD","LSD",IF('full menu'!AG21="WSD","WSD",IF('full menu'!AG21="X","X",""))))))))))</f>
        <v>X</v>
      </c>
      <c r="AH21" s="2" t="str">
        <f>IF('full menu'!AH21="MDC","MDC",IF(OR('full menu'!AH21="PERF",'full menu'!AH21="AERF",'full menu'!AH21="PCB"),"ERfix",IF(OR('full menu'!AH21="ACB", 'full menu'!AH21="LCERT", 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 'full menu'!AH21="ERwMT", 'full menu'!AH21="M&amp;ERT", 'full menu'!AH21="MwIT", 'full menu'!AH21="IwMT", 'full menu'!AH21="M&amp;IT", 'full menu'!AH21="IwERT", 'full menu'!AH21="ERwIT", 'full menu'!AH21="I&amp;ERT", 'full menu'!AH21="ER&amp;M&amp;IT"),"MixedTs",IF('full menu'!AH21="UD","UD",IF('full menu'!AH21="LSD","LSD",IF('full menu'!AH21="WSD","WSD",IF('full menu'!AH21="X","X",""))))))))))</f>
        <v>X</v>
      </c>
      <c r="AI21" s="2" t="str">
        <f>IF('full menu'!AI21="MDC","MDC",IF(OR('full menu'!AI21="PERF",'full menu'!AI21="AERF",'full menu'!AI21="PCB"),"ERfix",IF(OR('full menu'!AI21="ACB", 'full menu'!AI21="LCERT", 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 'full menu'!AI21="ERwMT", 'full menu'!AI21="M&amp;ERT", 'full menu'!AI21="MwIT", 'full menu'!AI21="IwMT", 'full menu'!AI21="M&amp;IT", 'full menu'!AI21="IwERT", 'full menu'!AI21="ERwIT", 'full menu'!AI21="I&amp;ERT", 'full menu'!AI21="ER&amp;M&amp;IT"),"MixedTs",IF('full menu'!AI21="UD","UD",IF('full menu'!AI21="LSD","LSD",IF('full menu'!AI21="WSD","WSD",IF('full menu'!AI21="X","X",""))))))))))</f>
        <v>X</v>
      </c>
      <c r="AJ21" s="2" t="str">
        <f>IF('full menu'!AJ21="MDC","MDC",IF(OR('full menu'!AJ21="PERF",'full menu'!AJ21="AERF",'full menu'!AJ21="PCB"),"ERfix",IF(OR('full menu'!AJ21="ACB", 'full menu'!AJ21="LCERT", 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 'full menu'!AJ21="ERwMT", 'full menu'!AJ21="M&amp;ERT", 'full menu'!AJ21="MwIT", 'full menu'!AJ21="IwMT", 'full menu'!AJ21="M&amp;IT", 'full menu'!AJ21="IwERT", 'full menu'!AJ21="ERwIT", 'full menu'!AJ21="I&amp;ERT", 'full menu'!AJ21="ER&amp;M&amp;IT"),"MixedTs",IF('full menu'!AJ21="UD","UD",IF('full menu'!AJ21="LSD","LSD",IF('full menu'!AJ21="WSD","WSD",IF('full menu'!AJ21="X","X",""))))))))))</f>
        <v>X</v>
      </c>
      <c r="AK21" s="2" t="str">
        <f>IF('full menu'!AK21="MDC","MDC",IF(OR('full menu'!AK21="PERF",'full menu'!AK21="AERF",'full menu'!AK21="PCB"),"ERfix",IF(OR('full menu'!AK21="ACB", 'full menu'!AK21="LCERT", 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 'full menu'!AK21="ERwMT", 'full menu'!AK21="M&amp;ERT", 'full menu'!AK21="MwIT", 'full menu'!AK21="IwMT", 'full menu'!AK21="M&amp;IT", 'full menu'!AK21="IwERT", 'full menu'!AK21="ERwIT", 'full menu'!AK21="I&amp;ERT", 'full menu'!AK21="ER&amp;M&amp;IT"),"MixedTs",IF('full menu'!AK21="UD","UD",IF('full menu'!AK21="LSD","LSD",IF('full menu'!AK21="WSD","WSD",IF('full menu'!AK21="X","X",""))))))))))</f>
        <v>X</v>
      </c>
      <c r="AL21" s="2" t="str">
        <f>IF('full menu'!AL21="MDC","MDC",IF(OR('full menu'!AL21="PERF",'full menu'!AL21="AERF",'full menu'!AL21="PCB"),"ERfix",IF(OR('full menu'!AL21="ACB", 'full menu'!AL21="LCERT", 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 'full menu'!AL21="ERwMT", 'full menu'!AL21="M&amp;ERT", 'full menu'!AL21="MwIT", 'full menu'!AL21="IwMT", 'full menu'!AL21="M&amp;IT", 'full menu'!AL21="IwERT", 'full menu'!AL21="ERwIT", 'full menu'!AL21="I&amp;ERT", 'full menu'!AL21="ER&amp;M&amp;IT"),"MixedTs",IF('full menu'!AL21="UD","UD",IF('full menu'!AL21="LSD","LSD",IF('full menu'!AL21="WSD","WSD",IF('full menu'!AL21="X","X",""))))))))))</f>
        <v>X</v>
      </c>
      <c r="AM21" s="2" t="str">
        <f>IF('full menu'!AM21="MDC","MDC",IF(OR('full menu'!AM21="PERF",'full menu'!AM21="AERF",'full menu'!AM21="PCB"),"ERfix",IF(OR('full menu'!AM21="ACB", 'full menu'!AM21="LCERT", 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 'full menu'!AM21="ERwMT", 'full menu'!AM21="M&amp;ERT", 'full menu'!AM21="MwIT", 'full menu'!AM21="IwMT", 'full menu'!AM21="M&amp;IT", 'full menu'!AM21="IwERT", 'full menu'!AM21="ERwIT", 'full menu'!AM21="I&amp;ERT", 'full menu'!AM21="ER&amp;M&amp;IT"),"MixedTs",IF('full menu'!AM21="UD","UD",IF('full menu'!AM21="LSD","LSD",IF('full menu'!AM21="WSD","WSD",IF('full menu'!AM21="X","X",""))))))))))</f>
        <v>X</v>
      </c>
      <c r="AN21" s="2" t="str">
        <f>IF('full menu'!AN21="MDC","MDC",IF(OR('full menu'!AN21="PERF",'full menu'!AN21="AERF",'full menu'!AN21="PCB"),"ERfix",IF(OR('full menu'!AN21="ACB", 'full menu'!AN21="LCERT", 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 'full menu'!AN21="ERwMT", 'full menu'!AN21="M&amp;ERT", 'full menu'!AN21="MwIT", 'full menu'!AN21="IwMT", 'full menu'!AN21="M&amp;IT", 'full menu'!AN21="IwERT", 'full menu'!AN21="ERwIT", 'full menu'!AN21="I&amp;ERT", 'full menu'!AN21="ER&amp;M&amp;IT"),"MixedTs",IF('full menu'!AN21="UD","UD",IF('full menu'!AN21="LSD","LSD",IF('full menu'!AN21="WSD","WSD",IF('full menu'!AN21="X","X",""))))))))))</f>
        <v>X</v>
      </c>
      <c r="AO21" s="2" t="str">
        <f>IF('full menu'!AO21="MDC","MDC",IF(OR('full menu'!AO21="PERF",'full menu'!AO21="AERF",'full menu'!AO21="PCB"),"ERfix",IF(OR('full menu'!AO21="ACB", 'full menu'!AO21="LCERT", 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 'full menu'!AO21="ERwMT", 'full menu'!AO21="M&amp;ERT", 'full menu'!AO21="MwIT", 'full menu'!AO21="IwMT", 'full menu'!AO21="M&amp;IT", 'full menu'!AO21="IwERT", 'full menu'!AO21="ERwIT", 'full menu'!AO21="I&amp;ERT", 'full menu'!AO21="ER&amp;M&amp;IT"),"MixedTs",IF('full menu'!AO21="UD","UD",IF('full menu'!AO21="LSD","LSD",IF('full menu'!AO21="WSD","WSD",IF('full menu'!AO21="X","X",""))))))))))</f>
        <v>X</v>
      </c>
      <c r="AP21" s="2" t="str">
        <f>IF('full menu'!AP21="MDC","MDC",IF(OR('full menu'!AP21="PERF",'full menu'!AP21="AERF",'full menu'!AP21="PCB"),"ERfix",IF(OR('full menu'!AP21="ACB", 'full menu'!AP21="LCERT", 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 'full menu'!AP21="ERwMT", 'full menu'!AP21="M&amp;ERT", 'full menu'!AP21="MwIT", 'full menu'!AP21="IwMT", 'full menu'!AP21="M&amp;IT", 'full menu'!AP21="IwERT", 'full menu'!AP21="ERwIT", 'full menu'!AP21="I&amp;ERT", 'full menu'!AP21="ER&amp;M&amp;IT"),"MixedTs",IF('full menu'!AP21="UD","UD",IF('full menu'!AP21="LSD","LSD",IF('full menu'!AP21="WSD","WSD",IF('full menu'!AP21="X","X",""))))))))))</f>
        <v>X</v>
      </c>
      <c r="AQ21" s="2" t="str">
        <f>IF('full menu'!AQ21="MDC","MDC",IF(OR('full menu'!AQ21="PERF",'full menu'!AQ21="AERF",'full menu'!AQ21="PCB"),"ERfix",IF(OR('full menu'!AQ21="ACB", 'full menu'!AQ21="LCERT", 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 'full menu'!AQ21="ERwMT", 'full menu'!AQ21="M&amp;ERT", 'full menu'!AQ21="MwIT", 'full menu'!AQ21="IwMT", 'full menu'!AQ21="M&amp;IT", 'full menu'!AQ21="IwERT", 'full menu'!AQ21="ERwIT", 'full menu'!AQ21="I&amp;ERT", 'full menu'!AQ21="ER&amp;M&amp;IT"),"MixedTs",IF('full menu'!AQ21="UD","UD",IF('full menu'!AQ21="LSD","LSD",IF('full menu'!AQ21="WSD","WSD",IF('full menu'!AQ21="X","X",""))))))))))</f>
        <v>X</v>
      </c>
      <c r="AR21" s="2" t="str">
        <f>IF('full menu'!AR21="MDC","MDC",IF(OR('full menu'!AR21="PERF",'full menu'!AR21="AERF",'full menu'!AR21="PCB"),"ERfix",IF(OR('full menu'!AR21="ACB", 'full menu'!AR21="LCERT", 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 'full menu'!AR21="ERwMT", 'full menu'!AR21="M&amp;ERT", 'full menu'!AR21="MwIT", 'full menu'!AR21="IwMT", 'full menu'!AR21="M&amp;IT", 'full menu'!AR21="IwERT", 'full menu'!AR21="ERwIT", 'full menu'!AR21="I&amp;ERT", 'full menu'!AR21="ER&amp;M&amp;IT"),"MixedTs",IF('full menu'!AR21="UD","UD",IF('full menu'!AR21="LSD","LSD",IF('full menu'!AR21="WSD","WSD",IF('full menu'!AR21="X","X",""))))))))))</f>
        <v>X</v>
      </c>
      <c r="AS21" s="2" t="str">
        <f>IF('full menu'!AS21="MDC","MDC",IF(OR('full menu'!AS21="PERF",'full menu'!AS21="AERF",'full menu'!AS21="PCB"),"ERfix",IF(OR('full menu'!AS21="ACB", 'full menu'!AS21="LCERT", 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 'full menu'!AS21="ERwMT", 'full menu'!AS21="M&amp;ERT", 'full menu'!AS21="MwIT", 'full menu'!AS21="IwMT", 'full menu'!AS21="M&amp;IT", 'full menu'!AS21="IwERT", 'full menu'!AS21="ERwIT", 'full menu'!AS21="I&amp;ERT", 'full menu'!AS21="ER&amp;M&amp;IT"),"MixedTs",IF('full menu'!AS21="UD","UD",IF('full menu'!AS21="LSD","LSD",IF('full menu'!AS21="WSD","WSD",IF('full menu'!AS21="X","X",""))))))))))</f>
        <v>X</v>
      </c>
      <c r="AT21" s="2" t="str">
        <f>IF('full menu'!AT21="MDC","MDC",IF(OR('full menu'!AT21="PERF",'full menu'!AT21="AERF",'full menu'!AT21="PCB"),"ERfix",IF(OR('full menu'!AT21="ACB", 'full menu'!AT21="LCERT", 'full menu'!AT21="LERT",'full menu'!AT21="FCERT",'full menu'!AT21="FERT"),"ERTs",IF(OR('full menu'!AT21="FCMT",'full menu'!AT21="FMT",'full menu'!AT21="LMT",'full menu'!AT21="LCMT"),"MTs",IF(OR('full menu'!AT21="LCIT",'full menu'!AT21="FCIT",'full menu'!AT21="LIT",'full menu'!AT21="FIT"),"ITs",IF(OR('full menu'!AT21="MwERT", 'full menu'!AT21="ERwMT", 'full menu'!AT21="M&amp;ERT", 'full menu'!AT21="MwIT", 'full menu'!AT21="IwMT", 'full menu'!AT21="M&amp;IT", 'full menu'!AT21="IwERT", 'full menu'!AT21="ERwIT", 'full menu'!AT21="I&amp;ERT", 'full menu'!AT21="ER&amp;M&amp;IT"),"MixedTs",IF('full menu'!AT21="UD","UD",IF('full menu'!AT21="LSD","LSD",IF('full menu'!AT21="WSD","WSD",IF('full menu'!AT21="X","X",""))))))))))</f>
        <v>X</v>
      </c>
      <c r="AU21" s="2" t="str">
        <f>IF('full menu'!AU21="MDC","MDC",IF(OR('full menu'!AU21="PERF",'full menu'!AU21="AERF",'full menu'!AU21="PCB"),"ERfix",IF(OR('full menu'!AU21="ACB", 'full menu'!AU21="LCERT", 'full menu'!AU21="LERT",'full menu'!AU21="FCERT",'full menu'!AU21="FERT"),"ERTs",IF(OR('full menu'!AU21="FCMT",'full menu'!AU21="FMT",'full menu'!AU21="LMT",'full menu'!AU21="LCMT"),"MTs",IF(OR('full menu'!AU21="LCIT",'full menu'!AU21="FCIT",'full menu'!AU21="LIT",'full menu'!AU21="FIT"),"ITs",IF(OR('full menu'!AU21="MwERT", 'full menu'!AU21="ERwMT", 'full menu'!AU21="M&amp;ERT", 'full menu'!AU21="MwIT", 'full menu'!AU21="IwMT", 'full menu'!AU21="M&amp;IT", 'full menu'!AU21="IwERT", 'full menu'!AU21="ERwIT", 'full menu'!AU21="I&amp;ERT", 'full menu'!AU21="ER&amp;M&amp;IT"),"MixedTs",IF('full menu'!AU21="UD","UD",IF('full menu'!AU21="LSD","LSD",IF('full menu'!AU21="WSD","WSD",IF('full menu'!AU21="X","X",""))))))))))</f>
        <v>X</v>
      </c>
      <c r="AV21" s="2" t="str">
        <f>IF('full menu'!AV21="MDC","MDC",IF(OR('full menu'!AV21="PERF",'full menu'!AV21="AERF",'full menu'!AV21="PCB"),"ERfix",IF(OR('full menu'!AV21="ACB", 'full menu'!AV21="LCERT", 'full menu'!AV21="LERT",'full menu'!AV21="FCERT",'full menu'!AV21="FERT"),"ERTs",IF(OR('full menu'!AV21="FCMT",'full menu'!AV21="FMT",'full menu'!AV21="LMT",'full menu'!AV21="LCMT"),"MTs",IF(OR('full menu'!AV21="LCIT",'full menu'!AV21="FCIT",'full menu'!AV21="LIT",'full menu'!AV21="FIT"),"ITs",IF(OR('full menu'!AV21="MwERT", 'full menu'!AV21="ERwMT", 'full menu'!AV21="M&amp;ERT", 'full menu'!AV21="MwIT", 'full menu'!AV21="IwMT", 'full menu'!AV21="M&amp;IT", 'full menu'!AV21="IwERT", 'full menu'!AV21="ERwIT", 'full menu'!AV21="I&amp;ERT", 'full menu'!AV21="ER&amp;M&amp;IT"),"MixedTs",IF('full menu'!AV21="UD","UD",IF('full menu'!AV21="LSD","LSD",IF('full menu'!AV21="WSD","WSD",IF('full menu'!AV21="X","X",""))))))))))</f>
        <v>X</v>
      </c>
      <c r="AW21" s="2" t="str">
        <f>IF('full menu'!AW21="MDC","MDC",IF(OR('full menu'!AW21="PERF",'full menu'!AW21="AERF",'full menu'!AW21="PCB"),"ERfix",IF(OR('full menu'!AW21="ACB", 'full menu'!AW21="LCERT", 'full menu'!AW21="LERT",'full menu'!AW21="FCERT",'full menu'!AW21="FERT"),"ERTs",IF(OR('full menu'!AW21="FCMT",'full menu'!AW21="FMT",'full menu'!AW21="LMT",'full menu'!AW21="LCMT"),"MTs",IF(OR('full menu'!AW21="LCIT",'full menu'!AW21="FCIT",'full menu'!AW21="LIT",'full menu'!AW21="FIT"),"ITs",IF(OR('full menu'!AW21="MwERT", 'full menu'!AW21="ERwMT", 'full menu'!AW21="M&amp;ERT", 'full menu'!AW21="MwIT", 'full menu'!AW21="IwMT", 'full menu'!AW21="M&amp;IT", 'full menu'!AW21="IwERT", 'full menu'!AW21="ERwIT", 'full menu'!AW21="I&amp;ERT", 'full menu'!AW21="ER&amp;M&amp;IT"),"MixedTs",IF('full menu'!AW21="UD","UD",IF('full menu'!AW21="LSD","LSD",IF('full menu'!AW21="WSD","WSD",IF('full menu'!AW21="X","X",""))))))))))</f>
        <v>X</v>
      </c>
      <c r="AX21" s="2" t="str">
        <f>IF('full menu'!AX21="MDC","MDC",IF(OR('full menu'!AX21="PERF",'full menu'!AX21="AERF",'full menu'!AX21="PCB"),"ERfix",IF(OR('full menu'!AX21="ACB", 'full menu'!AX21="LCERT", 'full menu'!AX21="LERT",'full menu'!AX21="FCERT",'full menu'!AX21="FERT"),"ERTs",IF(OR('full menu'!AX21="FCMT",'full menu'!AX21="FMT",'full menu'!AX21="LMT",'full menu'!AX21="LCMT"),"MTs",IF(OR('full menu'!AX21="LCIT",'full menu'!AX21="FCIT",'full menu'!AX21="LIT",'full menu'!AX21="FIT"),"ITs",IF(OR('full menu'!AX21="MwERT", 'full menu'!AX21="ERwMT", 'full menu'!AX21="M&amp;ERT", 'full menu'!AX21="MwIT", 'full menu'!AX21="IwMT", 'full menu'!AX21="M&amp;IT", 'full menu'!AX21="IwERT", 'full menu'!AX21="ERwIT", 'full menu'!AX21="I&amp;ERT", 'full menu'!AX21="ER&amp;M&amp;IT"),"MixedTs",IF('full menu'!AX21="UD","UD",IF('full menu'!AX21="LSD","LSD",IF('full menu'!AX21="WSD","WSD",IF('full menu'!AX21="X","X",""))))))))))</f>
        <v>X</v>
      </c>
      <c r="AY21" s="2" t="str">
        <f>IF('full menu'!AY21="MDC","MDC",IF(OR('full menu'!AY21="PERF",'full menu'!AY21="AERF",'full menu'!AY21="PCB"),"ERfix",IF(OR('full menu'!AY21="ACB", 'full menu'!AY21="LCERT", 'full menu'!AY21="LERT",'full menu'!AY21="FCERT",'full menu'!AY21="FERT"),"ERTs",IF(OR('full menu'!AY21="FCMT",'full menu'!AY21="FMT",'full menu'!AY21="LMT",'full menu'!AY21="LCMT"),"MTs",IF(OR('full menu'!AY21="LCIT",'full menu'!AY21="FCIT",'full menu'!AY21="LIT",'full menu'!AY21="FIT"),"ITs",IF(OR('full menu'!AY21="MwERT", 'full menu'!AY21="ERwMT", 'full menu'!AY21="M&amp;ERT", 'full menu'!AY21="MwIT", 'full menu'!AY21="IwMT", 'full menu'!AY21="M&amp;IT", 'full menu'!AY21="IwERT", 'full menu'!AY21="ERwIT", 'full menu'!AY21="I&amp;ERT", 'full menu'!AY21="ER&amp;M&amp;IT"),"MixedTs",IF('full menu'!AY21="UD","UD",IF('full menu'!AY21="LSD","LSD",IF('full menu'!AY21="WSD","WSD",IF('full menu'!AY21="X","X",""))))))))))</f>
        <v>X</v>
      </c>
    </row>
    <row r="22" spans="1:56" ht="15.6" x14ac:dyDescent="0.3">
      <c r="A22" t="s">
        <v>61</v>
      </c>
      <c r="B22" s="2" t="str">
        <f>IF('full menu'!B22="MDC","MDC",IF(OR('full menu'!B22="PERF",'full menu'!B22="AERF",'full menu'!B22="PCB"),"ERfix",IF(OR('full menu'!B22="ACB", 'full menu'!B22="LCERT", 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 'full menu'!B22="ERwMT", 'full menu'!B22="M&amp;ERT", 'full menu'!B22="MwIT", 'full menu'!B22="IwMT", 'full menu'!B22="M&amp;IT", 'full menu'!B22="IwERT", 'full menu'!B22="ERwIT", 'full menu'!B22="I&amp;ERT", 'full menu'!B22="ER&amp;M&amp;IT"),"MixedTs",IF('full menu'!B22="UD","UD",IF('full menu'!B22="LSD","LSD",IF('full menu'!B22="WSD","WSD",IF('full menu'!B22="X","X",""))))))))))</f>
        <v>X</v>
      </c>
      <c r="C22" s="2" t="str">
        <f>IF('full menu'!C22="MDC","MDC",IF(OR('full menu'!C22="PERF",'full menu'!C22="AERF",'full menu'!C22="PCB"),"ERfix",IF(OR('full menu'!C22="ACB", 'full menu'!C22="LCERT", 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 'full menu'!C22="ERwMT", 'full menu'!C22="M&amp;ERT", 'full menu'!C22="MwIT", 'full menu'!C22="IwMT", 'full menu'!C22="M&amp;IT", 'full menu'!C22="IwERT", 'full menu'!C22="ERwIT", 'full menu'!C22="I&amp;ERT", 'full menu'!C22="ER&amp;M&amp;IT"),"MixedTs",IF('full menu'!C22="UD","UD",IF('full menu'!C22="LSD","LSD",IF('full menu'!C22="WSD","WSD",IF('full menu'!C22="X","X",""))))))))))</f>
        <v>X</v>
      </c>
      <c r="D22" s="2" t="str">
        <f>IF('full menu'!D22="MDC","MDC",IF(OR('full menu'!D22="PERF",'full menu'!D22="AERF",'full menu'!D22="PCB"),"ERfix",IF(OR('full menu'!D22="ACB", 'full menu'!D22="LCERT", 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 'full menu'!D22="ERwMT", 'full menu'!D22="M&amp;ERT", 'full menu'!D22="MwIT", 'full menu'!D22="IwMT", 'full menu'!D22="M&amp;IT", 'full menu'!D22="IwERT", 'full menu'!D22="ERwIT", 'full menu'!D22="I&amp;ERT", 'full menu'!D22="ER&amp;M&amp;IT"),"MixedTs",IF('full menu'!D22="UD","UD",IF('full menu'!D22="LSD","LSD",IF('full menu'!D22="WSD","WSD",IF('full menu'!D22="X","X",""))))))))))</f>
        <v>X</v>
      </c>
      <c r="E22" s="2" t="str">
        <f>IF('full menu'!E22="MDC","MDC",IF(OR('full menu'!E22="PERF",'full menu'!E22="AERF",'full menu'!E22="PCB"),"ERfix",IF(OR('full menu'!E22="ACB", 'full menu'!E22="LCERT", 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 'full menu'!E22="ERwMT", 'full menu'!E22="M&amp;ERT", 'full menu'!E22="MwIT", 'full menu'!E22="IwMT", 'full menu'!E22="M&amp;IT", 'full menu'!E22="IwERT", 'full menu'!E22="ERwIT", 'full menu'!E22="I&amp;ERT", 'full menu'!E22="ER&amp;M&amp;IT"),"MixedTs",IF('full menu'!E22="UD","UD",IF('full menu'!E22="LSD","LSD",IF('full menu'!E22="WSD","WSD",IF('full menu'!E22="X","X",""))))))))))</f>
        <v>X</v>
      </c>
      <c r="F22" s="2" t="str">
        <f>IF('full menu'!F22="MDC","MDC",IF(OR('full menu'!F22="PERF",'full menu'!F22="AERF",'full menu'!F22="PCB"),"ERfix",IF(OR('full menu'!F22="ACB", 'full menu'!F22="LCERT", 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 'full menu'!F22="ERwMT", 'full menu'!F22="M&amp;ERT", 'full menu'!F22="MwIT", 'full menu'!F22="IwMT", 'full menu'!F22="M&amp;IT", 'full menu'!F22="IwERT", 'full menu'!F22="ERwIT", 'full menu'!F22="I&amp;ERT", 'full menu'!F22="ER&amp;M&amp;IT"),"MixedTs",IF('full menu'!F22="UD","UD",IF('full menu'!F22="LSD","LSD",IF('full menu'!F22="WSD","WSD",IF('full menu'!F22="X","X",""))))))))))</f>
        <v>X</v>
      </c>
      <c r="G22" s="2" t="str">
        <f>IF('full menu'!G22="MDC","MDC",IF(OR('full menu'!G22="PERF",'full menu'!G22="AERF",'full menu'!G22="PCB"),"ERfix",IF(OR('full menu'!G22="ACB", 'full menu'!G22="LCERT", 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 'full menu'!G22="ERwMT", 'full menu'!G22="M&amp;ERT", 'full menu'!G22="MwIT", 'full menu'!G22="IwMT", 'full menu'!G22="M&amp;IT", 'full menu'!G22="IwERT", 'full menu'!G22="ERwIT", 'full menu'!G22="I&amp;ERT", 'full menu'!G22="ER&amp;M&amp;IT"),"MixedTs",IF('full menu'!G22="UD","UD",IF('full menu'!G22="LSD","LSD",IF('full menu'!G22="WSD","WSD",IF('full menu'!G22="X","X",""))))))))))</f>
        <v>X</v>
      </c>
      <c r="H22" s="2" t="str">
        <f>IF('full menu'!H22="MDC","MDC",IF(OR('full menu'!H22="PERF",'full menu'!H22="AERF",'full menu'!H22="PCB"),"ERfix",IF(OR('full menu'!H22="ACB", 'full menu'!H22="LCERT", 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 'full menu'!H22="ERwMT", 'full menu'!H22="M&amp;ERT", 'full menu'!H22="MwIT", 'full menu'!H22="IwMT", 'full menu'!H22="M&amp;IT", 'full menu'!H22="IwERT", 'full menu'!H22="ERwIT", 'full menu'!H22="I&amp;ERT", 'full menu'!H22="ER&amp;M&amp;IT"),"MixedTs",IF('full menu'!H22="UD","UD",IF('full menu'!H22="LSD","LSD",IF('full menu'!H22="WSD","WSD",IF('full menu'!H22="X","X",""))))))))))</f>
        <v>X</v>
      </c>
      <c r="I22" s="2" t="str">
        <f>IF('full menu'!I22="MDC","MDC",IF(OR('full menu'!I22="PERF",'full menu'!I22="AERF",'full menu'!I22="PCB"),"ERfix",IF(OR('full menu'!I22="ACB", 'full menu'!I22="LCERT", 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 'full menu'!I22="ERwMT", 'full menu'!I22="M&amp;ERT", 'full menu'!I22="MwIT", 'full menu'!I22="IwMT", 'full menu'!I22="M&amp;IT", 'full menu'!I22="IwERT", 'full menu'!I22="ERwIT", 'full menu'!I22="I&amp;ERT", 'full menu'!I22="ER&amp;M&amp;IT"),"MixedTs",IF('full menu'!I22="UD","UD",IF('full menu'!I22="LSD","LSD",IF('full menu'!I22="WSD","WSD",IF('full menu'!I22="X","X",""))))))))))</f>
        <v>X</v>
      </c>
      <c r="J22" s="2" t="str">
        <f>IF('full menu'!J22="MDC","MDC",IF(OR('full menu'!J22="PERF",'full menu'!J22="AERF",'full menu'!J22="PCB"),"ERfix",IF(OR('full menu'!J22="ACB", 'full menu'!J22="LCERT", 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 'full menu'!J22="ERwMT", 'full menu'!J22="M&amp;ERT", 'full menu'!J22="MwIT", 'full menu'!J22="IwMT", 'full menu'!J22="M&amp;IT", 'full menu'!J22="IwERT", 'full menu'!J22="ERwIT", 'full menu'!J22="I&amp;ERT", 'full menu'!J22="ER&amp;M&amp;IT"),"MixedTs",IF('full menu'!J22="UD","UD",IF('full menu'!J22="LSD","LSD",IF('full menu'!J22="WSD","WSD",IF('full menu'!J22="X","X",""))))))))))</f>
        <v>X</v>
      </c>
      <c r="K22" s="2" t="str">
        <f>IF('full menu'!K22="MDC","MDC",IF(OR('full menu'!K22="PERF",'full menu'!K22="AERF",'full menu'!K22="PCB"),"ERfix",IF(OR('full menu'!K22="ACB", 'full menu'!K22="LCERT", 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 'full menu'!K22="ERwMT", 'full menu'!K22="M&amp;ERT", 'full menu'!K22="MwIT", 'full menu'!K22="IwMT", 'full menu'!K22="M&amp;IT", 'full menu'!K22="IwERT", 'full menu'!K22="ERwIT", 'full menu'!K22="I&amp;ERT", 'full menu'!K22="ER&amp;M&amp;IT"),"MixedTs",IF('full menu'!K22="UD","UD",IF('full menu'!K22="LSD","LSD",IF('full menu'!K22="WSD","WSD",IF('full menu'!K22="X","X",""))))))))))</f>
        <v>X</v>
      </c>
      <c r="L22" s="2" t="str">
        <f>IF('full menu'!L22="MDC","MDC",IF(OR('full menu'!L22="PERF",'full menu'!L22="AERF",'full menu'!L22="PCB"),"ERfix",IF(OR('full menu'!L22="ACB", 'full menu'!L22="LCERT", 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 'full menu'!L22="ERwMT", 'full menu'!L22="M&amp;ERT", 'full menu'!L22="MwIT", 'full menu'!L22="IwMT", 'full menu'!L22="M&amp;IT", 'full menu'!L22="IwERT", 'full menu'!L22="ERwIT", 'full menu'!L22="I&amp;ERT", 'full menu'!L22="ER&amp;M&amp;IT"),"MixedTs",IF('full menu'!L22="UD","UD",IF('full menu'!L22="LSD","LSD",IF('full menu'!L22="WSD","WSD",IF('full menu'!L22="X","X",""))))))))))</f>
        <v>X</v>
      </c>
      <c r="M22" s="2" t="str">
        <f>IF('full menu'!M22="MDC","MDC",IF(OR('full menu'!M22="PERF",'full menu'!M22="AERF",'full menu'!M22="PCB"),"ERfix",IF(OR('full menu'!M22="ACB", 'full menu'!M22="LCERT", 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 'full menu'!M22="ERwMT", 'full menu'!M22="M&amp;ERT", 'full menu'!M22="MwIT", 'full menu'!M22="IwMT", 'full menu'!M22="M&amp;IT", 'full menu'!M22="IwERT", 'full menu'!M22="ERwIT", 'full menu'!M22="I&amp;ERT", 'full menu'!M22="ER&amp;M&amp;IT"),"MixedTs",IF('full menu'!M22="UD","UD",IF('full menu'!M22="LSD","LSD",IF('full menu'!M22="WSD","WSD",IF('full menu'!M22="X","X",""))))))))))</f>
        <v>X</v>
      </c>
      <c r="N22" s="2" t="str">
        <f>IF('full menu'!N22="MDC","MDC",IF(OR('full menu'!N22="PERF",'full menu'!N22="AERF",'full menu'!N22="PCB"),"ERfix",IF(OR('full menu'!N22="ACB", 'full menu'!N22="LCERT", 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 'full menu'!N22="ERwMT", 'full menu'!N22="M&amp;ERT", 'full menu'!N22="MwIT", 'full menu'!N22="IwMT", 'full menu'!N22="M&amp;IT", 'full menu'!N22="IwERT", 'full menu'!N22="ERwIT", 'full menu'!N22="I&amp;ERT", 'full menu'!N22="ER&amp;M&amp;IT"),"MixedTs",IF('full menu'!N22="UD","UD",IF('full menu'!N22="LSD","LSD",IF('full menu'!N22="WSD","WSD",IF('full menu'!N22="X","X",""))))))))))</f>
        <v>X</v>
      </c>
      <c r="O22" s="2" t="str">
        <f>IF('full menu'!O22="MDC","MDC",IF(OR('full menu'!O22="PERF",'full menu'!O22="AERF",'full menu'!O22="PCB"),"ERfix",IF(OR('full menu'!O22="ACB", 'full menu'!O22="LCERT", 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 'full menu'!O22="ERwMT", 'full menu'!O22="M&amp;ERT", 'full menu'!O22="MwIT", 'full menu'!O22="IwMT", 'full menu'!O22="M&amp;IT", 'full menu'!O22="IwERT", 'full menu'!O22="ERwIT", 'full menu'!O22="I&amp;ERT", 'full menu'!O22="ER&amp;M&amp;IT"),"MixedTs",IF('full menu'!O22="UD","UD",IF('full menu'!O22="LSD","LSD",IF('full menu'!O22="WSD","WSD",IF('full menu'!O22="X","X",""))))))))))</f>
        <v>X</v>
      </c>
      <c r="P22" s="2" t="str">
        <f>IF('full menu'!P22="MDC","MDC",IF(OR('full menu'!P22="PERF",'full menu'!P22="AERF",'full menu'!P22="PCB"),"ERfix",IF(OR('full menu'!P22="ACB", 'full menu'!P22="LCERT", 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 'full menu'!P22="ERwMT", 'full menu'!P22="M&amp;ERT", 'full menu'!P22="MwIT", 'full menu'!P22="IwMT", 'full menu'!P22="M&amp;IT", 'full menu'!P22="IwERT", 'full menu'!P22="ERwIT", 'full menu'!P22="I&amp;ERT", 'full menu'!P22="ER&amp;M&amp;IT"),"MixedTs",IF('full menu'!P22="UD","UD",IF('full menu'!P22="LSD","LSD",IF('full menu'!P22="WSD","WSD",IF('full menu'!P22="X","X",""))))))))))</f>
        <v>X</v>
      </c>
      <c r="Q22" s="2" t="str">
        <f>IF('full menu'!Q22="MDC","MDC",IF(OR('full menu'!Q22="PERF",'full menu'!Q22="AERF",'full menu'!Q22="PCB"),"ERfix",IF(OR('full menu'!Q22="ACB", 'full menu'!Q22="LCERT", 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 'full menu'!Q22="ERwMT", 'full menu'!Q22="M&amp;ERT", 'full menu'!Q22="MwIT", 'full menu'!Q22="IwMT", 'full menu'!Q22="M&amp;IT", 'full menu'!Q22="IwERT", 'full menu'!Q22="ERwIT", 'full menu'!Q22="I&amp;ERT", 'full menu'!Q22="ER&amp;M&amp;IT"),"MixedTs",IF('full menu'!Q22="UD","UD",IF('full menu'!Q22="LSD","LSD",IF('full menu'!Q22="WSD","WSD",IF('full menu'!Q22="X","X",""))))))))))</f>
        <v>X</v>
      </c>
      <c r="R22" s="2" t="str">
        <f>IF('full menu'!R22="MDC","MDC",IF(OR('full menu'!R22="PERF",'full menu'!R22="AERF",'full menu'!R22="PCB"),"ERfix",IF(OR('full menu'!R22="ACB", 'full menu'!R22="LCERT", 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 'full menu'!R22="ERwMT", 'full menu'!R22="M&amp;ERT", 'full menu'!R22="MwIT", 'full menu'!R22="IwMT", 'full menu'!R22="M&amp;IT", 'full menu'!R22="IwERT", 'full menu'!R22="ERwIT", 'full menu'!R22="I&amp;ERT", 'full menu'!R22="ER&amp;M&amp;IT"),"MixedTs",IF('full menu'!R22="UD","UD",IF('full menu'!R22="LSD","LSD",IF('full menu'!R22="WSD","WSD","")))))))))</f>
        <v>UD</v>
      </c>
      <c r="S22" s="2" t="str">
        <f>IF('full menu'!S22="MDC","MDC",IF(OR('full menu'!S22="PERF",'full menu'!S22="AERF",'full menu'!S22="PCB"),"ERfix",IF(OR('full menu'!S22="ACB", 'full menu'!S22="LCERT", 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 'full menu'!S22="ERwMT", 'full menu'!S22="M&amp;ERT", 'full menu'!S22="MwIT", 'full menu'!S22="IwMT", 'full menu'!S22="M&amp;IT", 'full menu'!S22="IwERT", 'full menu'!S22="ERwIT", 'full menu'!S22="I&amp;ERT", 'full menu'!S22="ER&amp;M&amp;IT"),"MixedTs",IF('full menu'!S22="UD","UD",IF('full menu'!S22="LSD","LSD",IF('full menu'!S22="WSD","WSD","")))))))))</f>
        <v>UD</v>
      </c>
      <c r="T22" s="2" t="str">
        <f>IF('full menu'!T22="MDC","MDC",IF(OR('full menu'!T22="PERF",'full menu'!T22="AERF",'full menu'!T22="PCB"),"ERfix",IF(OR('full menu'!T22="ACB", 'full menu'!T22="LCERT", 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 'full menu'!T22="ERwMT", 'full menu'!T22="M&amp;ERT", 'full menu'!T22="MwIT", 'full menu'!T22="IwMT", 'full menu'!T22="M&amp;IT", 'full menu'!T22="IwERT", 'full menu'!T22="ERwIT", 'full menu'!T22="I&amp;ERT", 'full menu'!T22="ER&amp;M&amp;IT"),"MixedTs",IF('full menu'!T22="UD","UD",IF('full menu'!T22="LSD","LSD",IF('full menu'!T22="WSD","WSD","")))))))))</f>
        <v>UD</v>
      </c>
      <c r="U22" s="2" t="str">
        <f>IF('full menu'!U22="MDC","MDC",IF(OR('full menu'!U22="PERF",'full menu'!U22="AERF",'full menu'!U22="PCB"),"ERfix",IF(OR('full menu'!U22="ACB", 'full menu'!U22="LCERT", 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 'full menu'!U22="ERwMT", 'full menu'!U22="M&amp;ERT", 'full menu'!U22="MwIT", 'full menu'!U22="IwMT", 'full menu'!U22="M&amp;IT", 'full menu'!U22="IwERT", 'full menu'!U22="ERwIT", 'full menu'!U22="I&amp;ERT", 'full menu'!U22="ER&amp;M&amp;IT"),"MixedTs",IF('full menu'!U22="UD","UD",IF('full menu'!U22="LSD","LSD",IF('full menu'!U22="WSD","WSD","")))))))))</f>
        <v>UD</v>
      </c>
      <c r="V22" s="2" t="str">
        <f>IF('full menu'!V22="MDC","MDC",IF(OR('full menu'!V22="PERF",'full menu'!V22="AERF",'full menu'!V22="PCB"),"ERfix",IF(OR('full menu'!V22="ACB", 'full menu'!V22="LCERT", 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 'full menu'!V22="ERwMT", 'full menu'!V22="M&amp;ERT", 'full menu'!V22="MwIT", 'full menu'!V22="IwMT", 'full menu'!V22="M&amp;IT", 'full menu'!V22="IwERT", 'full menu'!V22="ERwIT", 'full menu'!V22="I&amp;ERT", 'full menu'!V22="ER&amp;M&amp;IT"),"MixedTs",IF('full menu'!V22="UD","UD",IF('full menu'!V22="LSD","LSD",IF('full menu'!V22="WSD","WSD","")))))))))</f>
        <v>UD</v>
      </c>
      <c r="W22" s="2" t="str">
        <f>IF('full menu'!W22="MDC","MDC",IF(OR('full menu'!W22="PERF",'full menu'!W22="AERF",'full menu'!W22="PCB"),"ERfix",IF(OR('full menu'!W22="ACB", 'full menu'!W22="LCERT", 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 'full menu'!W22="ERwMT", 'full menu'!W22="M&amp;ERT", 'full menu'!W22="MwIT", 'full menu'!W22="IwMT", 'full menu'!W22="M&amp;IT", 'full menu'!W22="IwERT", 'full menu'!W22="ERwIT", 'full menu'!W22="I&amp;ERT", 'full menu'!W22="ER&amp;M&amp;IT"),"MixedTs",IF('full menu'!W22="UD","UD",IF('full menu'!W22="LSD","LSD",IF('full menu'!W22="WSD","WSD","")))))))))</f>
        <v>LSD</v>
      </c>
      <c r="X22" s="2" t="str">
        <f>IF('full menu'!X22="MDC","MDC",IF(OR('full menu'!X22="PERF",'full menu'!X22="AERF",'full menu'!X22="PCB"),"ERfix",IF(OR('full menu'!X22="ACB", 'full menu'!X22="LCERT", 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 'full menu'!X22="ERwMT", 'full menu'!X22="M&amp;ERT", 'full menu'!X22="MwIT", 'full menu'!X22="IwMT", 'full menu'!X22="M&amp;IT", 'full menu'!X22="IwERT", 'full menu'!X22="ERwIT", 'full menu'!X22="I&amp;ERT", 'full menu'!X22="ER&amp;M&amp;IT"),"MixedTs",IF('full menu'!X22="UD","UD",IF('full menu'!X22="LSD","LSD",IF('full menu'!X22="WSD","WSD","")))))))))</f>
        <v>LSD</v>
      </c>
      <c r="Y22" s="2" t="str">
        <f>IF('full menu'!Y22="MDC","MDC",IF(OR('full menu'!Y22="PERF",'full menu'!Y22="AERF",'full menu'!Y22="PCB"),"ERfix",IF(OR('full menu'!Y22="ACB", 'full menu'!Y22="LCERT", 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 'full menu'!Y22="ERwMT", 'full menu'!Y22="M&amp;ERT", 'full menu'!Y22="MwIT", 'full menu'!Y22="IwMT", 'full menu'!Y22="M&amp;IT", 'full menu'!Y22="IwERT", 'full menu'!Y22="ERwIT", 'full menu'!Y22="I&amp;ERT", 'full menu'!Y22="ER&amp;M&amp;IT"),"MixedTs",IF('full menu'!Y22="UD","UD",IF('full menu'!Y22="LSD","LSD",IF('full menu'!Y22="WSD","WSD","")))))))))</f>
        <v>LSD</v>
      </c>
      <c r="Z22" s="2" t="str">
        <f>IF('full menu'!Z22="MDC","MDC",IF(OR('full menu'!Z22="PERF",'full menu'!Z22="AERF",'full menu'!Z22="PCB"),"ERfix",IF(OR('full menu'!Z22="ACB", 'full menu'!Z22="LCERT", 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 'full menu'!Z22="ERwMT", 'full menu'!Z22="M&amp;ERT", 'full menu'!Z22="MwIT", 'full menu'!Z22="IwMT", 'full menu'!Z22="M&amp;IT", 'full menu'!Z22="IwERT", 'full menu'!Z22="ERwIT", 'full menu'!Z22="I&amp;ERT", 'full menu'!Z22="ER&amp;M&amp;IT"),"MixedTs",IF('full menu'!Z22="UD","UD",IF('full menu'!Z22="LSD","LSD",IF('full menu'!Z22="WSD","WSD","")))))))))</f>
        <v>LSD</v>
      </c>
      <c r="AA22" s="2" t="str">
        <f>IF('full menu'!AA22="MDC","MDC",IF(OR('full menu'!AA22="PERF",'full menu'!AA22="AERF",'full menu'!AA22="PCB"),"ERfix",IF(OR('full menu'!AA22="ACB", 'full menu'!AA22="LCERT", 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 'full menu'!AA22="ERwMT", 'full menu'!AA22="M&amp;ERT", 'full menu'!AA22="MwIT", 'full menu'!AA22="IwMT", 'full menu'!AA22="M&amp;IT", 'full menu'!AA22="IwERT", 'full menu'!AA22="ERwIT", 'full menu'!AA22="I&amp;ERT", 'full menu'!AA22="ER&amp;M&amp;IT"),"MixedTs",IF('full menu'!AA22="UD","UD",IF('full menu'!AA22="LSD","LSD",IF('full menu'!AA22="WSD","WSD","")))))))))</f>
        <v>LSD</v>
      </c>
      <c r="AB22" s="2" t="str">
        <f>IF('full menu'!AB22="MDC","MDC",IF(OR('full menu'!AB22="PERF",'full menu'!AB22="AERF",'full menu'!AB22="PCB"),"ERfix",IF(OR('full menu'!AB22="ACB", 'full menu'!AB22="LCERT", 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 'full menu'!AB22="ERwMT", 'full menu'!AB22="M&amp;ERT", 'full menu'!AB22="MwIT", 'full menu'!AB22="IwMT", 'full menu'!AB22="M&amp;IT", 'full menu'!AB22="IwERT", 'full menu'!AB22="ERwIT", 'full menu'!AB22="I&amp;ERT", 'full menu'!AB22="ER&amp;M&amp;IT"),"MixedTs",IF('full menu'!AB22="UD","UD",IF('full menu'!AB22="LSD","LSD",IF('full menu'!AB22="WSD","WSD","")))))))))</f>
        <v>LSD</v>
      </c>
      <c r="AC22" s="2" t="str">
        <f>IF('full menu'!AC22="MDC","MDC",IF(OR('full menu'!AC22="PERF",'full menu'!AC22="AERF",'full menu'!AC22="PCB"),"ERfix",IF(OR('full menu'!AC22="ACB", 'full menu'!AC22="LCERT", 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 'full menu'!AC22="ERwMT", 'full menu'!AC22="M&amp;ERT", 'full menu'!AC22="MwIT", 'full menu'!AC22="IwMT", 'full menu'!AC22="M&amp;IT", 'full menu'!AC22="IwERT", 'full menu'!AC22="ERwIT", 'full menu'!AC22="I&amp;ERT", 'full menu'!AC22="ER&amp;M&amp;IT"),"MixedTs",IF('full menu'!AC22="UD","UD",IF('full menu'!AC22="LSD","LSD",IF('full menu'!AC22="WSD","WSD","")))))))))</f>
        <v>LSD</v>
      </c>
      <c r="AD22" s="2" t="str">
        <f>IF('full menu'!AD22="MDC","MDC",IF(OR('full menu'!AD22="PERF",'full menu'!AD22="AERF",'full menu'!AD22="PCB"),"ERfix",IF(OR('full menu'!AD22="ACB", 'full menu'!AD22="LCERT", 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 'full menu'!AD22="ERwMT", 'full menu'!AD22="M&amp;ERT", 'full menu'!AD22="MwIT", 'full menu'!AD22="IwMT", 'full menu'!AD22="M&amp;IT", 'full menu'!AD22="IwERT", 'full menu'!AD22="ERwIT", 'full menu'!AD22="I&amp;ERT", 'full menu'!AD22="ER&amp;M&amp;IT"),"MixedTs",IF('full menu'!AD22="UD","UD",IF('full menu'!AD22="LSD","LSD",IF('full menu'!AD22="WSD","WSD","")))))))))</f>
        <v>LSD</v>
      </c>
      <c r="AE22" s="2" t="str">
        <f>IF('full menu'!AE22="MDC","MDC",IF(OR('full menu'!AE22="PERF",'full menu'!AE22="AERF",'full menu'!AE22="PCB"),"ERfix",IF(OR('full menu'!AE22="ACB", 'full menu'!AE22="LCERT", 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 'full menu'!AE22="ERwMT", 'full menu'!AE22="M&amp;ERT", 'full menu'!AE22="MwIT", 'full menu'!AE22="IwMT", 'full menu'!AE22="M&amp;IT", 'full menu'!AE22="IwERT", 'full menu'!AE22="ERwIT", 'full menu'!AE22="I&amp;ERT", 'full menu'!AE22="ER&amp;M&amp;IT"),"MixedTs",IF('full menu'!AE22="UD","UD",IF('full menu'!AE22="LSD","LSD",IF('full menu'!AE22="WSD","WSD","")))))))))</f>
        <v>LSD</v>
      </c>
      <c r="AF22" s="2" t="str">
        <f>IF('full menu'!AF22="MDC","MDC",IF(OR('full menu'!AF22="PERF",'full menu'!AF22="AERF",'full menu'!AF22="PCB"),"ERfix",IF(OR('full menu'!AF22="ACB", 'full menu'!AF22="LCERT", 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 'full menu'!AF22="ERwMT", 'full menu'!AF22="M&amp;ERT", 'full menu'!AF22="MwIT", 'full menu'!AF22="IwMT", 'full menu'!AF22="M&amp;IT", 'full menu'!AF22="IwERT", 'full menu'!AF22="ERwIT", 'full menu'!AF22="I&amp;ERT", 'full menu'!AF22="ER&amp;M&amp;IT"),"MixedTs",IF('full menu'!AF22="UD","UD",IF('full menu'!AF22="LSD","LSD",IF('full menu'!AF22="WSD","WSD","")))))))))</f>
        <v>LSD</v>
      </c>
      <c r="AG22" s="2" t="str">
        <f>IF('full menu'!AG22="MDC","MDC",IF(OR('full menu'!AG22="PERF",'full menu'!AG22="AERF",'full menu'!AG22="PCB"),"ERfix",IF(OR('full menu'!AG22="ACB", 'full menu'!AG22="LCERT", 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 'full menu'!AG22="ERwMT", 'full menu'!AG22="M&amp;ERT", 'full menu'!AG22="MwIT", 'full menu'!AG22="IwMT", 'full menu'!AG22="M&amp;IT", 'full menu'!AG22="IwERT", 'full menu'!AG22="ERwIT", 'full menu'!AG22="I&amp;ERT", 'full menu'!AG22="ER&amp;M&amp;IT"),"MixedTs",IF('full menu'!AG22="UD","UD",IF('full menu'!AG22="LSD","LSD",IF('full menu'!AG22="WSD","WSD","")))))))))</f>
        <v>LSD</v>
      </c>
      <c r="AH22" s="2" t="str">
        <f>IF('full menu'!AH22="MDC","MDC",IF(OR('full menu'!AH22="PERF",'full menu'!AH22="AERF",'full menu'!AH22="PCB"),"ERfix",IF(OR('full menu'!AH22="ACB", 'full menu'!AH22="LCERT", 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 'full menu'!AH22="ERwMT", 'full menu'!AH22="M&amp;ERT", 'full menu'!AH22="MwIT", 'full menu'!AH22="IwMT", 'full menu'!AH22="M&amp;IT", 'full menu'!AH22="IwERT", 'full menu'!AH22="ERwIT", 'full menu'!AH22="I&amp;ERT", 'full menu'!AH22="ER&amp;M&amp;IT"),"MixedTs",IF('full menu'!AH22="UD","UD",IF('full menu'!AH22="LSD","LSD",IF('full menu'!AH22="WSD","WSD","")))))))))</f>
        <v>LSD</v>
      </c>
      <c r="AI22" s="2" t="str">
        <f>IF('full menu'!AI22="MDC","MDC",IF(OR('full menu'!AI22="PERF",'full menu'!AI22="AERF",'full menu'!AI22="PCB"),"ERfix",IF(OR('full menu'!AI22="ACB", 'full menu'!AI22="LCERT", 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 'full menu'!AI22="ERwMT", 'full menu'!AI22="M&amp;ERT", 'full menu'!AI22="MwIT", 'full menu'!AI22="IwMT", 'full menu'!AI22="M&amp;IT", 'full menu'!AI22="IwERT", 'full menu'!AI22="ERwIT", 'full menu'!AI22="I&amp;ERT", 'full menu'!AI22="ER&amp;M&amp;IT"),"MixedTs",IF('full menu'!AI22="UD","UD",IF('full menu'!AI22="LSD","LSD",IF('full menu'!AI22="WSD","WSD","")))))))))</f>
        <v>LSD</v>
      </c>
      <c r="AJ22" s="2" t="str">
        <f>IF('full menu'!AJ22="MDC","MDC",IF(OR('full menu'!AJ22="PERF",'full menu'!AJ22="AERF",'full menu'!AJ22="PCB"),"ERfix",IF(OR('full menu'!AJ22="ACB", 'full menu'!AJ22="LCERT", 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 'full menu'!AJ22="ERwMT", 'full menu'!AJ22="M&amp;ERT", 'full menu'!AJ22="MwIT", 'full menu'!AJ22="IwMT", 'full menu'!AJ22="M&amp;IT", 'full menu'!AJ22="IwERT", 'full menu'!AJ22="ERwIT", 'full menu'!AJ22="I&amp;ERT", 'full menu'!AJ22="ER&amp;M&amp;IT"),"MixedTs",IF('full menu'!AJ22="UD","UD",IF('full menu'!AJ22="LSD","LSD",IF('full menu'!AJ22="WSD","WSD","")))))))))</f>
        <v>LSD</v>
      </c>
      <c r="AK22" s="2" t="str">
        <f>IF('full menu'!AK22="MDC","MDC",IF(OR('full menu'!AK22="PERF",'full menu'!AK22="AERF",'full menu'!AK22="PCB"),"ERfix",IF(OR('full menu'!AK22="ACB", 'full menu'!AK22="LCERT", 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 'full menu'!AK22="ERwMT", 'full menu'!AK22="M&amp;ERT", 'full menu'!AK22="MwIT", 'full menu'!AK22="IwMT", 'full menu'!AK22="M&amp;IT", 'full menu'!AK22="IwERT", 'full menu'!AK22="ERwIT", 'full menu'!AK22="I&amp;ERT", 'full menu'!AK22="ER&amp;M&amp;IT"),"MixedTs",IF('full menu'!AK22="UD","UD",IF('full menu'!AK22="LSD","LSD",IF('full menu'!AK22="WSD","WSD","")))))))))</f>
        <v>LSD</v>
      </c>
      <c r="AL22" s="2" t="str">
        <f>IF('full menu'!AL22="MDC","MDC",IF(OR('full menu'!AL22="PERF",'full menu'!AL22="AERF",'full menu'!AL22="PCB"),"ERfix",IF(OR('full menu'!AL22="ACB", 'full menu'!AL22="LCERT", 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 'full menu'!AL22="ERwMT", 'full menu'!AL22="M&amp;ERT", 'full menu'!AL22="MwIT", 'full menu'!AL22="IwMT", 'full menu'!AL22="M&amp;IT", 'full menu'!AL22="IwERT", 'full menu'!AL22="ERwIT", 'full menu'!AL22="I&amp;ERT", 'full menu'!AL22="ER&amp;M&amp;IT"),"MixedTs",IF('full menu'!AL22="UD","UD",IF('full menu'!AL22="LSD","LSD",IF('full menu'!AL22="WSD","WSD","")))))))))</f>
        <v>LSD</v>
      </c>
      <c r="AM22" s="2" t="str">
        <f>IF('full menu'!AM22="MDC","MDC",IF(OR('full menu'!AM22="PERF",'full menu'!AM22="AERF",'full menu'!AM22="PCB"),"ERfix",IF(OR('full menu'!AM22="ACB", 'full menu'!AM22="LCERT", 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 'full menu'!AM22="ERwMT", 'full menu'!AM22="M&amp;ERT", 'full menu'!AM22="MwIT", 'full menu'!AM22="IwMT", 'full menu'!AM22="M&amp;IT", 'full menu'!AM22="IwERT", 'full menu'!AM22="ERwIT", 'full menu'!AM22="I&amp;ERT", 'full menu'!AM22="ER&amp;M&amp;IT"),"MixedTs",IF('full menu'!AM22="UD","UD",IF('full menu'!AM22="LSD","LSD",IF('full menu'!AM22="WSD","WSD","")))))))))</f>
        <v>LSD</v>
      </c>
      <c r="AN22" s="2" t="str">
        <f>IF('full menu'!AN22="MDC","MDC",IF(OR('full menu'!AN22="PERF",'full menu'!AN22="AERF",'full menu'!AN22="PCB"),"ERfix",IF(OR('full menu'!AN22="ACB", 'full menu'!AN22="LCERT", 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 'full menu'!AN22="ERwMT", 'full menu'!AN22="M&amp;ERT", 'full menu'!AN22="MwIT", 'full menu'!AN22="IwMT", 'full menu'!AN22="M&amp;IT", 'full menu'!AN22="IwERT", 'full menu'!AN22="ERwIT", 'full menu'!AN22="I&amp;ERT", 'full menu'!AN22="ER&amp;M&amp;IT"),"MixedTs",IF('full menu'!AN22="UD","UD",IF('full menu'!AN22="LSD","LSD",IF('full menu'!AN22="WSD","WSD","")))))))))</f>
        <v>LSD</v>
      </c>
      <c r="AO22" s="2" t="str">
        <f>IF('full menu'!AO22="MDC","MDC",IF(OR('full menu'!AO22="PERF",'full menu'!AO22="AERF",'full menu'!AO22="PCB"),"ERfix",IF(OR('full menu'!AO22="ACB", 'full menu'!AO22="LCERT", 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 'full menu'!AO22="ERwMT", 'full menu'!AO22="M&amp;ERT", 'full menu'!AO22="MwIT", 'full menu'!AO22="IwMT", 'full menu'!AO22="M&amp;IT", 'full menu'!AO22="IwERT", 'full menu'!AO22="ERwIT", 'full menu'!AO22="I&amp;ERT", 'full menu'!AO22="ER&amp;M&amp;IT"),"MixedTs",IF('full menu'!AO22="UD","UD",IF('full menu'!AO22="LSD","LSD",IF('full menu'!AO22="WSD","WSD","")))))))))</f>
        <v>LSD</v>
      </c>
      <c r="AP22" s="2" t="str">
        <f>IF('full menu'!AP22="MDC","MDC",IF(OR('full menu'!AP22="PERF",'full menu'!AP22="AERF",'full menu'!AP22="PCB"),"ERfix",IF(OR('full menu'!AP22="ACB", 'full menu'!AP22="LCERT", 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 'full menu'!AP22="ERwMT", 'full menu'!AP22="M&amp;ERT", 'full menu'!AP22="MwIT", 'full menu'!AP22="IwMT", 'full menu'!AP22="M&amp;IT", 'full menu'!AP22="IwERT", 'full menu'!AP22="ERwIT", 'full menu'!AP22="I&amp;ERT", 'full menu'!AP22="ER&amp;M&amp;IT"),"MixedTs",IF('full menu'!AP22="UD","UD",IF('full menu'!AP22="LSD","LSD",IF('full menu'!AP22="WSD","WSD","")))))))))</f>
        <v>LSD</v>
      </c>
      <c r="AQ22" s="2" t="str">
        <f>IF('full menu'!AQ22="MDC","MDC",IF(OR('full menu'!AQ22="PERF",'full menu'!AQ22="AERF",'full menu'!AQ22="PCB"),"ERfix",IF(OR('full menu'!AQ22="ACB", 'full menu'!AQ22="LCERT", 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 'full menu'!AQ22="ERwMT", 'full menu'!AQ22="M&amp;ERT", 'full menu'!AQ22="MwIT", 'full menu'!AQ22="IwMT", 'full menu'!AQ22="M&amp;IT", 'full menu'!AQ22="IwERT", 'full menu'!AQ22="ERwIT", 'full menu'!AQ22="I&amp;ERT", 'full menu'!AQ22="ER&amp;M&amp;IT"),"MixedTs",IF('full menu'!AQ22="UD","UD",IF('full menu'!AQ22="LSD","LSD",IF('full menu'!AQ22="WSD","WSD","")))))))))</f>
        <v>UD</v>
      </c>
      <c r="AR22" s="2" t="str">
        <f>IF('full menu'!AR22="MDC","MDC",IF(OR('full menu'!AR22="PERF",'full menu'!AR22="AERF",'full menu'!AR22="PCB"),"ERfix",IF(OR('full menu'!AR22="ACB", 'full menu'!AR22="LCERT", 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 'full menu'!AR22="ERwMT", 'full menu'!AR22="M&amp;ERT", 'full menu'!AR22="MwIT", 'full menu'!AR22="IwMT", 'full menu'!AR22="M&amp;IT", 'full menu'!AR22="IwERT", 'full menu'!AR22="ERwIT", 'full menu'!AR22="I&amp;ERT", 'full menu'!AR22="ER&amp;M&amp;IT"),"MixedTs",IF('full menu'!AR22="UD","UD",IF('full menu'!AR22="LSD","LSD",IF('full menu'!AR22="WSD","WSD","")))))))))</f>
        <v>UD</v>
      </c>
      <c r="AS22" s="2" t="str">
        <f>IF('full menu'!AS22="MDC","MDC",IF(OR('full menu'!AS22="PERF",'full menu'!AS22="AERF",'full menu'!AS22="PCB"),"ERfix",IF(OR('full menu'!AS22="ACB", 'full menu'!AS22="LCERT", 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 'full menu'!AS22="ERwMT", 'full menu'!AS22="M&amp;ERT", 'full menu'!AS22="MwIT", 'full menu'!AS22="IwMT", 'full menu'!AS22="M&amp;IT", 'full menu'!AS22="IwERT", 'full menu'!AS22="ERwIT", 'full menu'!AS22="I&amp;ERT", 'full menu'!AS22="ER&amp;M&amp;IT"),"MixedTs",IF('full menu'!AS22="UD","UD",IF('full menu'!AS22="LSD","LSD",IF('full menu'!AS22="WSD","WSD","")))))))))</f>
        <v>UD</v>
      </c>
      <c r="AT22" s="2" t="str">
        <f>IF('full menu'!AT22="MDC","MDC",IF(OR('full menu'!AT22="PERF",'full menu'!AT22="AERF",'full menu'!AT22="PCB"),"ERfix",IF(OR('full menu'!AT22="ACB", 'full menu'!AT22="LCERT", 'full menu'!AT22="LERT",'full menu'!AT22="FCERT",'full menu'!AT22="FERT"),"ERTs",IF(OR('full menu'!AT22="FCMT",'full menu'!AT22="FMT",'full menu'!AT22="LMT",'full menu'!AT22="LCMT"),"MTs",IF(OR('full menu'!AT22="LCIT",'full menu'!AT22="FCIT",'full menu'!AT22="LIT",'full menu'!AT22="FIT"),"ITs",IF(OR('full menu'!AT22="MwERT", 'full menu'!AT22="ERwMT", 'full menu'!AT22="M&amp;ERT", 'full menu'!AT22="MwIT", 'full menu'!AT22="IwMT", 'full menu'!AT22="M&amp;IT", 'full menu'!AT22="IwERT", 'full menu'!AT22="ERwIT", 'full menu'!AT22="I&amp;ERT", 'full menu'!AT22="ER&amp;M&amp;IT"),"MixedTs",IF('full menu'!AT22="UD","UD",IF('full menu'!AT22="LSD","LSD",IF('full menu'!AT22="WSD","WSD","")))))))))</f>
        <v>UD</v>
      </c>
      <c r="AU22" s="2" t="str">
        <f>IF('full menu'!AU22="MDC","MDC",IF(OR('full menu'!AU22="PERF",'full menu'!AU22="AERF",'full menu'!AU22="PCB"),"ERfix",IF(OR('full menu'!AU22="ACB", 'full menu'!AU22="LCERT", 'full menu'!AU22="LERT",'full menu'!AU22="FCERT",'full menu'!AU22="FERT"),"ERTs",IF(OR('full menu'!AU22="FCMT",'full menu'!AU22="FMT",'full menu'!AU22="LMT",'full menu'!AU22="LCMT"),"MTs",IF(OR('full menu'!AU22="LCIT",'full menu'!AU22="FCIT",'full menu'!AU22="LIT",'full menu'!AU22="FIT"),"ITs",IF(OR('full menu'!AU22="MwERT", 'full menu'!AU22="ERwMT", 'full menu'!AU22="M&amp;ERT", 'full menu'!AU22="MwIT", 'full menu'!AU22="IwMT", 'full menu'!AU22="M&amp;IT", 'full menu'!AU22="IwERT", 'full menu'!AU22="ERwIT", 'full menu'!AU22="I&amp;ERT", 'full menu'!AU22="ER&amp;M&amp;IT"),"MixedTs",IF('full menu'!AU22="UD","UD",IF('full menu'!AU22="LSD","LSD",IF('full menu'!AU22="WSD","WSD","")))))))))</f>
        <v>UD</v>
      </c>
      <c r="AV22" s="2" t="str">
        <f>IF('full menu'!AV22="MDC","MDC",IF(OR('full menu'!AV22="PERF",'full menu'!AV22="AERF",'full menu'!AV22="PCB"),"ERfix",IF(OR('full menu'!AV22="ACB", 'full menu'!AV22="LCERT", 'full menu'!AV22="LERT",'full menu'!AV22="FCERT",'full menu'!AV22="FERT"),"ERTs",IF(OR('full menu'!AV22="FCMT",'full menu'!AV22="FMT",'full menu'!AV22="LMT",'full menu'!AV22="LCMT"),"MTs",IF(OR('full menu'!AV22="LCIT",'full menu'!AV22="FCIT",'full menu'!AV22="LIT",'full menu'!AV22="FIT"),"ITs",IF(OR('full menu'!AV22="MwERT", 'full menu'!AV22="ERwMT", 'full menu'!AV22="M&amp;ERT", 'full menu'!AV22="MwIT", 'full menu'!AV22="IwMT", 'full menu'!AV22="M&amp;IT", 'full menu'!AV22="IwERT", 'full menu'!AV22="ERwIT", 'full menu'!AV22="I&amp;ERT", 'full menu'!AV22="ER&amp;M&amp;IT"),"MixedTs",IF('full menu'!AV22="UD","UD",IF('full menu'!AV22="LSD","LSD",IF('full menu'!AV22="WSD","WSD","")))))))))</f>
        <v>UD</v>
      </c>
      <c r="AW22" s="2" t="str">
        <f>IF('full menu'!AW22="MDC","MDC",IF(OR('full menu'!AW22="PERF",'full menu'!AW22="AERF",'full menu'!AW22="PCB"),"ERfix",IF(OR('full menu'!AW22="ACB", 'full menu'!AW22="LCERT", 'full menu'!AW22="LERT",'full menu'!AW22="FCERT",'full menu'!AW22="FERT"),"ERTs",IF(OR('full menu'!AW22="FCMT",'full menu'!AW22="FMT",'full menu'!AW22="LMT",'full menu'!AW22="LCMT"),"MTs",IF(OR('full menu'!AW22="LCIT",'full menu'!AW22="FCIT",'full menu'!AW22="LIT",'full menu'!AW22="FIT"),"ITs",IF(OR('full menu'!AW22="MwERT", 'full menu'!AW22="ERwMT", 'full menu'!AW22="M&amp;ERT", 'full menu'!AW22="MwIT", 'full menu'!AW22="IwMT", 'full menu'!AW22="M&amp;IT", 'full menu'!AW22="IwERT", 'full menu'!AW22="ERwIT", 'full menu'!AW22="I&amp;ERT", 'full menu'!AW22="ER&amp;M&amp;IT"),"MixedTs",IF('full menu'!AW22="UD","UD",IF('full menu'!AW22="LSD","LSD",IF('full menu'!AW22="WSD","WSD","")))))))))</f>
        <v>UD</v>
      </c>
      <c r="AX22" s="2" t="str">
        <f>IF('full menu'!AX22="MDC","MDC",IF(OR('full menu'!AX22="PERF",'full menu'!AX22="AERF",'full menu'!AX22="PCB"),"ERfix",IF(OR('full menu'!AX22="ACB", 'full menu'!AX22="LCERT", 'full menu'!AX22="LERT",'full menu'!AX22="FCERT",'full menu'!AX22="FERT"),"ERTs",IF(OR('full menu'!AX22="FCMT",'full menu'!AX22="FMT",'full menu'!AX22="LMT",'full menu'!AX22="LCMT"),"MTs",IF(OR('full menu'!AX22="LCIT",'full menu'!AX22="FCIT",'full menu'!AX22="LIT",'full menu'!AX22="FIT"),"ITs",IF(OR('full menu'!AX22="MwERT", 'full menu'!AX22="ERwMT", 'full menu'!AX22="M&amp;ERT", 'full menu'!AX22="MwIT", 'full menu'!AX22="IwMT", 'full menu'!AX22="M&amp;IT", 'full menu'!AX22="IwERT", 'full menu'!AX22="ERwIT", 'full menu'!AX22="I&amp;ERT", 'full menu'!AX22="ER&amp;M&amp;IT"),"MixedTs",IF('full menu'!AX22="UD","UD",IF('full menu'!AX22="LSD","LSD",IF('full menu'!AX22="WSD","WSD","")))))))))</f>
        <v>UD</v>
      </c>
      <c r="AY22" s="2" t="str">
        <f>IF('full menu'!AY22="MDC","MDC",IF(OR('full menu'!AY22="PERF",'full menu'!AY22="AERF",'full menu'!AY22="PCB"),"ERfix",IF(OR('full menu'!AY22="ACB", 'full menu'!AY22="LCERT", 'full menu'!AY22="LERT",'full menu'!AY22="FCERT",'full menu'!AY22="FERT"),"ERTs",IF(OR('full menu'!AY22="FCMT",'full menu'!AY22="FMT",'full menu'!AY22="LMT",'full menu'!AY22="LCMT"),"MTs",IF(OR('full menu'!AY22="LCIT",'full menu'!AY22="FCIT",'full menu'!AY22="LIT",'full menu'!AY22="FIT"),"ITs",IF(OR('full menu'!AY22="MwERT", 'full menu'!AY22="ERwMT", 'full menu'!AY22="M&amp;ERT", 'full menu'!AY22="MwIT", 'full menu'!AY22="IwMT", 'full menu'!AY22="M&amp;IT", 'full menu'!AY22="IwERT", 'full menu'!AY22="ERwIT", 'full menu'!AY22="I&amp;ERT", 'full menu'!AY22="ER&amp;M&amp;IT"),"MixedTs",IF('full menu'!AY22="UD","UD",IF('full menu'!AY22="LSD","LSD",IF('full menu'!AY22="WSD","WSD","")))))))))</f>
        <v>UD</v>
      </c>
    </row>
    <row r="27" spans="1:56" x14ac:dyDescent="0.3">
      <c r="B27">
        <v>1974</v>
      </c>
      <c r="C27">
        <v>1975</v>
      </c>
      <c r="D27">
        <v>1976</v>
      </c>
      <c r="E27">
        <v>1977</v>
      </c>
      <c r="F27">
        <v>1978</v>
      </c>
      <c r="G27">
        <v>1979</v>
      </c>
      <c r="H27">
        <v>1980</v>
      </c>
      <c r="I27">
        <v>1981</v>
      </c>
      <c r="J27">
        <v>1982</v>
      </c>
      <c r="K27">
        <v>1983</v>
      </c>
      <c r="L27">
        <v>1984</v>
      </c>
      <c r="M27">
        <v>1985</v>
      </c>
      <c r="N27">
        <v>1986</v>
      </c>
      <c r="O27">
        <v>1987</v>
      </c>
      <c r="P27">
        <v>1988</v>
      </c>
      <c r="Q27">
        <v>1989</v>
      </c>
      <c r="R27">
        <v>1990</v>
      </c>
      <c r="S27">
        <v>1991</v>
      </c>
      <c r="T27">
        <v>1992</v>
      </c>
      <c r="U27">
        <v>1993</v>
      </c>
      <c r="V27">
        <v>1994</v>
      </c>
      <c r="W27">
        <v>1995</v>
      </c>
      <c r="X27">
        <v>1996</v>
      </c>
      <c r="Y27">
        <v>1997</v>
      </c>
      <c r="Z27">
        <v>1998</v>
      </c>
      <c r="AA27">
        <v>1999</v>
      </c>
      <c r="AB27">
        <v>2000</v>
      </c>
      <c r="AC27">
        <v>2001</v>
      </c>
      <c r="AD27">
        <v>2002</v>
      </c>
      <c r="AE27">
        <v>2003</v>
      </c>
      <c r="AF27">
        <v>2004</v>
      </c>
      <c r="AG27">
        <v>2005</v>
      </c>
      <c r="AH27">
        <v>2006</v>
      </c>
      <c r="AI27">
        <v>2007</v>
      </c>
      <c r="AJ27">
        <v>2008</v>
      </c>
      <c r="AK27">
        <v>2009</v>
      </c>
      <c r="AL27">
        <v>2010</v>
      </c>
      <c r="AM27">
        <v>2011</v>
      </c>
      <c r="AN27">
        <v>2012</v>
      </c>
      <c r="AO27">
        <v>2013</v>
      </c>
      <c r="AP27">
        <v>2014</v>
      </c>
      <c r="AQ27">
        <v>2015</v>
      </c>
      <c r="AR27">
        <v>2016</v>
      </c>
      <c r="AS27">
        <v>2017</v>
      </c>
      <c r="AT27">
        <v>2018</v>
      </c>
      <c r="AU27">
        <v>2019</v>
      </c>
      <c r="AV27">
        <v>2020</v>
      </c>
      <c r="AW27">
        <v>2021</v>
      </c>
      <c r="AX27">
        <v>2022</v>
      </c>
      <c r="AY27">
        <v>2023</v>
      </c>
      <c r="BC27" s="4"/>
    </row>
    <row r="28" spans="1:56" x14ac:dyDescent="0.3">
      <c r="A28" t="s">
        <v>28</v>
      </c>
      <c r="B28">
        <f>COUNTIF(B2:B22,"X")</f>
        <v>1</v>
      </c>
      <c r="C28">
        <f t="shared" ref="C28:AS28" si="0">COUNTIF(C2:C22,"X")</f>
        <v>1</v>
      </c>
      <c r="D28">
        <f t="shared" si="0"/>
        <v>1</v>
      </c>
      <c r="E28">
        <f t="shared" si="0"/>
        <v>1</v>
      </c>
      <c r="F28">
        <f t="shared" si="0"/>
        <v>1</v>
      </c>
      <c r="G28">
        <f t="shared" si="0"/>
        <v>1</v>
      </c>
      <c r="H28">
        <f t="shared" si="0"/>
        <v>1</v>
      </c>
      <c r="I28">
        <f t="shared" si="0"/>
        <v>1</v>
      </c>
      <c r="J28">
        <f t="shared" si="0"/>
        <v>1</v>
      </c>
      <c r="K28">
        <f t="shared" si="0"/>
        <v>1</v>
      </c>
      <c r="L28">
        <f t="shared" si="0"/>
        <v>1</v>
      </c>
      <c r="M28">
        <f t="shared" si="0"/>
        <v>1</v>
      </c>
      <c r="N28">
        <f t="shared" si="0"/>
        <v>1</v>
      </c>
      <c r="O28">
        <f t="shared" si="0"/>
        <v>1</v>
      </c>
      <c r="P28">
        <f t="shared" si="0"/>
        <v>1</v>
      </c>
      <c r="Q28">
        <f t="shared" si="0"/>
        <v>1</v>
      </c>
      <c r="R28">
        <f t="shared" si="0"/>
        <v>2</v>
      </c>
      <c r="S28">
        <f t="shared" si="0"/>
        <v>2</v>
      </c>
      <c r="T28">
        <f t="shared" si="0"/>
        <v>2</v>
      </c>
      <c r="U28">
        <f t="shared" si="0"/>
        <v>2</v>
      </c>
      <c r="V28">
        <f t="shared" si="0"/>
        <v>2</v>
      </c>
      <c r="W28">
        <f t="shared" si="0"/>
        <v>2</v>
      </c>
      <c r="X28">
        <f t="shared" si="0"/>
        <v>2</v>
      </c>
      <c r="Y28">
        <f t="shared" si="0"/>
        <v>2</v>
      </c>
      <c r="Z28">
        <f t="shared" si="0"/>
        <v>2</v>
      </c>
      <c r="AA28">
        <f t="shared" si="0"/>
        <v>2</v>
      </c>
      <c r="AB28">
        <f t="shared" si="0"/>
        <v>2</v>
      </c>
      <c r="AC28">
        <f t="shared" si="0"/>
        <v>2</v>
      </c>
      <c r="AD28">
        <f t="shared" si="0"/>
        <v>2</v>
      </c>
      <c r="AE28">
        <f t="shared" si="0"/>
        <v>2</v>
      </c>
      <c r="AF28">
        <f t="shared" si="0"/>
        <v>2</v>
      </c>
      <c r="AG28">
        <f t="shared" si="0"/>
        <v>2</v>
      </c>
      <c r="AH28">
        <f t="shared" si="0"/>
        <v>2</v>
      </c>
      <c r="AI28">
        <f t="shared" si="0"/>
        <v>2</v>
      </c>
      <c r="AJ28">
        <f t="shared" si="0"/>
        <v>2</v>
      </c>
      <c r="AK28">
        <f t="shared" si="0"/>
        <v>2</v>
      </c>
      <c r="AL28">
        <f t="shared" si="0"/>
        <v>2</v>
      </c>
      <c r="AM28">
        <f t="shared" si="0"/>
        <v>2</v>
      </c>
      <c r="AN28">
        <f t="shared" si="0"/>
        <v>2</v>
      </c>
      <c r="AO28">
        <f t="shared" si="0"/>
        <v>2</v>
      </c>
      <c r="AP28">
        <f t="shared" si="0"/>
        <v>2</v>
      </c>
      <c r="AQ28">
        <f t="shared" si="0"/>
        <v>2</v>
      </c>
      <c r="AR28">
        <f t="shared" si="0"/>
        <v>2</v>
      </c>
      <c r="AS28">
        <f t="shared" si="0"/>
        <v>2</v>
      </c>
      <c r="AT28">
        <f t="shared" ref="AT28:AY28" si="1">COUNTIF(AT2:AT22,"X")</f>
        <v>2</v>
      </c>
      <c r="AU28">
        <f t="shared" si="1"/>
        <v>2</v>
      </c>
      <c r="AV28">
        <f t="shared" si="1"/>
        <v>2</v>
      </c>
      <c r="AW28">
        <f t="shared" si="1"/>
        <v>2</v>
      </c>
      <c r="AX28">
        <f t="shared" si="1"/>
        <v>2</v>
      </c>
      <c r="AY28">
        <f t="shared" si="1"/>
        <v>2</v>
      </c>
    </row>
    <row r="29" spans="1:56" x14ac:dyDescent="0.3">
      <c r="A29" t="s">
        <v>18</v>
      </c>
      <c r="B29">
        <f>COUNTIF(B2:B22,"MDC")</f>
        <v>3</v>
      </c>
      <c r="C29">
        <f t="shared" ref="C29:AS29" si="2">COUNTIF(C2:C22,"MDC")</f>
        <v>3</v>
      </c>
      <c r="D29">
        <f t="shared" si="2"/>
        <v>3</v>
      </c>
      <c r="E29">
        <f t="shared" si="2"/>
        <v>2</v>
      </c>
      <c r="F29">
        <f t="shared" si="2"/>
        <v>2</v>
      </c>
      <c r="G29">
        <f t="shared" si="2"/>
        <v>2</v>
      </c>
      <c r="H29">
        <f t="shared" si="2"/>
        <v>2</v>
      </c>
      <c r="I29">
        <f t="shared" si="2"/>
        <v>2</v>
      </c>
      <c r="J29">
        <f t="shared" si="2"/>
        <v>3</v>
      </c>
      <c r="K29">
        <f t="shared" si="2"/>
        <v>3</v>
      </c>
      <c r="L29">
        <f t="shared" si="2"/>
        <v>3</v>
      </c>
      <c r="M29">
        <f t="shared" si="2"/>
        <v>3</v>
      </c>
      <c r="N29">
        <f t="shared" si="2"/>
        <v>3</v>
      </c>
      <c r="O29">
        <f t="shared" si="2"/>
        <v>2</v>
      </c>
      <c r="P29">
        <f t="shared" si="2"/>
        <v>1</v>
      </c>
      <c r="Q29">
        <f t="shared" si="2"/>
        <v>1</v>
      </c>
      <c r="R29">
        <f t="shared" si="2"/>
        <v>1</v>
      </c>
      <c r="S29">
        <f t="shared" si="2"/>
        <v>1</v>
      </c>
      <c r="T29">
        <f t="shared" si="2"/>
        <v>1</v>
      </c>
      <c r="U29">
        <f t="shared" si="2"/>
        <v>1</v>
      </c>
      <c r="V29">
        <f t="shared" si="2"/>
        <v>1</v>
      </c>
      <c r="W29">
        <f t="shared" si="2"/>
        <v>1</v>
      </c>
      <c r="X29">
        <f t="shared" si="2"/>
        <v>1</v>
      </c>
      <c r="Y29">
        <f t="shared" si="2"/>
        <v>1</v>
      </c>
      <c r="Z29">
        <f t="shared" si="2"/>
        <v>1</v>
      </c>
      <c r="AA29">
        <f t="shared" si="2"/>
        <v>1</v>
      </c>
      <c r="AB29">
        <f t="shared" si="2"/>
        <v>1</v>
      </c>
      <c r="AC29">
        <f t="shared" si="2"/>
        <v>1</v>
      </c>
      <c r="AD29">
        <f t="shared" si="2"/>
        <v>1</v>
      </c>
      <c r="AE29">
        <f t="shared" si="2"/>
        <v>0</v>
      </c>
      <c r="AF29">
        <f t="shared" si="2"/>
        <v>0</v>
      </c>
      <c r="AG29">
        <f t="shared" si="2"/>
        <v>0</v>
      </c>
      <c r="AH29">
        <f t="shared" si="2"/>
        <v>0</v>
      </c>
      <c r="AI29">
        <f t="shared" si="2"/>
        <v>0</v>
      </c>
      <c r="AJ29">
        <f t="shared" si="2"/>
        <v>0</v>
      </c>
      <c r="AK29">
        <f t="shared" si="2"/>
        <v>0</v>
      </c>
      <c r="AL29">
        <f t="shared" si="2"/>
        <v>0</v>
      </c>
      <c r="AM29">
        <f t="shared" si="2"/>
        <v>0</v>
      </c>
      <c r="AN29">
        <f t="shared" si="2"/>
        <v>0</v>
      </c>
      <c r="AO29">
        <f t="shared" si="2"/>
        <v>0</v>
      </c>
      <c r="AP29">
        <f t="shared" si="2"/>
        <v>0</v>
      </c>
      <c r="AQ29">
        <f t="shared" si="2"/>
        <v>0</v>
      </c>
      <c r="AR29">
        <f t="shared" si="2"/>
        <v>0</v>
      </c>
      <c r="AS29">
        <f t="shared" si="2"/>
        <v>0</v>
      </c>
      <c r="AT29">
        <f t="shared" ref="AT29:AY29" si="3">COUNTIF(AT2:AT22,"MDC")</f>
        <v>0</v>
      </c>
      <c r="AU29">
        <f t="shared" si="3"/>
        <v>0</v>
      </c>
      <c r="AV29">
        <f t="shared" si="3"/>
        <v>0</v>
      </c>
      <c r="AW29">
        <f t="shared" si="3"/>
        <v>0</v>
      </c>
      <c r="AX29">
        <f t="shared" si="3"/>
        <v>0</v>
      </c>
      <c r="AY29">
        <f t="shared" si="3"/>
        <v>0</v>
      </c>
      <c r="AZ29" s="3"/>
      <c r="BB29" s="3"/>
      <c r="BD29" s="3"/>
    </row>
    <row r="30" spans="1:56" x14ac:dyDescent="0.3">
      <c r="A30" t="s">
        <v>52</v>
      </c>
      <c r="B30">
        <f>COUNTIF(B2:B22,"ERFix")</f>
        <v>9</v>
      </c>
      <c r="C30">
        <f t="shared" ref="C30:AS30" si="4">COUNTIF(C2:C22,"ERFix")</f>
        <v>10</v>
      </c>
      <c r="D30">
        <f t="shared" si="4"/>
        <v>10</v>
      </c>
      <c r="E30">
        <f t="shared" si="4"/>
        <v>10</v>
      </c>
      <c r="F30">
        <f t="shared" si="4"/>
        <v>10</v>
      </c>
      <c r="G30">
        <f t="shared" si="4"/>
        <v>9</v>
      </c>
      <c r="H30">
        <f t="shared" si="4"/>
        <v>9</v>
      </c>
      <c r="I30">
        <f t="shared" si="4"/>
        <v>8</v>
      </c>
      <c r="J30">
        <f t="shared" si="4"/>
        <v>7</v>
      </c>
      <c r="K30">
        <f t="shared" si="4"/>
        <v>7</v>
      </c>
      <c r="L30">
        <f t="shared" si="4"/>
        <v>6</v>
      </c>
      <c r="M30">
        <f t="shared" si="4"/>
        <v>5</v>
      </c>
      <c r="N30">
        <f t="shared" si="4"/>
        <v>4</v>
      </c>
      <c r="O30">
        <f t="shared" si="4"/>
        <v>4</v>
      </c>
      <c r="P30">
        <f t="shared" si="4"/>
        <v>4</v>
      </c>
      <c r="Q30">
        <f t="shared" si="4"/>
        <v>4</v>
      </c>
      <c r="R30">
        <f t="shared" si="4"/>
        <v>3</v>
      </c>
      <c r="S30">
        <f t="shared" si="4"/>
        <v>3</v>
      </c>
      <c r="T30">
        <f t="shared" si="4"/>
        <v>2</v>
      </c>
      <c r="U30">
        <f t="shared" si="4"/>
        <v>2</v>
      </c>
      <c r="V30">
        <f t="shared" si="4"/>
        <v>2</v>
      </c>
      <c r="W30">
        <f t="shared" si="4"/>
        <v>1</v>
      </c>
      <c r="X30">
        <f t="shared" si="4"/>
        <v>1</v>
      </c>
      <c r="Y30">
        <f t="shared" si="4"/>
        <v>1</v>
      </c>
      <c r="Z30">
        <f t="shared" si="4"/>
        <v>1</v>
      </c>
      <c r="AA30">
        <f t="shared" si="4"/>
        <v>1</v>
      </c>
      <c r="AB30">
        <f t="shared" si="4"/>
        <v>1</v>
      </c>
      <c r="AC30">
        <f t="shared" si="4"/>
        <v>1</v>
      </c>
      <c r="AD30">
        <f t="shared" si="4"/>
        <v>2</v>
      </c>
      <c r="AE30">
        <f t="shared" si="4"/>
        <v>2</v>
      </c>
      <c r="AF30">
        <f t="shared" si="4"/>
        <v>2</v>
      </c>
      <c r="AG30">
        <f t="shared" si="4"/>
        <v>2</v>
      </c>
      <c r="AH30">
        <f t="shared" si="4"/>
        <v>2</v>
      </c>
      <c r="AI30">
        <f t="shared" si="4"/>
        <v>3</v>
      </c>
      <c r="AJ30">
        <f t="shared" si="4"/>
        <v>3</v>
      </c>
      <c r="AK30">
        <f t="shared" si="4"/>
        <v>3</v>
      </c>
      <c r="AL30">
        <f t="shared" si="4"/>
        <v>3</v>
      </c>
      <c r="AM30">
        <f t="shared" si="4"/>
        <v>3</v>
      </c>
      <c r="AN30">
        <f t="shared" si="4"/>
        <v>3</v>
      </c>
      <c r="AO30">
        <f t="shared" si="4"/>
        <v>3</v>
      </c>
      <c r="AP30">
        <f t="shared" si="4"/>
        <v>2</v>
      </c>
      <c r="AQ30">
        <f t="shared" si="4"/>
        <v>2</v>
      </c>
      <c r="AR30">
        <f t="shared" si="4"/>
        <v>2</v>
      </c>
      <c r="AS30">
        <f t="shared" si="4"/>
        <v>2</v>
      </c>
      <c r="AT30">
        <f t="shared" ref="AT30:AY30" si="5">COUNTIF(AT2:AT22,"ERFix")</f>
        <v>2</v>
      </c>
      <c r="AU30">
        <f t="shared" si="5"/>
        <v>2</v>
      </c>
      <c r="AV30">
        <f t="shared" si="5"/>
        <v>2</v>
      </c>
      <c r="AW30">
        <f t="shared" si="5"/>
        <v>2</v>
      </c>
      <c r="AX30">
        <f t="shared" si="5"/>
        <v>2</v>
      </c>
      <c r="AY30">
        <f t="shared" si="5"/>
        <v>2</v>
      </c>
      <c r="AZ30" s="3"/>
      <c r="BB30" s="3"/>
      <c r="BD30" s="3"/>
    </row>
    <row r="31" spans="1:56" x14ac:dyDescent="0.3">
      <c r="A31" t="s">
        <v>53</v>
      </c>
      <c r="B31">
        <f>COUNTIF(B2:B22,"ERTs")</f>
        <v>3</v>
      </c>
      <c r="C31">
        <f t="shared" ref="C31:AS31" si="6">COUNTIF(C2:C22,"ERTs")</f>
        <v>2</v>
      </c>
      <c r="D31">
        <f t="shared" si="6"/>
        <v>2</v>
      </c>
      <c r="E31">
        <f t="shared" si="6"/>
        <v>2</v>
      </c>
      <c r="F31">
        <f t="shared" si="6"/>
        <v>2</v>
      </c>
      <c r="G31">
        <f t="shared" si="6"/>
        <v>3</v>
      </c>
      <c r="H31">
        <f t="shared" si="6"/>
        <v>3</v>
      </c>
      <c r="I31">
        <f t="shared" si="6"/>
        <v>3</v>
      </c>
      <c r="J31">
        <f t="shared" si="6"/>
        <v>3</v>
      </c>
      <c r="K31">
        <f t="shared" si="6"/>
        <v>3</v>
      </c>
      <c r="L31">
        <f t="shared" si="6"/>
        <v>3</v>
      </c>
      <c r="M31">
        <f t="shared" si="6"/>
        <v>3</v>
      </c>
      <c r="N31">
        <f t="shared" si="6"/>
        <v>4</v>
      </c>
      <c r="O31">
        <f t="shared" si="6"/>
        <v>4</v>
      </c>
      <c r="P31">
        <f t="shared" si="6"/>
        <v>4</v>
      </c>
      <c r="Q31">
        <f t="shared" si="6"/>
        <v>4</v>
      </c>
      <c r="R31">
        <f t="shared" si="6"/>
        <v>4</v>
      </c>
      <c r="S31">
        <f t="shared" si="6"/>
        <v>6</v>
      </c>
      <c r="T31">
        <f t="shared" si="6"/>
        <v>7</v>
      </c>
      <c r="U31">
        <f t="shared" si="6"/>
        <v>8</v>
      </c>
      <c r="V31">
        <f t="shared" si="6"/>
        <v>8</v>
      </c>
      <c r="W31">
        <f t="shared" si="6"/>
        <v>9</v>
      </c>
      <c r="X31">
        <f t="shared" si="6"/>
        <v>9</v>
      </c>
      <c r="Y31">
        <f t="shared" si="6"/>
        <v>9</v>
      </c>
      <c r="Z31">
        <f t="shared" si="6"/>
        <v>9</v>
      </c>
      <c r="AA31">
        <f t="shared" si="6"/>
        <v>9</v>
      </c>
      <c r="AB31">
        <f t="shared" si="6"/>
        <v>9</v>
      </c>
      <c r="AC31">
        <f t="shared" si="6"/>
        <v>9</v>
      </c>
      <c r="AD31">
        <f t="shared" si="6"/>
        <v>9</v>
      </c>
      <c r="AE31">
        <f t="shared" si="6"/>
        <v>8</v>
      </c>
      <c r="AF31">
        <f t="shared" si="6"/>
        <v>8</v>
      </c>
      <c r="AG31">
        <f t="shared" si="6"/>
        <v>8</v>
      </c>
      <c r="AH31">
        <f t="shared" si="6"/>
        <v>8</v>
      </c>
      <c r="AI31">
        <f t="shared" si="6"/>
        <v>8</v>
      </c>
      <c r="AJ31">
        <f t="shared" si="6"/>
        <v>8</v>
      </c>
      <c r="AK31">
        <f t="shared" si="6"/>
        <v>8</v>
      </c>
      <c r="AL31">
        <f t="shared" si="6"/>
        <v>8</v>
      </c>
      <c r="AM31">
        <f t="shared" si="6"/>
        <v>8</v>
      </c>
      <c r="AN31">
        <f t="shared" si="6"/>
        <v>8</v>
      </c>
      <c r="AO31">
        <f t="shared" si="6"/>
        <v>8</v>
      </c>
      <c r="AP31">
        <f t="shared" si="6"/>
        <v>8</v>
      </c>
      <c r="AQ31">
        <f t="shared" si="6"/>
        <v>8</v>
      </c>
      <c r="AR31">
        <f t="shared" si="6"/>
        <v>8</v>
      </c>
      <c r="AS31">
        <f t="shared" si="6"/>
        <v>8</v>
      </c>
      <c r="AT31">
        <f t="shared" ref="AT31:AY31" si="7">COUNTIF(AT2:AT22,"ERTs")</f>
        <v>8</v>
      </c>
      <c r="AU31">
        <f t="shared" si="7"/>
        <v>8</v>
      </c>
      <c r="AV31">
        <f t="shared" si="7"/>
        <v>7</v>
      </c>
      <c r="AW31">
        <f t="shared" si="7"/>
        <v>7</v>
      </c>
      <c r="AX31">
        <f t="shared" si="7"/>
        <v>7</v>
      </c>
      <c r="AY31">
        <f t="shared" si="7"/>
        <v>7</v>
      </c>
      <c r="AZ31" s="3"/>
      <c r="BB31" s="3"/>
      <c r="BD31" s="3"/>
    </row>
    <row r="32" spans="1:56" x14ac:dyDescent="0.3">
      <c r="A32" t="s">
        <v>54</v>
      </c>
      <c r="B32">
        <f>COUNTIF(B2:B22,"MTs")</f>
        <v>0</v>
      </c>
      <c r="C32">
        <f t="shared" ref="C32:AS32" si="8">COUNTIF(C2:C22,"MTs")</f>
        <v>0</v>
      </c>
      <c r="D32">
        <f t="shared" si="8"/>
        <v>0</v>
      </c>
      <c r="E32">
        <f t="shared" si="8"/>
        <v>0</v>
      </c>
      <c r="F32">
        <f t="shared" si="8"/>
        <v>0</v>
      </c>
      <c r="G32">
        <f t="shared" si="8"/>
        <v>0</v>
      </c>
      <c r="H32">
        <f t="shared" si="8"/>
        <v>0</v>
      </c>
      <c r="I32">
        <f t="shared" si="8"/>
        <v>0</v>
      </c>
      <c r="J32">
        <f t="shared" si="8"/>
        <v>0</v>
      </c>
      <c r="K32">
        <f t="shared" si="8"/>
        <v>0</v>
      </c>
      <c r="L32">
        <f t="shared" si="8"/>
        <v>0</v>
      </c>
      <c r="M32">
        <f t="shared" si="8"/>
        <v>0</v>
      </c>
      <c r="N32">
        <f t="shared" si="8"/>
        <v>0</v>
      </c>
      <c r="O32">
        <f t="shared" si="8"/>
        <v>0</v>
      </c>
      <c r="P32">
        <f t="shared" si="8"/>
        <v>0</v>
      </c>
      <c r="Q32">
        <f t="shared" si="8"/>
        <v>0</v>
      </c>
      <c r="R32">
        <f t="shared" si="8"/>
        <v>0</v>
      </c>
      <c r="S32">
        <f t="shared" si="8"/>
        <v>0</v>
      </c>
      <c r="T32">
        <f t="shared" si="8"/>
        <v>0</v>
      </c>
      <c r="U32">
        <f t="shared" si="8"/>
        <v>0</v>
      </c>
      <c r="V32">
        <f t="shared" si="8"/>
        <v>0</v>
      </c>
      <c r="W32">
        <f t="shared" si="8"/>
        <v>0</v>
      </c>
      <c r="X32">
        <f t="shared" si="8"/>
        <v>0</v>
      </c>
      <c r="Y32">
        <f t="shared" si="8"/>
        <v>0</v>
      </c>
      <c r="Z32">
        <f t="shared" si="8"/>
        <v>0</v>
      </c>
      <c r="AA32">
        <f t="shared" si="8"/>
        <v>0</v>
      </c>
      <c r="AB32">
        <f t="shared" si="8"/>
        <v>0</v>
      </c>
      <c r="AC32">
        <f t="shared" si="8"/>
        <v>0</v>
      </c>
      <c r="AD32">
        <f t="shared" si="8"/>
        <v>0</v>
      </c>
      <c r="AE32">
        <f t="shared" si="8"/>
        <v>0</v>
      </c>
      <c r="AF32">
        <f t="shared" si="8"/>
        <v>0</v>
      </c>
      <c r="AG32">
        <f t="shared" si="8"/>
        <v>0</v>
      </c>
      <c r="AH32">
        <f t="shared" si="8"/>
        <v>0</v>
      </c>
      <c r="AI32">
        <f t="shared" si="8"/>
        <v>0</v>
      </c>
      <c r="AJ32">
        <f t="shared" si="8"/>
        <v>0</v>
      </c>
      <c r="AK32">
        <f t="shared" si="8"/>
        <v>0</v>
      </c>
      <c r="AL32">
        <f t="shared" si="8"/>
        <v>0</v>
      </c>
      <c r="AM32">
        <f t="shared" si="8"/>
        <v>0</v>
      </c>
      <c r="AN32">
        <f t="shared" si="8"/>
        <v>0</v>
      </c>
      <c r="AO32">
        <f t="shared" si="8"/>
        <v>0</v>
      </c>
      <c r="AP32">
        <f t="shared" si="8"/>
        <v>0</v>
      </c>
      <c r="AQ32">
        <f t="shared" si="8"/>
        <v>0</v>
      </c>
      <c r="AR32">
        <f t="shared" si="8"/>
        <v>0</v>
      </c>
      <c r="AS32">
        <f t="shared" si="8"/>
        <v>0</v>
      </c>
      <c r="AT32">
        <f t="shared" ref="AT32:AY32" si="9">COUNTIF(AT2:AT22,"MTs")</f>
        <v>0</v>
      </c>
      <c r="AU32">
        <f t="shared" si="9"/>
        <v>0</v>
      </c>
      <c r="AV32">
        <f t="shared" si="9"/>
        <v>0</v>
      </c>
      <c r="AW32">
        <f t="shared" si="9"/>
        <v>0</v>
      </c>
      <c r="AX32">
        <f t="shared" si="9"/>
        <v>0</v>
      </c>
      <c r="AY32">
        <f t="shared" si="9"/>
        <v>0</v>
      </c>
      <c r="AZ32" s="3"/>
      <c r="BB32" s="3"/>
      <c r="BD32" s="3"/>
    </row>
    <row r="33" spans="1:56" x14ac:dyDescent="0.3">
      <c r="A33" t="s">
        <v>55</v>
      </c>
      <c r="B33">
        <f>COUNTIF(B2:B22,"ITs")</f>
        <v>0</v>
      </c>
      <c r="C33">
        <f t="shared" ref="C33:AS33" si="10">COUNTIF(C2:C22,"ITs")</f>
        <v>0</v>
      </c>
      <c r="D33">
        <f t="shared" si="10"/>
        <v>0</v>
      </c>
      <c r="E33">
        <f t="shared" si="10"/>
        <v>0</v>
      </c>
      <c r="F33">
        <f t="shared" si="10"/>
        <v>0</v>
      </c>
      <c r="G33">
        <f t="shared" si="10"/>
        <v>0</v>
      </c>
      <c r="H33">
        <f t="shared" si="10"/>
        <v>0</v>
      </c>
      <c r="I33">
        <f t="shared" si="10"/>
        <v>0</v>
      </c>
      <c r="J33">
        <f t="shared" si="10"/>
        <v>0</v>
      </c>
      <c r="K33">
        <f t="shared" si="10"/>
        <v>0</v>
      </c>
      <c r="L33">
        <f t="shared" si="10"/>
        <v>0</v>
      </c>
      <c r="M33">
        <f t="shared" si="10"/>
        <v>0</v>
      </c>
      <c r="N33">
        <f t="shared" si="10"/>
        <v>0</v>
      </c>
      <c r="O33">
        <f t="shared" si="10"/>
        <v>0</v>
      </c>
      <c r="P33">
        <f t="shared" si="10"/>
        <v>0</v>
      </c>
      <c r="Q33">
        <f t="shared" si="10"/>
        <v>0</v>
      </c>
      <c r="R33">
        <f t="shared" si="10"/>
        <v>0</v>
      </c>
      <c r="S33">
        <f t="shared" si="10"/>
        <v>0</v>
      </c>
      <c r="T33">
        <f t="shared" si="10"/>
        <v>0</v>
      </c>
      <c r="U33">
        <f t="shared" si="10"/>
        <v>0</v>
      </c>
      <c r="V33">
        <f t="shared" si="10"/>
        <v>0</v>
      </c>
      <c r="W33">
        <f t="shared" si="10"/>
        <v>0</v>
      </c>
      <c r="X33">
        <f t="shared" si="10"/>
        <v>0</v>
      </c>
      <c r="Y33">
        <f t="shared" si="10"/>
        <v>0</v>
      </c>
      <c r="Z33">
        <f t="shared" si="10"/>
        <v>0</v>
      </c>
      <c r="AA33">
        <f t="shared" si="10"/>
        <v>0</v>
      </c>
      <c r="AB33">
        <f t="shared" si="10"/>
        <v>0</v>
      </c>
      <c r="AC33">
        <f t="shared" si="10"/>
        <v>0</v>
      </c>
      <c r="AD33">
        <f t="shared" si="10"/>
        <v>0</v>
      </c>
      <c r="AE33">
        <f t="shared" si="10"/>
        <v>1</v>
      </c>
      <c r="AF33">
        <f t="shared" si="10"/>
        <v>1</v>
      </c>
      <c r="AG33">
        <f t="shared" si="10"/>
        <v>1</v>
      </c>
      <c r="AH33">
        <f t="shared" si="10"/>
        <v>0</v>
      </c>
      <c r="AI33">
        <f t="shared" si="10"/>
        <v>0</v>
      </c>
      <c r="AJ33">
        <f t="shared" si="10"/>
        <v>0</v>
      </c>
      <c r="AK33">
        <f t="shared" si="10"/>
        <v>1</v>
      </c>
      <c r="AL33">
        <f t="shared" si="10"/>
        <v>1</v>
      </c>
      <c r="AM33">
        <f t="shared" si="10"/>
        <v>1</v>
      </c>
      <c r="AN33">
        <f t="shared" si="10"/>
        <v>1</v>
      </c>
      <c r="AO33">
        <f t="shared" si="10"/>
        <v>1</v>
      </c>
      <c r="AP33">
        <f t="shared" si="10"/>
        <v>0</v>
      </c>
      <c r="AQ33">
        <f t="shared" si="10"/>
        <v>0</v>
      </c>
      <c r="AR33">
        <f t="shared" si="10"/>
        <v>0</v>
      </c>
      <c r="AS33">
        <f t="shared" si="10"/>
        <v>0</v>
      </c>
      <c r="AT33">
        <f t="shared" ref="AT33:AY33" si="11">COUNTIF(AT2:AT22,"ITs")</f>
        <v>0</v>
      </c>
      <c r="AU33">
        <f t="shared" si="11"/>
        <v>0</v>
      </c>
      <c r="AV33">
        <f t="shared" si="11"/>
        <v>0</v>
      </c>
      <c r="AW33">
        <f t="shared" si="11"/>
        <v>0</v>
      </c>
      <c r="AX33">
        <f t="shared" si="11"/>
        <v>0</v>
      </c>
      <c r="AY33">
        <f t="shared" si="11"/>
        <v>0</v>
      </c>
      <c r="AZ33" s="3"/>
      <c r="BB33" s="3"/>
      <c r="BD33" s="3"/>
    </row>
    <row r="34" spans="1:56" x14ac:dyDescent="0.3">
      <c r="A34" t="s">
        <v>56</v>
      </c>
      <c r="B34">
        <f>COUNTIF(B2:B22,"MixedTs")</f>
        <v>0</v>
      </c>
      <c r="C34">
        <f t="shared" ref="C34:AS34" si="12">COUNTIF(C2:C22,"MixedTs")</f>
        <v>0</v>
      </c>
      <c r="D34">
        <f t="shared" si="12"/>
        <v>0</v>
      </c>
      <c r="E34">
        <f t="shared" si="12"/>
        <v>0</v>
      </c>
      <c r="F34">
        <f t="shared" si="12"/>
        <v>0</v>
      </c>
      <c r="G34">
        <f t="shared" si="12"/>
        <v>0</v>
      </c>
      <c r="H34">
        <f t="shared" si="12"/>
        <v>0</v>
      </c>
      <c r="I34">
        <f t="shared" si="12"/>
        <v>0</v>
      </c>
      <c r="J34">
        <f t="shared" si="12"/>
        <v>0</v>
      </c>
      <c r="K34">
        <f t="shared" si="12"/>
        <v>0</v>
      </c>
      <c r="L34">
        <f t="shared" si="12"/>
        <v>0</v>
      </c>
      <c r="M34">
        <f t="shared" si="12"/>
        <v>0</v>
      </c>
      <c r="N34">
        <f t="shared" si="12"/>
        <v>0</v>
      </c>
      <c r="O34">
        <f t="shared" si="12"/>
        <v>0</v>
      </c>
      <c r="P34">
        <f t="shared" si="12"/>
        <v>0</v>
      </c>
      <c r="Q34">
        <f t="shared" si="12"/>
        <v>0</v>
      </c>
      <c r="R34">
        <f t="shared" si="12"/>
        <v>0</v>
      </c>
      <c r="S34">
        <f t="shared" si="12"/>
        <v>0</v>
      </c>
      <c r="T34">
        <f t="shared" si="12"/>
        <v>0</v>
      </c>
      <c r="U34">
        <f t="shared" si="12"/>
        <v>0</v>
      </c>
      <c r="V34">
        <f t="shared" si="12"/>
        <v>0</v>
      </c>
      <c r="W34">
        <f t="shared" si="12"/>
        <v>0</v>
      </c>
      <c r="X34">
        <f t="shared" si="12"/>
        <v>0</v>
      </c>
      <c r="Y34">
        <f t="shared" si="12"/>
        <v>0</v>
      </c>
      <c r="Z34">
        <f t="shared" si="12"/>
        <v>0</v>
      </c>
      <c r="AA34">
        <f t="shared" si="12"/>
        <v>0</v>
      </c>
      <c r="AB34">
        <f t="shared" si="12"/>
        <v>0</v>
      </c>
      <c r="AC34">
        <f t="shared" si="12"/>
        <v>0</v>
      </c>
      <c r="AD34">
        <f t="shared" si="12"/>
        <v>0</v>
      </c>
      <c r="AE34">
        <f t="shared" si="12"/>
        <v>0</v>
      </c>
      <c r="AF34">
        <f t="shared" si="12"/>
        <v>0</v>
      </c>
      <c r="AG34">
        <f t="shared" si="12"/>
        <v>0</v>
      </c>
      <c r="AH34">
        <f t="shared" si="12"/>
        <v>0</v>
      </c>
      <c r="AI34">
        <f t="shared" si="12"/>
        <v>0</v>
      </c>
      <c r="AJ34">
        <f t="shared" si="12"/>
        <v>0</v>
      </c>
      <c r="AK34">
        <f t="shared" si="12"/>
        <v>0</v>
      </c>
      <c r="AL34">
        <f t="shared" si="12"/>
        <v>0</v>
      </c>
      <c r="AM34">
        <f t="shared" si="12"/>
        <v>0</v>
      </c>
      <c r="AN34">
        <f t="shared" si="12"/>
        <v>0</v>
      </c>
      <c r="AO34">
        <f t="shared" si="12"/>
        <v>0</v>
      </c>
      <c r="AP34">
        <f t="shared" si="12"/>
        <v>0</v>
      </c>
      <c r="AQ34">
        <f t="shared" si="12"/>
        <v>0</v>
      </c>
      <c r="AR34">
        <f t="shared" si="12"/>
        <v>0</v>
      </c>
      <c r="AS34">
        <f t="shared" si="12"/>
        <v>0</v>
      </c>
      <c r="AT34">
        <f t="shared" ref="AT34:AY34" si="13">COUNTIF(AT2:AT22,"MixedTs")</f>
        <v>0</v>
      </c>
      <c r="AU34">
        <f t="shared" si="13"/>
        <v>0</v>
      </c>
      <c r="AV34">
        <f t="shared" si="13"/>
        <v>0</v>
      </c>
      <c r="AW34">
        <f t="shared" si="13"/>
        <v>0</v>
      </c>
      <c r="AX34">
        <f t="shared" si="13"/>
        <v>0</v>
      </c>
      <c r="AY34">
        <f t="shared" si="13"/>
        <v>0</v>
      </c>
      <c r="AZ34" s="3"/>
      <c r="BB34" s="3"/>
      <c r="BD34" s="3"/>
    </row>
    <row r="35" spans="1:56" x14ac:dyDescent="0.3">
      <c r="A35" t="s">
        <v>19</v>
      </c>
      <c r="B35">
        <f>COUNTIF(B2:B22,"UD")</f>
        <v>2</v>
      </c>
      <c r="C35">
        <f t="shared" ref="C35:AS35" si="14">COUNTIF(C2:C22,"UD")</f>
        <v>2</v>
      </c>
      <c r="D35">
        <f t="shared" si="14"/>
        <v>2</v>
      </c>
      <c r="E35">
        <f t="shared" si="14"/>
        <v>3</v>
      </c>
      <c r="F35">
        <f t="shared" si="14"/>
        <v>3</v>
      </c>
      <c r="G35">
        <f t="shared" si="14"/>
        <v>3</v>
      </c>
      <c r="H35">
        <f t="shared" si="14"/>
        <v>4</v>
      </c>
      <c r="I35">
        <f t="shared" si="14"/>
        <v>4</v>
      </c>
      <c r="J35">
        <f t="shared" si="14"/>
        <v>4</v>
      </c>
      <c r="K35">
        <f t="shared" si="14"/>
        <v>4</v>
      </c>
      <c r="L35">
        <f t="shared" si="14"/>
        <v>4</v>
      </c>
      <c r="M35">
        <f t="shared" si="14"/>
        <v>4</v>
      </c>
      <c r="N35">
        <f t="shared" si="14"/>
        <v>4</v>
      </c>
      <c r="O35">
        <f t="shared" si="14"/>
        <v>5</v>
      </c>
      <c r="P35">
        <f t="shared" si="14"/>
        <v>6</v>
      </c>
      <c r="Q35">
        <f t="shared" si="14"/>
        <v>5</v>
      </c>
      <c r="R35">
        <f t="shared" si="14"/>
        <v>5</v>
      </c>
      <c r="S35">
        <f t="shared" si="14"/>
        <v>5</v>
      </c>
      <c r="T35">
        <f t="shared" si="14"/>
        <v>5</v>
      </c>
      <c r="U35">
        <f t="shared" si="14"/>
        <v>5</v>
      </c>
      <c r="V35">
        <f t="shared" si="14"/>
        <v>5</v>
      </c>
      <c r="W35">
        <f t="shared" si="14"/>
        <v>4</v>
      </c>
      <c r="X35">
        <f t="shared" si="14"/>
        <v>4</v>
      </c>
      <c r="Y35">
        <f t="shared" si="14"/>
        <v>3</v>
      </c>
      <c r="Z35">
        <f t="shared" si="14"/>
        <v>3</v>
      </c>
      <c r="AA35">
        <f t="shared" si="14"/>
        <v>2</v>
      </c>
      <c r="AB35">
        <f t="shared" si="14"/>
        <v>2</v>
      </c>
      <c r="AC35">
        <f t="shared" si="14"/>
        <v>2</v>
      </c>
      <c r="AD35">
        <f t="shared" si="14"/>
        <v>1</v>
      </c>
      <c r="AE35">
        <f t="shared" si="14"/>
        <v>2</v>
      </c>
      <c r="AF35">
        <f t="shared" si="14"/>
        <v>1</v>
      </c>
      <c r="AG35">
        <f t="shared" si="14"/>
        <v>1</v>
      </c>
      <c r="AH35">
        <f t="shared" si="14"/>
        <v>1</v>
      </c>
      <c r="AI35">
        <f t="shared" si="14"/>
        <v>0</v>
      </c>
      <c r="AJ35">
        <f t="shared" si="14"/>
        <v>0</v>
      </c>
      <c r="AK35">
        <f t="shared" si="14"/>
        <v>0</v>
      </c>
      <c r="AL35">
        <f t="shared" si="14"/>
        <v>0</v>
      </c>
      <c r="AM35">
        <f t="shared" si="14"/>
        <v>1</v>
      </c>
      <c r="AN35">
        <f t="shared" si="14"/>
        <v>1</v>
      </c>
      <c r="AO35">
        <f t="shared" si="14"/>
        <v>1</v>
      </c>
      <c r="AP35">
        <f t="shared" si="14"/>
        <v>2</v>
      </c>
      <c r="AQ35">
        <f t="shared" si="14"/>
        <v>3</v>
      </c>
      <c r="AR35">
        <f t="shared" si="14"/>
        <v>3</v>
      </c>
      <c r="AS35">
        <f t="shared" si="14"/>
        <v>3</v>
      </c>
      <c r="AT35">
        <f t="shared" ref="AT35:AY35" si="15">COUNTIF(AT2:AT22,"UD")</f>
        <v>3</v>
      </c>
      <c r="AU35">
        <f t="shared" si="15"/>
        <v>3</v>
      </c>
      <c r="AV35">
        <f t="shared" si="15"/>
        <v>4</v>
      </c>
      <c r="AW35">
        <f t="shared" si="15"/>
        <v>3</v>
      </c>
      <c r="AX35">
        <f t="shared" si="15"/>
        <v>3</v>
      </c>
      <c r="AY35">
        <f t="shared" si="15"/>
        <v>4</v>
      </c>
      <c r="AZ35" s="3"/>
      <c r="BB35" s="3"/>
      <c r="BD35" s="3"/>
    </row>
    <row r="36" spans="1:56" x14ac:dyDescent="0.3">
      <c r="A36" t="s">
        <v>20</v>
      </c>
      <c r="B36">
        <f>COUNTIF(B2:B22,"LSD")</f>
        <v>3</v>
      </c>
      <c r="C36">
        <f t="shared" ref="C36:AS36" si="16">COUNTIF(C2:C22,"LSD")</f>
        <v>3</v>
      </c>
      <c r="D36">
        <f t="shared" si="16"/>
        <v>3</v>
      </c>
      <c r="E36">
        <f t="shared" si="16"/>
        <v>3</v>
      </c>
      <c r="F36">
        <f t="shared" si="16"/>
        <v>3</v>
      </c>
      <c r="G36">
        <f t="shared" si="16"/>
        <v>3</v>
      </c>
      <c r="H36">
        <f t="shared" si="16"/>
        <v>2</v>
      </c>
      <c r="I36">
        <f t="shared" si="16"/>
        <v>3</v>
      </c>
      <c r="J36">
        <f t="shared" si="16"/>
        <v>3</v>
      </c>
      <c r="K36">
        <f t="shared" si="16"/>
        <v>3</v>
      </c>
      <c r="L36">
        <f t="shared" si="16"/>
        <v>4</v>
      </c>
      <c r="M36">
        <f t="shared" si="16"/>
        <v>5</v>
      </c>
      <c r="N36">
        <f t="shared" si="16"/>
        <v>5</v>
      </c>
      <c r="O36">
        <f t="shared" si="16"/>
        <v>5</v>
      </c>
      <c r="P36">
        <f t="shared" si="16"/>
        <v>5</v>
      </c>
      <c r="Q36">
        <f t="shared" si="16"/>
        <v>6</v>
      </c>
      <c r="R36">
        <f t="shared" si="16"/>
        <v>6</v>
      </c>
      <c r="S36">
        <f t="shared" si="16"/>
        <v>4</v>
      </c>
      <c r="T36">
        <f t="shared" si="16"/>
        <v>4</v>
      </c>
      <c r="U36">
        <f t="shared" si="16"/>
        <v>3</v>
      </c>
      <c r="V36">
        <f t="shared" si="16"/>
        <v>3</v>
      </c>
      <c r="W36">
        <f t="shared" si="16"/>
        <v>4</v>
      </c>
      <c r="X36">
        <f t="shared" si="16"/>
        <v>4</v>
      </c>
      <c r="Y36">
        <f t="shared" si="16"/>
        <v>5</v>
      </c>
      <c r="Z36">
        <f t="shared" si="16"/>
        <v>5</v>
      </c>
      <c r="AA36">
        <f t="shared" si="16"/>
        <v>6</v>
      </c>
      <c r="AB36">
        <f t="shared" si="16"/>
        <v>6</v>
      </c>
      <c r="AC36">
        <f t="shared" si="16"/>
        <v>6</v>
      </c>
      <c r="AD36">
        <f t="shared" si="16"/>
        <v>6</v>
      </c>
      <c r="AE36">
        <f t="shared" si="16"/>
        <v>6</v>
      </c>
      <c r="AF36">
        <f t="shared" si="16"/>
        <v>7</v>
      </c>
      <c r="AG36">
        <f t="shared" si="16"/>
        <v>7</v>
      </c>
      <c r="AH36">
        <f t="shared" si="16"/>
        <v>8</v>
      </c>
      <c r="AI36">
        <f t="shared" si="16"/>
        <v>8</v>
      </c>
      <c r="AJ36">
        <f t="shared" si="16"/>
        <v>8</v>
      </c>
      <c r="AK36">
        <f t="shared" si="16"/>
        <v>7</v>
      </c>
      <c r="AL36">
        <f t="shared" si="16"/>
        <v>7</v>
      </c>
      <c r="AM36">
        <f t="shared" si="16"/>
        <v>6</v>
      </c>
      <c r="AN36">
        <f t="shared" si="16"/>
        <v>6</v>
      </c>
      <c r="AO36">
        <f t="shared" si="16"/>
        <v>6</v>
      </c>
      <c r="AP36">
        <f t="shared" si="16"/>
        <v>7</v>
      </c>
      <c r="AQ36">
        <f t="shared" si="16"/>
        <v>6</v>
      </c>
      <c r="AR36">
        <f t="shared" si="16"/>
        <v>6</v>
      </c>
      <c r="AS36">
        <f t="shared" si="16"/>
        <v>6</v>
      </c>
      <c r="AT36">
        <f t="shared" ref="AT36:AY36" si="17">COUNTIF(AT2:AT22,"LSD")</f>
        <v>6</v>
      </c>
      <c r="AU36">
        <f t="shared" si="17"/>
        <v>6</v>
      </c>
      <c r="AV36">
        <f t="shared" si="17"/>
        <v>6</v>
      </c>
      <c r="AW36">
        <f t="shared" si="17"/>
        <v>7</v>
      </c>
      <c r="AX36">
        <f t="shared" si="17"/>
        <v>7</v>
      </c>
      <c r="AY36">
        <f t="shared" si="17"/>
        <v>6</v>
      </c>
      <c r="AZ36" s="3"/>
      <c r="BB36" s="3"/>
      <c r="BD36" s="3"/>
    </row>
    <row r="37" spans="1:56" x14ac:dyDescent="0.3">
      <c r="A37" t="s">
        <v>50</v>
      </c>
      <c r="B37">
        <f>COUNTIF(B2:B22,"WSD")</f>
        <v>0</v>
      </c>
      <c r="C37">
        <f t="shared" ref="C37:AS37" si="18">COUNTIF(C2:C22,"WSD")</f>
        <v>0</v>
      </c>
      <c r="D37">
        <f t="shared" si="18"/>
        <v>0</v>
      </c>
      <c r="E37">
        <f t="shared" si="18"/>
        <v>0</v>
      </c>
      <c r="F37">
        <f t="shared" si="18"/>
        <v>0</v>
      </c>
      <c r="G37">
        <f t="shared" si="18"/>
        <v>0</v>
      </c>
      <c r="H37">
        <f t="shared" si="18"/>
        <v>0</v>
      </c>
      <c r="I37">
        <f t="shared" si="18"/>
        <v>0</v>
      </c>
      <c r="J37">
        <f t="shared" si="18"/>
        <v>0</v>
      </c>
      <c r="K37">
        <f t="shared" si="18"/>
        <v>0</v>
      </c>
      <c r="L37">
        <f t="shared" si="18"/>
        <v>0</v>
      </c>
      <c r="M37">
        <f t="shared" si="18"/>
        <v>0</v>
      </c>
      <c r="N37">
        <f t="shared" si="18"/>
        <v>0</v>
      </c>
      <c r="O37">
        <f t="shared" si="18"/>
        <v>0</v>
      </c>
      <c r="P37">
        <f t="shared" si="18"/>
        <v>0</v>
      </c>
      <c r="Q37">
        <f t="shared" si="18"/>
        <v>0</v>
      </c>
      <c r="R37">
        <f t="shared" si="18"/>
        <v>0</v>
      </c>
      <c r="S37">
        <f t="shared" si="18"/>
        <v>0</v>
      </c>
      <c r="T37">
        <f t="shared" si="18"/>
        <v>0</v>
      </c>
      <c r="U37">
        <f t="shared" si="18"/>
        <v>0</v>
      </c>
      <c r="V37">
        <f t="shared" si="18"/>
        <v>0</v>
      </c>
      <c r="W37">
        <f t="shared" si="18"/>
        <v>0</v>
      </c>
      <c r="X37">
        <f t="shared" si="18"/>
        <v>0</v>
      </c>
      <c r="Y37">
        <f t="shared" si="18"/>
        <v>0</v>
      </c>
      <c r="Z37">
        <f t="shared" si="18"/>
        <v>0</v>
      </c>
      <c r="AA37">
        <f t="shared" si="18"/>
        <v>0</v>
      </c>
      <c r="AB37">
        <f t="shared" si="18"/>
        <v>0</v>
      </c>
      <c r="AC37">
        <f t="shared" si="18"/>
        <v>0</v>
      </c>
      <c r="AD37">
        <f t="shared" si="18"/>
        <v>0</v>
      </c>
      <c r="AE37">
        <f t="shared" si="18"/>
        <v>0</v>
      </c>
      <c r="AF37">
        <f t="shared" si="18"/>
        <v>0</v>
      </c>
      <c r="AG37">
        <f t="shared" si="18"/>
        <v>0</v>
      </c>
      <c r="AH37">
        <f t="shared" si="18"/>
        <v>0</v>
      </c>
      <c r="AI37">
        <f t="shared" si="18"/>
        <v>0</v>
      </c>
      <c r="AJ37">
        <f t="shared" si="18"/>
        <v>0</v>
      </c>
      <c r="AK37">
        <f t="shared" si="18"/>
        <v>0</v>
      </c>
      <c r="AL37">
        <f t="shared" si="18"/>
        <v>0</v>
      </c>
      <c r="AM37">
        <f t="shared" si="18"/>
        <v>0</v>
      </c>
      <c r="AN37">
        <f t="shared" si="18"/>
        <v>0</v>
      </c>
      <c r="AO37">
        <f t="shared" si="18"/>
        <v>0</v>
      </c>
      <c r="AP37">
        <f t="shared" si="18"/>
        <v>0</v>
      </c>
      <c r="AQ37">
        <f t="shared" si="18"/>
        <v>0</v>
      </c>
      <c r="AR37">
        <f t="shared" si="18"/>
        <v>0</v>
      </c>
      <c r="AS37">
        <f t="shared" si="18"/>
        <v>0</v>
      </c>
      <c r="AT37">
        <f t="shared" ref="AT37:AY37" si="19">COUNTIF(AT2:AT22,"WSD")</f>
        <v>0</v>
      </c>
      <c r="AU37">
        <f t="shared" si="19"/>
        <v>0</v>
      </c>
      <c r="AV37">
        <f t="shared" si="19"/>
        <v>0</v>
      </c>
      <c r="AW37">
        <f t="shared" si="19"/>
        <v>0</v>
      </c>
      <c r="AX37">
        <f t="shared" si="19"/>
        <v>0</v>
      </c>
      <c r="AY37">
        <f t="shared" si="19"/>
        <v>0</v>
      </c>
      <c r="AZ37" s="3"/>
      <c r="BB37" s="3"/>
      <c r="BD37" s="3"/>
    </row>
    <row r="39" spans="1:56" x14ac:dyDescent="0.3">
      <c r="B39">
        <f>SUM(B28:B37)</f>
        <v>21</v>
      </c>
      <c r="C39">
        <f t="shared" ref="C39:AS39" si="20">SUM(C28:C37)</f>
        <v>21</v>
      </c>
      <c r="D39">
        <f t="shared" si="20"/>
        <v>21</v>
      </c>
      <c r="E39">
        <f t="shared" si="20"/>
        <v>21</v>
      </c>
      <c r="F39">
        <f t="shared" si="20"/>
        <v>21</v>
      </c>
      <c r="G39">
        <f t="shared" si="20"/>
        <v>21</v>
      </c>
      <c r="H39">
        <f t="shared" si="20"/>
        <v>21</v>
      </c>
      <c r="I39">
        <f t="shared" si="20"/>
        <v>21</v>
      </c>
      <c r="J39">
        <f t="shared" si="20"/>
        <v>21</v>
      </c>
      <c r="K39">
        <f t="shared" si="20"/>
        <v>21</v>
      </c>
      <c r="L39">
        <f t="shared" si="20"/>
        <v>21</v>
      </c>
      <c r="M39">
        <f t="shared" si="20"/>
        <v>21</v>
      </c>
      <c r="N39">
        <f t="shared" si="20"/>
        <v>21</v>
      </c>
      <c r="O39">
        <f t="shared" si="20"/>
        <v>21</v>
      </c>
      <c r="P39">
        <f t="shared" si="20"/>
        <v>21</v>
      </c>
      <c r="Q39">
        <f t="shared" si="20"/>
        <v>21</v>
      </c>
      <c r="R39">
        <f t="shared" si="20"/>
        <v>21</v>
      </c>
      <c r="S39">
        <f t="shared" si="20"/>
        <v>21</v>
      </c>
      <c r="T39">
        <f t="shared" si="20"/>
        <v>21</v>
      </c>
      <c r="U39">
        <f t="shared" si="20"/>
        <v>21</v>
      </c>
      <c r="V39">
        <f t="shared" si="20"/>
        <v>21</v>
      </c>
      <c r="W39">
        <f t="shared" si="20"/>
        <v>21</v>
      </c>
      <c r="X39">
        <f t="shared" si="20"/>
        <v>21</v>
      </c>
      <c r="Y39">
        <f t="shared" si="20"/>
        <v>21</v>
      </c>
      <c r="Z39">
        <f t="shared" si="20"/>
        <v>21</v>
      </c>
      <c r="AA39">
        <f t="shared" si="20"/>
        <v>21</v>
      </c>
      <c r="AB39">
        <f t="shared" si="20"/>
        <v>21</v>
      </c>
      <c r="AC39">
        <f t="shared" si="20"/>
        <v>21</v>
      </c>
      <c r="AD39">
        <f t="shared" si="20"/>
        <v>21</v>
      </c>
      <c r="AE39">
        <f t="shared" si="20"/>
        <v>21</v>
      </c>
      <c r="AF39">
        <f t="shared" si="20"/>
        <v>21</v>
      </c>
      <c r="AG39">
        <f t="shared" si="20"/>
        <v>21</v>
      </c>
      <c r="AH39">
        <f t="shared" si="20"/>
        <v>21</v>
      </c>
      <c r="AI39">
        <f t="shared" si="20"/>
        <v>21</v>
      </c>
      <c r="AJ39">
        <f t="shared" si="20"/>
        <v>21</v>
      </c>
      <c r="AK39">
        <f t="shared" si="20"/>
        <v>21</v>
      </c>
      <c r="AL39">
        <f t="shared" si="20"/>
        <v>21</v>
      </c>
      <c r="AM39">
        <f t="shared" si="20"/>
        <v>21</v>
      </c>
      <c r="AN39">
        <f t="shared" si="20"/>
        <v>21</v>
      </c>
      <c r="AO39">
        <f t="shared" si="20"/>
        <v>21</v>
      </c>
      <c r="AP39">
        <f t="shared" si="20"/>
        <v>21</v>
      </c>
      <c r="AQ39">
        <f t="shared" si="20"/>
        <v>21</v>
      </c>
      <c r="AR39">
        <f t="shared" si="20"/>
        <v>21</v>
      </c>
      <c r="AS39">
        <f t="shared" si="20"/>
        <v>21</v>
      </c>
      <c r="AT39">
        <f t="shared" ref="AT39:AY39" si="21">SUM(AT28:AT37)</f>
        <v>21</v>
      </c>
      <c r="AU39">
        <f t="shared" si="21"/>
        <v>21</v>
      </c>
      <c r="AV39">
        <f t="shared" si="21"/>
        <v>21</v>
      </c>
      <c r="AW39">
        <f t="shared" si="21"/>
        <v>21</v>
      </c>
      <c r="AX39">
        <f t="shared" si="21"/>
        <v>21</v>
      </c>
      <c r="AY39">
        <f t="shared" si="21"/>
        <v>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AD6E0-2782-4289-B23A-20C902769EE5}">
  <sheetPr codeName="Sheet7"/>
  <dimension ref="A1:BD35"/>
  <sheetViews>
    <sheetView tabSelected="1" topLeftCell="W18" workbookViewId="0">
      <selection activeCell="AS28" sqref="AS28:AY35"/>
    </sheetView>
  </sheetViews>
  <sheetFormatPr defaultRowHeight="14.4" x14ac:dyDescent="0.3"/>
  <cols>
    <col min="48" max="48" width="8.77734375"/>
    <col min="50" max="50" width="8.77734375"/>
    <col min="52" max="52" width="8.77734375"/>
    <col min="54" max="54" width="8.77734375"/>
  </cols>
  <sheetData>
    <row r="1" spans="1:51" x14ac:dyDescent="0.3"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  <c r="AT1">
        <v>2018</v>
      </c>
      <c r="AU1">
        <v>2019</v>
      </c>
      <c r="AV1">
        <v>2020</v>
      </c>
      <c r="AW1">
        <v>2021</v>
      </c>
      <c r="AX1">
        <v>2022</v>
      </c>
      <c r="AY1">
        <v>2023</v>
      </c>
    </row>
    <row r="2" spans="1:51" x14ac:dyDescent="0.3">
      <c r="A2" t="s">
        <v>0</v>
      </c>
      <c r="B2" s="1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menu'!B2="WSD"),"intens",""))))</f>
        <v>rude</v>
      </c>
      <c r="C2" s="1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menu'!C2="WSD"),"intens",""))))</f>
        <v>rude</v>
      </c>
      <c r="D2" s="1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menu'!D2="WSD"),"intens",""))))</f>
        <v>rude</v>
      </c>
      <c r="E2" s="1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menu'!E2="WSD"),"intens",""))))</f>
        <v>rude</v>
      </c>
      <c r="F2" s="1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menu'!F2="WSD"),"intens",""))))</f>
        <v>rude</v>
      </c>
      <c r="G2" s="1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menu'!G2="WSD"),"intens",""))))</f>
        <v>rude</v>
      </c>
      <c r="H2" s="1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menu'!H2="WSD"),"intens",""))))</f>
        <v>rude</v>
      </c>
      <c r="I2" s="1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menu'!I2="WSD"),"intens",""))))</f>
        <v>rude</v>
      </c>
      <c r="J2" s="1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menu'!J2="WSD"),"intens",""))))</f>
        <v>rude</v>
      </c>
      <c r="K2" s="1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menu'!K2="WSD"),"intens",""))))</f>
        <v>rude</v>
      </c>
      <c r="L2" s="1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menu'!L2="WSD"),"intens",""))))</f>
        <v>rude</v>
      </c>
      <c r="M2" s="1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menu'!M2="WSD"),"intens",""))))</f>
        <v>rude</v>
      </c>
      <c r="N2" s="1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menu'!N2="WSD"),"intens",""))))</f>
        <v>rude</v>
      </c>
      <c r="O2" s="1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menu'!O2="WSD"),"intens",""))))</f>
        <v>inter</v>
      </c>
      <c r="P2" s="1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menu'!P2="WSD"),"intens",""))))</f>
        <v>inter</v>
      </c>
      <c r="Q2" s="1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menu'!Q2="WSD"),"intens",""))))</f>
        <v>inter</v>
      </c>
      <c r="R2" s="1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menu'!R2="WSD"),"intens",""))))</f>
        <v>subst</v>
      </c>
      <c r="S2" s="1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menu'!S2="WSD"),"intens",""))))</f>
        <v>subst</v>
      </c>
      <c r="T2" s="1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menu'!T2="WSD"),"intens",""))))</f>
        <v>subst</v>
      </c>
      <c r="U2" s="1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menu'!U2="WSD"),"intens",""))))</f>
        <v>subst</v>
      </c>
      <c r="V2" s="1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menu'!V2="WSD"),"intens",""))))</f>
        <v>subst</v>
      </c>
      <c r="W2" s="1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menu'!W2="WSD"),"intens",""))))</f>
        <v>subst</v>
      </c>
      <c r="X2" s="1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menu'!X2="WSD"),"intens",""))))</f>
        <v>subst</v>
      </c>
      <c r="Y2" s="1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menu'!Y2="WSD"),"intens",""))))</f>
        <v>subst</v>
      </c>
      <c r="Z2" s="1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menu'!Z2="WSD"),"intens",""))))</f>
        <v>subst</v>
      </c>
      <c r="AA2" s="1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menu'!AA2="WSD"),"intens",""))))</f>
        <v>subst</v>
      </c>
      <c r="AB2" s="1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menu'!AB2="WSD"),"intens",""))))</f>
        <v>subst</v>
      </c>
      <c r="AC2" s="1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menu'!AC2="WSD"),"intens",""))))</f>
        <v>subst</v>
      </c>
      <c r="AD2" s="1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menu'!AD2="WSD"),"intens",""))))</f>
        <v>subst</v>
      </c>
      <c r="AE2" s="1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menu'!AE2="WSD"),"intens",""))))</f>
        <v>subst</v>
      </c>
      <c r="AF2" s="1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menu'!AF2="WSD"),"intens",""))))</f>
        <v>subst</v>
      </c>
      <c r="AG2" s="1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menu'!AG2="WSD"),"intens",""))))</f>
        <v>subst</v>
      </c>
      <c r="AH2" s="1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menu'!AH2="WSD"),"intens",""))))</f>
        <v>subst</v>
      </c>
      <c r="AI2" s="1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menu'!AI2="WSD"),"intens",""))))</f>
        <v>subst</v>
      </c>
      <c r="AJ2" s="1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menu'!AJ2="WSD"),"intens",""))))</f>
        <v>subst</v>
      </c>
      <c r="AK2" s="1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menu'!AK2="WSD"),"intens",""))))</f>
        <v>subst</v>
      </c>
      <c r="AL2" s="1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menu'!AL2="WSD"),"intens",""))))</f>
        <v>subst</v>
      </c>
      <c r="AM2" s="1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menu'!AM2="WSD"),"intens",""))))</f>
        <v>subst</v>
      </c>
      <c r="AN2" s="1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menu'!AN2="WSD"),"intens",""))))</f>
        <v>subst</v>
      </c>
      <c r="AO2" s="1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menu'!AO2="WSD"),"intens",""))))</f>
        <v>subst</v>
      </c>
      <c r="AP2" s="1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menu'!AP2="WSD"),"intens",""))))</f>
        <v>subst</v>
      </c>
      <c r="AQ2" s="1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menu'!AQ2="WSD"),"intens",""))))</f>
        <v>subst</v>
      </c>
      <c r="AR2" s="1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menu'!AR2="WSD"),"intens",""))))</f>
        <v>subst</v>
      </c>
      <c r="AS2" s="1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menu'!AS2="WSD"),"intens",""))))</f>
        <v>subst</v>
      </c>
      <c r="AT2" s="1" t="str">
        <f>IF(OR('full menu'!AT2="MDC",'full menu'!AT2="PERF"),"rude",IF(OR('full menu'!AT2="PCB",'full menu'!AT2="AERF",'full menu'!AT2="UD"),"inter",IF(OR('full menu'!AT2="ACB",'full menu'!AT2="LCERT",'full menu'!AT2="LERT",'full menu'!AT2="FCERT",'full menu'!AT2="FCMT",'full menu'!AT2="LCMT",'full menu'!AT2="LMT",'full menu'!AT2="LCIT",'full menu'!AT2="FCIT",'full menu'!AT2="LIT",'full menu'!AT2="MwERT",'full menu'!AT2="ERwMT",'full menu'!AT2="M&amp;ERT",'full menu'!AT2="MwIT",'full menu'!AT2="IwMT",'full menu'!AT2="M&amp;IT",'full menu'!AT2="IwERT",'full menu'!AT2="ERwIT",'full menu'!AT2="I&amp;ERT",'full menu'!AT2="ER&amp;M&amp;IT",'full menu'!AT2="LSD"),"subst",IF(OR('full menu'!AT2="FERT",'full menu'!AT2="FMT",'full menu'!AT2="FIT",'full menu'!AT2="WSD"),"intens",""))))</f>
        <v>subst</v>
      </c>
      <c r="AU2" s="1" t="str">
        <f>IF(OR('full menu'!AU2="MDC",'full menu'!AU2="PERF"),"rude",IF(OR('full menu'!AU2="PCB",'full menu'!AU2="AERF",'full menu'!AU2="UD"),"inter",IF(OR('full menu'!AU2="ACB",'full menu'!AU2="LCERT",'full menu'!AU2="LERT",'full menu'!AU2="FCERT",'full menu'!AU2="FCMT",'full menu'!AU2="LCMT",'full menu'!AU2="LMT",'full menu'!AU2="LCIT",'full menu'!AU2="FCIT",'full menu'!AU2="LIT",'full menu'!AU2="MwERT",'full menu'!AU2="ERwMT",'full menu'!AU2="M&amp;ERT",'full menu'!AU2="MwIT",'full menu'!AU2="IwMT",'full menu'!AU2="M&amp;IT",'full menu'!AU2="IwERT",'full menu'!AU2="ERwIT",'full menu'!AU2="I&amp;ERT",'full menu'!AU2="ER&amp;M&amp;IT",'full menu'!AU2="LSD"),"subst",IF(OR('full menu'!AU2="FERT",'full menu'!AU2="FMT",'full menu'!AU2="FIT",'full menu'!AU2="WSD"),"intens",""))))</f>
        <v>subst</v>
      </c>
      <c r="AV2" s="1" t="str">
        <f>IF(OR('full menu'!AV2="MDC",'full menu'!AV2="PERF"),"rude",IF(OR('full menu'!AV2="PCB",'full menu'!AV2="AERF",'full menu'!AV2="UD"),"inter",IF(OR('full menu'!AV2="ACB",'full menu'!AV2="LCERT",'full menu'!AV2="LERT",'full menu'!AV2="FCERT",'full menu'!AV2="FCMT",'full menu'!AV2="LCMT",'full menu'!AV2="LMT",'full menu'!AV2="LCIT",'full menu'!AV2="FCIT",'full menu'!AV2="LIT",'full menu'!AV2="MwERT",'full menu'!AV2="ERwMT",'full menu'!AV2="M&amp;ERT",'full menu'!AV2="MwIT",'full menu'!AV2="IwMT",'full menu'!AV2="M&amp;IT",'full menu'!AV2="IwERT",'full menu'!AV2="ERwIT",'full menu'!AV2="I&amp;ERT",'full menu'!AV2="ER&amp;M&amp;IT",'full menu'!AV2="LSD"),"subst",IF(OR('full menu'!AV2="FERT",'full menu'!AV2="FMT",'full menu'!AV2="FIT",'full menu'!AV2="WSD"),"intens",""))))</f>
        <v>subst</v>
      </c>
      <c r="AW2" s="1" t="str">
        <f>IF(OR('full menu'!AW2="MDC",'full menu'!AW2="PERF"),"rude",IF(OR('full menu'!AW2="PCB",'full menu'!AW2="AERF",'full menu'!AW2="UD"),"inter",IF(OR('full menu'!AW2="ACB",'full menu'!AW2="LCERT",'full menu'!AW2="LERT",'full menu'!AW2="FCERT",'full menu'!AW2="FCMT",'full menu'!AW2="LCMT",'full menu'!AW2="LMT",'full menu'!AW2="LCIT",'full menu'!AW2="FCIT",'full menu'!AW2="LIT",'full menu'!AW2="MwERT",'full menu'!AW2="ERwMT",'full menu'!AW2="M&amp;ERT",'full menu'!AW2="MwIT",'full menu'!AW2="IwMT",'full menu'!AW2="M&amp;IT",'full menu'!AW2="IwERT",'full menu'!AW2="ERwIT",'full menu'!AW2="I&amp;ERT",'full menu'!AW2="ER&amp;M&amp;IT",'full menu'!AW2="LSD"),"subst",IF(OR('full menu'!AW2="FERT",'full menu'!AW2="FMT",'full menu'!AW2="FIT",'full menu'!AW2="WSD"),"intens",""))))</f>
        <v>subst</v>
      </c>
      <c r="AX2" s="1" t="str">
        <f>IF(OR('full menu'!AX2="MDC",'full menu'!AX2="PERF"),"rude",IF(OR('full menu'!AX2="PCB",'full menu'!AX2="AERF",'full menu'!AX2="UD"),"inter",IF(OR('full menu'!AX2="ACB",'full menu'!AX2="LCERT",'full menu'!AX2="LERT",'full menu'!AX2="FCERT",'full menu'!AX2="FCMT",'full menu'!AX2="LCMT",'full menu'!AX2="LMT",'full menu'!AX2="LCIT",'full menu'!AX2="FCIT",'full menu'!AX2="LIT",'full menu'!AX2="MwERT",'full menu'!AX2="ERwMT",'full menu'!AX2="M&amp;ERT",'full menu'!AX2="MwIT",'full menu'!AX2="IwMT",'full menu'!AX2="M&amp;IT",'full menu'!AX2="IwERT",'full menu'!AX2="ERwIT",'full menu'!AX2="I&amp;ERT",'full menu'!AX2="ER&amp;M&amp;IT",'full menu'!AX2="LSD"),"subst",IF(OR('full menu'!AX2="FERT",'full menu'!AX2="FMT",'full menu'!AX2="FIT",'full menu'!AX2="WSD"),"intens",""))))</f>
        <v>subst</v>
      </c>
      <c r="AY2" s="1" t="str">
        <f>IF(OR('full menu'!AY2="MDC",'full menu'!AY2="PERF"),"rude",IF(OR('full menu'!AY2="PCB",'full menu'!AY2="AERF",'full menu'!AY2="UD"),"inter",IF(OR('full menu'!AY2="ACB",'full menu'!AY2="LCERT",'full menu'!AY2="LERT",'full menu'!AY2="FCERT",'full menu'!AY2="FCMT",'full menu'!AY2="LCMT",'full menu'!AY2="LMT",'full menu'!AY2="LCIT",'full menu'!AY2="FCIT",'full menu'!AY2="LIT",'full menu'!AY2="MwERT",'full menu'!AY2="ERwMT",'full menu'!AY2="M&amp;ERT",'full menu'!AY2="MwIT",'full menu'!AY2="IwMT",'full menu'!AY2="M&amp;IT",'full menu'!AY2="IwERT",'full menu'!AY2="ERwIT",'full menu'!AY2="I&amp;ERT",'full menu'!AY2="ER&amp;M&amp;IT",'full menu'!AY2="LSD"),"subst",IF(OR('full menu'!AY2="FERT",'full menu'!AY2="FMT",'full menu'!AY2="FIT",'full menu'!AY2="WSD"),"intens",""))))</f>
        <v>subst</v>
      </c>
    </row>
    <row r="3" spans="1:51" x14ac:dyDescent="0.3">
      <c r="A3" t="s">
        <v>1</v>
      </c>
      <c r="B3" s="1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menu'!B3="WSD"),"intens",""))))</f>
        <v>subst</v>
      </c>
      <c r="C3" s="1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menu'!C3="WSD"),"intens",""))))</f>
        <v>inter</v>
      </c>
      <c r="D3" s="1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menu'!D3="WSD"),"intens",""))))</f>
        <v>inter</v>
      </c>
      <c r="E3" s="1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menu'!E3="WSD"),"intens",""))))</f>
        <v>inter</v>
      </c>
      <c r="F3" s="1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menu'!F3="WSD"),"intens",""))))</f>
        <v>inter</v>
      </c>
      <c r="G3" s="1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menu'!G3="WSD"),"intens",""))))</f>
        <v>inter</v>
      </c>
      <c r="H3" s="1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menu'!H3="WSD"),"intens",""))))</f>
        <v>inter</v>
      </c>
      <c r="I3" s="1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menu'!I3="WSD"),"intens",""))))</f>
        <v>inter</v>
      </c>
      <c r="J3" s="1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menu'!J3="WSD"),"intens",""))))</f>
        <v>inter</v>
      </c>
      <c r="K3" s="1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menu'!K3="WSD"),"intens",""))))</f>
        <v>inter</v>
      </c>
      <c r="L3" s="1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menu'!L3="WSD"),"intens",""))))</f>
        <v>inter</v>
      </c>
      <c r="M3" s="1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menu'!M3="WSD"),"intens",""))))</f>
        <v>inter</v>
      </c>
      <c r="N3" s="1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menu'!N3="WSD"),"intens",""))))</f>
        <v>inter</v>
      </c>
      <c r="O3" s="1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menu'!O3="WSD"),"intens",""))))</f>
        <v>inter</v>
      </c>
      <c r="P3" s="1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menu'!P3="WSD"),"intens",""))))</f>
        <v>inter</v>
      </c>
      <c r="Q3" s="1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menu'!Q3="WSD"),"intens",""))))</f>
        <v>inter</v>
      </c>
      <c r="R3" s="1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menu'!R3="WSD"),"intens",""))))</f>
        <v>inter</v>
      </c>
      <c r="S3" s="1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menu'!S3="WSD"),"intens",""))))</f>
        <v>inter</v>
      </c>
      <c r="T3" s="1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menu'!T3="WSD"),"intens",""))))</f>
        <v>inter</v>
      </c>
      <c r="U3" s="1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menu'!U3="WSD"),"intens",""))))</f>
        <v>inter</v>
      </c>
      <c r="V3" s="1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menu'!V3="WSD"),"intens",""))))</f>
        <v>inter</v>
      </c>
      <c r="W3" s="1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menu'!W3="WSD"),"intens",""))))</f>
        <v>intens</v>
      </c>
      <c r="X3" s="1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menu'!X3="WSD"),"intens",""))))</f>
        <v>intens</v>
      </c>
      <c r="Y3" s="1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menu'!Y3="WSD"),"intens",""))))</f>
        <v>intens</v>
      </c>
      <c r="Z3" s="1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menu'!Z3="WSD"),"intens",""))))</f>
        <v>intens</v>
      </c>
      <c r="AA3" s="1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menu'!AA3="WSD"),"intens",""))))</f>
        <v>intens</v>
      </c>
      <c r="AB3" s="1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menu'!AB3="WSD"),"intens",""))))</f>
        <v>intens</v>
      </c>
      <c r="AC3" s="1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menu'!AC3="WSD"),"intens",""))))</f>
        <v>intens</v>
      </c>
      <c r="AD3" s="1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menu'!AD3="WSD"),"intens",""))))</f>
        <v>intens</v>
      </c>
      <c r="AE3" s="1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menu'!AE3="WSD"),"intens",""))))</f>
        <v>intens</v>
      </c>
      <c r="AF3" s="1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menu'!AF3="WSD"),"intens",""))))</f>
        <v>intens</v>
      </c>
      <c r="AG3" s="1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menu'!AG3="WSD"),"intens",""))))</f>
        <v>intens</v>
      </c>
      <c r="AH3" s="1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menu'!AH3="WSD"),"intens",""))))</f>
        <v>intens</v>
      </c>
      <c r="AI3" s="1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menu'!AI3="WSD"),"intens",""))))</f>
        <v>intens</v>
      </c>
      <c r="AJ3" s="1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menu'!AJ3="WSD"),"intens",""))))</f>
        <v>intens</v>
      </c>
      <c r="AK3" s="1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menu'!AK3="WSD"),"intens",""))))</f>
        <v>intens</v>
      </c>
      <c r="AL3" s="1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menu'!AL3="WSD"),"intens",""))))</f>
        <v>intens</v>
      </c>
      <c r="AM3" s="1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menu'!AM3="WSD"),"intens",""))))</f>
        <v>intens</v>
      </c>
      <c r="AN3" s="1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menu'!AN3="WSD"),"intens",""))))</f>
        <v>intens</v>
      </c>
      <c r="AO3" s="1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menu'!AO3="WSD"),"intens",""))))</f>
        <v>intens</v>
      </c>
      <c r="AP3" s="1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menu'!AP3="WSD"),"intens",""))))</f>
        <v>intens</v>
      </c>
      <c r="AQ3" s="1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menu'!AQ3="WSD"),"intens",""))))</f>
        <v>intens</v>
      </c>
      <c r="AR3" s="1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menu'!AR3="WSD"),"intens",""))))</f>
        <v>intens</v>
      </c>
      <c r="AS3" s="1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menu'!AS3="WSD"),"intens",""))))</f>
        <v>intens</v>
      </c>
      <c r="AT3" s="1" t="str">
        <f>IF(OR('full menu'!AT3="MDC",'full menu'!AT3="PERF"),"rude",IF(OR('full menu'!AT3="PCB",'full menu'!AT3="AERF",'full menu'!AT3="UD"),"inter",IF(OR('full menu'!AT3="ACB",'full menu'!AT3="LCERT",'full menu'!AT3="LERT",'full menu'!AT3="FCERT",'full menu'!AT3="FCMT",'full menu'!AT3="LCMT",'full menu'!AT3="LMT",'full menu'!AT3="LCIT",'full menu'!AT3="FCIT",'full menu'!AT3="LIT",'full menu'!AT3="MwERT",'full menu'!AT3="ERwMT",'full menu'!AT3="M&amp;ERT",'full menu'!AT3="MwIT",'full menu'!AT3="IwMT",'full menu'!AT3="M&amp;IT",'full menu'!AT3="IwERT",'full menu'!AT3="ERwIT",'full menu'!AT3="I&amp;ERT",'full menu'!AT3="ER&amp;M&amp;IT",'full menu'!AT3="LSD"),"subst",IF(OR('full menu'!AT3="FERT",'full menu'!AT3="FMT",'full menu'!AT3="FIT",'full menu'!AT3="WSD"),"intens",""))))</f>
        <v>intens</v>
      </c>
      <c r="AU3" s="1" t="str">
        <f>IF(OR('full menu'!AU3="MDC",'full menu'!AU3="PERF"),"rude",IF(OR('full menu'!AU3="PCB",'full menu'!AU3="AERF",'full menu'!AU3="UD"),"inter",IF(OR('full menu'!AU3="ACB",'full menu'!AU3="LCERT",'full menu'!AU3="LERT",'full menu'!AU3="FCERT",'full menu'!AU3="FCMT",'full menu'!AU3="LCMT",'full menu'!AU3="LMT",'full menu'!AU3="LCIT",'full menu'!AU3="FCIT",'full menu'!AU3="LIT",'full menu'!AU3="MwERT",'full menu'!AU3="ERwMT",'full menu'!AU3="M&amp;ERT",'full menu'!AU3="MwIT",'full menu'!AU3="IwMT",'full menu'!AU3="M&amp;IT",'full menu'!AU3="IwERT",'full menu'!AU3="ERwIT",'full menu'!AU3="I&amp;ERT",'full menu'!AU3="ER&amp;M&amp;IT",'full menu'!AU3="LSD"),"subst",IF(OR('full menu'!AU3="FERT",'full menu'!AU3="FMT",'full menu'!AU3="FIT",'full menu'!AU3="WSD"),"intens",""))))</f>
        <v>intens</v>
      </c>
      <c r="AV3" s="1" t="str">
        <f>IF(OR('full menu'!AV3="MDC",'full menu'!AV3="PERF"),"rude",IF(OR('full menu'!AV3="PCB",'full menu'!AV3="AERF",'full menu'!AV3="UD"),"inter",IF(OR('full menu'!AV3="ACB",'full menu'!AV3="LCERT",'full menu'!AV3="LERT",'full menu'!AV3="FCERT",'full menu'!AV3="FCMT",'full menu'!AV3="LCMT",'full menu'!AV3="LMT",'full menu'!AV3="LCIT",'full menu'!AV3="FCIT",'full menu'!AV3="LIT",'full menu'!AV3="MwERT",'full menu'!AV3="ERwMT",'full menu'!AV3="M&amp;ERT",'full menu'!AV3="MwIT",'full menu'!AV3="IwMT",'full menu'!AV3="M&amp;IT",'full menu'!AV3="IwERT",'full menu'!AV3="ERwIT",'full menu'!AV3="I&amp;ERT",'full menu'!AV3="ER&amp;M&amp;IT",'full menu'!AV3="LSD"),"subst",IF(OR('full menu'!AV3="FERT",'full menu'!AV3="FMT",'full menu'!AV3="FIT",'full menu'!AV3="WSD"),"intens",""))))</f>
        <v>intens</v>
      </c>
      <c r="AW3" s="1" t="str">
        <f>IF(OR('full menu'!AW3="MDC",'full menu'!AW3="PERF"),"rude",IF(OR('full menu'!AW3="PCB",'full menu'!AW3="AERF",'full menu'!AW3="UD"),"inter",IF(OR('full menu'!AW3="ACB",'full menu'!AW3="LCERT",'full menu'!AW3="LERT",'full menu'!AW3="FCERT",'full menu'!AW3="FCMT",'full menu'!AW3="LCMT",'full menu'!AW3="LMT",'full menu'!AW3="LCIT",'full menu'!AW3="FCIT",'full menu'!AW3="LIT",'full menu'!AW3="MwERT",'full menu'!AW3="ERwMT",'full menu'!AW3="M&amp;ERT",'full menu'!AW3="MwIT",'full menu'!AW3="IwMT",'full menu'!AW3="M&amp;IT",'full menu'!AW3="IwERT",'full menu'!AW3="ERwIT",'full menu'!AW3="I&amp;ERT",'full menu'!AW3="ER&amp;M&amp;IT",'full menu'!AW3="LSD"),"subst",IF(OR('full menu'!AW3="FERT",'full menu'!AW3="FMT",'full menu'!AW3="FIT",'full menu'!AW3="WSD"),"intens",""))))</f>
        <v>intens</v>
      </c>
      <c r="AX3" s="1" t="str">
        <f>IF(OR('full menu'!AX3="MDC",'full menu'!AX3="PERF"),"rude",IF(OR('full menu'!AX3="PCB",'full menu'!AX3="AERF",'full menu'!AX3="UD"),"inter",IF(OR('full menu'!AX3="ACB",'full menu'!AX3="LCERT",'full menu'!AX3="LERT",'full menu'!AX3="FCERT",'full menu'!AX3="FCMT",'full menu'!AX3="LCMT",'full menu'!AX3="LMT",'full menu'!AX3="LCIT",'full menu'!AX3="FCIT",'full menu'!AX3="LIT",'full menu'!AX3="MwERT",'full menu'!AX3="ERwMT",'full menu'!AX3="M&amp;ERT",'full menu'!AX3="MwIT",'full menu'!AX3="IwMT",'full menu'!AX3="M&amp;IT",'full menu'!AX3="IwERT",'full menu'!AX3="ERwIT",'full menu'!AX3="I&amp;ERT",'full menu'!AX3="ER&amp;M&amp;IT",'full menu'!AX3="LSD"),"subst",IF(OR('full menu'!AX3="FERT",'full menu'!AX3="FMT",'full menu'!AX3="FIT",'full menu'!AX3="WSD"),"intens",""))))</f>
        <v>intens</v>
      </c>
      <c r="AY3" s="1" t="str">
        <f>IF(OR('full menu'!AY3="MDC",'full menu'!AY3="PERF"),"rude",IF(OR('full menu'!AY3="PCB",'full menu'!AY3="AERF",'full menu'!AY3="UD"),"inter",IF(OR('full menu'!AY3="ACB",'full menu'!AY3="LCERT",'full menu'!AY3="LERT",'full menu'!AY3="FCERT",'full menu'!AY3="FCMT",'full menu'!AY3="LCMT",'full menu'!AY3="LMT",'full menu'!AY3="LCIT",'full menu'!AY3="FCIT",'full menu'!AY3="LIT",'full menu'!AY3="MwERT",'full menu'!AY3="ERwMT",'full menu'!AY3="M&amp;ERT",'full menu'!AY3="MwIT",'full menu'!AY3="IwMT",'full menu'!AY3="M&amp;IT",'full menu'!AY3="IwERT",'full menu'!AY3="ERwIT",'full menu'!AY3="I&amp;ERT",'full menu'!AY3="ER&amp;M&amp;IT",'full menu'!AY3="LSD"),"subst",IF(OR('full menu'!AY3="FERT",'full menu'!AY3="FMT",'full menu'!AY3="FIT",'full menu'!AY3="WSD"),"intens",""))))</f>
        <v>intens</v>
      </c>
    </row>
    <row r="4" spans="1:51" x14ac:dyDescent="0.3">
      <c r="A4" t="s">
        <v>2</v>
      </c>
      <c r="B4" s="1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menu'!B4="WSD"),"intens",""))))</f>
        <v>rude</v>
      </c>
      <c r="C4" s="1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menu'!C4="WSD"),"intens",""))))</f>
        <v>rude</v>
      </c>
      <c r="D4" s="1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menu'!D4="WSD"),"intens",""))))</f>
        <v>rude</v>
      </c>
      <c r="E4" s="1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menu'!E4="WSD"),"intens",""))))</f>
        <v>inter</v>
      </c>
      <c r="F4" s="1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menu'!F4="WSD"),"intens",""))))</f>
        <v>inter</v>
      </c>
      <c r="G4" s="1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menu'!G4="WSD"),"intens",""))))</f>
        <v>inter</v>
      </c>
      <c r="H4" s="1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menu'!H4="WSD"),"intens",""))))</f>
        <v>inter</v>
      </c>
      <c r="I4" s="1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menu'!I4="WSD"),"intens",""))))</f>
        <v>inter</v>
      </c>
      <c r="J4" s="1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menu'!J4="WSD"),"intens",""))))</f>
        <v>inter</v>
      </c>
      <c r="K4" s="1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menu'!K4="WSD"),"intens",""))))</f>
        <v>inter</v>
      </c>
      <c r="L4" s="1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menu'!L4="WSD"),"intens",""))))</f>
        <v>inter</v>
      </c>
      <c r="M4" s="1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menu'!M4="WSD"),"intens",""))))</f>
        <v>inter</v>
      </c>
      <c r="N4" s="1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menu'!N4="WSD"),"intens",""))))</f>
        <v>inter</v>
      </c>
      <c r="O4" s="1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menu'!O4="WSD"),"intens",""))))</f>
        <v>inter</v>
      </c>
      <c r="P4" s="1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menu'!P4="WSD"),"intens",""))))</f>
        <v>inter</v>
      </c>
      <c r="Q4" s="1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menu'!Q4="WSD"),"intens",""))))</f>
        <v>inter</v>
      </c>
      <c r="R4" s="1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menu'!R4="WSD"),"intens",""))))</f>
        <v>inter</v>
      </c>
      <c r="S4" s="1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menu'!S4="WSD"),"intens",""))))</f>
        <v>inter</v>
      </c>
      <c r="T4" s="1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menu'!T4="WSD"),"intens",""))))</f>
        <v>subst</v>
      </c>
      <c r="U4" s="1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menu'!U4="WSD"),"intens",""))))</f>
        <v>subst</v>
      </c>
      <c r="V4" s="1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menu'!V4="WSD"),"intens",""))))</f>
        <v>subst</v>
      </c>
      <c r="W4" s="1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menu'!W4="WSD"),"intens",""))))</f>
        <v>subst</v>
      </c>
      <c r="X4" s="1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menu'!X4="WSD"),"intens",""))))</f>
        <v>subst</v>
      </c>
      <c r="Y4" s="1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menu'!Y4="WSD"),"intens",""))))</f>
        <v>subst</v>
      </c>
      <c r="Z4" s="1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menu'!Z4="WSD"),"intens",""))))</f>
        <v>subst</v>
      </c>
      <c r="AA4" s="1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menu'!AA4="WSD"),"intens",""))))</f>
        <v>subst</v>
      </c>
      <c r="AB4" s="1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menu'!AB4="WSD"),"intens",""))))</f>
        <v>subst</v>
      </c>
      <c r="AC4" s="1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menu'!AC4="WSD"),"intens",""))))</f>
        <v>subst</v>
      </c>
      <c r="AD4" s="1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menu'!AD4="WSD"),"intens",""))))</f>
        <v>subst</v>
      </c>
      <c r="AE4" s="1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menu'!AE4="WSD"),"intens",""))))</f>
        <v>subst</v>
      </c>
      <c r="AF4" s="1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menu'!AF4="WSD"),"intens",""))))</f>
        <v>subst</v>
      </c>
      <c r="AG4" s="1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menu'!AG4="WSD"),"intens",""))))</f>
        <v>subst</v>
      </c>
      <c r="AH4" s="1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menu'!AH4="WSD"),"intens",""))))</f>
        <v>subst</v>
      </c>
      <c r="AI4" s="1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menu'!AI4="WSD"),"intens",""))))</f>
        <v>subst</v>
      </c>
      <c r="AJ4" s="1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menu'!AJ4="WSD"),"intens",""))))</f>
        <v>subst</v>
      </c>
      <c r="AK4" s="1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menu'!AK4="WSD"),"intens",""))))</f>
        <v>subst</v>
      </c>
      <c r="AL4" s="1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menu'!AL4="WSD"),"intens",""))))</f>
        <v>subst</v>
      </c>
      <c r="AM4" s="1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menu'!AM4="WSD"),"intens",""))))</f>
        <v>subst</v>
      </c>
      <c r="AN4" s="1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menu'!AN4="WSD"),"intens",""))))</f>
        <v>subst</v>
      </c>
      <c r="AO4" s="1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menu'!AO4="WSD"),"intens",""))))</f>
        <v>subst</v>
      </c>
      <c r="AP4" s="1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menu'!AP4="WSD"),"intens",""))))</f>
        <v>subst</v>
      </c>
      <c r="AQ4" s="1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menu'!AQ4="WSD"),"intens",""))))</f>
        <v>subst</v>
      </c>
      <c r="AR4" s="1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menu'!AR4="WSD"),"intens",""))))</f>
        <v>subst</v>
      </c>
      <c r="AS4" s="1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menu'!AS4="WSD"),"intens",""))))</f>
        <v>subst</v>
      </c>
      <c r="AT4" s="1" t="str">
        <f>IF(OR('full menu'!AT4="MDC",'full menu'!AT4="PERF"),"rude",IF(OR('full menu'!AT4="PCB",'full menu'!AT4="AERF",'full menu'!AT4="UD"),"inter",IF(OR('full menu'!AT4="ACB",'full menu'!AT4="LCERT",'full menu'!AT4="LERT",'full menu'!AT4="FCERT",'full menu'!AT4="FCMT",'full menu'!AT4="LCMT",'full menu'!AT4="LMT",'full menu'!AT4="LCIT",'full menu'!AT4="FCIT",'full menu'!AT4="LIT",'full menu'!AT4="MwERT",'full menu'!AT4="ERwMT",'full menu'!AT4="M&amp;ERT",'full menu'!AT4="MwIT",'full menu'!AT4="IwMT",'full menu'!AT4="M&amp;IT",'full menu'!AT4="IwERT",'full menu'!AT4="ERwIT",'full menu'!AT4="I&amp;ERT",'full menu'!AT4="ER&amp;M&amp;IT",'full menu'!AT4="LSD"),"subst",IF(OR('full menu'!AT4="FERT",'full menu'!AT4="FMT",'full menu'!AT4="FIT",'full menu'!AT4="WSD"),"intens",""))))</f>
        <v>subst</v>
      </c>
      <c r="AU4" s="1" t="str">
        <f>IF(OR('full menu'!AU4="MDC",'full menu'!AU4="PERF"),"rude",IF(OR('full menu'!AU4="PCB",'full menu'!AU4="AERF",'full menu'!AU4="UD"),"inter",IF(OR('full menu'!AU4="ACB",'full menu'!AU4="LCERT",'full menu'!AU4="LERT",'full menu'!AU4="FCERT",'full menu'!AU4="FCMT",'full menu'!AU4="LCMT",'full menu'!AU4="LMT",'full menu'!AU4="LCIT",'full menu'!AU4="FCIT",'full menu'!AU4="LIT",'full menu'!AU4="MwERT",'full menu'!AU4="ERwMT",'full menu'!AU4="M&amp;ERT",'full menu'!AU4="MwIT",'full menu'!AU4="IwMT",'full menu'!AU4="M&amp;IT",'full menu'!AU4="IwERT",'full menu'!AU4="ERwIT",'full menu'!AU4="I&amp;ERT",'full menu'!AU4="ER&amp;M&amp;IT",'full menu'!AU4="LSD"),"subst",IF(OR('full menu'!AU4="FERT",'full menu'!AU4="FMT",'full menu'!AU4="FIT",'full menu'!AU4="WSD"),"intens",""))))</f>
        <v>subst</v>
      </c>
      <c r="AV4" s="1" t="str">
        <f>IF(OR('full menu'!AV4="MDC",'full menu'!AV4="PERF"),"rude",IF(OR('full menu'!AV4="PCB",'full menu'!AV4="AERF",'full menu'!AV4="UD"),"inter",IF(OR('full menu'!AV4="ACB",'full menu'!AV4="LCERT",'full menu'!AV4="LERT",'full menu'!AV4="FCERT",'full menu'!AV4="FCMT",'full menu'!AV4="LCMT",'full menu'!AV4="LMT",'full menu'!AV4="LCIT",'full menu'!AV4="FCIT",'full menu'!AV4="LIT",'full menu'!AV4="MwERT",'full menu'!AV4="ERwMT",'full menu'!AV4="M&amp;ERT",'full menu'!AV4="MwIT",'full menu'!AV4="IwMT",'full menu'!AV4="M&amp;IT",'full menu'!AV4="IwERT",'full menu'!AV4="ERwIT",'full menu'!AV4="I&amp;ERT",'full menu'!AV4="ER&amp;M&amp;IT",'full menu'!AV4="LSD"),"subst",IF(OR('full menu'!AV4="FERT",'full menu'!AV4="FMT",'full menu'!AV4="FIT",'full menu'!AV4="WSD"),"intens",""))))</f>
        <v>subst</v>
      </c>
      <c r="AW4" s="1" t="str">
        <f>IF(OR('full menu'!AW4="MDC",'full menu'!AW4="PERF"),"rude",IF(OR('full menu'!AW4="PCB",'full menu'!AW4="AERF",'full menu'!AW4="UD"),"inter",IF(OR('full menu'!AW4="ACB",'full menu'!AW4="LCERT",'full menu'!AW4="LERT",'full menu'!AW4="FCERT",'full menu'!AW4="FCMT",'full menu'!AW4="LCMT",'full menu'!AW4="LMT",'full menu'!AW4="LCIT",'full menu'!AW4="FCIT",'full menu'!AW4="LIT",'full menu'!AW4="MwERT",'full menu'!AW4="ERwMT",'full menu'!AW4="M&amp;ERT",'full menu'!AW4="MwIT",'full menu'!AW4="IwMT",'full menu'!AW4="M&amp;IT",'full menu'!AW4="IwERT",'full menu'!AW4="ERwIT",'full menu'!AW4="I&amp;ERT",'full menu'!AW4="ER&amp;M&amp;IT",'full menu'!AW4="LSD"),"subst",IF(OR('full menu'!AW4="FERT",'full menu'!AW4="FMT",'full menu'!AW4="FIT",'full menu'!AW4="WSD"),"intens",""))))</f>
        <v>subst</v>
      </c>
      <c r="AX4" s="1" t="str">
        <f>IF(OR('full menu'!AX4="MDC",'full menu'!AX4="PERF"),"rude",IF(OR('full menu'!AX4="PCB",'full menu'!AX4="AERF",'full menu'!AX4="UD"),"inter",IF(OR('full menu'!AX4="ACB",'full menu'!AX4="LCERT",'full menu'!AX4="LERT",'full menu'!AX4="FCERT",'full menu'!AX4="FCMT",'full menu'!AX4="LCMT",'full menu'!AX4="LMT",'full menu'!AX4="LCIT",'full menu'!AX4="FCIT",'full menu'!AX4="LIT",'full menu'!AX4="MwERT",'full menu'!AX4="ERwMT",'full menu'!AX4="M&amp;ERT",'full menu'!AX4="MwIT",'full menu'!AX4="IwMT",'full menu'!AX4="M&amp;IT",'full menu'!AX4="IwERT",'full menu'!AX4="ERwIT",'full menu'!AX4="I&amp;ERT",'full menu'!AX4="ER&amp;M&amp;IT",'full menu'!AX4="LSD"),"subst",IF(OR('full menu'!AX4="FERT",'full menu'!AX4="FMT",'full menu'!AX4="FIT",'full menu'!AX4="WSD"),"intens",""))))</f>
        <v>subst</v>
      </c>
      <c r="AY4" s="1" t="str">
        <f>IF(OR('full menu'!AY4="MDC",'full menu'!AY4="PERF"),"rude",IF(OR('full menu'!AY4="PCB",'full menu'!AY4="AERF",'full menu'!AY4="UD"),"inter",IF(OR('full menu'!AY4="ACB",'full menu'!AY4="LCERT",'full menu'!AY4="LERT",'full menu'!AY4="FCERT",'full menu'!AY4="FCMT",'full menu'!AY4="LCMT",'full menu'!AY4="LMT",'full menu'!AY4="LCIT",'full menu'!AY4="FCIT",'full menu'!AY4="LIT",'full menu'!AY4="MwERT",'full menu'!AY4="ERwMT",'full menu'!AY4="M&amp;ERT",'full menu'!AY4="MwIT",'full menu'!AY4="IwMT",'full menu'!AY4="M&amp;IT",'full menu'!AY4="IwERT",'full menu'!AY4="ERwIT",'full menu'!AY4="I&amp;ERT",'full menu'!AY4="ER&amp;M&amp;IT",'full menu'!AY4="LSD"),"subst",IF(OR('full menu'!AY4="FERT",'full menu'!AY4="FMT",'full menu'!AY4="FIT",'full menu'!AY4="WSD"),"intens",""))))</f>
        <v>subst</v>
      </c>
    </row>
    <row r="5" spans="1:51" x14ac:dyDescent="0.3">
      <c r="A5" t="s">
        <v>4</v>
      </c>
      <c r="B5" s="1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menu'!B5="WSD"),"intens",""))))</f>
        <v>subst</v>
      </c>
      <c r="C5" s="1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menu'!C5="WSD"),"intens",""))))</f>
        <v>subst</v>
      </c>
      <c r="D5" s="1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menu'!D5="WSD"),"intens",""))))</f>
        <v>subst</v>
      </c>
      <c r="E5" s="1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menu'!E5="WSD"),"intens",""))))</f>
        <v>subst</v>
      </c>
      <c r="F5" s="1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menu'!F5="WSD"),"intens",""))))</f>
        <v>subst</v>
      </c>
      <c r="G5" s="1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menu'!G5="WSD"),"intens",""))))</f>
        <v>subst</v>
      </c>
      <c r="H5" s="1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menu'!H5="WSD"),"intens",""))))</f>
        <v>inter</v>
      </c>
      <c r="I5" s="1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menu'!I5="WSD"),"intens",""))))</f>
        <v>inter</v>
      </c>
      <c r="J5" s="1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menu'!J5="WSD"),"intens",""))))</f>
        <v>inter</v>
      </c>
      <c r="K5" s="1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menu'!K5="WSD"),"intens",""))))</f>
        <v>inter</v>
      </c>
      <c r="L5" s="1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menu'!L5="WSD"),"intens",""))))</f>
        <v>inter</v>
      </c>
      <c r="M5" s="1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menu'!M5="WSD"),"intens",""))))</f>
        <v>inter</v>
      </c>
      <c r="N5" s="1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menu'!N5="WSD"),"intens",""))))</f>
        <v>inter</v>
      </c>
      <c r="O5" s="1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menu'!O5="WSD"),"intens",""))))</f>
        <v>inter</v>
      </c>
      <c r="P5" s="1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menu'!P5="WSD"),"intens",""))))</f>
        <v>inter</v>
      </c>
      <c r="Q5" s="1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menu'!Q5="WSD"),"intens",""))))</f>
        <v>inter</v>
      </c>
      <c r="R5" s="1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menu'!R5="WSD"),"intens",""))))</f>
        <v>inter</v>
      </c>
      <c r="S5" s="1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menu'!S5="WSD"),"intens",""))))</f>
        <v>inter</v>
      </c>
      <c r="T5" s="1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menu'!T5="WSD"),"intens",""))))</f>
        <v>inter</v>
      </c>
      <c r="U5" s="1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menu'!U5="WSD"),"intens",""))))</f>
        <v>inter</v>
      </c>
      <c r="V5" s="1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menu'!V5="WSD"),"intens",""))))</f>
        <v>inter</v>
      </c>
      <c r="W5" s="1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menu'!W5="WSD"),"intens",""))))</f>
        <v>inter</v>
      </c>
      <c r="X5" s="1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menu'!X5="WSD"),"intens",""))))</f>
        <v>inter</v>
      </c>
      <c r="Y5" s="1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menu'!Y5="WSD"),"intens",""))))</f>
        <v>inter</v>
      </c>
      <c r="Z5" s="1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menu'!Z5="WSD"),"intens",""))))</f>
        <v>inter</v>
      </c>
      <c r="AA5" s="1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menu'!AA5="WSD"),"intens",""))))</f>
        <v>subst</v>
      </c>
      <c r="AB5" s="1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menu'!AB5="WSD"),"intens",""))))</f>
        <v>subst</v>
      </c>
      <c r="AC5" s="1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menu'!AC5="WSD"),"intens",""))))</f>
        <v>subst</v>
      </c>
      <c r="AD5" s="1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menu'!AD5="WSD"),"intens",""))))</f>
        <v>subst</v>
      </c>
      <c r="AE5" s="1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menu'!AE5="WSD"),"intens",""))))</f>
        <v>subst</v>
      </c>
      <c r="AF5" s="1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menu'!AF5="WSD"),"intens",""))))</f>
        <v>subst</v>
      </c>
      <c r="AG5" s="1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menu'!AG5="WSD"),"intens",""))))</f>
        <v>subst</v>
      </c>
      <c r="AH5" s="1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menu'!AH5="WSD"),"intens",""))))</f>
        <v>subst</v>
      </c>
      <c r="AI5" s="1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menu'!AI5="WSD"),"intens",""))))</f>
        <v>subst</v>
      </c>
      <c r="AJ5" s="1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menu'!AJ5="WSD"),"intens",""))))</f>
        <v>subst</v>
      </c>
      <c r="AK5" s="1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menu'!AK5="WSD"),"intens",""))))</f>
        <v>subst</v>
      </c>
      <c r="AL5" s="1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menu'!AL5="WSD"),"intens",""))))</f>
        <v>subst</v>
      </c>
      <c r="AM5" s="1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menu'!AM5="WSD"),"intens",""))))</f>
        <v>subst</v>
      </c>
      <c r="AN5" s="1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menu'!AN5="WSD"),"intens",""))))</f>
        <v>subst</v>
      </c>
      <c r="AO5" s="1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menu'!AO5="WSD"),"intens",""))))</f>
        <v>subst</v>
      </c>
      <c r="AP5" s="1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menu'!AP5="WSD"),"intens",""))))</f>
        <v>subst</v>
      </c>
      <c r="AQ5" s="1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menu'!AQ5="WSD"),"intens",""))))</f>
        <v>subst</v>
      </c>
      <c r="AR5" s="1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menu'!AR5="WSD"),"intens",""))))</f>
        <v>subst</v>
      </c>
      <c r="AS5" s="1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menu'!AS5="WSD"),"intens",""))))</f>
        <v>subst</v>
      </c>
      <c r="AT5" s="1" t="str">
        <f>IF(OR('full menu'!AT5="MDC",'full menu'!AT5="PERF"),"rude",IF(OR('full menu'!AT5="PCB",'full menu'!AT5="AERF",'full menu'!AT5="UD"),"inter",IF(OR('full menu'!AT5="ACB",'full menu'!AT5="LCERT",'full menu'!AT5="LERT",'full menu'!AT5="FCERT",'full menu'!AT5="FCMT",'full menu'!AT5="LCMT",'full menu'!AT5="LMT",'full menu'!AT5="LCIT",'full menu'!AT5="FCIT",'full menu'!AT5="LIT",'full menu'!AT5="MwERT",'full menu'!AT5="ERwMT",'full menu'!AT5="M&amp;ERT",'full menu'!AT5="MwIT",'full menu'!AT5="IwMT",'full menu'!AT5="M&amp;IT",'full menu'!AT5="IwERT",'full menu'!AT5="ERwIT",'full menu'!AT5="I&amp;ERT",'full menu'!AT5="ER&amp;M&amp;IT",'full menu'!AT5="LSD"),"subst",IF(OR('full menu'!AT5="FERT",'full menu'!AT5="FMT",'full menu'!AT5="FIT",'full menu'!AT5="WSD"),"intens",""))))</f>
        <v>subst</v>
      </c>
      <c r="AU5" s="1" t="str">
        <f>IF(OR('full menu'!AU5="MDC",'full menu'!AU5="PERF"),"rude",IF(OR('full menu'!AU5="PCB",'full menu'!AU5="AERF",'full menu'!AU5="UD"),"inter",IF(OR('full menu'!AU5="ACB",'full menu'!AU5="LCERT",'full menu'!AU5="LERT",'full menu'!AU5="FCERT",'full menu'!AU5="FCMT",'full menu'!AU5="LCMT",'full menu'!AU5="LMT",'full menu'!AU5="LCIT",'full menu'!AU5="FCIT",'full menu'!AU5="LIT",'full menu'!AU5="MwERT",'full menu'!AU5="ERwMT",'full menu'!AU5="M&amp;ERT",'full menu'!AU5="MwIT",'full menu'!AU5="IwMT",'full menu'!AU5="M&amp;IT",'full menu'!AU5="IwERT",'full menu'!AU5="ERwIT",'full menu'!AU5="I&amp;ERT",'full menu'!AU5="ER&amp;M&amp;IT",'full menu'!AU5="LSD"),"subst",IF(OR('full menu'!AU5="FERT",'full menu'!AU5="FMT",'full menu'!AU5="FIT",'full menu'!AU5="WSD"),"intens",""))))</f>
        <v>subst</v>
      </c>
      <c r="AV5" s="1" t="str">
        <f>IF(OR('full menu'!AV5="MDC",'full menu'!AV5="PERF"),"rude",IF(OR('full menu'!AV5="PCB",'full menu'!AV5="AERF",'full menu'!AV5="UD"),"inter",IF(OR('full menu'!AV5="ACB",'full menu'!AV5="LCERT",'full menu'!AV5="LERT",'full menu'!AV5="FCERT",'full menu'!AV5="FCMT",'full menu'!AV5="LCMT",'full menu'!AV5="LMT",'full menu'!AV5="LCIT",'full menu'!AV5="FCIT",'full menu'!AV5="LIT",'full menu'!AV5="MwERT",'full menu'!AV5="ERwMT",'full menu'!AV5="M&amp;ERT",'full menu'!AV5="MwIT",'full menu'!AV5="IwMT",'full menu'!AV5="M&amp;IT",'full menu'!AV5="IwERT",'full menu'!AV5="ERwIT",'full menu'!AV5="I&amp;ERT",'full menu'!AV5="ER&amp;M&amp;IT",'full menu'!AV5="LSD"),"subst",IF(OR('full menu'!AV5="FERT",'full menu'!AV5="FMT",'full menu'!AV5="FIT",'full menu'!AV5="WSD"),"intens",""))))</f>
        <v>subst</v>
      </c>
      <c r="AW5" s="1" t="str">
        <f>IF(OR('full menu'!AW5="MDC",'full menu'!AW5="PERF"),"rude",IF(OR('full menu'!AW5="PCB",'full menu'!AW5="AERF",'full menu'!AW5="UD"),"inter",IF(OR('full menu'!AW5="ACB",'full menu'!AW5="LCERT",'full menu'!AW5="LERT",'full menu'!AW5="FCERT",'full menu'!AW5="FCMT",'full menu'!AW5="LCMT",'full menu'!AW5="LMT",'full menu'!AW5="LCIT",'full menu'!AW5="FCIT",'full menu'!AW5="LIT",'full menu'!AW5="MwERT",'full menu'!AW5="ERwMT",'full menu'!AW5="M&amp;ERT",'full menu'!AW5="MwIT",'full menu'!AW5="IwMT",'full menu'!AW5="M&amp;IT",'full menu'!AW5="IwERT",'full menu'!AW5="ERwIT",'full menu'!AW5="I&amp;ERT",'full menu'!AW5="ER&amp;M&amp;IT",'full menu'!AW5="LSD"),"subst",IF(OR('full menu'!AW5="FERT",'full menu'!AW5="FMT",'full menu'!AW5="FIT",'full menu'!AW5="WSD"),"intens",""))))</f>
        <v>subst</v>
      </c>
      <c r="AX5" s="1" t="str">
        <f>IF(OR('full menu'!AX5="MDC",'full menu'!AX5="PERF"),"rude",IF(OR('full menu'!AX5="PCB",'full menu'!AX5="AERF",'full menu'!AX5="UD"),"inter",IF(OR('full menu'!AX5="ACB",'full menu'!AX5="LCERT",'full menu'!AX5="LERT",'full menu'!AX5="FCERT",'full menu'!AX5="FCMT",'full menu'!AX5="LCMT",'full menu'!AX5="LMT",'full menu'!AX5="LCIT",'full menu'!AX5="FCIT",'full menu'!AX5="LIT",'full menu'!AX5="MwERT",'full menu'!AX5="ERwMT",'full menu'!AX5="M&amp;ERT",'full menu'!AX5="MwIT",'full menu'!AX5="IwMT",'full menu'!AX5="M&amp;IT",'full menu'!AX5="IwERT",'full menu'!AX5="ERwIT",'full menu'!AX5="I&amp;ERT",'full menu'!AX5="ER&amp;M&amp;IT",'full menu'!AX5="LSD"),"subst",IF(OR('full menu'!AX5="FERT",'full menu'!AX5="FMT",'full menu'!AX5="FIT",'full menu'!AX5="WSD"),"intens",""))))</f>
        <v>subst</v>
      </c>
      <c r="AY5" s="1" t="str">
        <f>IF(OR('full menu'!AY5="MDC",'full menu'!AY5="PERF"),"rude",IF(OR('full menu'!AY5="PCB",'full menu'!AY5="AERF",'full menu'!AY5="UD"),"inter",IF(OR('full menu'!AY5="ACB",'full menu'!AY5="LCERT",'full menu'!AY5="LERT",'full menu'!AY5="FCERT",'full menu'!AY5="FCMT",'full menu'!AY5="LCMT",'full menu'!AY5="LMT",'full menu'!AY5="LCIT",'full menu'!AY5="FCIT",'full menu'!AY5="LIT",'full menu'!AY5="MwERT",'full menu'!AY5="ERwMT",'full menu'!AY5="M&amp;ERT",'full menu'!AY5="MwIT",'full menu'!AY5="IwMT",'full menu'!AY5="M&amp;IT",'full menu'!AY5="IwERT",'full menu'!AY5="ERwIT",'full menu'!AY5="I&amp;ERT",'full menu'!AY5="ER&amp;M&amp;IT",'full menu'!AY5="LSD"),"subst",IF(OR('full menu'!AY5="FERT",'full menu'!AY5="FMT",'full menu'!AY5="FIT",'full menu'!AY5="WSD"),"intens",""))))</f>
        <v>subst</v>
      </c>
    </row>
    <row r="6" spans="1:51" x14ac:dyDescent="0.3">
      <c r="A6" t="s">
        <v>3</v>
      </c>
      <c r="B6" s="1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menu'!B6="WSD"),"intens",""))))</f>
        <v>inter</v>
      </c>
      <c r="C6" s="1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menu'!C6="WSD"),"intens",""))))</f>
        <v>inter</v>
      </c>
      <c r="D6" s="1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menu'!D6="WSD"),"intens",""))))</f>
        <v>inter</v>
      </c>
      <c r="E6" s="1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menu'!E6="WSD"),"intens",""))))</f>
        <v>inter</v>
      </c>
      <c r="F6" s="1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menu'!F6="WSD"),"intens",""))))</f>
        <v>inter</v>
      </c>
      <c r="G6" s="1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menu'!G6="WSD"),"intens",""))))</f>
        <v>inter</v>
      </c>
      <c r="H6" s="1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menu'!H6="WSD"),"intens",""))))</f>
        <v>inter</v>
      </c>
      <c r="I6" s="1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menu'!I6="WSD"),"intens",""))))</f>
        <v>inter</v>
      </c>
      <c r="J6" s="1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menu'!J6="WSD"),"intens",""))))</f>
        <v>rude</v>
      </c>
      <c r="K6" s="1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menu'!K6="WSD"),"intens",""))))</f>
        <v>rude</v>
      </c>
      <c r="L6" s="1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menu'!L6="WSD"),"intens",""))))</f>
        <v>rude</v>
      </c>
      <c r="M6" s="1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menu'!M6="WSD"),"intens",""))))</f>
        <v>rude</v>
      </c>
      <c r="N6" s="1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menu'!N6="WSD"),"intens",""))))</f>
        <v>rude</v>
      </c>
      <c r="O6" s="1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menu'!O6="WSD"),"intens",""))))</f>
        <v>rude</v>
      </c>
      <c r="P6" s="1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menu'!P6="WSD"),"intens",""))))</f>
        <v>rude</v>
      </c>
      <c r="Q6" s="1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menu'!Q6="WSD"),"intens",""))))</f>
        <v>rude</v>
      </c>
      <c r="R6" s="1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menu'!R6="WSD"),"intens",""))))</f>
        <v>rude</v>
      </c>
      <c r="S6" s="1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menu'!S6="WSD"),"intens",""))))</f>
        <v>rude</v>
      </c>
      <c r="T6" s="1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menu'!T6="WSD"),"intens",""))))</f>
        <v>rude</v>
      </c>
      <c r="U6" s="1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menu'!U6="WSD"),"intens",""))))</f>
        <v>rude</v>
      </c>
      <c r="V6" s="1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menu'!V6="WSD"),"intens",""))))</f>
        <v>rude</v>
      </c>
      <c r="W6" s="1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menu'!W6="WSD"),"intens",""))))</f>
        <v>rude</v>
      </c>
      <c r="X6" s="1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menu'!X6="WSD"),"intens",""))))</f>
        <v>rude</v>
      </c>
      <c r="Y6" s="1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menu'!Y6="WSD"),"intens",""))))</f>
        <v>rude</v>
      </c>
      <c r="Z6" s="1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menu'!Z6="WSD"),"intens",""))))</f>
        <v>rude</v>
      </c>
      <c r="AA6" s="1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menu'!AA6="WSD"),"intens",""))))</f>
        <v>rude</v>
      </c>
      <c r="AB6" s="1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menu'!AB6="WSD"),"intens",""))))</f>
        <v>rude</v>
      </c>
      <c r="AC6" s="1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menu'!AC6="WSD"),"intens",""))))</f>
        <v>rude</v>
      </c>
      <c r="AD6" s="1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menu'!AD6="WSD"),"intens",""))))</f>
        <v>rude</v>
      </c>
      <c r="AE6" s="1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menu'!AE6="WSD"),"intens",""))))</f>
        <v>inter</v>
      </c>
      <c r="AF6" s="1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menu'!AF6="WSD"),"intens",""))))</f>
        <v>inter</v>
      </c>
      <c r="AG6" s="1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menu'!AG6="WSD"),"intens",""))))</f>
        <v>inter</v>
      </c>
      <c r="AH6" s="1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menu'!AH6="WSD"),"intens",""))))</f>
        <v>inter</v>
      </c>
      <c r="AI6" s="1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menu'!AI6="WSD"),"intens",""))))</f>
        <v>inter</v>
      </c>
      <c r="AJ6" s="1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menu'!AJ6="WSD"),"intens",""))))</f>
        <v>inter</v>
      </c>
      <c r="AK6" s="1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menu'!AK6="WSD"),"intens",""))))</f>
        <v>inter</v>
      </c>
      <c r="AL6" s="1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menu'!AL6="WSD"),"intens",""))))</f>
        <v>inter</v>
      </c>
      <c r="AM6" s="1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menu'!AM6="WSD"),"intens",""))))</f>
        <v>inter</v>
      </c>
      <c r="AN6" s="1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menu'!AN6="WSD"),"intens",""))))</f>
        <v>inter</v>
      </c>
      <c r="AO6" s="1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menu'!AO6="WSD"),"intens",""))))</f>
        <v>inter</v>
      </c>
      <c r="AP6" s="1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menu'!AP6="WSD"),"intens",""))))</f>
        <v>inter</v>
      </c>
      <c r="AQ6" s="1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menu'!AQ6="WSD"),"intens",""))))</f>
        <v>inter</v>
      </c>
      <c r="AR6" s="1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menu'!AR6="WSD"),"intens",""))))</f>
        <v>inter</v>
      </c>
      <c r="AS6" s="1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menu'!AS6="WSD"),"intens",""))))</f>
        <v>inter</v>
      </c>
      <c r="AT6" s="1" t="str">
        <f>IF(OR('full menu'!AT6="MDC",'full menu'!AT6="PERF"),"rude",IF(OR('full menu'!AT6="PCB",'full menu'!AT6="AERF",'full menu'!AT6="UD"),"inter",IF(OR('full menu'!AT6="ACB",'full menu'!AT6="LCERT",'full menu'!AT6="LERT",'full menu'!AT6="FCERT",'full menu'!AT6="FCMT",'full menu'!AT6="LCMT",'full menu'!AT6="LMT",'full menu'!AT6="LCIT",'full menu'!AT6="FCIT",'full menu'!AT6="LIT",'full menu'!AT6="MwERT",'full menu'!AT6="ERwMT",'full menu'!AT6="M&amp;ERT",'full menu'!AT6="MwIT",'full menu'!AT6="IwMT",'full menu'!AT6="M&amp;IT",'full menu'!AT6="IwERT",'full menu'!AT6="ERwIT",'full menu'!AT6="I&amp;ERT",'full menu'!AT6="ER&amp;M&amp;IT",'full menu'!AT6="LSD"),"subst",IF(OR('full menu'!AT6="FERT",'full menu'!AT6="FMT",'full menu'!AT6="FIT",'full menu'!AT6="WSD"),"intens",""))))</f>
        <v>inter</v>
      </c>
      <c r="AU6" s="1" t="str">
        <f>IF(OR('full menu'!AU6="MDC",'full menu'!AU6="PERF"),"rude",IF(OR('full menu'!AU6="PCB",'full menu'!AU6="AERF",'full menu'!AU6="UD"),"inter",IF(OR('full menu'!AU6="ACB",'full menu'!AU6="LCERT",'full menu'!AU6="LERT",'full menu'!AU6="FCERT",'full menu'!AU6="FCMT",'full menu'!AU6="LCMT",'full menu'!AU6="LMT",'full menu'!AU6="LCIT",'full menu'!AU6="FCIT",'full menu'!AU6="LIT",'full menu'!AU6="MwERT",'full menu'!AU6="ERwMT",'full menu'!AU6="M&amp;ERT",'full menu'!AU6="MwIT",'full menu'!AU6="IwMT",'full menu'!AU6="M&amp;IT",'full menu'!AU6="IwERT",'full menu'!AU6="ERwIT",'full menu'!AU6="I&amp;ERT",'full menu'!AU6="ER&amp;M&amp;IT",'full menu'!AU6="LSD"),"subst",IF(OR('full menu'!AU6="FERT",'full menu'!AU6="FMT",'full menu'!AU6="FIT",'full menu'!AU6="WSD"),"intens",""))))</f>
        <v>inter</v>
      </c>
      <c r="AV6" s="1" t="str">
        <f>IF(OR('full menu'!AV6="MDC",'full menu'!AV6="PERF"),"rude",IF(OR('full menu'!AV6="PCB",'full menu'!AV6="AERF",'full menu'!AV6="UD"),"inter",IF(OR('full menu'!AV6="ACB",'full menu'!AV6="LCERT",'full menu'!AV6="LERT",'full menu'!AV6="FCERT",'full menu'!AV6="FCMT",'full menu'!AV6="LCMT",'full menu'!AV6="LMT",'full menu'!AV6="LCIT",'full menu'!AV6="FCIT",'full menu'!AV6="LIT",'full menu'!AV6="MwERT",'full menu'!AV6="ERwMT",'full menu'!AV6="M&amp;ERT",'full menu'!AV6="MwIT",'full menu'!AV6="IwMT",'full menu'!AV6="M&amp;IT",'full menu'!AV6="IwERT",'full menu'!AV6="ERwIT",'full menu'!AV6="I&amp;ERT",'full menu'!AV6="ER&amp;M&amp;IT",'full menu'!AV6="LSD"),"subst",IF(OR('full menu'!AV6="FERT",'full menu'!AV6="FMT",'full menu'!AV6="FIT",'full menu'!AV6="WSD"),"intens",""))))</f>
        <v>inter</v>
      </c>
      <c r="AW6" s="1" t="str">
        <f>IF(OR('full menu'!AW6="MDC",'full menu'!AW6="PERF"),"rude",IF(OR('full menu'!AW6="PCB",'full menu'!AW6="AERF",'full menu'!AW6="UD"),"inter",IF(OR('full menu'!AW6="ACB",'full menu'!AW6="LCERT",'full menu'!AW6="LERT",'full menu'!AW6="FCERT",'full menu'!AW6="FCMT",'full menu'!AW6="LCMT",'full menu'!AW6="LMT",'full menu'!AW6="LCIT",'full menu'!AW6="FCIT",'full menu'!AW6="LIT",'full menu'!AW6="MwERT",'full menu'!AW6="ERwMT",'full menu'!AW6="M&amp;ERT",'full menu'!AW6="MwIT",'full menu'!AW6="IwMT",'full menu'!AW6="M&amp;IT",'full menu'!AW6="IwERT",'full menu'!AW6="ERwIT",'full menu'!AW6="I&amp;ERT",'full menu'!AW6="ER&amp;M&amp;IT",'full menu'!AW6="LSD"),"subst",IF(OR('full menu'!AW6="FERT",'full menu'!AW6="FMT",'full menu'!AW6="FIT",'full menu'!AW6="WSD"),"intens",""))))</f>
        <v>inter</v>
      </c>
      <c r="AX6" s="1" t="str">
        <f>IF(OR('full menu'!AX6="MDC",'full menu'!AX6="PERF"),"rude",IF(OR('full menu'!AX6="PCB",'full menu'!AX6="AERF",'full menu'!AX6="UD"),"inter",IF(OR('full menu'!AX6="ACB",'full menu'!AX6="LCERT",'full menu'!AX6="LERT",'full menu'!AX6="FCERT",'full menu'!AX6="FCMT",'full menu'!AX6="LCMT",'full menu'!AX6="LMT",'full menu'!AX6="LCIT",'full menu'!AX6="FCIT",'full menu'!AX6="LIT",'full menu'!AX6="MwERT",'full menu'!AX6="ERwMT",'full menu'!AX6="M&amp;ERT",'full menu'!AX6="MwIT",'full menu'!AX6="IwMT",'full menu'!AX6="M&amp;IT",'full menu'!AX6="IwERT",'full menu'!AX6="ERwIT",'full menu'!AX6="I&amp;ERT",'full menu'!AX6="ER&amp;M&amp;IT",'full menu'!AX6="LSD"),"subst",IF(OR('full menu'!AX6="FERT",'full menu'!AX6="FMT",'full menu'!AX6="FIT",'full menu'!AX6="WSD"),"intens",""))))</f>
        <v>inter</v>
      </c>
      <c r="AY6" s="1" t="str">
        <f>IF(OR('full menu'!AY6="MDC",'full menu'!AY6="PERF"),"rude",IF(OR('full menu'!AY6="PCB",'full menu'!AY6="AERF",'full menu'!AY6="UD"),"inter",IF(OR('full menu'!AY6="ACB",'full menu'!AY6="LCERT",'full menu'!AY6="LERT",'full menu'!AY6="FCERT",'full menu'!AY6="FCMT",'full menu'!AY6="LCMT",'full menu'!AY6="LMT",'full menu'!AY6="LCIT",'full menu'!AY6="FCIT",'full menu'!AY6="LIT",'full menu'!AY6="MwERT",'full menu'!AY6="ERwMT",'full menu'!AY6="M&amp;ERT",'full menu'!AY6="MwIT",'full menu'!AY6="IwMT",'full menu'!AY6="M&amp;IT",'full menu'!AY6="IwERT",'full menu'!AY6="ERwIT",'full menu'!AY6="I&amp;ERT",'full menu'!AY6="ER&amp;M&amp;IT",'full menu'!AY6="LSD"),"subst",IF(OR('full menu'!AY6="FERT",'full menu'!AY6="FMT",'full menu'!AY6="FIT",'full menu'!AY6="WSD"),"intens",""))))</f>
        <v>inter</v>
      </c>
    </row>
    <row r="7" spans="1:51" x14ac:dyDescent="0.3">
      <c r="A7" t="s">
        <v>5</v>
      </c>
      <c r="B7" s="1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menu'!B7="WSD"),"intens",""))))</f>
        <v>inter</v>
      </c>
      <c r="C7" s="1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menu'!C7="WSD"),"intens",""))))</f>
        <v>inter</v>
      </c>
      <c r="D7" s="1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menu'!D7="WSD"),"intens",""))))</f>
        <v>inter</v>
      </c>
      <c r="E7" s="1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menu'!E7="WSD"),"intens",""))))</f>
        <v>inter</v>
      </c>
      <c r="F7" s="1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menu'!F7="WSD"),"intens",""))))</f>
        <v>inter</v>
      </c>
      <c r="G7" s="1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menu'!G7="WSD"),"intens",""))))</f>
        <v>inter</v>
      </c>
      <c r="H7" s="1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menu'!H7="WSD"),"intens",""))))</f>
        <v>inter</v>
      </c>
      <c r="I7" s="1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menu'!I7="WSD"),"intens",""))))</f>
        <v>inter</v>
      </c>
      <c r="J7" s="1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menu'!J7="WSD"),"intens",""))))</f>
        <v>inter</v>
      </c>
      <c r="K7" s="1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menu'!K7="WSD"),"intens",""))))</f>
        <v>inter</v>
      </c>
      <c r="L7" s="1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menu'!L7="WSD"),"intens",""))))</f>
        <v>inter</v>
      </c>
      <c r="M7" s="1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menu'!M7="WSD"),"intens",""))))</f>
        <v>subst</v>
      </c>
      <c r="N7" s="1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menu'!N7="WSD"),"intens",""))))</f>
        <v>subst</v>
      </c>
      <c r="O7" s="1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menu'!O7="WSD"),"intens",""))))</f>
        <v>subst</v>
      </c>
      <c r="P7" s="1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menu'!P7="WSD"),"intens",""))))</f>
        <v>subst</v>
      </c>
      <c r="Q7" s="1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menu'!Q7="WSD"),"intens",""))))</f>
        <v>subst</v>
      </c>
      <c r="R7" s="1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menu'!R7="WSD"),"intens",""))))</f>
        <v>subst</v>
      </c>
      <c r="S7" s="1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menu'!S7="WSD"),"intens",""))))</f>
        <v>subst</v>
      </c>
      <c r="T7" s="1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menu'!T7="WSD"),"intens",""))))</f>
        <v>subst</v>
      </c>
      <c r="U7" s="1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menu'!U7="WSD"),"intens",""))))</f>
        <v>subst</v>
      </c>
      <c r="V7" s="1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menu'!V7="WSD"),"intens",""))))</f>
        <v>subst</v>
      </c>
      <c r="W7" s="1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menu'!W7="WSD"),"intens",""))))</f>
        <v>subst</v>
      </c>
      <c r="X7" s="1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menu'!X7="WSD"),"intens",""))))</f>
        <v>subst</v>
      </c>
      <c r="Y7" s="1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menu'!Y7="WSD"),"intens",""))))</f>
        <v>subst</v>
      </c>
      <c r="Z7" s="1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menu'!Z7="WSD"),"intens",""))))</f>
        <v>subst</v>
      </c>
      <c r="AA7" s="1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menu'!AA7="WSD"),"intens",""))))</f>
        <v>subst</v>
      </c>
      <c r="AB7" s="1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menu'!AB7="WSD"),"intens",""))))</f>
        <v>subst</v>
      </c>
      <c r="AC7" s="1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menu'!AC7="WSD"),"intens",""))))</f>
        <v>intens</v>
      </c>
      <c r="AD7" s="1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menu'!AD7="WSD"),"intens",""))))</f>
        <v>intens</v>
      </c>
      <c r="AE7" s="1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menu'!AE7="WSD"),"intens",""))))</f>
        <v>intens</v>
      </c>
      <c r="AF7" s="1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menu'!AF7="WSD"),"intens",""))))</f>
        <v>intens</v>
      </c>
      <c r="AG7" s="1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menu'!AG7="WSD"),"intens",""))))</f>
        <v>intens</v>
      </c>
      <c r="AH7" s="1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menu'!AH7="WSD"),"intens",""))))</f>
        <v>intens</v>
      </c>
      <c r="AI7" s="1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menu'!AI7="WSD"),"intens",""))))</f>
        <v>intens</v>
      </c>
      <c r="AJ7" s="1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menu'!AJ7="WSD"),"intens",""))))</f>
        <v>intens</v>
      </c>
      <c r="AK7" s="1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menu'!AK7="WSD"),"intens",""))))</f>
        <v>intens</v>
      </c>
      <c r="AL7" s="1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menu'!AL7="WSD"),"intens",""))))</f>
        <v>intens</v>
      </c>
      <c r="AM7" s="1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menu'!AM7="WSD"),"intens",""))))</f>
        <v>intens</v>
      </c>
      <c r="AN7" s="1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menu'!AN7="WSD"),"intens",""))))</f>
        <v>intens</v>
      </c>
      <c r="AO7" s="1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menu'!AO7="WSD"),"intens",""))))</f>
        <v>intens</v>
      </c>
      <c r="AP7" s="1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menu'!AP7="WSD"),"intens",""))))</f>
        <v>intens</v>
      </c>
      <c r="AQ7" s="1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menu'!AQ7="WSD"),"intens",""))))</f>
        <v>intens</v>
      </c>
      <c r="AR7" s="1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menu'!AR7="WSD"),"intens",""))))</f>
        <v>intens</v>
      </c>
      <c r="AS7" s="1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menu'!AS7="WSD"),"intens",""))))</f>
        <v>intens</v>
      </c>
      <c r="AT7" s="1" t="str">
        <f>IF(OR('full menu'!AT7="MDC",'full menu'!AT7="PERF"),"rude",IF(OR('full menu'!AT7="PCB",'full menu'!AT7="AERF",'full menu'!AT7="UD"),"inter",IF(OR('full menu'!AT7="ACB",'full menu'!AT7="LCERT",'full menu'!AT7="LERT",'full menu'!AT7="FCERT",'full menu'!AT7="FCMT",'full menu'!AT7="LCMT",'full menu'!AT7="LMT",'full menu'!AT7="LCIT",'full menu'!AT7="FCIT",'full menu'!AT7="LIT",'full menu'!AT7="MwERT",'full menu'!AT7="ERwMT",'full menu'!AT7="M&amp;ERT",'full menu'!AT7="MwIT",'full menu'!AT7="IwMT",'full menu'!AT7="M&amp;IT",'full menu'!AT7="IwERT",'full menu'!AT7="ERwIT",'full menu'!AT7="I&amp;ERT",'full menu'!AT7="ER&amp;M&amp;IT",'full menu'!AT7="LSD"),"subst",IF(OR('full menu'!AT7="FERT",'full menu'!AT7="FMT",'full menu'!AT7="FIT",'full menu'!AT7="WSD"),"intens",""))))</f>
        <v>intens</v>
      </c>
      <c r="AU7" s="1" t="str">
        <f>IF(OR('full menu'!AU7="MDC",'full menu'!AU7="PERF"),"rude",IF(OR('full menu'!AU7="PCB",'full menu'!AU7="AERF",'full menu'!AU7="UD"),"inter",IF(OR('full menu'!AU7="ACB",'full menu'!AU7="LCERT",'full menu'!AU7="LERT",'full menu'!AU7="FCERT",'full menu'!AU7="FCMT",'full menu'!AU7="LCMT",'full menu'!AU7="LMT",'full menu'!AU7="LCIT",'full menu'!AU7="FCIT",'full menu'!AU7="LIT",'full menu'!AU7="MwERT",'full menu'!AU7="ERwMT",'full menu'!AU7="M&amp;ERT",'full menu'!AU7="MwIT",'full menu'!AU7="IwMT",'full menu'!AU7="M&amp;IT",'full menu'!AU7="IwERT",'full menu'!AU7="ERwIT",'full menu'!AU7="I&amp;ERT",'full menu'!AU7="ER&amp;M&amp;IT",'full menu'!AU7="LSD"),"subst",IF(OR('full menu'!AU7="FERT",'full menu'!AU7="FMT",'full menu'!AU7="FIT",'full menu'!AU7="WSD"),"intens",""))))</f>
        <v>intens</v>
      </c>
      <c r="AV7" s="1" t="str">
        <f>IF(OR('full menu'!AV7="MDC",'full menu'!AV7="PERF"),"rude",IF(OR('full menu'!AV7="PCB",'full menu'!AV7="AERF",'full menu'!AV7="UD"),"inter",IF(OR('full menu'!AV7="ACB",'full menu'!AV7="LCERT",'full menu'!AV7="LERT",'full menu'!AV7="FCERT",'full menu'!AV7="FCMT",'full menu'!AV7="LCMT",'full menu'!AV7="LMT",'full menu'!AV7="LCIT",'full menu'!AV7="FCIT",'full menu'!AV7="LIT",'full menu'!AV7="MwERT",'full menu'!AV7="ERwMT",'full menu'!AV7="M&amp;ERT",'full menu'!AV7="MwIT",'full menu'!AV7="IwMT",'full menu'!AV7="M&amp;IT",'full menu'!AV7="IwERT",'full menu'!AV7="ERwIT",'full menu'!AV7="I&amp;ERT",'full menu'!AV7="ER&amp;M&amp;IT",'full menu'!AV7="LSD"),"subst",IF(OR('full menu'!AV7="FERT",'full menu'!AV7="FMT",'full menu'!AV7="FIT",'full menu'!AV7="WSD"),"intens",""))))</f>
        <v>intens</v>
      </c>
      <c r="AW7" s="1" t="str">
        <f>IF(OR('full menu'!AW7="MDC",'full menu'!AW7="PERF"),"rude",IF(OR('full menu'!AW7="PCB",'full menu'!AW7="AERF",'full menu'!AW7="UD"),"inter",IF(OR('full menu'!AW7="ACB",'full menu'!AW7="LCERT",'full menu'!AW7="LERT",'full menu'!AW7="FCERT",'full menu'!AW7="FCMT",'full menu'!AW7="LCMT",'full menu'!AW7="LMT",'full menu'!AW7="LCIT",'full menu'!AW7="FCIT",'full menu'!AW7="LIT",'full menu'!AW7="MwERT",'full menu'!AW7="ERwMT",'full menu'!AW7="M&amp;ERT",'full menu'!AW7="MwIT",'full menu'!AW7="IwMT",'full menu'!AW7="M&amp;IT",'full menu'!AW7="IwERT",'full menu'!AW7="ERwIT",'full menu'!AW7="I&amp;ERT",'full menu'!AW7="ER&amp;M&amp;IT",'full menu'!AW7="LSD"),"subst",IF(OR('full menu'!AW7="FERT",'full menu'!AW7="FMT",'full menu'!AW7="FIT",'full menu'!AW7="WSD"),"intens",""))))</f>
        <v>intens</v>
      </c>
      <c r="AX7" s="1" t="str">
        <f>IF(OR('full menu'!AX7="MDC",'full menu'!AX7="PERF"),"rude",IF(OR('full menu'!AX7="PCB",'full menu'!AX7="AERF",'full menu'!AX7="UD"),"inter",IF(OR('full menu'!AX7="ACB",'full menu'!AX7="LCERT",'full menu'!AX7="LERT",'full menu'!AX7="FCERT",'full menu'!AX7="FCMT",'full menu'!AX7="LCMT",'full menu'!AX7="LMT",'full menu'!AX7="LCIT",'full menu'!AX7="FCIT",'full menu'!AX7="LIT",'full menu'!AX7="MwERT",'full menu'!AX7="ERwMT",'full menu'!AX7="M&amp;ERT",'full menu'!AX7="MwIT",'full menu'!AX7="IwMT",'full menu'!AX7="M&amp;IT",'full menu'!AX7="IwERT",'full menu'!AX7="ERwIT",'full menu'!AX7="I&amp;ERT",'full menu'!AX7="ER&amp;M&amp;IT",'full menu'!AX7="LSD"),"subst",IF(OR('full menu'!AX7="FERT",'full menu'!AX7="FMT",'full menu'!AX7="FIT",'full menu'!AX7="WSD"),"intens",""))))</f>
        <v>intens</v>
      </c>
      <c r="AY7" s="1" t="str">
        <f>IF(OR('full menu'!AY7="MDC",'full menu'!AY7="PERF"),"rude",IF(OR('full menu'!AY7="PCB",'full menu'!AY7="AERF",'full menu'!AY7="UD"),"inter",IF(OR('full menu'!AY7="ACB",'full menu'!AY7="LCERT",'full menu'!AY7="LERT",'full menu'!AY7="FCERT",'full menu'!AY7="FCMT",'full menu'!AY7="LCMT",'full menu'!AY7="LMT",'full menu'!AY7="LCIT",'full menu'!AY7="FCIT",'full menu'!AY7="LIT",'full menu'!AY7="MwERT",'full menu'!AY7="ERwMT",'full menu'!AY7="M&amp;ERT",'full menu'!AY7="MwIT",'full menu'!AY7="IwMT",'full menu'!AY7="M&amp;IT",'full menu'!AY7="IwERT",'full menu'!AY7="ERwIT",'full menu'!AY7="I&amp;ERT",'full menu'!AY7="ER&amp;M&amp;IT",'full menu'!AY7="LSD"),"subst",IF(OR('full menu'!AY7="FERT",'full menu'!AY7="FMT",'full menu'!AY7="FIT",'full menu'!AY7="WSD"),"intens",""))))</f>
        <v>intens</v>
      </c>
    </row>
    <row r="8" spans="1:51" x14ac:dyDescent="0.3">
      <c r="A8" t="s">
        <v>6</v>
      </c>
      <c r="B8" s="1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menu'!B8="WSD"),"intens",""))))</f>
        <v>subst</v>
      </c>
      <c r="C8" s="1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menu'!C8="WSD"),"intens",""))))</f>
        <v>subst</v>
      </c>
      <c r="D8" s="1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menu'!D8="WSD"),"intens",""))))</f>
        <v>subst</v>
      </c>
      <c r="E8" s="1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menu'!E8="WSD"),"intens",""))))</f>
        <v>subst</v>
      </c>
      <c r="F8" s="1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menu'!F8="WSD"),"intens",""))))</f>
        <v>subst</v>
      </c>
      <c r="G8" s="1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menu'!G8="WSD"),"intens",""))))</f>
        <v>subst</v>
      </c>
      <c r="H8" s="1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menu'!H8="WSD"),"intens",""))))</f>
        <v>subst</v>
      </c>
      <c r="I8" s="1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menu'!I8="WSD"),"intens",""))))</f>
        <v>subst</v>
      </c>
      <c r="J8" s="1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menu'!J8="WSD"),"intens",""))))</f>
        <v>subst</v>
      </c>
      <c r="K8" s="1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menu'!K8="WSD"),"intens",""))))</f>
        <v>subst</v>
      </c>
      <c r="L8" s="1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menu'!L8="WSD"),"intens",""))))</f>
        <v>subst</v>
      </c>
      <c r="M8" s="1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menu'!M8="WSD"),"intens",""))))</f>
        <v>subst</v>
      </c>
      <c r="N8" s="1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menu'!N8="WSD"),"intens",""))))</f>
        <v>subst</v>
      </c>
      <c r="O8" s="1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menu'!O8="WSD"),"intens",""))))</f>
        <v>subst</v>
      </c>
      <c r="P8" s="1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menu'!P8="WSD"),"intens",""))))</f>
        <v>subst</v>
      </c>
      <c r="Q8" s="1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menu'!Q8="WSD"),"intens",""))))</f>
        <v>subst</v>
      </c>
      <c r="R8" s="1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menu'!R8="WSD"),"intens",""))))</f>
        <v>subst</v>
      </c>
      <c r="S8" s="1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menu'!S8="WSD"),"intens",""))))</f>
        <v>subst</v>
      </c>
      <c r="T8" s="1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menu'!T8="WSD"),"intens",""))))</f>
        <v>subst</v>
      </c>
      <c r="U8" s="1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menu'!U8="WSD"),"intens",""))))</f>
        <v>subst</v>
      </c>
      <c r="V8" s="1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menu'!V8="WSD"),"intens",""))))</f>
        <v>subst</v>
      </c>
      <c r="W8" s="1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menu'!W8="WSD"),"intens",""))))</f>
        <v>subst</v>
      </c>
      <c r="X8" s="1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menu'!X8="WSD"),"intens",""))))</f>
        <v>subst</v>
      </c>
      <c r="Y8" s="1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menu'!Y8="WSD"),"intens",""))))</f>
        <v>subst</v>
      </c>
      <c r="Z8" s="1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menu'!Z8="WSD"),"intens",""))))</f>
        <v>subst</v>
      </c>
      <c r="AA8" s="1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menu'!AA8="WSD"),"intens",""))))</f>
        <v>subst</v>
      </c>
      <c r="AB8" s="1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menu'!AB8="WSD"),"intens",""))))</f>
        <v>subst</v>
      </c>
      <c r="AC8" s="1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menu'!AC8="WSD"),"intens",""))))</f>
        <v>subst</v>
      </c>
      <c r="AD8" s="1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menu'!AD8="WSD"),"intens",""))))</f>
        <v>subst</v>
      </c>
      <c r="AE8" s="1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menu'!AE8="WSD"),"intens",""))))</f>
        <v>intens</v>
      </c>
      <c r="AF8" s="1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menu'!AF8="WSD"),"intens",""))))</f>
        <v>intens</v>
      </c>
      <c r="AG8" s="1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menu'!AG8="WSD"),"intens",""))))</f>
        <v>intens</v>
      </c>
      <c r="AH8" s="1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menu'!AH8="WSD"),"intens",""))))</f>
        <v>intens</v>
      </c>
      <c r="AI8" s="1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menu'!AI8="WSD"),"intens",""))))</f>
        <v>subst</v>
      </c>
      <c r="AJ8" s="1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menu'!AJ8="WSD"),"intens",""))))</f>
        <v>subst</v>
      </c>
      <c r="AK8" s="1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menu'!AK8="WSD"),"intens",""))))</f>
        <v>subst</v>
      </c>
      <c r="AL8" s="1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menu'!AL8="WSD"),"intens",""))))</f>
        <v>subst</v>
      </c>
      <c r="AM8" s="1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menu'!AM8="WSD"),"intens",""))))</f>
        <v>subst</v>
      </c>
      <c r="AN8" s="1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menu'!AN8="WSD"),"intens",""))))</f>
        <v>subst</v>
      </c>
      <c r="AO8" s="1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menu'!AO8="WSD"),"intens",""))))</f>
        <v>subst</v>
      </c>
      <c r="AP8" s="1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menu'!AP8="WSD"),"intens",""))))</f>
        <v>subst</v>
      </c>
      <c r="AQ8" s="1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menu'!AQ8="WSD"),"intens",""))))</f>
        <v>subst</v>
      </c>
      <c r="AR8" s="1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menu'!AR8="WSD"),"intens",""))))</f>
        <v>subst</v>
      </c>
      <c r="AS8" s="1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menu'!AS8="WSD"),"intens",""))))</f>
        <v>subst</v>
      </c>
      <c r="AT8" s="1" t="str">
        <f>IF(OR('full menu'!AT8="MDC",'full menu'!AT8="PERF"),"rude",IF(OR('full menu'!AT8="PCB",'full menu'!AT8="AERF",'full menu'!AT8="UD"),"inter",IF(OR('full menu'!AT8="ACB",'full menu'!AT8="LCERT",'full menu'!AT8="LERT",'full menu'!AT8="FCERT",'full menu'!AT8="FCMT",'full menu'!AT8="LCMT",'full menu'!AT8="LMT",'full menu'!AT8="LCIT",'full menu'!AT8="FCIT",'full menu'!AT8="LIT",'full menu'!AT8="MwERT",'full menu'!AT8="ERwMT",'full menu'!AT8="M&amp;ERT",'full menu'!AT8="MwIT",'full menu'!AT8="IwMT",'full menu'!AT8="M&amp;IT",'full menu'!AT8="IwERT",'full menu'!AT8="ERwIT",'full menu'!AT8="I&amp;ERT",'full menu'!AT8="ER&amp;M&amp;IT",'full menu'!AT8="LSD"),"subst",IF(OR('full menu'!AT8="FERT",'full menu'!AT8="FMT",'full menu'!AT8="FIT",'full menu'!AT8="WSD"),"intens",""))))</f>
        <v>subst</v>
      </c>
      <c r="AU8" s="1" t="str">
        <f>IF(OR('full menu'!AU8="MDC",'full menu'!AU8="PERF"),"rude",IF(OR('full menu'!AU8="PCB",'full menu'!AU8="AERF",'full menu'!AU8="UD"),"inter",IF(OR('full menu'!AU8="ACB",'full menu'!AU8="LCERT",'full menu'!AU8="LERT",'full menu'!AU8="FCERT",'full menu'!AU8="FCMT",'full menu'!AU8="LCMT",'full menu'!AU8="LMT",'full menu'!AU8="LCIT",'full menu'!AU8="FCIT",'full menu'!AU8="LIT",'full menu'!AU8="MwERT",'full menu'!AU8="ERwMT",'full menu'!AU8="M&amp;ERT",'full menu'!AU8="MwIT",'full menu'!AU8="IwMT",'full menu'!AU8="M&amp;IT",'full menu'!AU8="IwERT",'full menu'!AU8="ERwIT",'full menu'!AU8="I&amp;ERT",'full menu'!AU8="ER&amp;M&amp;IT",'full menu'!AU8="LSD"),"subst",IF(OR('full menu'!AU8="FERT",'full menu'!AU8="FMT",'full menu'!AU8="FIT",'full menu'!AU8="WSD"),"intens",""))))</f>
        <v>subst</v>
      </c>
      <c r="AV8" s="1" t="str">
        <f>IF(OR('full menu'!AV8="MDC",'full menu'!AV8="PERF"),"rude",IF(OR('full menu'!AV8="PCB",'full menu'!AV8="AERF",'full menu'!AV8="UD"),"inter",IF(OR('full menu'!AV8="ACB",'full menu'!AV8="LCERT",'full menu'!AV8="LERT",'full menu'!AV8="FCERT",'full menu'!AV8="FCMT",'full menu'!AV8="LCMT",'full menu'!AV8="LMT",'full menu'!AV8="LCIT",'full menu'!AV8="FCIT",'full menu'!AV8="LIT",'full menu'!AV8="MwERT",'full menu'!AV8="ERwMT",'full menu'!AV8="M&amp;ERT",'full menu'!AV8="MwIT",'full menu'!AV8="IwMT",'full menu'!AV8="M&amp;IT",'full menu'!AV8="IwERT",'full menu'!AV8="ERwIT",'full menu'!AV8="I&amp;ERT",'full menu'!AV8="ER&amp;M&amp;IT",'full menu'!AV8="LSD"),"subst",IF(OR('full menu'!AV8="FERT",'full menu'!AV8="FMT",'full menu'!AV8="FIT",'full menu'!AV8="WSD"),"intens",""))))</f>
        <v>subst</v>
      </c>
      <c r="AW8" s="1" t="str">
        <f>IF(OR('full menu'!AW8="MDC",'full menu'!AW8="PERF"),"rude",IF(OR('full menu'!AW8="PCB",'full menu'!AW8="AERF",'full menu'!AW8="UD"),"inter",IF(OR('full menu'!AW8="ACB",'full menu'!AW8="LCERT",'full menu'!AW8="LERT",'full menu'!AW8="FCERT",'full menu'!AW8="FCMT",'full menu'!AW8="LCMT",'full menu'!AW8="LMT",'full menu'!AW8="LCIT",'full menu'!AW8="FCIT",'full menu'!AW8="LIT",'full menu'!AW8="MwERT",'full menu'!AW8="ERwMT",'full menu'!AW8="M&amp;ERT",'full menu'!AW8="MwIT",'full menu'!AW8="IwMT",'full menu'!AW8="M&amp;IT",'full menu'!AW8="IwERT",'full menu'!AW8="ERwIT",'full menu'!AW8="I&amp;ERT",'full menu'!AW8="ER&amp;M&amp;IT",'full menu'!AW8="LSD"),"subst",IF(OR('full menu'!AW8="FERT",'full menu'!AW8="FMT",'full menu'!AW8="FIT",'full menu'!AW8="WSD"),"intens",""))))</f>
        <v>subst</v>
      </c>
      <c r="AX8" s="1" t="str">
        <f>IF(OR('full menu'!AX8="MDC",'full menu'!AX8="PERF"),"rude",IF(OR('full menu'!AX8="PCB",'full menu'!AX8="AERF",'full menu'!AX8="UD"),"inter",IF(OR('full menu'!AX8="ACB",'full menu'!AX8="LCERT",'full menu'!AX8="LERT",'full menu'!AX8="FCERT",'full menu'!AX8="FCMT",'full menu'!AX8="LCMT",'full menu'!AX8="LMT",'full menu'!AX8="LCIT",'full menu'!AX8="FCIT",'full menu'!AX8="LIT",'full menu'!AX8="MwERT",'full menu'!AX8="ERwMT",'full menu'!AX8="M&amp;ERT",'full menu'!AX8="MwIT",'full menu'!AX8="IwMT",'full menu'!AX8="M&amp;IT",'full menu'!AX8="IwERT",'full menu'!AX8="ERwIT",'full menu'!AX8="I&amp;ERT",'full menu'!AX8="ER&amp;M&amp;IT",'full menu'!AX8="LSD"),"subst",IF(OR('full menu'!AX8="FERT",'full menu'!AX8="FMT",'full menu'!AX8="FIT",'full menu'!AX8="WSD"),"intens",""))))</f>
        <v>subst</v>
      </c>
      <c r="AY8" s="1" t="str">
        <f>IF(OR('full menu'!AY8="MDC",'full menu'!AY8="PERF"),"rude",IF(OR('full menu'!AY8="PCB",'full menu'!AY8="AERF",'full menu'!AY8="UD"),"inter",IF(OR('full menu'!AY8="ACB",'full menu'!AY8="LCERT",'full menu'!AY8="LERT",'full menu'!AY8="FCERT",'full menu'!AY8="FCMT",'full menu'!AY8="LCMT",'full menu'!AY8="LMT",'full menu'!AY8="LCIT",'full menu'!AY8="FCIT",'full menu'!AY8="LIT",'full menu'!AY8="MwERT",'full menu'!AY8="ERwMT",'full menu'!AY8="M&amp;ERT",'full menu'!AY8="MwIT",'full menu'!AY8="IwMT",'full menu'!AY8="M&amp;IT",'full menu'!AY8="IwERT",'full menu'!AY8="ERwIT",'full menu'!AY8="I&amp;ERT",'full menu'!AY8="ER&amp;M&amp;IT",'full menu'!AY8="LSD"),"subst",IF(OR('full menu'!AY8="FERT",'full menu'!AY8="FMT",'full menu'!AY8="FIT",'full menu'!AY8="WSD"),"intens",""))))</f>
        <v>subst</v>
      </c>
    </row>
    <row r="9" spans="1:51" x14ac:dyDescent="0.3">
      <c r="A9" t="s">
        <v>7</v>
      </c>
      <c r="B9" s="1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menu'!B9="WSD"),"intens",""))))</f>
        <v>subst</v>
      </c>
      <c r="C9" s="1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menu'!C9="WSD"),"intens",""))))</f>
        <v>subst</v>
      </c>
      <c r="D9" s="1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menu'!D9="WSD"),"intens",""))))</f>
        <v>subst</v>
      </c>
      <c r="E9" s="1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menu'!E9="WSD"),"intens",""))))</f>
        <v>subst</v>
      </c>
      <c r="F9" s="1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menu'!F9="WSD"),"intens",""))))</f>
        <v>subst</v>
      </c>
      <c r="G9" s="1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menu'!G9="WSD"),"intens",""))))</f>
        <v>subst</v>
      </c>
      <c r="H9" s="1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menu'!H9="WSD"),"intens",""))))</f>
        <v>subst</v>
      </c>
      <c r="I9" s="1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menu'!I9="WSD"),"intens",""))))</f>
        <v>subst</v>
      </c>
      <c r="J9" s="1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menu'!J9="WSD"),"intens",""))))</f>
        <v>subst</v>
      </c>
      <c r="K9" s="1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menu'!K9="WSD"),"intens",""))))</f>
        <v>subst</v>
      </c>
      <c r="L9" s="1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menu'!L9="WSD"),"intens",""))))</f>
        <v>subst</v>
      </c>
      <c r="M9" s="1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menu'!M9="WSD"),"intens",""))))</f>
        <v>subst</v>
      </c>
      <c r="N9" s="1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menu'!N9="WSD"),"intens",""))))</f>
        <v>subst</v>
      </c>
      <c r="O9" s="1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menu'!O9="WSD"),"intens",""))))</f>
        <v>subst</v>
      </c>
      <c r="P9" s="1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menu'!P9="WSD"),"intens",""))))</f>
        <v>subst</v>
      </c>
      <c r="Q9" s="1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menu'!Q9="WSD"),"intens",""))))</f>
        <v>subst</v>
      </c>
      <c r="R9" s="1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menu'!R9="WSD"),"intens",""))))</f>
        <v>subst</v>
      </c>
      <c r="S9" s="1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menu'!S9="WSD"),"intens",""))))</f>
        <v>subst</v>
      </c>
      <c r="T9" s="1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menu'!T9="WSD"),"intens",""))))</f>
        <v>subst</v>
      </c>
      <c r="U9" s="1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menu'!U9="WSD"),"intens",""))))</f>
        <v>subst</v>
      </c>
      <c r="V9" s="1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menu'!V9="WSD"),"intens",""))))</f>
        <v>subst</v>
      </c>
      <c r="W9" s="1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menu'!W9="WSD"),"intens",""))))</f>
        <v>subst</v>
      </c>
      <c r="X9" s="1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menu'!X9="WSD"),"intens",""))))</f>
        <v>subst</v>
      </c>
      <c r="Y9" s="1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menu'!Y9="WSD"),"intens",""))))</f>
        <v>subst</v>
      </c>
      <c r="Z9" s="1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menu'!Z9="WSD"),"intens",""))))</f>
        <v>subst</v>
      </c>
      <c r="AA9" s="1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menu'!AA9="WSD"),"intens",""))))</f>
        <v>intens</v>
      </c>
      <c r="AB9" s="1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menu'!AB9="WSD"),"intens",""))))</f>
        <v>intens</v>
      </c>
      <c r="AC9" s="1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menu'!AC9="WSD"),"intens",""))))</f>
        <v>intens</v>
      </c>
      <c r="AD9" s="1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menu'!AD9="WSD"),"intens",""))))</f>
        <v>intens</v>
      </c>
      <c r="AE9" s="1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menu'!AE9="WSD"),"intens",""))))</f>
        <v>intens</v>
      </c>
      <c r="AF9" s="1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menu'!AF9="WSD"),"intens",""))))</f>
        <v>intens</v>
      </c>
      <c r="AG9" s="1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menu'!AG9="WSD"),"intens",""))))</f>
        <v>intens</v>
      </c>
      <c r="AH9" s="1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menu'!AH9="WSD"),"intens",""))))</f>
        <v>intens</v>
      </c>
      <c r="AI9" s="1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menu'!AI9="WSD"),"intens",""))))</f>
        <v>intens</v>
      </c>
      <c r="AJ9" s="1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menu'!AJ9="WSD"),"intens",""))))</f>
        <v>intens</v>
      </c>
      <c r="AK9" s="1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menu'!AK9="WSD"),"intens",""))))</f>
        <v>intens</v>
      </c>
      <c r="AL9" s="1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menu'!AL9="WSD"),"intens",""))))</f>
        <v>intens</v>
      </c>
      <c r="AM9" s="1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menu'!AM9="WSD"),"intens",""))))</f>
        <v>intens</v>
      </c>
      <c r="AN9" s="1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menu'!AN9="WSD"),"intens",""))))</f>
        <v>intens</v>
      </c>
      <c r="AO9" s="1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menu'!AO9="WSD"),"intens",""))))</f>
        <v>intens</v>
      </c>
      <c r="AP9" s="1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menu'!AP9="WSD"),"intens",""))))</f>
        <v>intens</v>
      </c>
      <c r="AQ9" s="1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menu'!AQ9="WSD"),"intens",""))))</f>
        <v>intens</v>
      </c>
      <c r="AR9" s="1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menu'!AR9="WSD"),"intens",""))))</f>
        <v>intens</v>
      </c>
      <c r="AS9" s="1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menu'!AS9="WSD"),"intens",""))))</f>
        <v>intens</v>
      </c>
      <c r="AT9" s="1" t="str">
        <f>IF(OR('full menu'!AT9="MDC",'full menu'!AT9="PERF"),"rude",IF(OR('full menu'!AT9="PCB",'full menu'!AT9="AERF",'full menu'!AT9="UD"),"inter",IF(OR('full menu'!AT9="ACB",'full menu'!AT9="LCERT",'full menu'!AT9="LERT",'full menu'!AT9="FCERT",'full menu'!AT9="FCMT",'full menu'!AT9="LCMT",'full menu'!AT9="LMT",'full menu'!AT9="LCIT",'full menu'!AT9="FCIT",'full menu'!AT9="LIT",'full menu'!AT9="MwERT",'full menu'!AT9="ERwMT",'full menu'!AT9="M&amp;ERT",'full menu'!AT9="MwIT",'full menu'!AT9="IwMT",'full menu'!AT9="M&amp;IT",'full menu'!AT9="IwERT",'full menu'!AT9="ERwIT",'full menu'!AT9="I&amp;ERT",'full menu'!AT9="ER&amp;M&amp;IT",'full menu'!AT9="LSD"),"subst",IF(OR('full menu'!AT9="FERT",'full menu'!AT9="FMT",'full menu'!AT9="FIT",'full menu'!AT9="WSD"),"intens",""))))</f>
        <v>intens</v>
      </c>
      <c r="AU9" s="1" t="str">
        <f>IF(OR('full menu'!AU9="MDC",'full menu'!AU9="PERF"),"rude",IF(OR('full menu'!AU9="PCB",'full menu'!AU9="AERF",'full menu'!AU9="UD"),"inter",IF(OR('full menu'!AU9="ACB",'full menu'!AU9="LCERT",'full menu'!AU9="LERT",'full menu'!AU9="FCERT",'full menu'!AU9="FCMT",'full menu'!AU9="LCMT",'full menu'!AU9="LMT",'full menu'!AU9="LCIT",'full menu'!AU9="FCIT",'full menu'!AU9="LIT",'full menu'!AU9="MwERT",'full menu'!AU9="ERwMT",'full menu'!AU9="M&amp;ERT",'full menu'!AU9="MwIT",'full menu'!AU9="IwMT",'full menu'!AU9="M&amp;IT",'full menu'!AU9="IwERT",'full menu'!AU9="ERwIT",'full menu'!AU9="I&amp;ERT",'full menu'!AU9="ER&amp;M&amp;IT",'full menu'!AU9="LSD"),"subst",IF(OR('full menu'!AU9="FERT",'full menu'!AU9="FMT",'full menu'!AU9="FIT",'full menu'!AU9="WSD"),"intens",""))))</f>
        <v>intens</v>
      </c>
      <c r="AV9" s="1" t="str">
        <f>IF(OR('full menu'!AV9="MDC",'full menu'!AV9="PERF"),"rude",IF(OR('full menu'!AV9="PCB",'full menu'!AV9="AERF",'full menu'!AV9="UD"),"inter",IF(OR('full menu'!AV9="ACB",'full menu'!AV9="LCERT",'full menu'!AV9="LERT",'full menu'!AV9="FCERT",'full menu'!AV9="FCMT",'full menu'!AV9="LCMT",'full menu'!AV9="LMT",'full menu'!AV9="LCIT",'full menu'!AV9="FCIT",'full menu'!AV9="LIT",'full menu'!AV9="MwERT",'full menu'!AV9="ERwMT",'full menu'!AV9="M&amp;ERT",'full menu'!AV9="MwIT",'full menu'!AV9="IwMT",'full menu'!AV9="M&amp;IT",'full menu'!AV9="IwERT",'full menu'!AV9="ERwIT",'full menu'!AV9="I&amp;ERT",'full menu'!AV9="ER&amp;M&amp;IT",'full menu'!AV9="LSD"),"subst",IF(OR('full menu'!AV9="FERT",'full menu'!AV9="FMT",'full menu'!AV9="FIT",'full menu'!AV9="WSD"),"intens",""))))</f>
        <v>inter</v>
      </c>
      <c r="AW9" s="1" t="str">
        <f>IF(OR('full menu'!AW9="MDC",'full menu'!AW9="PERF"),"rude",IF(OR('full menu'!AW9="PCB",'full menu'!AW9="AERF",'full menu'!AW9="UD"),"inter",IF(OR('full menu'!AW9="ACB",'full menu'!AW9="LCERT",'full menu'!AW9="LERT",'full menu'!AW9="FCERT",'full menu'!AW9="FCMT",'full menu'!AW9="LCMT",'full menu'!AW9="LMT",'full menu'!AW9="LCIT",'full menu'!AW9="FCIT",'full menu'!AW9="LIT",'full menu'!AW9="MwERT",'full menu'!AW9="ERwMT",'full menu'!AW9="M&amp;ERT",'full menu'!AW9="MwIT",'full menu'!AW9="IwMT",'full menu'!AW9="M&amp;IT",'full menu'!AW9="IwERT",'full menu'!AW9="ERwIT",'full menu'!AW9="I&amp;ERT",'full menu'!AW9="ER&amp;M&amp;IT",'full menu'!AW9="LSD"),"subst",IF(OR('full menu'!AW9="FERT",'full menu'!AW9="FMT",'full menu'!AW9="FIT",'full menu'!AW9="WSD"),"intens",""))))</f>
        <v>inter</v>
      </c>
      <c r="AX9" s="1" t="str">
        <f>IF(OR('full menu'!AX9="MDC",'full menu'!AX9="PERF"),"rude",IF(OR('full menu'!AX9="PCB",'full menu'!AX9="AERF",'full menu'!AX9="UD"),"inter",IF(OR('full menu'!AX9="ACB",'full menu'!AX9="LCERT",'full menu'!AX9="LERT",'full menu'!AX9="FCERT",'full menu'!AX9="FCMT",'full menu'!AX9="LCMT",'full menu'!AX9="LMT",'full menu'!AX9="LCIT",'full menu'!AX9="FCIT",'full menu'!AX9="LIT",'full menu'!AX9="MwERT",'full menu'!AX9="ERwMT",'full menu'!AX9="M&amp;ERT",'full menu'!AX9="MwIT",'full menu'!AX9="IwMT",'full menu'!AX9="M&amp;IT",'full menu'!AX9="IwERT",'full menu'!AX9="ERwIT",'full menu'!AX9="I&amp;ERT",'full menu'!AX9="ER&amp;M&amp;IT",'full menu'!AX9="LSD"),"subst",IF(OR('full menu'!AX9="FERT",'full menu'!AX9="FMT",'full menu'!AX9="FIT",'full menu'!AX9="WSD"),"intens",""))))</f>
        <v>inter</v>
      </c>
      <c r="AY9" s="1" t="str">
        <f>IF(OR('full menu'!AY9="MDC",'full menu'!AY9="PERF"),"rude",IF(OR('full menu'!AY9="PCB",'full menu'!AY9="AERF",'full menu'!AY9="UD"),"inter",IF(OR('full menu'!AY9="ACB",'full menu'!AY9="LCERT",'full menu'!AY9="LERT",'full menu'!AY9="FCERT",'full menu'!AY9="FCMT",'full menu'!AY9="LCMT",'full menu'!AY9="LMT",'full menu'!AY9="LCIT",'full menu'!AY9="FCIT",'full menu'!AY9="LIT",'full menu'!AY9="MwERT",'full menu'!AY9="ERwMT",'full menu'!AY9="M&amp;ERT",'full menu'!AY9="MwIT",'full menu'!AY9="IwMT",'full menu'!AY9="M&amp;IT",'full menu'!AY9="IwERT",'full menu'!AY9="ERwIT",'full menu'!AY9="I&amp;ERT",'full menu'!AY9="ER&amp;M&amp;IT",'full menu'!AY9="LSD"),"subst",IF(OR('full menu'!AY9="FERT",'full menu'!AY9="FMT",'full menu'!AY9="FIT",'full menu'!AY9="WSD"),"intens",""))))</f>
        <v>inter</v>
      </c>
    </row>
    <row r="10" spans="1:51" x14ac:dyDescent="0.3">
      <c r="A10" t="s">
        <v>8</v>
      </c>
      <c r="B10" s="1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menu'!B10="WSD"),"intens",""))))</f>
        <v>inter</v>
      </c>
      <c r="C10" s="1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menu'!C10="WSD"),"intens",""))))</f>
        <v>inter</v>
      </c>
      <c r="D10" s="1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menu'!D10="WSD"),"intens",""))))</f>
        <v>inter</v>
      </c>
      <c r="E10" s="1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menu'!E10="WSD"),"intens",""))))</f>
        <v>inter</v>
      </c>
      <c r="F10" s="1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menu'!F10="WSD"),"intens",""))))</f>
        <v>inter</v>
      </c>
      <c r="G10" s="1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menu'!G10="WSD"),"intens",""))))</f>
        <v>inter</v>
      </c>
      <c r="H10" s="1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menu'!H10="WSD"),"intens",""))))</f>
        <v>inter</v>
      </c>
      <c r="I10" s="1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menu'!I10="WSD"),"intens",""))))</f>
        <v>inter</v>
      </c>
      <c r="J10" s="1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menu'!J10="WSD"),"intens",""))))</f>
        <v>inter</v>
      </c>
      <c r="K10" s="1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menu'!K10="WSD"),"intens",""))))</f>
        <v>inter</v>
      </c>
      <c r="L10" s="1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menu'!L10="WSD"),"intens",""))))</f>
        <v>inter</v>
      </c>
      <c r="M10" s="1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menu'!M10="WSD"),"intens",""))))</f>
        <v>inter</v>
      </c>
      <c r="N10" s="1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menu'!N10="WSD"),"intens",""))))</f>
        <v>inter</v>
      </c>
      <c r="O10" s="1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menu'!O10="WSD"),"intens",""))))</f>
        <v>inter</v>
      </c>
      <c r="P10" s="1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menu'!P10="WSD"),"intens",""))))</f>
        <v>inter</v>
      </c>
      <c r="Q10" s="1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menu'!Q10="WSD"),"intens",""))))</f>
        <v>inter</v>
      </c>
      <c r="R10" s="1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menu'!R10="WSD"),"intens",""))))</f>
        <v>inter</v>
      </c>
      <c r="S10" s="1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menu'!S10="WSD"),"intens",""))))</f>
        <v>inter</v>
      </c>
      <c r="T10" s="1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menu'!T10="WSD"),"intens",""))))</f>
        <v>inter</v>
      </c>
      <c r="U10" s="1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menu'!U10="WSD"),"intens",""))))</f>
        <v>inter</v>
      </c>
      <c r="V10" s="1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menu'!V10="WSD"),"intens",""))))</f>
        <v>inter</v>
      </c>
      <c r="W10" s="1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menu'!W10="WSD"),"intens",""))))</f>
        <v>inter</v>
      </c>
      <c r="X10" s="1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menu'!X10="WSD"),"intens",""))))</f>
        <v>inter</v>
      </c>
      <c r="Y10" s="1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menu'!Y10="WSD"),"intens",""))))</f>
        <v>inter</v>
      </c>
      <c r="Z10" s="1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menu'!Z10="WSD"),"intens",""))))</f>
        <v>inter</v>
      </c>
      <c r="AA10" s="1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menu'!AA10="WSD"),"intens",""))))</f>
        <v>inter</v>
      </c>
      <c r="AB10" s="1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menu'!AB10="WSD"),"intens",""))))</f>
        <v>inter</v>
      </c>
      <c r="AC10" s="1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menu'!AC10="WSD"),"intens",""))))</f>
        <v>inter</v>
      </c>
      <c r="AD10" s="1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menu'!AD10="WSD"),"intens",""))))</f>
        <v>inter</v>
      </c>
      <c r="AE10" s="1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menu'!AE10="WSD"),"intens",""))))</f>
        <v>inter</v>
      </c>
      <c r="AF10" s="1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menu'!AF10="WSD"),"intens",""))))</f>
        <v>inter</v>
      </c>
      <c r="AG10" s="1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menu'!AG10="WSD"),"intens",""))))</f>
        <v>inter</v>
      </c>
      <c r="AH10" s="1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menu'!AH10="WSD"),"intens",""))))</f>
        <v>inter</v>
      </c>
      <c r="AI10" s="1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menu'!AI10="WSD"),"intens",""))))</f>
        <v>inter</v>
      </c>
      <c r="AJ10" s="1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menu'!AJ10="WSD"),"intens",""))))</f>
        <v>inter</v>
      </c>
      <c r="AK10" s="1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menu'!AK10="WSD"),"intens",""))))</f>
        <v>inter</v>
      </c>
      <c r="AL10" s="1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menu'!AL10="WSD"),"intens",""))))</f>
        <v>inter</v>
      </c>
      <c r="AM10" s="1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menu'!AM10="WSD"),"intens",""))))</f>
        <v>inter</v>
      </c>
      <c r="AN10" s="1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menu'!AN10="WSD"),"intens",""))))</f>
        <v>inter</v>
      </c>
      <c r="AO10" s="1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menu'!AO10="WSD"),"intens",""))))</f>
        <v>inter</v>
      </c>
      <c r="AP10" s="1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menu'!AP10="WSD"),"intens",""))))</f>
        <v>inter</v>
      </c>
      <c r="AQ10" s="1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menu'!AQ10="WSD"),"intens",""))))</f>
        <v>inter</v>
      </c>
      <c r="AR10" s="1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menu'!AR10="WSD"),"intens",""))))</f>
        <v>inter</v>
      </c>
      <c r="AS10" s="1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menu'!AS10="WSD"),"intens",""))))</f>
        <v>inter</v>
      </c>
      <c r="AT10" s="1" t="str">
        <f>IF(OR('full menu'!AT10="MDC",'full menu'!AT10="PERF"),"rude",IF(OR('full menu'!AT10="PCB",'full menu'!AT10="AERF",'full menu'!AT10="UD"),"inter",IF(OR('full menu'!AT10="ACB",'full menu'!AT10="LCERT",'full menu'!AT10="LERT",'full menu'!AT10="FCERT",'full menu'!AT10="FCMT",'full menu'!AT10="LCMT",'full menu'!AT10="LMT",'full menu'!AT10="LCIT",'full menu'!AT10="FCIT",'full menu'!AT10="LIT",'full menu'!AT10="MwERT",'full menu'!AT10="ERwMT",'full menu'!AT10="M&amp;ERT",'full menu'!AT10="MwIT",'full menu'!AT10="IwMT",'full menu'!AT10="M&amp;IT",'full menu'!AT10="IwERT",'full menu'!AT10="ERwIT",'full menu'!AT10="I&amp;ERT",'full menu'!AT10="ER&amp;M&amp;IT",'full menu'!AT10="LSD"),"subst",IF(OR('full menu'!AT10="FERT",'full menu'!AT10="FMT",'full menu'!AT10="FIT",'full menu'!AT10="WSD"),"intens",""))))</f>
        <v>inter</v>
      </c>
      <c r="AU10" s="1" t="str">
        <f>IF(OR('full menu'!AU10="MDC",'full menu'!AU10="PERF"),"rude",IF(OR('full menu'!AU10="PCB",'full menu'!AU10="AERF",'full menu'!AU10="UD"),"inter",IF(OR('full menu'!AU10="ACB",'full menu'!AU10="LCERT",'full menu'!AU10="LERT",'full menu'!AU10="FCERT",'full menu'!AU10="FCMT",'full menu'!AU10="LCMT",'full menu'!AU10="LMT",'full menu'!AU10="LCIT",'full menu'!AU10="FCIT",'full menu'!AU10="LIT",'full menu'!AU10="MwERT",'full menu'!AU10="ERwMT",'full menu'!AU10="M&amp;ERT",'full menu'!AU10="MwIT",'full menu'!AU10="IwMT",'full menu'!AU10="M&amp;IT",'full menu'!AU10="IwERT",'full menu'!AU10="ERwIT",'full menu'!AU10="I&amp;ERT",'full menu'!AU10="ER&amp;M&amp;IT",'full menu'!AU10="LSD"),"subst",IF(OR('full menu'!AU10="FERT",'full menu'!AU10="FMT",'full menu'!AU10="FIT",'full menu'!AU10="WSD"),"intens",""))))</f>
        <v>inter</v>
      </c>
      <c r="AV10" s="1" t="str">
        <f>IF(OR('full menu'!AV10="MDC",'full menu'!AV10="PERF"),"rude",IF(OR('full menu'!AV10="PCB",'full menu'!AV10="AERF",'full menu'!AV10="UD"),"inter",IF(OR('full menu'!AV10="ACB",'full menu'!AV10="LCERT",'full menu'!AV10="LERT",'full menu'!AV10="FCERT",'full menu'!AV10="FCMT",'full menu'!AV10="LCMT",'full menu'!AV10="LMT",'full menu'!AV10="LCIT",'full menu'!AV10="FCIT",'full menu'!AV10="LIT",'full menu'!AV10="MwERT",'full menu'!AV10="ERwMT",'full menu'!AV10="M&amp;ERT",'full menu'!AV10="MwIT",'full menu'!AV10="IwMT",'full menu'!AV10="M&amp;IT",'full menu'!AV10="IwERT",'full menu'!AV10="ERwIT",'full menu'!AV10="I&amp;ERT",'full menu'!AV10="ER&amp;M&amp;IT",'full menu'!AV10="LSD"),"subst",IF(OR('full menu'!AV10="FERT",'full menu'!AV10="FMT",'full menu'!AV10="FIT",'full menu'!AV10="WSD"),"intens",""))))</f>
        <v>inter</v>
      </c>
      <c r="AW10" s="1" t="str">
        <f>IF(OR('full menu'!AW10="MDC",'full menu'!AW10="PERF"),"rude",IF(OR('full menu'!AW10="PCB",'full menu'!AW10="AERF",'full menu'!AW10="UD"),"inter",IF(OR('full menu'!AW10="ACB",'full menu'!AW10="LCERT",'full menu'!AW10="LERT",'full menu'!AW10="FCERT",'full menu'!AW10="FCMT",'full menu'!AW10="LCMT",'full menu'!AW10="LMT",'full menu'!AW10="LCIT",'full menu'!AW10="FCIT",'full menu'!AW10="LIT",'full menu'!AW10="MwERT",'full menu'!AW10="ERwMT",'full menu'!AW10="M&amp;ERT",'full menu'!AW10="MwIT",'full menu'!AW10="IwMT",'full menu'!AW10="M&amp;IT",'full menu'!AW10="IwERT",'full menu'!AW10="ERwIT",'full menu'!AW10="I&amp;ERT",'full menu'!AW10="ER&amp;M&amp;IT",'full menu'!AW10="LSD"),"subst",IF(OR('full menu'!AW10="FERT",'full menu'!AW10="FMT",'full menu'!AW10="FIT",'full menu'!AW10="WSD"),"intens",""))))</f>
        <v>subst</v>
      </c>
      <c r="AX10" s="1" t="str">
        <f>IF(OR('full menu'!AX10="MDC",'full menu'!AX10="PERF"),"rude",IF(OR('full menu'!AX10="PCB",'full menu'!AX10="AERF",'full menu'!AX10="UD"),"inter",IF(OR('full menu'!AX10="ACB",'full menu'!AX10="LCERT",'full menu'!AX10="LERT",'full menu'!AX10="FCERT",'full menu'!AX10="FCMT",'full menu'!AX10="LCMT",'full menu'!AX10="LMT",'full menu'!AX10="LCIT",'full menu'!AX10="FCIT",'full menu'!AX10="LIT",'full menu'!AX10="MwERT",'full menu'!AX10="ERwMT",'full menu'!AX10="M&amp;ERT",'full menu'!AX10="MwIT",'full menu'!AX10="IwMT",'full menu'!AX10="M&amp;IT",'full menu'!AX10="IwERT",'full menu'!AX10="ERwIT",'full menu'!AX10="I&amp;ERT",'full menu'!AX10="ER&amp;M&amp;IT",'full menu'!AX10="LSD"),"subst",IF(OR('full menu'!AX10="FERT",'full menu'!AX10="FMT",'full menu'!AX10="FIT",'full menu'!AX10="WSD"),"intens",""))))</f>
        <v>subst</v>
      </c>
      <c r="AY10" s="1" t="str">
        <f>IF(OR('full menu'!AY10="MDC",'full menu'!AY10="PERF"),"rude",IF(OR('full menu'!AY10="PCB",'full menu'!AY10="AERF",'full menu'!AY10="UD"),"inter",IF(OR('full menu'!AY10="ACB",'full menu'!AY10="LCERT",'full menu'!AY10="LERT",'full menu'!AY10="FCERT",'full menu'!AY10="FCMT",'full menu'!AY10="LCMT",'full menu'!AY10="LMT",'full menu'!AY10="LCIT",'full menu'!AY10="FCIT",'full menu'!AY10="LIT",'full menu'!AY10="MwERT",'full menu'!AY10="ERwMT",'full menu'!AY10="M&amp;ERT",'full menu'!AY10="MwIT",'full menu'!AY10="IwMT",'full menu'!AY10="M&amp;IT",'full menu'!AY10="IwERT",'full menu'!AY10="ERwIT",'full menu'!AY10="I&amp;ERT",'full menu'!AY10="ER&amp;M&amp;IT",'full menu'!AY10="LSD"),"subst",IF(OR('full menu'!AY10="FERT",'full menu'!AY10="FMT",'full menu'!AY10="FIT",'full menu'!AY10="WSD"),"intens",""))))</f>
        <v>subst</v>
      </c>
    </row>
    <row r="11" spans="1:51" x14ac:dyDescent="0.3">
      <c r="A11" t="s">
        <v>9</v>
      </c>
      <c r="B11" s="1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menu'!B11="WSD"),"intens",""))))</f>
        <v>inter</v>
      </c>
      <c r="C11" s="1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menu'!C11="WSD"),"intens",""))))</f>
        <v>inter</v>
      </c>
      <c r="D11" s="1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menu'!D11="WSD"),"intens",""))))</f>
        <v>inter</v>
      </c>
      <c r="E11" s="1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menu'!E11="WSD"),"intens",""))))</f>
        <v>inter</v>
      </c>
      <c r="F11" s="1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menu'!F11="WSD"),"intens",""))))</f>
        <v>inter</v>
      </c>
      <c r="G11" s="1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menu'!G11="WSD"),"intens",""))))</f>
        <v>inter</v>
      </c>
      <c r="H11" s="1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menu'!H11="WSD"),"intens",""))))</f>
        <v>inter</v>
      </c>
      <c r="I11" s="1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menu'!I11="WSD"),"intens",""))))</f>
        <v>subst</v>
      </c>
      <c r="J11" s="1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menu'!J11="WSD"),"intens",""))))</f>
        <v>subst</v>
      </c>
      <c r="K11" s="1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menu'!K11="WSD"),"intens",""))))</f>
        <v>subst</v>
      </c>
      <c r="L11" s="1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menu'!L11="WSD"),"intens",""))))</f>
        <v>subst</v>
      </c>
      <c r="M11" s="1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menu'!M11="WSD"),"intens",""))))</f>
        <v>subst</v>
      </c>
      <c r="N11" s="1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menu'!N11="WSD"),"intens",""))))</f>
        <v>subst</v>
      </c>
      <c r="O11" s="1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menu'!O11="WSD"),"intens",""))))</f>
        <v>subst</v>
      </c>
      <c r="P11" s="1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menu'!P11="WSD"),"intens",""))))</f>
        <v>subst</v>
      </c>
      <c r="Q11" s="1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menu'!Q11="WSD"),"intens",""))))</f>
        <v>subst</v>
      </c>
      <c r="R11" s="1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menu'!R11="WSD"),"intens",""))))</f>
        <v>subst</v>
      </c>
      <c r="S11" s="1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menu'!S11="WSD"),"intens",""))))</f>
        <v>subst</v>
      </c>
      <c r="T11" s="1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menu'!T11="WSD"),"intens",""))))</f>
        <v>subst</v>
      </c>
      <c r="U11" s="1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menu'!U11="WSD"),"intens",""))))</f>
        <v>subst</v>
      </c>
      <c r="V11" s="1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menu'!V11="WSD"),"intens",""))))</f>
        <v>subst</v>
      </c>
      <c r="W11" s="1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menu'!W11="WSD"),"intens",""))))</f>
        <v>subst</v>
      </c>
      <c r="X11" s="1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menu'!X11="WSD"),"intens",""))))</f>
        <v>subst</v>
      </c>
      <c r="Y11" s="1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menu'!Y11="WSD"),"intens",""))))</f>
        <v>subst</v>
      </c>
      <c r="Z11" s="1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menu'!Z11="WSD"),"intens",""))))</f>
        <v>subst</v>
      </c>
      <c r="AA11" s="1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menu'!AA11="WSD"),"intens",""))))</f>
        <v>subst</v>
      </c>
      <c r="AB11" s="1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menu'!AB11="WSD"),"intens",""))))</f>
        <v>subst</v>
      </c>
      <c r="AC11" s="1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menu'!AC11="WSD"),"intens",""))))</f>
        <v>subst</v>
      </c>
      <c r="AD11" s="1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menu'!AD11="WSD"),"intens",""))))</f>
        <v>subst</v>
      </c>
      <c r="AE11" s="1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menu'!AE11="WSD"),"intens",""))))</f>
        <v>subst</v>
      </c>
      <c r="AF11" s="1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menu'!AF11="WSD"),"intens",""))))</f>
        <v>subst</v>
      </c>
      <c r="AG11" s="1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menu'!AG11="WSD"),"intens",""))))</f>
        <v>subst</v>
      </c>
      <c r="AH11" s="1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menu'!AH11="WSD"),"intens",""))))</f>
        <v>subst</v>
      </c>
      <c r="AI11" s="1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menu'!AI11="WSD"),"intens",""))))</f>
        <v>intens</v>
      </c>
      <c r="AJ11" s="1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menu'!AJ11="WSD"),"intens",""))))</f>
        <v>intens</v>
      </c>
      <c r="AK11" s="1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menu'!AK11="WSD"),"intens",""))))</f>
        <v>intens</v>
      </c>
      <c r="AL11" s="1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menu'!AL11="WSD"),"intens",""))))</f>
        <v>intens</v>
      </c>
      <c r="AM11" s="1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menu'!AM11="WSD"),"intens",""))))</f>
        <v>intens</v>
      </c>
      <c r="AN11" s="1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menu'!AN11="WSD"),"intens",""))))</f>
        <v>intens</v>
      </c>
      <c r="AO11" s="1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menu'!AO11="WSD"),"intens",""))))</f>
        <v>intens</v>
      </c>
      <c r="AP11" s="1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menu'!AP11="WSD"),"intens",""))))</f>
        <v>intens</v>
      </c>
      <c r="AQ11" s="1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menu'!AQ11="WSD"),"intens",""))))</f>
        <v>intens</v>
      </c>
      <c r="AR11" s="1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menu'!AR11="WSD"),"intens",""))))</f>
        <v>intens</v>
      </c>
      <c r="AS11" s="1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menu'!AS11="WSD"),"intens",""))))</f>
        <v>intens</v>
      </c>
      <c r="AT11" s="1" t="str">
        <f>IF(OR('full menu'!AT11="MDC",'full menu'!AT11="PERF"),"rude",IF(OR('full menu'!AT11="PCB",'full menu'!AT11="AERF",'full menu'!AT11="UD"),"inter",IF(OR('full menu'!AT11="ACB",'full menu'!AT11="LCERT",'full menu'!AT11="LERT",'full menu'!AT11="FCERT",'full menu'!AT11="FCMT",'full menu'!AT11="LCMT",'full menu'!AT11="LMT",'full menu'!AT11="LCIT",'full menu'!AT11="FCIT",'full menu'!AT11="LIT",'full menu'!AT11="MwERT",'full menu'!AT11="ERwMT",'full menu'!AT11="M&amp;ERT",'full menu'!AT11="MwIT",'full menu'!AT11="IwMT",'full menu'!AT11="M&amp;IT",'full menu'!AT11="IwERT",'full menu'!AT11="ERwIT",'full menu'!AT11="I&amp;ERT",'full menu'!AT11="ER&amp;M&amp;IT",'full menu'!AT11="LSD"),"subst",IF(OR('full menu'!AT11="FERT",'full menu'!AT11="FMT",'full menu'!AT11="FIT",'full menu'!AT11="WSD"),"intens",""))))</f>
        <v>subst</v>
      </c>
      <c r="AU11" s="1" t="str">
        <f>IF(OR('full menu'!AU11="MDC",'full menu'!AU11="PERF"),"rude",IF(OR('full menu'!AU11="PCB",'full menu'!AU11="AERF",'full menu'!AU11="UD"),"inter",IF(OR('full menu'!AU11="ACB",'full menu'!AU11="LCERT",'full menu'!AU11="LERT",'full menu'!AU11="FCERT",'full menu'!AU11="FCMT",'full menu'!AU11="LCMT",'full menu'!AU11="LMT",'full menu'!AU11="LCIT",'full menu'!AU11="FCIT",'full menu'!AU11="LIT",'full menu'!AU11="MwERT",'full menu'!AU11="ERwMT",'full menu'!AU11="M&amp;ERT",'full menu'!AU11="MwIT",'full menu'!AU11="IwMT",'full menu'!AU11="M&amp;IT",'full menu'!AU11="IwERT",'full menu'!AU11="ERwIT",'full menu'!AU11="I&amp;ERT",'full menu'!AU11="ER&amp;M&amp;IT",'full menu'!AU11="LSD"),"subst",IF(OR('full menu'!AU11="FERT",'full menu'!AU11="FMT",'full menu'!AU11="FIT",'full menu'!AU11="WSD"),"intens",""))))</f>
        <v>subst</v>
      </c>
      <c r="AV11" s="1" t="str">
        <f>IF(OR('full menu'!AV11="MDC",'full menu'!AV11="PERF"),"rude",IF(OR('full menu'!AV11="PCB",'full menu'!AV11="AERF",'full menu'!AV11="UD"),"inter",IF(OR('full menu'!AV11="ACB",'full menu'!AV11="LCERT",'full menu'!AV11="LERT",'full menu'!AV11="FCERT",'full menu'!AV11="FCMT",'full menu'!AV11="LCMT",'full menu'!AV11="LMT",'full menu'!AV11="LCIT",'full menu'!AV11="FCIT",'full menu'!AV11="LIT",'full menu'!AV11="MwERT",'full menu'!AV11="ERwMT",'full menu'!AV11="M&amp;ERT",'full menu'!AV11="MwIT",'full menu'!AV11="IwMT",'full menu'!AV11="M&amp;IT",'full menu'!AV11="IwERT",'full menu'!AV11="ERwIT",'full menu'!AV11="I&amp;ERT",'full menu'!AV11="ER&amp;M&amp;IT",'full menu'!AV11="LSD"),"subst",IF(OR('full menu'!AV11="FERT",'full menu'!AV11="FMT",'full menu'!AV11="FIT",'full menu'!AV11="WSD"),"intens",""))))</f>
        <v>subst</v>
      </c>
      <c r="AW11" s="1" t="str">
        <f>IF(OR('full menu'!AW11="MDC",'full menu'!AW11="PERF"),"rude",IF(OR('full menu'!AW11="PCB",'full menu'!AW11="AERF",'full menu'!AW11="UD"),"inter",IF(OR('full menu'!AW11="ACB",'full menu'!AW11="LCERT",'full menu'!AW11="LERT",'full menu'!AW11="FCERT",'full menu'!AW11="FCMT",'full menu'!AW11="LCMT",'full menu'!AW11="LMT",'full menu'!AW11="LCIT",'full menu'!AW11="FCIT",'full menu'!AW11="LIT",'full menu'!AW11="MwERT",'full menu'!AW11="ERwMT",'full menu'!AW11="M&amp;ERT",'full menu'!AW11="MwIT",'full menu'!AW11="IwMT",'full menu'!AW11="M&amp;IT",'full menu'!AW11="IwERT",'full menu'!AW11="ERwIT",'full menu'!AW11="I&amp;ERT",'full menu'!AW11="ER&amp;M&amp;IT",'full menu'!AW11="LSD"),"subst",IF(OR('full menu'!AW11="FERT",'full menu'!AW11="FMT",'full menu'!AW11="FIT",'full menu'!AW11="WSD"),"intens",""))))</f>
        <v>subst</v>
      </c>
      <c r="AX11" s="1" t="str">
        <f>IF(OR('full menu'!AX11="MDC",'full menu'!AX11="PERF"),"rude",IF(OR('full menu'!AX11="PCB",'full menu'!AX11="AERF",'full menu'!AX11="UD"),"inter",IF(OR('full menu'!AX11="ACB",'full menu'!AX11="LCERT",'full menu'!AX11="LERT",'full menu'!AX11="FCERT",'full menu'!AX11="FCMT",'full menu'!AX11="LCMT",'full menu'!AX11="LMT",'full menu'!AX11="LCIT",'full menu'!AX11="FCIT",'full menu'!AX11="LIT",'full menu'!AX11="MwERT",'full menu'!AX11="ERwMT",'full menu'!AX11="M&amp;ERT",'full menu'!AX11="MwIT",'full menu'!AX11="IwMT",'full menu'!AX11="M&amp;IT",'full menu'!AX11="IwERT",'full menu'!AX11="ERwIT",'full menu'!AX11="I&amp;ERT",'full menu'!AX11="ER&amp;M&amp;IT",'full menu'!AX11="LSD"),"subst",IF(OR('full menu'!AX11="FERT",'full menu'!AX11="FMT",'full menu'!AX11="FIT",'full menu'!AX11="WSD"),"intens",""))))</f>
        <v>subst</v>
      </c>
      <c r="AY11" s="1" t="str">
        <f>IF(OR('full menu'!AY11="MDC",'full menu'!AY11="PERF"),"rude",IF(OR('full menu'!AY11="PCB",'full menu'!AY11="AERF",'full menu'!AY11="UD"),"inter",IF(OR('full menu'!AY11="ACB",'full menu'!AY11="LCERT",'full menu'!AY11="LERT",'full menu'!AY11="FCERT",'full menu'!AY11="FCMT",'full menu'!AY11="LCMT",'full menu'!AY11="LMT",'full menu'!AY11="LCIT",'full menu'!AY11="FCIT",'full menu'!AY11="LIT",'full menu'!AY11="MwERT",'full menu'!AY11="ERwMT",'full menu'!AY11="M&amp;ERT",'full menu'!AY11="MwIT",'full menu'!AY11="IwMT",'full menu'!AY11="M&amp;IT",'full menu'!AY11="IwERT",'full menu'!AY11="ERwIT",'full menu'!AY11="I&amp;ERT",'full menu'!AY11="ER&amp;M&amp;IT",'full menu'!AY11="LSD"),"subst",IF(OR('full menu'!AY11="FERT",'full menu'!AY11="FMT",'full menu'!AY11="FIT",'full menu'!AY11="WSD"),"intens",""))))</f>
        <v>subst</v>
      </c>
    </row>
    <row r="12" spans="1:51" x14ac:dyDescent="0.3">
      <c r="A12" t="s">
        <v>10</v>
      </c>
      <c r="B12" s="1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menu'!B12="WSD"),"intens",""))))</f>
        <v>inter</v>
      </c>
      <c r="C12" s="1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menu'!C12="WSD"),"intens",""))))</f>
        <v>inter</v>
      </c>
      <c r="D12" s="1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menu'!D12="WSD"),"intens",""))))</f>
        <v>inter</v>
      </c>
      <c r="E12" s="1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menu'!E12="WSD"),"intens",""))))</f>
        <v>inter</v>
      </c>
      <c r="F12" s="1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menu'!F12="WSD"),"intens",""))))</f>
        <v>inter</v>
      </c>
      <c r="G12" s="1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menu'!G12="WSD"),"intens",""))))</f>
        <v>inter</v>
      </c>
      <c r="H12" s="1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menu'!H12="WSD"),"intens",""))))</f>
        <v>inter</v>
      </c>
      <c r="I12" s="1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menu'!I12="WSD"),"intens",""))))</f>
        <v>inter</v>
      </c>
      <c r="J12" s="1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menu'!J12="WSD"),"intens",""))))</f>
        <v>inter</v>
      </c>
      <c r="K12" s="1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menu'!K12="WSD"),"intens",""))))</f>
        <v>inter</v>
      </c>
      <c r="L12" s="1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menu'!L12="WSD"),"intens",""))))</f>
        <v>inter</v>
      </c>
      <c r="M12" s="1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menu'!M12="WSD"),"intens",""))))</f>
        <v>inter</v>
      </c>
      <c r="N12" s="1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menu'!N12="WSD"),"intens",""))))</f>
        <v>inter</v>
      </c>
      <c r="O12" s="1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menu'!O12="WSD"),"intens",""))))</f>
        <v>inter</v>
      </c>
      <c r="P12" s="1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menu'!P12="WSD"),"intens",""))))</f>
        <v>inter</v>
      </c>
      <c r="Q12" s="1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menu'!Q12="WSD"),"intens",""))))</f>
        <v>inter</v>
      </c>
      <c r="R12" s="1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menu'!R12="WSD"),"intens",""))))</f>
        <v>inter</v>
      </c>
      <c r="S12" s="1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menu'!S12="WSD"),"intens",""))))</f>
        <v>inter</v>
      </c>
      <c r="T12" s="1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menu'!T12="WSD"),"intens",""))))</f>
        <v>inter</v>
      </c>
      <c r="U12" s="1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menu'!U12="WSD"),"intens",""))))</f>
        <v>inter</v>
      </c>
      <c r="V12" s="1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menu'!V12="WSD"),"intens",""))))</f>
        <v>inter</v>
      </c>
      <c r="W12" s="1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menu'!W12="WSD"),"intens",""))))</f>
        <v>inter</v>
      </c>
      <c r="X12" s="1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menu'!X12="WSD"),"intens",""))))</f>
        <v>inter</v>
      </c>
      <c r="Y12" s="1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menu'!Y12="WSD"),"intens",""))))</f>
        <v>inter</v>
      </c>
      <c r="Z12" s="1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menu'!Z12="WSD"),"intens",""))))</f>
        <v>inter</v>
      </c>
      <c r="AA12" s="1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menu'!AA12="WSD"),"intens",""))))</f>
        <v>inter</v>
      </c>
      <c r="AB12" s="1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menu'!AB12="WSD"),"intens",""))))</f>
        <v>inter</v>
      </c>
      <c r="AC12" s="1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menu'!AC12="WSD"),"intens",""))))</f>
        <v>inter</v>
      </c>
      <c r="AD12" s="1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menu'!AD12="WSD"),"intens",""))))</f>
        <v>inter</v>
      </c>
      <c r="AE12" s="1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menu'!AE12="WSD"),"intens",""))))</f>
        <v>inter</v>
      </c>
      <c r="AF12" s="1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menu'!AF12="WSD"),"intens",""))))</f>
        <v>inter</v>
      </c>
      <c r="AG12" s="1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menu'!AG12="WSD"),"intens",""))))</f>
        <v>inter</v>
      </c>
      <c r="AH12" s="1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menu'!AH12="WSD"),"intens",""))))</f>
        <v>inter</v>
      </c>
      <c r="AI12" s="1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menu'!AI12="WSD"),"intens",""))))</f>
        <v>inter</v>
      </c>
      <c r="AJ12" s="1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menu'!AJ12="WSD"),"intens",""))))</f>
        <v>inter</v>
      </c>
      <c r="AK12" s="1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menu'!AK12="WSD"),"intens",""))))</f>
        <v>inter</v>
      </c>
      <c r="AL12" s="1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menu'!AL12="WSD"),"intens",""))))</f>
        <v>inter</v>
      </c>
      <c r="AM12" s="1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menu'!AM12="WSD"),"intens",""))))</f>
        <v>inter</v>
      </c>
      <c r="AN12" s="1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menu'!AN12="WSD"),"intens",""))))</f>
        <v>inter</v>
      </c>
      <c r="AO12" s="1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menu'!AO12="WSD"),"intens",""))))</f>
        <v>inter</v>
      </c>
      <c r="AP12" s="1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menu'!AP12="WSD"),"intens",""))))</f>
        <v>inter</v>
      </c>
      <c r="AQ12" s="1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menu'!AQ12="WSD"),"intens",""))))</f>
        <v>inter</v>
      </c>
      <c r="AR12" s="1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menu'!AR12="WSD"),"intens",""))))</f>
        <v>inter</v>
      </c>
      <c r="AS12" s="1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menu'!AS12="WSD"),"intens",""))))</f>
        <v>inter</v>
      </c>
      <c r="AT12" s="1" t="str">
        <f>IF(OR('full menu'!AT12="MDC",'full menu'!AT12="PERF"),"rude",IF(OR('full menu'!AT12="PCB",'full menu'!AT12="AERF",'full menu'!AT12="UD"),"inter",IF(OR('full menu'!AT12="ACB",'full menu'!AT12="LCERT",'full menu'!AT12="LERT",'full menu'!AT12="FCERT",'full menu'!AT12="FCMT",'full menu'!AT12="LCMT",'full menu'!AT12="LMT",'full menu'!AT12="LCIT",'full menu'!AT12="FCIT",'full menu'!AT12="LIT",'full menu'!AT12="MwERT",'full menu'!AT12="ERwMT",'full menu'!AT12="M&amp;ERT",'full menu'!AT12="MwIT",'full menu'!AT12="IwMT",'full menu'!AT12="M&amp;IT",'full menu'!AT12="IwERT",'full menu'!AT12="ERwIT",'full menu'!AT12="I&amp;ERT",'full menu'!AT12="ER&amp;M&amp;IT",'full menu'!AT12="LSD"),"subst",IF(OR('full menu'!AT12="FERT",'full menu'!AT12="FMT",'full menu'!AT12="FIT",'full menu'!AT12="WSD"),"intens",""))))</f>
        <v>inter</v>
      </c>
      <c r="AU12" s="1" t="str">
        <f>IF(OR('full menu'!AU12="MDC",'full menu'!AU12="PERF"),"rude",IF(OR('full menu'!AU12="PCB",'full menu'!AU12="AERF",'full menu'!AU12="UD"),"inter",IF(OR('full menu'!AU12="ACB",'full menu'!AU12="LCERT",'full menu'!AU12="LERT",'full menu'!AU12="FCERT",'full menu'!AU12="FCMT",'full menu'!AU12="LCMT",'full menu'!AU12="LMT",'full menu'!AU12="LCIT",'full menu'!AU12="FCIT",'full menu'!AU12="LIT",'full menu'!AU12="MwERT",'full menu'!AU12="ERwMT",'full menu'!AU12="M&amp;ERT",'full menu'!AU12="MwIT",'full menu'!AU12="IwMT",'full menu'!AU12="M&amp;IT",'full menu'!AU12="IwERT",'full menu'!AU12="ERwIT",'full menu'!AU12="I&amp;ERT",'full menu'!AU12="ER&amp;M&amp;IT",'full menu'!AU12="LSD"),"subst",IF(OR('full menu'!AU12="FERT",'full menu'!AU12="FMT",'full menu'!AU12="FIT",'full menu'!AU12="WSD"),"intens",""))))</f>
        <v>inter</v>
      </c>
      <c r="AV12" s="1" t="str">
        <f>IF(OR('full menu'!AV12="MDC",'full menu'!AV12="PERF"),"rude",IF(OR('full menu'!AV12="PCB",'full menu'!AV12="AERF",'full menu'!AV12="UD"),"inter",IF(OR('full menu'!AV12="ACB",'full menu'!AV12="LCERT",'full menu'!AV12="LERT",'full menu'!AV12="FCERT",'full menu'!AV12="FCMT",'full menu'!AV12="LCMT",'full menu'!AV12="LMT",'full menu'!AV12="LCIT",'full menu'!AV12="FCIT",'full menu'!AV12="LIT",'full menu'!AV12="MwERT",'full menu'!AV12="ERwMT",'full menu'!AV12="M&amp;ERT",'full menu'!AV12="MwIT",'full menu'!AV12="IwMT",'full menu'!AV12="M&amp;IT",'full menu'!AV12="IwERT",'full menu'!AV12="ERwIT",'full menu'!AV12="I&amp;ERT",'full menu'!AV12="ER&amp;M&amp;IT",'full menu'!AV12="LSD"),"subst",IF(OR('full menu'!AV12="FERT",'full menu'!AV12="FMT",'full menu'!AV12="FIT",'full menu'!AV12="WSD"),"intens",""))))</f>
        <v>inter</v>
      </c>
      <c r="AW12" s="1" t="str">
        <f>IF(OR('full menu'!AW12="MDC",'full menu'!AW12="PERF"),"rude",IF(OR('full menu'!AW12="PCB",'full menu'!AW12="AERF",'full menu'!AW12="UD"),"inter",IF(OR('full menu'!AW12="ACB",'full menu'!AW12="LCERT",'full menu'!AW12="LERT",'full menu'!AW12="FCERT",'full menu'!AW12="FCMT",'full menu'!AW12="LCMT",'full menu'!AW12="LMT",'full menu'!AW12="LCIT",'full menu'!AW12="FCIT",'full menu'!AW12="LIT",'full menu'!AW12="MwERT",'full menu'!AW12="ERwMT",'full menu'!AW12="M&amp;ERT",'full menu'!AW12="MwIT",'full menu'!AW12="IwMT",'full menu'!AW12="M&amp;IT",'full menu'!AW12="IwERT",'full menu'!AW12="ERwIT",'full menu'!AW12="I&amp;ERT",'full menu'!AW12="ER&amp;M&amp;IT",'full menu'!AW12="LSD"),"subst",IF(OR('full menu'!AW12="FERT",'full menu'!AW12="FMT",'full menu'!AW12="FIT",'full menu'!AW12="WSD"),"intens",""))))</f>
        <v>inter</v>
      </c>
      <c r="AX12" s="1" t="str">
        <f>IF(OR('full menu'!AX12="MDC",'full menu'!AX12="PERF"),"rude",IF(OR('full menu'!AX12="PCB",'full menu'!AX12="AERF",'full menu'!AX12="UD"),"inter",IF(OR('full menu'!AX12="ACB",'full menu'!AX12="LCERT",'full menu'!AX12="LERT",'full menu'!AX12="FCERT",'full menu'!AX12="FCMT",'full menu'!AX12="LCMT",'full menu'!AX12="LMT",'full menu'!AX12="LCIT",'full menu'!AX12="FCIT",'full menu'!AX12="LIT",'full menu'!AX12="MwERT",'full menu'!AX12="ERwMT",'full menu'!AX12="M&amp;ERT",'full menu'!AX12="MwIT",'full menu'!AX12="IwMT",'full menu'!AX12="M&amp;IT",'full menu'!AX12="IwERT",'full menu'!AX12="ERwIT",'full menu'!AX12="I&amp;ERT",'full menu'!AX12="ER&amp;M&amp;IT",'full menu'!AX12="LSD"),"subst",IF(OR('full menu'!AX12="FERT",'full menu'!AX12="FMT",'full menu'!AX12="FIT",'full menu'!AX12="WSD"),"intens",""))))</f>
        <v>inter</v>
      </c>
      <c r="AY12" s="1" t="str">
        <f>IF(OR('full menu'!AY12="MDC",'full menu'!AY12="PERF"),"rude",IF(OR('full menu'!AY12="PCB",'full menu'!AY12="AERF",'full menu'!AY12="UD"),"inter",IF(OR('full menu'!AY12="ACB",'full menu'!AY12="LCERT",'full menu'!AY12="LERT",'full menu'!AY12="FCERT",'full menu'!AY12="FCMT",'full menu'!AY12="LCMT",'full menu'!AY12="LMT",'full menu'!AY12="LCIT",'full menu'!AY12="FCIT",'full menu'!AY12="LIT",'full menu'!AY12="MwERT",'full menu'!AY12="ERwMT",'full menu'!AY12="M&amp;ERT",'full menu'!AY12="MwIT",'full menu'!AY12="IwMT",'full menu'!AY12="M&amp;IT",'full menu'!AY12="IwERT",'full menu'!AY12="ERwIT",'full menu'!AY12="I&amp;ERT",'full menu'!AY12="ER&amp;M&amp;IT",'full menu'!AY12="LSD"),"subst",IF(OR('full menu'!AY12="FERT",'full menu'!AY12="FMT",'full menu'!AY12="FIT",'full menu'!AY12="WSD"),"intens",""))))</f>
        <v>inter</v>
      </c>
    </row>
    <row r="13" spans="1:51" x14ac:dyDescent="0.3">
      <c r="A13" t="s">
        <v>11</v>
      </c>
      <c r="B13" s="1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menu'!B13="WSD"),"intens",""))))</f>
        <v>inter</v>
      </c>
      <c r="C13" s="1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menu'!C13="WSD"),"intens",""))))</f>
        <v>inter</v>
      </c>
      <c r="D13" s="1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menu'!D13="WSD"),"intens",""))))</f>
        <v>inter</v>
      </c>
      <c r="E13" s="1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menu'!E13="WSD"),"intens",""))))</f>
        <v>inter</v>
      </c>
      <c r="F13" s="1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menu'!F13="WSD"),"intens",""))))</f>
        <v>inter</v>
      </c>
      <c r="G13" s="1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menu'!G13="WSD"),"intens",""))))</f>
        <v>subst</v>
      </c>
      <c r="H13" s="1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menu'!H13="WSD"),"intens",""))))</f>
        <v>subst</v>
      </c>
      <c r="I13" s="1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menu'!I13="WSD"),"intens",""))))</f>
        <v>subst</v>
      </c>
      <c r="J13" s="1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menu'!J13="WSD"),"intens",""))))</f>
        <v>subst</v>
      </c>
      <c r="K13" s="1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menu'!K13="WSD"),"intens",""))))</f>
        <v>subst</v>
      </c>
      <c r="L13" s="1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menu'!L13="WSD"),"intens",""))))</f>
        <v>subst</v>
      </c>
      <c r="M13" s="1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menu'!M13="WSD"),"intens",""))))</f>
        <v>subst</v>
      </c>
      <c r="N13" s="1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menu'!N13="WSD"),"intens",""))))</f>
        <v>subst</v>
      </c>
      <c r="O13" s="1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menu'!O13="WSD"),"intens",""))))</f>
        <v>subst</v>
      </c>
      <c r="P13" s="1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menu'!P13="WSD"),"intens",""))))</f>
        <v>subst</v>
      </c>
      <c r="Q13" s="1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menu'!Q13="WSD"),"intens",""))))</f>
        <v>subst</v>
      </c>
      <c r="R13" s="1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menu'!R13="WSD"),"intens",""))))</f>
        <v>subst</v>
      </c>
      <c r="S13" s="1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menu'!S13="WSD"),"intens",""))))</f>
        <v>subst</v>
      </c>
      <c r="T13" s="1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menu'!T13="WSD"),"intens",""))))</f>
        <v>subst</v>
      </c>
      <c r="U13" s="1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menu'!U13="WSD"),"intens",""))))</f>
        <v>subst</v>
      </c>
      <c r="V13" s="1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menu'!V13="WSD"),"intens",""))))</f>
        <v>subst</v>
      </c>
      <c r="W13" s="1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menu'!W13="WSD"),"intens",""))))</f>
        <v>subst</v>
      </c>
      <c r="X13" s="1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menu'!X13="WSD"),"intens",""))))</f>
        <v>subst</v>
      </c>
      <c r="Y13" s="1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menu'!Y13="WSD"),"intens",""))))</f>
        <v>subst</v>
      </c>
      <c r="Z13" s="1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menu'!Z13="WSD"),"intens",""))))</f>
        <v>subst</v>
      </c>
      <c r="AA13" s="1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menu'!AA13="WSD"),"intens",""))))</f>
        <v>subst</v>
      </c>
      <c r="AB13" s="1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menu'!AB13="WSD"),"intens",""))))</f>
        <v>subst</v>
      </c>
      <c r="AC13" s="1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menu'!AC13="WSD"),"intens",""))))</f>
        <v>intens</v>
      </c>
      <c r="AD13" s="1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menu'!AD13="WSD"),"intens",""))))</f>
        <v>intens</v>
      </c>
      <c r="AE13" s="1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menu'!AE13="WSD"),"intens",""))))</f>
        <v>intens</v>
      </c>
      <c r="AF13" s="1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menu'!AF13="WSD"),"intens",""))))</f>
        <v>intens</v>
      </c>
      <c r="AG13" s="1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menu'!AG13="WSD"),"intens",""))))</f>
        <v>intens</v>
      </c>
      <c r="AH13" s="1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menu'!AH13="WSD"),"intens",""))))</f>
        <v>intens</v>
      </c>
      <c r="AI13" s="1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menu'!AI13="WSD"),"intens",""))))</f>
        <v>intens</v>
      </c>
      <c r="AJ13" s="1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menu'!AJ13="WSD"),"intens",""))))</f>
        <v>intens</v>
      </c>
      <c r="AK13" s="1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menu'!AK13="WSD"),"intens",""))))</f>
        <v>intens</v>
      </c>
      <c r="AL13" s="1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menu'!AL13="WSD"),"intens",""))))</f>
        <v>intens</v>
      </c>
      <c r="AM13" s="1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menu'!AM13="WSD"),"intens",""))))</f>
        <v>intens</v>
      </c>
      <c r="AN13" s="1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menu'!AN13="WSD"),"intens",""))))</f>
        <v>intens</v>
      </c>
      <c r="AO13" s="1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menu'!AO13="WSD"),"intens",""))))</f>
        <v>intens</v>
      </c>
      <c r="AP13" s="1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menu'!AP13="WSD"),"intens",""))))</f>
        <v>intens</v>
      </c>
      <c r="AQ13" s="1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menu'!AQ13="WSD"),"intens",""))))</f>
        <v>intens</v>
      </c>
      <c r="AR13" s="1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menu'!AR13="WSD"),"intens",""))))</f>
        <v>intens</v>
      </c>
      <c r="AS13" s="1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menu'!AS13="WSD"),"intens",""))))</f>
        <v>intens</v>
      </c>
      <c r="AT13" s="1" t="str">
        <f>IF(OR('full menu'!AT13="MDC",'full menu'!AT13="PERF"),"rude",IF(OR('full menu'!AT13="PCB",'full menu'!AT13="AERF",'full menu'!AT13="UD"),"inter",IF(OR('full menu'!AT13="ACB",'full menu'!AT13="LCERT",'full menu'!AT13="LERT",'full menu'!AT13="FCERT",'full menu'!AT13="FCMT",'full menu'!AT13="LCMT",'full menu'!AT13="LMT",'full menu'!AT13="LCIT",'full menu'!AT13="FCIT",'full menu'!AT13="LIT",'full menu'!AT13="MwERT",'full menu'!AT13="ERwMT",'full menu'!AT13="M&amp;ERT",'full menu'!AT13="MwIT",'full menu'!AT13="IwMT",'full menu'!AT13="M&amp;IT",'full menu'!AT13="IwERT",'full menu'!AT13="ERwIT",'full menu'!AT13="I&amp;ERT",'full menu'!AT13="ER&amp;M&amp;IT",'full menu'!AT13="LSD"),"subst",IF(OR('full menu'!AT13="FERT",'full menu'!AT13="FMT",'full menu'!AT13="FIT",'full menu'!AT13="WSD"),"intens",""))))</f>
        <v>intens</v>
      </c>
      <c r="AU13" s="1" t="str">
        <f>IF(OR('full menu'!AU13="MDC",'full menu'!AU13="PERF"),"rude",IF(OR('full menu'!AU13="PCB",'full menu'!AU13="AERF",'full menu'!AU13="UD"),"inter",IF(OR('full menu'!AU13="ACB",'full menu'!AU13="LCERT",'full menu'!AU13="LERT",'full menu'!AU13="FCERT",'full menu'!AU13="FCMT",'full menu'!AU13="LCMT",'full menu'!AU13="LMT",'full menu'!AU13="LCIT",'full menu'!AU13="FCIT",'full menu'!AU13="LIT",'full menu'!AU13="MwERT",'full menu'!AU13="ERwMT",'full menu'!AU13="M&amp;ERT",'full menu'!AU13="MwIT",'full menu'!AU13="IwMT",'full menu'!AU13="M&amp;IT",'full menu'!AU13="IwERT",'full menu'!AU13="ERwIT",'full menu'!AU13="I&amp;ERT",'full menu'!AU13="ER&amp;M&amp;IT",'full menu'!AU13="LSD"),"subst",IF(OR('full menu'!AU13="FERT",'full menu'!AU13="FMT",'full menu'!AU13="FIT",'full menu'!AU13="WSD"),"intens",""))))</f>
        <v>intens</v>
      </c>
      <c r="AV13" s="1" t="str">
        <f>IF(OR('full menu'!AV13="MDC",'full menu'!AV13="PERF"),"rude",IF(OR('full menu'!AV13="PCB",'full menu'!AV13="AERF",'full menu'!AV13="UD"),"inter",IF(OR('full menu'!AV13="ACB",'full menu'!AV13="LCERT",'full menu'!AV13="LERT",'full menu'!AV13="FCERT",'full menu'!AV13="FCMT",'full menu'!AV13="LCMT",'full menu'!AV13="LMT",'full menu'!AV13="LCIT",'full menu'!AV13="FCIT",'full menu'!AV13="LIT",'full menu'!AV13="MwERT",'full menu'!AV13="ERwMT",'full menu'!AV13="M&amp;ERT",'full menu'!AV13="MwIT",'full menu'!AV13="IwMT",'full menu'!AV13="M&amp;IT",'full menu'!AV13="IwERT",'full menu'!AV13="ERwIT",'full menu'!AV13="I&amp;ERT",'full menu'!AV13="ER&amp;M&amp;IT",'full menu'!AV13="LSD"),"subst",IF(OR('full menu'!AV13="FERT",'full menu'!AV13="FMT",'full menu'!AV13="FIT",'full menu'!AV13="WSD"),"intens",""))))</f>
        <v>intens</v>
      </c>
      <c r="AW13" s="1" t="str">
        <f>IF(OR('full menu'!AW13="MDC",'full menu'!AW13="PERF"),"rude",IF(OR('full menu'!AW13="PCB",'full menu'!AW13="AERF",'full menu'!AW13="UD"),"inter",IF(OR('full menu'!AW13="ACB",'full menu'!AW13="LCERT",'full menu'!AW13="LERT",'full menu'!AW13="FCERT",'full menu'!AW13="FCMT",'full menu'!AW13="LCMT",'full menu'!AW13="LMT",'full menu'!AW13="LCIT",'full menu'!AW13="FCIT",'full menu'!AW13="LIT",'full menu'!AW13="MwERT",'full menu'!AW13="ERwMT",'full menu'!AW13="M&amp;ERT",'full menu'!AW13="MwIT",'full menu'!AW13="IwMT",'full menu'!AW13="M&amp;IT",'full menu'!AW13="IwERT",'full menu'!AW13="ERwIT",'full menu'!AW13="I&amp;ERT",'full menu'!AW13="ER&amp;M&amp;IT",'full menu'!AW13="LSD"),"subst",IF(OR('full menu'!AW13="FERT",'full menu'!AW13="FMT",'full menu'!AW13="FIT",'full menu'!AW13="WSD"),"intens",""))))</f>
        <v>intens</v>
      </c>
      <c r="AX13" s="1" t="str">
        <f>IF(OR('full menu'!AX13="MDC",'full menu'!AX13="PERF"),"rude",IF(OR('full menu'!AX13="PCB",'full menu'!AX13="AERF",'full menu'!AX13="UD"),"inter",IF(OR('full menu'!AX13="ACB",'full menu'!AX13="LCERT",'full menu'!AX13="LERT",'full menu'!AX13="FCERT",'full menu'!AX13="FCMT",'full menu'!AX13="LCMT",'full menu'!AX13="LMT",'full menu'!AX13="LCIT",'full menu'!AX13="FCIT",'full menu'!AX13="LIT",'full menu'!AX13="MwERT",'full menu'!AX13="ERwMT",'full menu'!AX13="M&amp;ERT",'full menu'!AX13="MwIT",'full menu'!AX13="IwMT",'full menu'!AX13="M&amp;IT",'full menu'!AX13="IwERT",'full menu'!AX13="ERwIT",'full menu'!AX13="I&amp;ERT",'full menu'!AX13="ER&amp;M&amp;IT",'full menu'!AX13="LSD"),"subst",IF(OR('full menu'!AX13="FERT",'full menu'!AX13="FMT",'full menu'!AX13="FIT",'full menu'!AX13="WSD"),"intens",""))))</f>
        <v>intens</v>
      </c>
      <c r="AY13" s="1" t="str">
        <f>IF(OR('full menu'!AY13="MDC",'full menu'!AY13="PERF"),"rude",IF(OR('full menu'!AY13="PCB",'full menu'!AY13="AERF",'full menu'!AY13="UD"),"inter",IF(OR('full menu'!AY13="ACB",'full menu'!AY13="LCERT",'full menu'!AY13="LERT",'full menu'!AY13="FCERT",'full menu'!AY13="FCMT",'full menu'!AY13="LCMT",'full menu'!AY13="LMT",'full menu'!AY13="LCIT",'full menu'!AY13="FCIT",'full menu'!AY13="LIT",'full menu'!AY13="MwERT",'full menu'!AY13="ERwMT",'full menu'!AY13="M&amp;ERT",'full menu'!AY13="MwIT",'full menu'!AY13="IwMT",'full menu'!AY13="M&amp;IT",'full menu'!AY13="IwERT",'full menu'!AY13="ERwIT",'full menu'!AY13="I&amp;ERT",'full menu'!AY13="ER&amp;M&amp;IT",'full menu'!AY13="LSD"),"subst",IF(OR('full menu'!AY13="FERT",'full menu'!AY13="FMT",'full menu'!AY13="FIT",'full menu'!AY13="WSD"),"intens",""))))</f>
        <v>intens</v>
      </c>
    </row>
    <row r="14" spans="1:51" x14ac:dyDescent="0.3">
      <c r="A14" t="s">
        <v>12</v>
      </c>
      <c r="B14" s="1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menu'!B14="WSD"),"intens",""))))</f>
        <v>inter</v>
      </c>
      <c r="C14" s="1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menu'!C14="WSD"),"intens",""))))</f>
        <v>inter</v>
      </c>
      <c r="D14" s="1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menu'!D14="WSD"),"intens",""))))</f>
        <v>inter</v>
      </c>
      <c r="E14" s="1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menu'!E14="WSD"),"intens",""))))</f>
        <v>inter</v>
      </c>
      <c r="F14" s="1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menu'!F14="WSD"),"intens",""))))</f>
        <v>inter</v>
      </c>
      <c r="G14" s="1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menu'!G14="WSD"),"intens",""))))</f>
        <v>inter</v>
      </c>
      <c r="H14" s="1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menu'!H14="WSD"),"intens",""))))</f>
        <v>inter</v>
      </c>
      <c r="I14" s="1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menu'!I14="WSD"),"intens",""))))</f>
        <v>inter</v>
      </c>
      <c r="J14" s="1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menu'!J14="WSD"),"intens",""))))</f>
        <v>inter</v>
      </c>
      <c r="K14" s="1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menu'!K14="WSD"),"intens",""))))</f>
        <v>inter</v>
      </c>
      <c r="L14" s="1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menu'!L14="WSD"),"intens",""))))</f>
        <v>inter</v>
      </c>
      <c r="M14" s="1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menu'!M14="WSD"),"intens",""))))</f>
        <v>inter</v>
      </c>
      <c r="N14" s="1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menu'!N14="WSD"),"intens",""))))</f>
        <v>subst</v>
      </c>
      <c r="O14" s="1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menu'!O14="WSD"),"intens",""))))</f>
        <v>subst</v>
      </c>
      <c r="P14" s="1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menu'!P14="WSD"),"intens",""))))</f>
        <v>subst</v>
      </c>
      <c r="Q14" s="1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menu'!Q14="WSD"),"intens",""))))</f>
        <v>subst</v>
      </c>
      <c r="R14" s="1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menu'!R14="WSD"),"intens",""))))</f>
        <v>subst</v>
      </c>
      <c r="S14" s="1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menu'!S14="WSD"),"intens",""))))</f>
        <v>subst</v>
      </c>
      <c r="T14" s="1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menu'!T14="WSD"),"intens",""))))</f>
        <v>subst</v>
      </c>
      <c r="U14" s="1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menu'!U14="WSD"),"intens",""))))</f>
        <v>subst</v>
      </c>
      <c r="V14" s="1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menu'!V14="WSD"),"intens",""))))</f>
        <v>subst</v>
      </c>
      <c r="W14" s="1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menu'!W14="WSD"),"intens",""))))</f>
        <v>subst</v>
      </c>
      <c r="X14" s="1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menu'!X14="WSD"),"intens",""))))</f>
        <v>subst</v>
      </c>
      <c r="Y14" s="1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menu'!Y14="WSD"),"intens",""))))</f>
        <v>subst</v>
      </c>
      <c r="Z14" s="1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menu'!Z14="WSD"),"intens",""))))</f>
        <v>subst</v>
      </c>
      <c r="AA14" s="1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menu'!AA14="WSD"),"intens",""))))</f>
        <v>subst</v>
      </c>
      <c r="AB14" s="1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menu'!AB14="WSD"),"intens",""))))</f>
        <v>intens</v>
      </c>
      <c r="AC14" s="1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menu'!AC14="WSD"),"intens",""))))</f>
        <v>intens</v>
      </c>
      <c r="AD14" s="1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menu'!AD14="WSD"),"intens",""))))</f>
        <v>intens</v>
      </c>
      <c r="AE14" s="1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menu'!AE14="WSD"),"intens",""))))</f>
        <v>intens</v>
      </c>
      <c r="AF14" s="1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menu'!AF14="WSD"),"intens",""))))</f>
        <v>intens</v>
      </c>
      <c r="AG14" s="1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menu'!AG14="WSD"),"intens",""))))</f>
        <v>intens</v>
      </c>
      <c r="AH14" s="1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menu'!AH14="WSD"),"intens",""))))</f>
        <v>intens</v>
      </c>
      <c r="AI14" s="1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menu'!AI14="WSD"),"intens",""))))</f>
        <v>intens</v>
      </c>
      <c r="AJ14" s="1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menu'!AJ14="WSD"),"intens",""))))</f>
        <v>intens</v>
      </c>
      <c r="AK14" s="1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menu'!AK14="WSD"),"intens",""))))</f>
        <v>intens</v>
      </c>
      <c r="AL14" s="1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menu'!AL14="WSD"),"intens",""))))</f>
        <v>intens</v>
      </c>
      <c r="AM14" s="1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menu'!AM14="WSD"),"intens",""))))</f>
        <v>intens</v>
      </c>
      <c r="AN14" s="1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menu'!AN14="WSD"),"intens",""))))</f>
        <v>intens</v>
      </c>
      <c r="AO14" s="1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menu'!AO14="WSD"),"intens",""))))</f>
        <v>intens</v>
      </c>
      <c r="AP14" s="1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menu'!AP14="WSD"),"intens",""))))</f>
        <v>intens</v>
      </c>
      <c r="AQ14" s="1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menu'!AQ14="WSD"),"intens",""))))</f>
        <v>intens</v>
      </c>
      <c r="AR14" s="1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menu'!AR14="WSD"),"intens",""))))</f>
        <v>intens</v>
      </c>
      <c r="AS14" s="1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menu'!AS14="WSD"),"intens",""))))</f>
        <v>intens</v>
      </c>
      <c r="AT14" s="1" t="str">
        <f>IF(OR('full menu'!AT14="MDC",'full menu'!AT14="PERF"),"rude",IF(OR('full menu'!AT14="PCB",'full menu'!AT14="AERF",'full menu'!AT14="UD"),"inter",IF(OR('full menu'!AT14="ACB",'full menu'!AT14="LCERT",'full menu'!AT14="LERT",'full menu'!AT14="FCERT",'full menu'!AT14="FCMT",'full menu'!AT14="LCMT",'full menu'!AT14="LMT",'full menu'!AT14="LCIT",'full menu'!AT14="FCIT",'full menu'!AT14="LIT",'full menu'!AT14="MwERT",'full menu'!AT14="ERwMT",'full menu'!AT14="M&amp;ERT",'full menu'!AT14="MwIT",'full menu'!AT14="IwMT",'full menu'!AT14="M&amp;IT",'full menu'!AT14="IwERT",'full menu'!AT14="ERwIT",'full menu'!AT14="I&amp;ERT",'full menu'!AT14="ER&amp;M&amp;IT",'full menu'!AT14="LSD"),"subst",IF(OR('full menu'!AT14="FERT",'full menu'!AT14="FMT",'full menu'!AT14="FIT",'full menu'!AT14="WSD"),"intens",""))))</f>
        <v>intens</v>
      </c>
      <c r="AU14" s="1" t="str">
        <f>IF(OR('full menu'!AU14="MDC",'full menu'!AU14="PERF"),"rude",IF(OR('full menu'!AU14="PCB",'full menu'!AU14="AERF",'full menu'!AU14="UD"),"inter",IF(OR('full menu'!AU14="ACB",'full menu'!AU14="LCERT",'full menu'!AU14="LERT",'full menu'!AU14="FCERT",'full menu'!AU14="FCMT",'full menu'!AU14="LCMT",'full menu'!AU14="LMT",'full menu'!AU14="LCIT",'full menu'!AU14="FCIT",'full menu'!AU14="LIT",'full menu'!AU14="MwERT",'full menu'!AU14="ERwMT",'full menu'!AU14="M&amp;ERT",'full menu'!AU14="MwIT",'full menu'!AU14="IwMT",'full menu'!AU14="M&amp;IT",'full menu'!AU14="IwERT",'full menu'!AU14="ERwIT",'full menu'!AU14="I&amp;ERT",'full menu'!AU14="ER&amp;M&amp;IT",'full menu'!AU14="LSD"),"subst",IF(OR('full menu'!AU14="FERT",'full menu'!AU14="FMT",'full menu'!AU14="FIT",'full menu'!AU14="WSD"),"intens",""))))</f>
        <v>intens</v>
      </c>
      <c r="AV14" s="1" t="str">
        <f>IF(OR('full menu'!AV14="MDC",'full menu'!AV14="PERF"),"rude",IF(OR('full menu'!AV14="PCB",'full menu'!AV14="AERF",'full menu'!AV14="UD"),"inter",IF(OR('full menu'!AV14="ACB",'full menu'!AV14="LCERT",'full menu'!AV14="LERT",'full menu'!AV14="FCERT",'full menu'!AV14="FCMT",'full menu'!AV14="LCMT",'full menu'!AV14="LMT",'full menu'!AV14="LCIT",'full menu'!AV14="FCIT",'full menu'!AV14="LIT",'full menu'!AV14="MwERT",'full menu'!AV14="ERwMT",'full menu'!AV14="M&amp;ERT",'full menu'!AV14="MwIT",'full menu'!AV14="IwMT",'full menu'!AV14="M&amp;IT",'full menu'!AV14="IwERT",'full menu'!AV14="ERwIT",'full menu'!AV14="I&amp;ERT",'full menu'!AV14="ER&amp;M&amp;IT",'full menu'!AV14="LSD"),"subst",IF(OR('full menu'!AV14="FERT",'full menu'!AV14="FMT",'full menu'!AV14="FIT",'full menu'!AV14="WSD"),"intens",""))))</f>
        <v>intens</v>
      </c>
      <c r="AW14" s="1" t="str">
        <f>IF(OR('full menu'!AW14="MDC",'full menu'!AW14="PERF"),"rude",IF(OR('full menu'!AW14="PCB",'full menu'!AW14="AERF",'full menu'!AW14="UD"),"inter",IF(OR('full menu'!AW14="ACB",'full menu'!AW14="LCERT",'full menu'!AW14="LERT",'full menu'!AW14="FCERT",'full menu'!AW14="FCMT",'full menu'!AW14="LCMT",'full menu'!AW14="LMT",'full menu'!AW14="LCIT",'full menu'!AW14="FCIT",'full menu'!AW14="LIT",'full menu'!AW14="MwERT",'full menu'!AW14="ERwMT",'full menu'!AW14="M&amp;ERT",'full menu'!AW14="MwIT",'full menu'!AW14="IwMT",'full menu'!AW14="M&amp;IT",'full menu'!AW14="IwERT",'full menu'!AW14="ERwIT",'full menu'!AW14="I&amp;ERT",'full menu'!AW14="ER&amp;M&amp;IT",'full menu'!AW14="LSD"),"subst",IF(OR('full menu'!AW14="FERT",'full menu'!AW14="FMT",'full menu'!AW14="FIT",'full menu'!AW14="WSD"),"intens",""))))</f>
        <v>intens</v>
      </c>
      <c r="AX14" s="1" t="str">
        <f>IF(OR('full menu'!AX14="MDC",'full menu'!AX14="PERF"),"rude",IF(OR('full menu'!AX14="PCB",'full menu'!AX14="AERF",'full menu'!AX14="UD"),"inter",IF(OR('full menu'!AX14="ACB",'full menu'!AX14="LCERT",'full menu'!AX14="LERT",'full menu'!AX14="FCERT",'full menu'!AX14="FCMT",'full menu'!AX14="LCMT",'full menu'!AX14="LMT",'full menu'!AX14="LCIT",'full menu'!AX14="FCIT",'full menu'!AX14="LIT",'full menu'!AX14="MwERT",'full menu'!AX14="ERwMT",'full menu'!AX14="M&amp;ERT",'full menu'!AX14="MwIT",'full menu'!AX14="IwMT",'full menu'!AX14="M&amp;IT",'full menu'!AX14="IwERT",'full menu'!AX14="ERwIT",'full menu'!AX14="I&amp;ERT",'full menu'!AX14="ER&amp;M&amp;IT",'full menu'!AX14="LSD"),"subst",IF(OR('full menu'!AX14="FERT",'full menu'!AX14="FMT",'full menu'!AX14="FIT",'full menu'!AX14="WSD"),"intens",""))))</f>
        <v>intens</v>
      </c>
      <c r="AY14" s="1" t="str">
        <f>IF(OR('full menu'!AY14="MDC",'full menu'!AY14="PERF"),"rude",IF(OR('full menu'!AY14="PCB",'full menu'!AY14="AERF",'full menu'!AY14="UD"),"inter",IF(OR('full menu'!AY14="ACB",'full menu'!AY14="LCERT",'full menu'!AY14="LERT",'full menu'!AY14="FCERT",'full menu'!AY14="FCMT",'full menu'!AY14="LCMT",'full menu'!AY14="LMT",'full menu'!AY14="LCIT",'full menu'!AY14="FCIT",'full menu'!AY14="LIT",'full menu'!AY14="MwERT",'full menu'!AY14="ERwMT",'full menu'!AY14="M&amp;ERT",'full menu'!AY14="MwIT",'full menu'!AY14="IwMT",'full menu'!AY14="M&amp;IT",'full menu'!AY14="IwERT",'full menu'!AY14="ERwIT",'full menu'!AY14="I&amp;ERT",'full menu'!AY14="ER&amp;M&amp;IT",'full menu'!AY14="LSD"),"subst",IF(OR('full menu'!AY14="FERT",'full menu'!AY14="FMT",'full menu'!AY14="FIT",'full menu'!AY14="WSD"),"intens",""))))</f>
        <v>intens</v>
      </c>
    </row>
    <row r="15" spans="1:51" x14ac:dyDescent="0.3">
      <c r="A15" t="s">
        <v>13</v>
      </c>
      <c r="B15" s="1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menu'!B15="WSD"),"intens",""))))</f>
        <v>inter</v>
      </c>
      <c r="C15" s="1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menu'!C15="WSD"),"intens",""))))</f>
        <v>inter</v>
      </c>
      <c r="D15" s="1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menu'!D15="WSD"),"intens",""))))</f>
        <v>inter</v>
      </c>
      <c r="E15" s="1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menu'!E15="WSD"),"intens",""))))</f>
        <v>inter</v>
      </c>
      <c r="F15" s="1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menu'!F15="WSD"),"intens",""))))</f>
        <v>inter</v>
      </c>
      <c r="G15" s="1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menu'!G15="WSD"),"intens",""))))</f>
        <v>inter</v>
      </c>
      <c r="H15" s="1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menu'!H15="WSD"),"intens",""))))</f>
        <v>inter</v>
      </c>
      <c r="I15" s="1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menu'!I15="WSD"),"intens",""))))</f>
        <v>inter</v>
      </c>
      <c r="J15" s="1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menu'!J15="WSD"),"intens",""))))</f>
        <v>inter</v>
      </c>
      <c r="K15" s="1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menu'!K15="WSD"),"intens",""))))</f>
        <v>inter</v>
      </c>
      <c r="L15" s="1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menu'!L15="WSD"),"intens",""))))</f>
        <v>inter</v>
      </c>
      <c r="M15" s="1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menu'!M15="WSD"),"intens",""))))</f>
        <v>inter</v>
      </c>
      <c r="N15" s="1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menu'!N15="WSD"),"intens",""))))</f>
        <v>inter</v>
      </c>
      <c r="O15" s="1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menu'!O15="WSD"),"intens",""))))</f>
        <v>inter</v>
      </c>
      <c r="P15" s="1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menu'!P15="WSD"),"intens",""))))</f>
        <v>inter</v>
      </c>
      <c r="Q15" s="1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menu'!Q15="WSD"),"intens",""))))</f>
        <v>inter</v>
      </c>
      <c r="R15" s="1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menu'!R15="WSD"),"intens",""))))</f>
        <v>inter</v>
      </c>
      <c r="S15" s="1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menu'!S15="WSD"),"intens",""))))</f>
        <v>inter</v>
      </c>
      <c r="T15" s="1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menu'!T15="WSD"),"intens",""))))</f>
        <v>inter</v>
      </c>
      <c r="U15" s="1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menu'!U15="WSD"),"intens",""))))</f>
        <v>inter</v>
      </c>
      <c r="V15" s="1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menu'!V15="WSD"),"intens",""))))</f>
        <v>inter</v>
      </c>
      <c r="W15" s="1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menu'!W15="WSD"),"intens",""))))</f>
        <v>inter</v>
      </c>
      <c r="X15" s="1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menu'!X15="WSD"),"intens",""))))</f>
        <v>inter</v>
      </c>
      <c r="Y15" s="1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menu'!Y15="WSD"),"intens",""))))</f>
        <v>subst</v>
      </c>
      <c r="Z15" s="1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menu'!Z15="WSD"),"intens",""))))</f>
        <v>subst</v>
      </c>
      <c r="AA15" s="1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menu'!AA15="WSD"),"intens",""))))</f>
        <v>subst</v>
      </c>
      <c r="AB15" s="1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menu'!AB15="WSD"),"intens",""))))</f>
        <v>subst</v>
      </c>
      <c r="AC15" s="1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menu'!AC15="WSD"),"intens",""))))</f>
        <v>subst</v>
      </c>
      <c r="AD15" s="1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menu'!AD15="WSD"),"intens",""))))</f>
        <v>subst</v>
      </c>
      <c r="AE15" s="1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menu'!AE15="WSD"),"intens",""))))</f>
        <v>subst</v>
      </c>
      <c r="AF15" s="1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menu'!AF15="WSD"),"intens",""))))</f>
        <v>subst</v>
      </c>
      <c r="AG15" s="1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menu'!AG15="WSD"),"intens",""))))</f>
        <v>subst</v>
      </c>
      <c r="AH15" s="1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menu'!AH15="WSD"),"intens",""))))</f>
        <v>subst</v>
      </c>
      <c r="AI15" s="1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menu'!AI15="WSD"),"intens",""))))</f>
        <v>subst</v>
      </c>
      <c r="AJ15" s="1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menu'!AJ15="WSD"),"intens",""))))</f>
        <v>subst</v>
      </c>
      <c r="AK15" s="1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menu'!AK15="WSD"),"intens",""))))</f>
        <v>subst</v>
      </c>
      <c r="AL15" s="1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menu'!AL15="WSD"),"intens",""))))</f>
        <v>subst</v>
      </c>
      <c r="AM15" s="1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menu'!AM15="WSD"),"intens",""))))</f>
        <v>subst</v>
      </c>
      <c r="AN15" s="1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menu'!AN15="WSD"),"intens",""))))</f>
        <v>subst</v>
      </c>
      <c r="AO15" s="1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menu'!AO15="WSD"),"intens",""))))</f>
        <v>subst</v>
      </c>
      <c r="AP15" s="1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menu'!AP15="WSD"),"intens",""))))</f>
        <v>subst</v>
      </c>
      <c r="AQ15" s="1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menu'!AQ15="WSD"),"intens",""))))</f>
        <v>subst</v>
      </c>
      <c r="AR15" s="1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menu'!AR15="WSD"),"intens",""))))</f>
        <v>subst</v>
      </c>
      <c r="AS15" s="1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menu'!AS15="WSD"),"intens",""))))</f>
        <v>subst</v>
      </c>
      <c r="AT15" s="1" t="str">
        <f>IF(OR('full menu'!AT15="MDC",'full menu'!AT15="PERF"),"rude",IF(OR('full menu'!AT15="PCB",'full menu'!AT15="AERF",'full menu'!AT15="UD"),"inter",IF(OR('full menu'!AT15="ACB",'full menu'!AT15="LCERT",'full menu'!AT15="LERT",'full menu'!AT15="FCERT",'full menu'!AT15="FCMT",'full menu'!AT15="LCMT",'full menu'!AT15="LMT",'full menu'!AT15="LCIT",'full menu'!AT15="FCIT",'full menu'!AT15="LIT",'full menu'!AT15="MwERT",'full menu'!AT15="ERwMT",'full menu'!AT15="M&amp;ERT",'full menu'!AT15="MwIT",'full menu'!AT15="IwMT",'full menu'!AT15="M&amp;IT",'full menu'!AT15="IwERT",'full menu'!AT15="ERwIT",'full menu'!AT15="I&amp;ERT",'full menu'!AT15="ER&amp;M&amp;IT",'full menu'!AT15="LSD"),"subst",IF(OR('full menu'!AT15="FERT",'full menu'!AT15="FMT",'full menu'!AT15="FIT",'full menu'!AT15="WSD"),"intens",""))))</f>
        <v>subst</v>
      </c>
      <c r="AU15" s="1" t="str">
        <f>IF(OR('full menu'!AU15="MDC",'full menu'!AU15="PERF"),"rude",IF(OR('full menu'!AU15="PCB",'full menu'!AU15="AERF",'full menu'!AU15="UD"),"inter",IF(OR('full menu'!AU15="ACB",'full menu'!AU15="LCERT",'full menu'!AU15="LERT",'full menu'!AU15="FCERT",'full menu'!AU15="FCMT",'full menu'!AU15="LCMT",'full menu'!AU15="LMT",'full menu'!AU15="LCIT",'full menu'!AU15="FCIT",'full menu'!AU15="LIT",'full menu'!AU15="MwERT",'full menu'!AU15="ERwMT",'full menu'!AU15="M&amp;ERT",'full menu'!AU15="MwIT",'full menu'!AU15="IwMT",'full menu'!AU15="M&amp;IT",'full menu'!AU15="IwERT",'full menu'!AU15="ERwIT",'full menu'!AU15="I&amp;ERT",'full menu'!AU15="ER&amp;M&amp;IT",'full menu'!AU15="LSD"),"subst",IF(OR('full menu'!AU15="FERT",'full menu'!AU15="FMT",'full menu'!AU15="FIT",'full menu'!AU15="WSD"),"intens",""))))</f>
        <v>subst</v>
      </c>
      <c r="AV15" s="1" t="str">
        <f>IF(OR('full menu'!AV15="MDC",'full menu'!AV15="PERF"),"rude",IF(OR('full menu'!AV15="PCB",'full menu'!AV15="AERF",'full menu'!AV15="UD"),"inter",IF(OR('full menu'!AV15="ACB",'full menu'!AV15="LCERT",'full menu'!AV15="LERT",'full menu'!AV15="FCERT",'full menu'!AV15="FCMT",'full menu'!AV15="LCMT",'full menu'!AV15="LMT",'full menu'!AV15="LCIT",'full menu'!AV15="FCIT",'full menu'!AV15="LIT",'full menu'!AV15="MwERT",'full menu'!AV15="ERwMT",'full menu'!AV15="M&amp;ERT",'full menu'!AV15="MwIT",'full menu'!AV15="IwMT",'full menu'!AV15="M&amp;IT",'full menu'!AV15="IwERT",'full menu'!AV15="ERwIT",'full menu'!AV15="I&amp;ERT",'full menu'!AV15="ER&amp;M&amp;IT",'full menu'!AV15="LSD"),"subst",IF(OR('full menu'!AV15="FERT",'full menu'!AV15="FMT",'full menu'!AV15="FIT",'full menu'!AV15="WSD"),"intens",""))))</f>
        <v>subst</v>
      </c>
      <c r="AW15" s="1" t="str">
        <f>IF(OR('full menu'!AW15="MDC",'full menu'!AW15="PERF"),"rude",IF(OR('full menu'!AW15="PCB",'full menu'!AW15="AERF",'full menu'!AW15="UD"),"inter",IF(OR('full menu'!AW15="ACB",'full menu'!AW15="LCERT",'full menu'!AW15="LERT",'full menu'!AW15="FCERT",'full menu'!AW15="FCMT",'full menu'!AW15="LCMT",'full menu'!AW15="LMT",'full menu'!AW15="LCIT",'full menu'!AW15="FCIT",'full menu'!AW15="LIT",'full menu'!AW15="MwERT",'full menu'!AW15="ERwMT",'full menu'!AW15="M&amp;ERT",'full menu'!AW15="MwIT",'full menu'!AW15="IwMT",'full menu'!AW15="M&amp;IT",'full menu'!AW15="IwERT",'full menu'!AW15="ERwIT",'full menu'!AW15="I&amp;ERT",'full menu'!AW15="ER&amp;M&amp;IT",'full menu'!AW15="LSD"),"subst",IF(OR('full menu'!AW15="FERT",'full menu'!AW15="FMT",'full menu'!AW15="FIT",'full menu'!AW15="WSD"),"intens",""))))</f>
        <v>subst</v>
      </c>
      <c r="AX15" s="1" t="str">
        <f>IF(OR('full menu'!AX15="MDC",'full menu'!AX15="PERF"),"rude",IF(OR('full menu'!AX15="PCB",'full menu'!AX15="AERF",'full menu'!AX15="UD"),"inter",IF(OR('full menu'!AX15="ACB",'full menu'!AX15="LCERT",'full menu'!AX15="LERT",'full menu'!AX15="FCERT",'full menu'!AX15="FCMT",'full menu'!AX15="LCMT",'full menu'!AX15="LMT",'full menu'!AX15="LCIT",'full menu'!AX15="FCIT",'full menu'!AX15="LIT",'full menu'!AX15="MwERT",'full menu'!AX15="ERwMT",'full menu'!AX15="M&amp;ERT",'full menu'!AX15="MwIT",'full menu'!AX15="IwMT",'full menu'!AX15="M&amp;IT",'full menu'!AX15="IwERT",'full menu'!AX15="ERwIT",'full menu'!AX15="I&amp;ERT",'full menu'!AX15="ER&amp;M&amp;IT",'full menu'!AX15="LSD"),"subst",IF(OR('full menu'!AX15="FERT",'full menu'!AX15="FMT",'full menu'!AX15="FIT",'full menu'!AX15="WSD"),"intens",""))))</f>
        <v>subst</v>
      </c>
      <c r="AY15" s="1" t="str">
        <f>IF(OR('full menu'!AY15="MDC",'full menu'!AY15="PERF"),"rude",IF(OR('full menu'!AY15="PCB",'full menu'!AY15="AERF",'full menu'!AY15="UD"),"inter",IF(OR('full menu'!AY15="ACB",'full menu'!AY15="LCERT",'full menu'!AY15="LERT",'full menu'!AY15="FCERT",'full menu'!AY15="FCMT",'full menu'!AY15="LCMT",'full menu'!AY15="LMT",'full menu'!AY15="LCIT",'full menu'!AY15="FCIT",'full menu'!AY15="LIT",'full menu'!AY15="MwERT",'full menu'!AY15="ERwMT",'full menu'!AY15="M&amp;ERT",'full menu'!AY15="MwIT",'full menu'!AY15="IwMT",'full menu'!AY15="M&amp;IT",'full menu'!AY15="IwERT",'full menu'!AY15="ERwIT",'full menu'!AY15="I&amp;ERT",'full menu'!AY15="ER&amp;M&amp;IT",'full menu'!AY15="LSD"),"subst",IF(OR('full menu'!AY15="FERT",'full menu'!AY15="FMT",'full menu'!AY15="FIT",'full menu'!AY15="WSD"),"intens",""))))</f>
        <v>inter</v>
      </c>
    </row>
    <row r="16" spans="1:51" x14ac:dyDescent="0.3">
      <c r="A16" t="s">
        <v>14</v>
      </c>
      <c r="B16" s="1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menu'!B16="WSD"),"intens",""))))</f>
        <v>rude</v>
      </c>
      <c r="C16" s="1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menu'!C16="WSD"),"intens",""))))</f>
        <v>rude</v>
      </c>
      <c r="D16" s="1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menu'!D16="WSD"),"intens",""))))</f>
        <v>rude</v>
      </c>
      <c r="E16" s="1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menu'!E16="WSD"),"intens",""))))</f>
        <v>rude</v>
      </c>
      <c r="F16" s="1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menu'!F16="WSD"),"intens",""))))</f>
        <v>rude</v>
      </c>
      <c r="G16" s="1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menu'!G16="WSD"),"intens",""))))</f>
        <v>rude</v>
      </c>
      <c r="H16" s="1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menu'!H16="WSD"),"intens",""))))</f>
        <v>rude</v>
      </c>
      <c r="I16" s="1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menu'!I16="WSD"),"intens",""))))</f>
        <v>rude</v>
      </c>
      <c r="J16" s="1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menu'!J16="WSD"),"intens",""))))</f>
        <v>rude</v>
      </c>
      <c r="K16" s="1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menu'!K16="WSD"),"intens",""))))</f>
        <v>rude</v>
      </c>
      <c r="L16" s="1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menu'!L16="WSD"),"intens",""))))</f>
        <v>rude</v>
      </c>
      <c r="M16" s="1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menu'!M16="WSD"),"intens",""))))</f>
        <v>rude</v>
      </c>
      <c r="N16" s="1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menu'!N16="WSD"),"intens",""))))</f>
        <v>rude</v>
      </c>
      <c r="O16" s="1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menu'!O16="WSD"),"intens",""))))</f>
        <v>rude</v>
      </c>
      <c r="P16" s="1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menu'!P16="WSD"),"intens",""))))</f>
        <v>inter</v>
      </c>
      <c r="Q16" s="1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menu'!Q16="WSD"),"intens",""))))</f>
        <v>inter</v>
      </c>
      <c r="R16" s="1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menu'!R16="WSD"),"intens",""))))</f>
        <v>inter</v>
      </c>
      <c r="S16" s="1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menu'!S16="WSD"),"intens",""))))</f>
        <v>inter</v>
      </c>
      <c r="T16" s="1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menu'!T16="WSD"),"intens",""))))</f>
        <v>inter</v>
      </c>
      <c r="U16" s="1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menu'!U16="WSD"),"intens",""))))</f>
        <v>inter</v>
      </c>
      <c r="V16" s="1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menu'!V16="WSD"),"intens",""))))</f>
        <v>inter</v>
      </c>
      <c r="W16" s="1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menu'!W16="WSD"),"intens",""))))</f>
        <v>inter</v>
      </c>
      <c r="X16" s="1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menu'!X16="WSD"),"intens",""))))</f>
        <v>inter</v>
      </c>
      <c r="Y16" s="1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menu'!Y16="WSD"),"intens",""))))</f>
        <v>inter</v>
      </c>
      <c r="Z16" s="1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menu'!Z16="WSD"),"intens",""))))</f>
        <v>inter</v>
      </c>
      <c r="AA16" s="1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menu'!AA16="WSD"),"intens",""))))</f>
        <v>inter</v>
      </c>
      <c r="AB16" s="1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menu'!AB16="WSD"),"intens",""))))</f>
        <v>inter</v>
      </c>
      <c r="AC16" s="1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menu'!AC16="WSD"),"intens",""))))</f>
        <v>inter</v>
      </c>
      <c r="AD16" s="1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menu'!AD16="WSD"),"intens",""))))</f>
        <v>inter</v>
      </c>
      <c r="AE16" s="1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menu'!AE16="WSD"),"intens",""))))</f>
        <v>inter</v>
      </c>
      <c r="AF16" s="1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menu'!AF16="WSD"),"intens",""))))</f>
        <v>subst</v>
      </c>
      <c r="AG16" s="1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menu'!AG16="WSD"),"intens",""))))</f>
        <v>subst</v>
      </c>
      <c r="AH16" s="1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menu'!AH16="WSD"),"intens",""))))</f>
        <v>subst</v>
      </c>
      <c r="AI16" s="1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menu'!AI16="WSD"),"intens",""))))</f>
        <v>subst</v>
      </c>
      <c r="AJ16" s="1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menu'!AJ16="WSD"),"intens",""))))</f>
        <v>subst</v>
      </c>
      <c r="AK16" s="1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menu'!AK16="WSD"),"intens",""))))</f>
        <v>subst</v>
      </c>
      <c r="AL16" s="1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menu'!AL16="WSD"),"intens",""))))</f>
        <v>subst</v>
      </c>
      <c r="AM16" s="1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menu'!AM16="WSD"),"intens",""))))</f>
        <v>inter</v>
      </c>
      <c r="AN16" s="1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menu'!AN16="WSD"),"intens",""))))</f>
        <v>inter</v>
      </c>
      <c r="AO16" s="1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menu'!AO16="WSD"),"intens",""))))</f>
        <v>inter</v>
      </c>
      <c r="AP16" s="1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menu'!AP16="WSD"),"intens",""))))</f>
        <v>inter</v>
      </c>
      <c r="AQ16" s="1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menu'!AQ16="WSD"),"intens",""))))</f>
        <v>inter</v>
      </c>
      <c r="AR16" s="1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menu'!AR16="WSD"),"intens",""))))</f>
        <v>inter</v>
      </c>
      <c r="AS16" s="1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menu'!AS16="WSD"),"intens",""))))</f>
        <v>inter</v>
      </c>
      <c r="AT16" s="1" t="str">
        <f>IF(OR('full menu'!AT16="MDC",'full menu'!AT16="PERF"),"rude",IF(OR('full menu'!AT16="PCB",'full menu'!AT16="AERF",'full menu'!AT16="UD"),"inter",IF(OR('full menu'!AT16="ACB",'full menu'!AT16="LCERT",'full menu'!AT16="LERT",'full menu'!AT16="FCERT",'full menu'!AT16="FCMT",'full menu'!AT16="LCMT",'full menu'!AT16="LMT",'full menu'!AT16="LCIT",'full menu'!AT16="FCIT",'full menu'!AT16="LIT",'full menu'!AT16="MwERT",'full menu'!AT16="ERwMT",'full menu'!AT16="M&amp;ERT",'full menu'!AT16="MwIT",'full menu'!AT16="IwMT",'full menu'!AT16="M&amp;IT",'full menu'!AT16="IwERT",'full menu'!AT16="ERwIT",'full menu'!AT16="I&amp;ERT",'full menu'!AT16="ER&amp;M&amp;IT",'full menu'!AT16="LSD"),"subst",IF(OR('full menu'!AT16="FERT",'full menu'!AT16="FMT",'full menu'!AT16="FIT",'full menu'!AT16="WSD"),"intens",""))))</f>
        <v>inter</v>
      </c>
      <c r="AU16" s="1" t="str">
        <f>IF(OR('full menu'!AU16="MDC",'full menu'!AU16="PERF"),"rude",IF(OR('full menu'!AU16="PCB",'full menu'!AU16="AERF",'full menu'!AU16="UD"),"inter",IF(OR('full menu'!AU16="ACB",'full menu'!AU16="LCERT",'full menu'!AU16="LERT",'full menu'!AU16="FCERT",'full menu'!AU16="FCMT",'full menu'!AU16="LCMT",'full menu'!AU16="LMT",'full menu'!AU16="LCIT",'full menu'!AU16="FCIT",'full menu'!AU16="LIT",'full menu'!AU16="MwERT",'full menu'!AU16="ERwMT",'full menu'!AU16="M&amp;ERT",'full menu'!AU16="MwIT",'full menu'!AU16="IwMT",'full menu'!AU16="M&amp;IT",'full menu'!AU16="IwERT",'full menu'!AU16="ERwIT",'full menu'!AU16="I&amp;ERT",'full menu'!AU16="ER&amp;M&amp;IT",'full menu'!AU16="LSD"),"subst",IF(OR('full menu'!AU16="FERT",'full menu'!AU16="FMT",'full menu'!AU16="FIT",'full menu'!AU16="WSD"),"intens",""))))</f>
        <v>inter</v>
      </c>
      <c r="AV16" s="1" t="str">
        <f>IF(OR('full menu'!AV16="MDC",'full menu'!AV16="PERF"),"rude",IF(OR('full menu'!AV16="PCB",'full menu'!AV16="AERF",'full menu'!AV16="UD"),"inter",IF(OR('full menu'!AV16="ACB",'full menu'!AV16="LCERT",'full menu'!AV16="LERT",'full menu'!AV16="FCERT",'full menu'!AV16="FCMT",'full menu'!AV16="LCMT",'full menu'!AV16="LMT",'full menu'!AV16="LCIT",'full menu'!AV16="FCIT",'full menu'!AV16="LIT",'full menu'!AV16="MwERT",'full menu'!AV16="ERwMT",'full menu'!AV16="M&amp;ERT",'full menu'!AV16="MwIT",'full menu'!AV16="IwMT",'full menu'!AV16="M&amp;IT",'full menu'!AV16="IwERT",'full menu'!AV16="ERwIT",'full menu'!AV16="I&amp;ERT",'full menu'!AV16="ER&amp;M&amp;IT",'full menu'!AV16="LSD"),"subst",IF(OR('full menu'!AV16="FERT",'full menu'!AV16="FMT",'full menu'!AV16="FIT",'full menu'!AV16="WSD"),"intens",""))))</f>
        <v>inter</v>
      </c>
      <c r="AW16" s="1" t="str">
        <f>IF(OR('full menu'!AW16="MDC",'full menu'!AW16="PERF"),"rude",IF(OR('full menu'!AW16="PCB",'full menu'!AW16="AERF",'full menu'!AW16="UD"),"inter",IF(OR('full menu'!AW16="ACB",'full menu'!AW16="LCERT",'full menu'!AW16="LERT",'full menu'!AW16="FCERT",'full menu'!AW16="FCMT",'full menu'!AW16="LCMT",'full menu'!AW16="LMT",'full menu'!AW16="LCIT",'full menu'!AW16="FCIT",'full menu'!AW16="LIT",'full menu'!AW16="MwERT",'full menu'!AW16="ERwMT",'full menu'!AW16="M&amp;ERT",'full menu'!AW16="MwIT",'full menu'!AW16="IwMT",'full menu'!AW16="M&amp;IT",'full menu'!AW16="IwERT",'full menu'!AW16="ERwIT",'full menu'!AW16="I&amp;ERT",'full menu'!AW16="ER&amp;M&amp;IT",'full menu'!AW16="LSD"),"subst",IF(OR('full menu'!AW16="FERT",'full menu'!AW16="FMT",'full menu'!AW16="FIT",'full menu'!AW16="WSD"),"intens",""))))</f>
        <v>inter</v>
      </c>
      <c r="AX16" s="1" t="str">
        <f>IF(OR('full menu'!AX16="MDC",'full menu'!AX16="PERF"),"rude",IF(OR('full menu'!AX16="PCB",'full menu'!AX16="AERF",'full menu'!AX16="UD"),"inter",IF(OR('full menu'!AX16="ACB",'full menu'!AX16="LCERT",'full menu'!AX16="LERT",'full menu'!AX16="FCERT",'full menu'!AX16="FCMT",'full menu'!AX16="LCMT",'full menu'!AX16="LMT",'full menu'!AX16="LCIT",'full menu'!AX16="FCIT",'full menu'!AX16="LIT",'full menu'!AX16="MwERT",'full menu'!AX16="ERwMT",'full menu'!AX16="M&amp;ERT",'full menu'!AX16="MwIT",'full menu'!AX16="IwMT",'full menu'!AX16="M&amp;IT",'full menu'!AX16="IwERT",'full menu'!AX16="ERwIT",'full menu'!AX16="I&amp;ERT",'full menu'!AX16="ER&amp;M&amp;IT",'full menu'!AX16="LSD"),"subst",IF(OR('full menu'!AX16="FERT",'full menu'!AX16="FMT",'full menu'!AX16="FIT",'full menu'!AX16="WSD"),"intens",""))))</f>
        <v>inter</v>
      </c>
      <c r="AY16" s="1" t="str">
        <f>IF(OR('full menu'!AY16="MDC",'full menu'!AY16="PERF"),"rude",IF(OR('full menu'!AY16="PCB",'full menu'!AY16="AERF",'full menu'!AY16="UD"),"inter",IF(OR('full menu'!AY16="ACB",'full menu'!AY16="LCERT",'full menu'!AY16="LERT",'full menu'!AY16="FCERT",'full menu'!AY16="FCMT",'full menu'!AY16="LCMT",'full menu'!AY16="LMT",'full menu'!AY16="LCIT",'full menu'!AY16="FCIT",'full menu'!AY16="LIT",'full menu'!AY16="MwERT",'full menu'!AY16="ERwMT",'full menu'!AY16="M&amp;ERT",'full menu'!AY16="MwIT",'full menu'!AY16="IwMT",'full menu'!AY16="M&amp;IT",'full menu'!AY16="IwERT",'full menu'!AY16="ERwIT",'full menu'!AY16="I&amp;ERT",'full menu'!AY16="ER&amp;M&amp;IT",'full menu'!AY16="LSD"),"subst",IF(OR('full menu'!AY16="FERT",'full menu'!AY16="FMT",'full menu'!AY16="FIT",'full menu'!AY16="WSD"),"intens",""))))</f>
        <v>inter</v>
      </c>
    </row>
    <row r="17" spans="1:56" x14ac:dyDescent="0.3">
      <c r="A17" t="s">
        <v>17</v>
      </c>
      <c r="B17" s="1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menu'!B17="WSD"),"intens",""))))</f>
        <v>subst</v>
      </c>
      <c r="C17" s="1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menu'!C17="WSD"),"intens",""))))</f>
        <v>subst</v>
      </c>
      <c r="D17" s="1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menu'!D17="WSD"),"intens",""))))</f>
        <v>subst</v>
      </c>
      <c r="E17" s="1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menu'!E17="WSD"),"intens",""))))</f>
        <v>subst</v>
      </c>
      <c r="F17" s="1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menu'!F17="WSD"),"intens",""))))</f>
        <v>subst</v>
      </c>
      <c r="G17" s="1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menu'!G17="WSD"),"intens",""))))</f>
        <v>subst</v>
      </c>
      <c r="H17" s="1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menu'!H17="WSD"),"intens",""))))</f>
        <v>subst</v>
      </c>
      <c r="I17" s="1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menu'!I17="WSD"),"intens",""))))</f>
        <v>subst</v>
      </c>
      <c r="J17" s="1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menu'!J17="WSD"),"intens",""))))</f>
        <v>subst</v>
      </c>
      <c r="K17" s="1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menu'!K17="WSD"),"intens",""))))</f>
        <v>subst</v>
      </c>
      <c r="L17" s="1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menu'!L17="WSD"),"intens",""))))</f>
        <v>subst</v>
      </c>
      <c r="M17" s="1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menu'!M17="WSD"),"intens",""))))</f>
        <v>subst</v>
      </c>
      <c r="N17" s="1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menu'!N17="WSD"),"intens",""))))</f>
        <v>subst</v>
      </c>
      <c r="O17" s="1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menu'!O17="WSD"),"intens",""))))</f>
        <v>subst</v>
      </c>
      <c r="P17" s="1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menu'!P17="WSD"),"intens",""))))</f>
        <v>subst</v>
      </c>
      <c r="Q17" s="1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menu'!Q17="WSD"),"intens",""))))</f>
        <v>subst</v>
      </c>
      <c r="R17" s="1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menu'!R17="WSD"),"intens",""))))</f>
        <v>subst</v>
      </c>
      <c r="S17" s="1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menu'!S17="WSD"),"intens",""))))</f>
        <v>subst</v>
      </c>
      <c r="T17" s="1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menu'!T17="WSD"),"intens",""))))</f>
        <v>subst</v>
      </c>
      <c r="U17" s="1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menu'!U17="WSD"),"intens",""))))</f>
        <v>subst</v>
      </c>
      <c r="V17" s="1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menu'!V17="WSD"),"intens",""))))</f>
        <v>subst</v>
      </c>
      <c r="W17" s="1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menu'!W17="WSD"),"intens",""))))</f>
        <v>subst</v>
      </c>
      <c r="X17" s="1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menu'!X17="WSD"),"intens",""))))</f>
        <v>subst</v>
      </c>
      <c r="Y17" s="1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menu'!Y17="WSD"),"intens",""))))</f>
        <v>subst</v>
      </c>
      <c r="Z17" s="1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menu'!Z17="WSD"),"intens",""))))</f>
        <v>subst</v>
      </c>
      <c r="AA17" s="1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menu'!AA17="WSD"),"intens",""))))</f>
        <v>subst</v>
      </c>
      <c r="AB17" s="1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menu'!AB17="WSD"),"intens",""))))</f>
        <v>subst</v>
      </c>
      <c r="AC17" s="1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menu'!AC17="WSD"),"intens",""))))</f>
        <v>subst</v>
      </c>
      <c r="AD17" s="1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menu'!AD17="WSD"),"intens",""))))</f>
        <v>subst</v>
      </c>
      <c r="AE17" s="1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menu'!AE17="WSD"),"intens",""))))</f>
        <v>subst</v>
      </c>
      <c r="AF17" s="1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menu'!AF17="WSD"),"intens",""))))</f>
        <v>subst</v>
      </c>
      <c r="AG17" s="1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menu'!AG17="WSD"),"intens",""))))</f>
        <v>subst</v>
      </c>
      <c r="AH17" s="1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menu'!AH17="WSD"),"intens",""))))</f>
        <v>subst</v>
      </c>
      <c r="AI17" s="1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menu'!AI17="WSD"),"intens",""))))</f>
        <v>subst</v>
      </c>
      <c r="AJ17" s="1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menu'!AJ17="WSD"),"intens",""))))</f>
        <v>subst</v>
      </c>
      <c r="AK17" s="1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menu'!AK17="WSD"),"intens",""))))</f>
        <v>subst</v>
      </c>
      <c r="AL17" s="1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menu'!AL17="WSD"),"intens",""))))</f>
        <v>subst</v>
      </c>
      <c r="AM17" s="1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menu'!AM17="WSD"),"intens",""))))</f>
        <v>subst</v>
      </c>
      <c r="AN17" s="1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menu'!AN17="WSD"),"intens",""))))</f>
        <v>subst</v>
      </c>
      <c r="AO17" s="1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menu'!AO17="WSD"),"intens",""))))</f>
        <v>subst</v>
      </c>
      <c r="AP17" s="1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menu'!AP17="WSD"),"intens",""))))</f>
        <v>subst</v>
      </c>
      <c r="AQ17" s="1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menu'!AQ17="WSD"),"intens",""))))</f>
        <v>subst</v>
      </c>
      <c r="AR17" s="1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menu'!AR17="WSD"),"intens",""))))</f>
        <v>subst</v>
      </c>
      <c r="AS17" s="1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menu'!AS17="WSD"),"intens",""))))</f>
        <v>subst</v>
      </c>
      <c r="AT17" s="1" t="str">
        <f>IF(OR('full menu'!AT17="MDC",'full menu'!AT17="PERF"),"rude",IF(OR('full menu'!AT17="PCB",'full menu'!AT17="AERF",'full menu'!AT17="UD"),"inter",IF(OR('full menu'!AT17="ACB",'full menu'!AT17="LCERT",'full menu'!AT17="LERT",'full menu'!AT17="FCERT",'full menu'!AT17="FCMT",'full menu'!AT17="LCMT",'full menu'!AT17="LMT",'full menu'!AT17="LCIT",'full menu'!AT17="FCIT",'full menu'!AT17="LIT",'full menu'!AT17="MwERT",'full menu'!AT17="ERwMT",'full menu'!AT17="M&amp;ERT",'full menu'!AT17="MwIT",'full menu'!AT17="IwMT",'full menu'!AT17="M&amp;IT",'full menu'!AT17="IwERT",'full menu'!AT17="ERwIT",'full menu'!AT17="I&amp;ERT",'full menu'!AT17="ER&amp;M&amp;IT",'full menu'!AT17="LSD"),"subst",IF(OR('full menu'!AT17="FERT",'full menu'!AT17="FMT",'full menu'!AT17="FIT",'full menu'!AT17="WSD"),"intens",""))))</f>
        <v>subst</v>
      </c>
      <c r="AU17" s="1" t="str">
        <f>IF(OR('full menu'!AU17="MDC",'full menu'!AU17="PERF"),"rude",IF(OR('full menu'!AU17="PCB",'full menu'!AU17="AERF",'full menu'!AU17="UD"),"inter",IF(OR('full menu'!AU17="ACB",'full menu'!AU17="LCERT",'full menu'!AU17="LERT",'full menu'!AU17="FCERT",'full menu'!AU17="FCMT",'full menu'!AU17="LCMT",'full menu'!AU17="LMT",'full menu'!AU17="LCIT",'full menu'!AU17="FCIT",'full menu'!AU17="LIT",'full menu'!AU17="MwERT",'full menu'!AU17="ERwMT",'full menu'!AU17="M&amp;ERT",'full menu'!AU17="MwIT",'full menu'!AU17="IwMT",'full menu'!AU17="M&amp;IT",'full menu'!AU17="IwERT",'full menu'!AU17="ERwIT",'full menu'!AU17="I&amp;ERT",'full menu'!AU17="ER&amp;M&amp;IT",'full menu'!AU17="LSD"),"subst",IF(OR('full menu'!AU17="FERT",'full menu'!AU17="FMT",'full menu'!AU17="FIT",'full menu'!AU17="WSD"),"intens",""))))</f>
        <v>subst</v>
      </c>
      <c r="AV17" s="1" t="str">
        <f>IF(OR('full menu'!AV17="MDC",'full menu'!AV17="PERF"),"rude",IF(OR('full menu'!AV17="PCB",'full menu'!AV17="AERF",'full menu'!AV17="UD"),"inter",IF(OR('full menu'!AV17="ACB",'full menu'!AV17="LCERT",'full menu'!AV17="LERT",'full menu'!AV17="FCERT",'full menu'!AV17="FCMT",'full menu'!AV17="LCMT",'full menu'!AV17="LMT",'full menu'!AV17="LCIT",'full menu'!AV17="FCIT",'full menu'!AV17="LIT",'full menu'!AV17="MwERT",'full menu'!AV17="ERwMT",'full menu'!AV17="M&amp;ERT",'full menu'!AV17="MwIT",'full menu'!AV17="IwMT",'full menu'!AV17="M&amp;IT",'full menu'!AV17="IwERT",'full menu'!AV17="ERwIT",'full menu'!AV17="I&amp;ERT",'full menu'!AV17="ER&amp;M&amp;IT",'full menu'!AV17="LSD"),"subst",IF(OR('full menu'!AV17="FERT",'full menu'!AV17="FMT",'full menu'!AV17="FIT",'full menu'!AV17="WSD"),"intens",""))))</f>
        <v>subst</v>
      </c>
      <c r="AW17" s="1" t="str">
        <f>IF(OR('full menu'!AW17="MDC",'full menu'!AW17="PERF"),"rude",IF(OR('full menu'!AW17="PCB",'full menu'!AW17="AERF",'full menu'!AW17="UD"),"inter",IF(OR('full menu'!AW17="ACB",'full menu'!AW17="LCERT",'full menu'!AW17="LERT",'full menu'!AW17="FCERT",'full menu'!AW17="FCMT",'full menu'!AW17="LCMT",'full menu'!AW17="LMT",'full menu'!AW17="LCIT",'full menu'!AW17="FCIT",'full menu'!AW17="LIT",'full menu'!AW17="MwERT",'full menu'!AW17="ERwMT",'full menu'!AW17="M&amp;ERT",'full menu'!AW17="MwIT",'full menu'!AW17="IwMT",'full menu'!AW17="M&amp;IT",'full menu'!AW17="IwERT",'full menu'!AW17="ERwIT",'full menu'!AW17="I&amp;ERT",'full menu'!AW17="ER&amp;M&amp;IT",'full menu'!AW17="LSD"),"subst",IF(OR('full menu'!AW17="FERT",'full menu'!AW17="FMT",'full menu'!AW17="FIT",'full menu'!AW17="WSD"),"intens",""))))</f>
        <v>subst</v>
      </c>
      <c r="AX17" s="1" t="str">
        <f>IF(OR('full menu'!AX17="MDC",'full menu'!AX17="PERF"),"rude",IF(OR('full menu'!AX17="PCB",'full menu'!AX17="AERF",'full menu'!AX17="UD"),"inter",IF(OR('full menu'!AX17="ACB",'full menu'!AX17="LCERT",'full menu'!AX17="LERT",'full menu'!AX17="FCERT",'full menu'!AX17="FCMT",'full menu'!AX17="LCMT",'full menu'!AX17="LMT",'full menu'!AX17="LCIT",'full menu'!AX17="FCIT",'full menu'!AX17="LIT",'full menu'!AX17="MwERT",'full menu'!AX17="ERwMT",'full menu'!AX17="M&amp;ERT",'full menu'!AX17="MwIT",'full menu'!AX17="IwMT",'full menu'!AX17="M&amp;IT",'full menu'!AX17="IwERT",'full menu'!AX17="ERwIT",'full menu'!AX17="I&amp;ERT",'full menu'!AX17="ER&amp;M&amp;IT",'full menu'!AX17="LSD"),"subst",IF(OR('full menu'!AX17="FERT",'full menu'!AX17="FMT",'full menu'!AX17="FIT",'full menu'!AX17="WSD"),"intens",""))))</f>
        <v>subst</v>
      </c>
      <c r="AY17" s="1" t="str">
        <f>IF(OR('full menu'!AY17="MDC",'full menu'!AY17="PERF"),"rude",IF(OR('full menu'!AY17="PCB",'full menu'!AY17="AERF",'full menu'!AY17="UD"),"inter",IF(OR('full menu'!AY17="ACB",'full menu'!AY17="LCERT",'full menu'!AY17="LERT",'full menu'!AY17="FCERT",'full menu'!AY17="FCMT",'full menu'!AY17="LCMT",'full menu'!AY17="LMT",'full menu'!AY17="LCIT",'full menu'!AY17="FCIT",'full menu'!AY17="LIT",'full menu'!AY17="MwERT",'full menu'!AY17="ERwMT",'full menu'!AY17="M&amp;ERT",'full menu'!AY17="MwIT",'full menu'!AY17="IwMT",'full menu'!AY17="M&amp;IT",'full menu'!AY17="IwERT",'full menu'!AY17="ERwIT",'full menu'!AY17="I&amp;ERT",'full menu'!AY17="ER&amp;M&amp;IT",'full menu'!AY17="LSD"),"subst",IF(OR('full menu'!AY17="FERT",'full menu'!AY17="FMT",'full menu'!AY17="FIT",'full menu'!AY17="WSD"),"intens",""))))</f>
        <v>subst</v>
      </c>
    </row>
    <row r="18" spans="1:56" x14ac:dyDescent="0.3">
      <c r="A18" t="s">
        <v>15</v>
      </c>
      <c r="B18" s="1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menu'!B18="WSD"),"intens",""))))</f>
        <v>inter</v>
      </c>
      <c r="C18" s="1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menu'!C18="WSD"),"intens",""))))</f>
        <v>inter</v>
      </c>
      <c r="D18" s="1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menu'!D18="WSD"),"intens",""))))</f>
        <v>inter</v>
      </c>
      <c r="E18" s="1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menu'!E18="WSD"),"intens",""))))</f>
        <v>inter</v>
      </c>
      <c r="F18" s="1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menu'!F18="WSD"),"intens",""))))</f>
        <v>inter</v>
      </c>
      <c r="G18" s="1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menu'!G18="WSD"),"intens",""))))</f>
        <v>inter</v>
      </c>
      <c r="H18" s="1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menu'!H18="WSD"),"intens",""))))</f>
        <v>inter</v>
      </c>
      <c r="I18" s="1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menu'!I18="WSD"),"intens",""))))</f>
        <v>inter</v>
      </c>
      <c r="J18" s="1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menu'!J18="WSD"),"intens",""))))</f>
        <v>inter</v>
      </c>
      <c r="K18" s="1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menu'!K18="WSD"),"intens",""))))</f>
        <v>inter</v>
      </c>
      <c r="L18" s="1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menu'!L18="WSD"),"intens",""))))</f>
        <v>inter</v>
      </c>
      <c r="M18" s="1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menu'!M18="WSD"),"intens",""))))</f>
        <v>inter</v>
      </c>
      <c r="N18" s="1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menu'!N18="WSD"),"intens",""))))</f>
        <v>inter</v>
      </c>
      <c r="O18" s="1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menu'!O18="WSD"),"intens",""))))</f>
        <v>inter</v>
      </c>
      <c r="P18" s="1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menu'!P18="WSD"),"intens",""))))</f>
        <v>inter</v>
      </c>
      <c r="Q18" s="1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menu'!Q18="WSD"),"intens",""))))</f>
        <v>subst</v>
      </c>
      <c r="R18" s="1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menu'!R18="WSD"),"intens",""))))</f>
        <v>subst</v>
      </c>
      <c r="S18" s="1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menu'!S18="WSD"),"intens",""))))</f>
        <v>subst</v>
      </c>
      <c r="T18" s="1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menu'!T18="WSD"),"intens",""))))</f>
        <v>subst</v>
      </c>
      <c r="U18" s="1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menu'!U18="WSD"),"intens",""))))</f>
        <v>subst</v>
      </c>
      <c r="V18" s="1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menu'!V18="WSD"),"intens",""))))</f>
        <v>subst</v>
      </c>
      <c r="W18" s="1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menu'!W18="WSD"),"intens",""))))</f>
        <v>subst</v>
      </c>
      <c r="X18" s="1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menu'!X18="WSD"),"intens",""))))</f>
        <v>subst</v>
      </c>
      <c r="Y18" s="1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menu'!Y18="WSD"),"intens",""))))</f>
        <v>subst</v>
      </c>
      <c r="Z18" s="1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menu'!Z18="WSD"),"intens",""))))</f>
        <v>subst</v>
      </c>
      <c r="AA18" s="1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menu'!AA18="WSD"),"intens",""))))</f>
        <v>subst</v>
      </c>
      <c r="AB18" s="1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menu'!AB18="WSD"),"intens",""))))</f>
        <v>subst</v>
      </c>
      <c r="AC18" s="1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menu'!AC18="WSD"),"intens",""))))</f>
        <v>subst</v>
      </c>
      <c r="AD18" s="1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menu'!AD18="WSD"),"intens",""))))</f>
        <v>subst</v>
      </c>
      <c r="AE18" s="1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menu'!AE18="WSD"),"intens",""))))</f>
        <v>subst</v>
      </c>
      <c r="AF18" s="1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menu'!AF18="WSD"),"intens",""))))</f>
        <v>subst</v>
      </c>
      <c r="AG18" s="1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menu'!AG18="WSD"),"intens",""))))</f>
        <v>subst</v>
      </c>
      <c r="AH18" s="1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menu'!AH18="WSD"),"intens",""))))</f>
        <v>subst</v>
      </c>
      <c r="AI18" s="1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menu'!AI18="WSD"),"intens",""))))</f>
        <v>subst</v>
      </c>
      <c r="AJ18" s="1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menu'!AJ18="WSD"),"intens",""))))</f>
        <v>subst</v>
      </c>
      <c r="AK18" s="1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menu'!AK18="WSD"),"intens",""))))</f>
        <v>subst</v>
      </c>
      <c r="AL18" s="1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menu'!AL18="WSD"),"intens",""))))</f>
        <v>subst</v>
      </c>
      <c r="AM18" s="1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menu'!AM18="WSD"),"intens",""))))</f>
        <v>subst</v>
      </c>
      <c r="AN18" s="1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menu'!AN18="WSD"),"intens",""))))</f>
        <v>subst</v>
      </c>
      <c r="AO18" s="1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menu'!AO18="WSD"),"intens",""))))</f>
        <v>subst</v>
      </c>
      <c r="AP18" s="1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menu'!AP18="WSD"),"intens",""))))</f>
        <v>subst</v>
      </c>
      <c r="AQ18" s="1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menu'!AQ18="WSD"),"intens",""))))</f>
        <v>subst</v>
      </c>
      <c r="AR18" s="1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menu'!AR18="WSD"),"intens",""))))</f>
        <v>subst</v>
      </c>
      <c r="AS18" s="1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menu'!AS18="WSD"),"intens",""))))</f>
        <v>subst</v>
      </c>
      <c r="AT18" s="1" t="str">
        <f>IF(OR('full menu'!AT18="MDC",'full menu'!AT18="PERF"),"rude",IF(OR('full menu'!AT18="PCB",'full menu'!AT18="AERF",'full menu'!AT18="UD"),"inter",IF(OR('full menu'!AT18="ACB",'full menu'!AT18="LCERT",'full menu'!AT18="LERT",'full menu'!AT18="FCERT",'full menu'!AT18="FCMT",'full menu'!AT18="LCMT",'full menu'!AT18="LMT",'full menu'!AT18="LCIT",'full menu'!AT18="FCIT",'full menu'!AT18="LIT",'full menu'!AT18="MwERT",'full menu'!AT18="ERwMT",'full menu'!AT18="M&amp;ERT",'full menu'!AT18="MwIT",'full menu'!AT18="IwMT",'full menu'!AT18="M&amp;IT",'full menu'!AT18="IwERT",'full menu'!AT18="ERwIT",'full menu'!AT18="I&amp;ERT",'full menu'!AT18="ER&amp;M&amp;IT",'full menu'!AT18="LSD"),"subst",IF(OR('full menu'!AT18="FERT",'full menu'!AT18="FMT",'full menu'!AT18="FIT",'full menu'!AT18="WSD"),"intens",""))))</f>
        <v>subst</v>
      </c>
      <c r="AU18" s="1" t="str">
        <f>IF(OR('full menu'!AU18="MDC",'full menu'!AU18="PERF"),"rude",IF(OR('full menu'!AU18="PCB",'full menu'!AU18="AERF",'full menu'!AU18="UD"),"inter",IF(OR('full menu'!AU18="ACB",'full menu'!AU18="LCERT",'full menu'!AU18="LERT",'full menu'!AU18="FCERT",'full menu'!AU18="FCMT",'full menu'!AU18="LCMT",'full menu'!AU18="LMT",'full menu'!AU18="LCIT",'full menu'!AU18="FCIT",'full menu'!AU18="LIT",'full menu'!AU18="MwERT",'full menu'!AU18="ERwMT",'full menu'!AU18="M&amp;ERT",'full menu'!AU18="MwIT",'full menu'!AU18="IwMT",'full menu'!AU18="M&amp;IT",'full menu'!AU18="IwERT",'full menu'!AU18="ERwIT",'full menu'!AU18="I&amp;ERT",'full menu'!AU18="ER&amp;M&amp;IT",'full menu'!AU18="LSD"),"subst",IF(OR('full menu'!AU18="FERT",'full menu'!AU18="FMT",'full menu'!AU18="FIT",'full menu'!AU18="WSD"),"intens",""))))</f>
        <v>subst</v>
      </c>
      <c r="AV18" s="1" t="str">
        <f>IF(OR('full menu'!AV18="MDC",'full menu'!AV18="PERF"),"rude",IF(OR('full menu'!AV18="PCB",'full menu'!AV18="AERF",'full menu'!AV18="UD"),"inter",IF(OR('full menu'!AV18="ACB",'full menu'!AV18="LCERT",'full menu'!AV18="LERT",'full menu'!AV18="FCERT",'full menu'!AV18="FCMT",'full menu'!AV18="LCMT",'full menu'!AV18="LMT",'full menu'!AV18="LCIT",'full menu'!AV18="FCIT",'full menu'!AV18="LIT",'full menu'!AV18="MwERT",'full menu'!AV18="ERwMT",'full menu'!AV18="M&amp;ERT",'full menu'!AV18="MwIT",'full menu'!AV18="IwMT",'full menu'!AV18="M&amp;IT",'full menu'!AV18="IwERT",'full menu'!AV18="ERwIT",'full menu'!AV18="I&amp;ERT",'full menu'!AV18="ER&amp;M&amp;IT",'full menu'!AV18="LSD"),"subst",IF(OR('full menu'!AV18="FERT",'full menu'!AV18="FMT",'full menu'!AV18="FIT",'full menu'!AV18="WSD"),"intens",""))))</f>
        <v>subst</v>
      </c>
      <c r="AW18" s="1" t="str">
        <f>IF(OR('full menu'!AW18="MDC",'full menu'!AW18="PERF"),"rude",IF(OR('full menu'!AW18="PCB",'full menu'!AW18="AERF",'full menu'!AW18="UD"),"inter",IF(OR('full menu'!AW18="ACB",'full menu'!AW18="LCERT",'full menu'!AW18="LERT",'full menu'!AW18="FCERT",'full menu'!AW18="FCMT",'full menu'!AW18="LCMT",'full menu'!AW18="LMT",'full menu'!AW18="LCIT",'full menu'!AW18="FCIT",'full menu'!AW18="LIT",'full menu'!AW18="MwERT",'full menu'!AW18="ERwMT",'full menu'!AW18="M&amp;ERT",'full menu'!AW18="MwIT",'full menu'!AW18="IwMT",'full menu'!AW18="M&amp;IT",'full menu'!AW18="IwERT",'full menu'!AW18="ERwIT",'full menu'!AW18="I&amp;ERT",'full menu'!AW18="ER&amp;M&amp;IT",'full menu'!AW18="LSD"),"subst",IF(OR('full menu'!AW18="FERT",'full menu'!AW18="FMT",'full menu'!AW18="FIT",'full menu'!AW18="WSD"),"intens",""))))</f>
        <v>subst</v>
      </c>
      <c r="AX18" s="1" t="str">
        <f>IF(OR('full menu'!AX18="MDC",'full menu'!AX18="PERF"),"rude",IF(OR('full menu'!AX18="PCB",'full menu'!AX18="AERF",'full menu'!AX18="UD"),"inter",IF(OR('full menu'!AX18="ACB",'full menu'!AX18="LCERT",'full menu'!AX18="LERT",'full menu'!AX18="FCERT",'full menu'!AX18="FCMT",'full menu'!AX18="LCMT",'full menu'!AX18="LMT",'full menu'!AX18="LCIT",'full menu'!AX18="FCIT",'full menu'!AX18="LIT",'full menu'!AX18="MwERT",'full menu'!AX18="ERwMT",'full menu'!AX18="M&amp;ERT",'full menu'!AX18="MwIT",'full menu'!AX18="IwMT",'full menu'!AX18="M&amp;IT",'full menu'!AX18="IwERT",'full menu'!AX18="ERwIT",'full menu'!AX18="I&amp;ERT",'full menu'!AX18="ER&amp;M&amp;IT",'full menu'!AX18="LSD"),"subst",IF(OR('full menu'!AX18="FERT",'full menu'!AX18="FMT",'full menu'!AX18="FIT",'full menu'!AX18="WSD"),"intens",""))))</f>
        <v>subst</v>
      </c>
      <c r="AY18" s="1" t="str">
        <f>IF(OR('full menu'!AY18="MDC",'full menu'!AY18="PERF"),"rude",IF(OR('full menu'!AY18="PCB",'full menu'!AY18="AERF",'full menu'!AY18="UD"),"inter",IF(OR('full menu'!AY18="ACB",'full menu'!AY18="LCERT",'full menu'!AY18="LERT",'full menu'!AY18="FCERT",'full menu'!AY18="FCMT",'full menu'!AY18="LCMT",'full menu'!AY18="LMT",'full menu'!AY18="LCIT",'full menu'!AY18="FCIT",'full menu'!AY18="LIT",'full menu'!AY18="MwERT",'full menu'!AY18="ERwMT",'full menu'!AY18="M&amp;ERT",'full menu'!AY18="MwIT",'full menu'!AY18="IwMT",'full menu'!AY18="M&amp;IT",'full menu'!AY18="IwERT",'full menu'!AY18="ERwIT",'full menu'!AY18="I&amp;ERT",'full menu'!AY18="ER&amp;M&amp;IT",'full menu'!AY18="LSD"),"subst",IF(OR('full menu'!AY18="FERT",'full menu'!AY18="FMT",'full menu'!AY18="FIT",'full menu'!AY18="WSD"),"intens",""))))</f>
        <v>subst</v>
      </c>
    </row>
    <row r="19" spans="1:56" x14ac:dyDescent="0.3">
      <c r="A19" t="s">
        <v>16</v>
      </c>
      <c r="B19" s="1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menu'!B19="WSD"),"intens",""))))</f>
        <v>subst</v>
      </c>
      <c r="C19" s="1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menu'!C19="WSD"),"intens",""))))</f>
        <v>subst</v>
      </c>
      <c r="D19" s="1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menu'!D19="WSD"),"intens",""))))</f>
        <v>subst</v>
      </c>
      <c r="E19" s="1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menu'!E19="WSD"),"intens",""))))</f>
        <v>subst</v>
      </c>
      <c r="F19" s="1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menu'!F19="WSD"),"intens",""))))</f>
        <v>subst</v>
      </c>
      <c r="G19" s="1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menu'!G19="WSD"),"intens",""))))</f>
        <v>subst</v>
      </c>
      <c r="H19" s="1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menu'!H19="WSD"),"intens",""))))</f>
        <v>subst</v>
      </c>
      <c r="I19" s="1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menu'!I19="WSD"),"intens",""))))</f>
        <v>subst</v>
      </c>
      <c r="J19" s="1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menu'!J19="WSD"),"intens",""))))</f>
        <v>subst</v>
      </c>
      <c r="K19" s="1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menu'!K19="WSD"),"intens",""))))</f>
        <v>subst</v>
      </c>
      <c r="L19" s="1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menu'!L19="WSD"),"intens",""))))</f>
        <v>subst</v>
      </c>
      <c r="M19" s="1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menu'!M19="WSD"),"intens",""))))</f>
        <v>subst</v>
      </c>
      <c r="N19" s="1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menu'!N19="WSD"),"intens",""))))</f>
        <v>subst</v>
      </c>
      <c r="O19" s="1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menu'!O19="WSD"),"intens",""))))</f>
        <v>subst</v>
      </c>
      <c r="P19" s="1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menu'!P19="WSD"),"intens",""))))</f>
        <v>subst</v>
      </c>
      <c r="Q19" s="1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menu'!Q19="WSD"),"intens",""))))</f>
        <v>subst</v>
      </c>
      <c r="R19" s="1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menu'!R19="WSD"),"intens",""))))</f>
        <v>subst</v>
      </c>
      <c r="S19" s="1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menu'!S19="WSD"),"intens",""))))</f>
        <v>subst</v>
      </c>
      <c r="T19" s="1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menu'!T19="WSD"),"intens",""))))</f>
        <v>intens</v>
      </c>
      <c r="U19" s="1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menu'!U19="WSD"),"intens",""))))</f>
        <v>intens</v>
      </c>
      <c r="V19" s="1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menu'!V19="WSD"),"intens",""))))</f>
        <v>intens</v>
      </c>
      <c r="W19" s="1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menu'!W19="WSD"),"intens",""))))</f>
        <v>intens</v>
      </c>
      <c r="X19" s="1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menu'!X19="WSD"),"intens",""))))</f>
        <v>intens</v>
      </c>
      <c r="Y19" s="1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menu'!Y19="WSD"),"intens",""))))</f>
        <v>intens</v>
      </c>
      <c r="Z19" s="1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menu'!Z19="WSD"),"intens",""))))</f>
        <v>intens</v>
      </c>
      <c r="AA19" s="1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menu'!AA19="WSD"),"intens",""))))</f>
        <v>intens</v>
      </c>
      <c r="AB19" s="1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menu'!AB19="WSD"),"intens",""))))</f>
        <v>intens</v>
      </c>
      <c r="AC19" s="1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menu'!AC19="WSD"),"intens",""))))</f>
        <v>intens</v>
      </c>
      <c r="AD19" s="1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menu'!AD19="WSD"),"intens",""))))</f>
        <v>intens</v>
      </c>
      <c r="AE19" s="1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menu'!AE19="WSD"),"intens",""))))</f>
        <v>intens</v>
      </c>
      <c r="AF19" s="1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menu'!AF19="WSD"),"intens",""))))</f>
        <v>intens</v>
      </c>
      <c r="AG19" s="1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menu'!AG19="WSD"),"intens",""))))</f>
        <v>intens</v>
      </c>
      <c r="AH19" s="1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menu'!AH19="WSD"),"intens",""))))</f>
        <v>intens</v>
      </c>
      <c r="AI19" s="1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menu'!AI19="WSD"),"intens",""))))</f>
        <v>intens</v>
      </c>
      <c r="AJ19" s="1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menu'!AJ19="WSD"),"intens",""))))</f>
        <v>intens</v>
      </c>
      <c r="AK19" s="1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menu'!AK19="WSD"),"intens",""))))</f>
        <v>intens</v>
      </c>
      <c r="AL19" s="1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menu'!AL19="WSD"),"intens",""))))</f>
        <v>intens</v>
      </c>
      <c r="AM19" s="1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menu'!AM19="WSD"),"intens",""))))</f>
        <v>intens</v>
      </c>
      <c r="AN19" s="1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menu'!AN19="WSD"),"intens",""))))</f>
        <v>intens</v>
      </c>
      <c r="AO19" s="1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menu'!AO19="WSD"),"intens",""))))</f>
        <v>intens</v>
      </c>
      <c r="AP19" s="1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menu'!AP19="WSD"),"intens",""))))</f>
        <v>intens</v>
      </c>
      <c r="AQ19" s="1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menu'!AQ19="WSD"),"intens",""))))</f>
        <v>intens</v>
      </c>
      <c r="AR19" s="1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menu'!AR19="WSD"),"intens",""))))</f>
        <v>intens</v>
      </c>
      <c r="AS19" s="1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menu'!AS19="WSD"),"intens",""))))</f>
        <v>intens</v>
      </c>
      <c r="AT19" s="1" t="str">
        <f>IF(OR('full menu'!AT19="MDC",'full menu'!AT19="PERF"),"rude",IF(OR('full menu'!AT19="PCB",'full menu'!AT19="AERF",'full menu'!AT19="UD"),"inter",IF(OR('full menu'!AT19="ACB",'full menu'!AT19="LCERT",'full menu'!AT19="LERT",'full menu'!AT19="FCERT",'full menu'!AT19="FCMT",'full menu'!AT19="LCMT",'full menu'!AT19="LMT",'full menu'!AT19="LCIT",'full menu'!AT19="FCIT",'full menu'!AT19="LIT",'full menu'!AT19="MwERT",'full menu'!AT19="ERwMT",'full menu'!AT19="M&amp;ERT",'full menu'!AT19="MwIT",'full menu'!AT19="IwMT",'full menu'!AT19="M&amp;IT",'full menu'!AT19="IwERT",'full menu'!AT19="ERwIT",'full menu'!AT19="I&amp;ERT",'full menu'!AT19="ER&amp;M&amp;IT",'full menu'!AT19="LSD"),"subst",IF(OR('full menu'!AT19="FERT",'full menu'!AT19="FMT",'full menu'!AT19="FIT",'full menu'!AT19="WSD"),"intens",""))))</f>
        <v>intens</v>
      </c>
      <c r="AU19" s="1" t="str">
        <f>IF(OR('full menu'!AU19="MDC",'full menu'!AU19="PERF"),"rude",IF(OR('full menu'!AU19="PCB",'full menu'!AU19="AERF",'full menu'!AU19="UD"),"inter",IF(OR('full menu'!AU19="ACB",'full menu'!AU19="LCERT",'full menu'!AU19="LERT",'full menu'!AU19="FCERT",'full menu'!AU19="FCMT",'full menu'!AU19="LCMT",'full menu'!AU19="LMT",'full menu'!AU19="LCIT",'full menu'!AU19="FCIT",'full menu'!AU19="LIT",'full menu'!AU19="MwERT",'full menu'!AU19="ERwMT",'full menu'!AU19="M&amp;ERT",'full menu'!AU19="MwIT",'full menu'!AU19="IwMT",'full menu'!AU19="M&amp;IT",'full menu'!AU19="IwERT",'full menu'!AU19="ERwIT",'full menu'!AU19="I&amp;ERT",'full menu'!AU19="ER&amp;M&amp;IT",'full menu'!AU19="LSD"),"subst",IF(OR('full menu'!AU19="FERT",'full menu'!AU19="FMT",'full menu'!AU19="FIT",'full menu'!AU19="WSD"),"intens",""))))</f>
        <v>intens</v>
      </c>
      <c r="AV19" s="1" t="str">
        <f>IF(OR('full menu'!AV19="MDC",'full menu'!AV19="PERF"),"rude",IF(OR('full menu'!AV19="PCB",'full menu'!AV19="AERF",'full menu'!AV19="UD"),"inter",IF(OR('full menu'!AV19="ACB",'full menu'!AV19="LCERT",'full menu'!AV19="LERT",'full menu'!AV19="FCERT",'full menu'!AV19="FCMT",'full menu'!AV19="LCMT",'full menu'!AV19="LMT",'full menu'!AV19="LCIT",'full menu'!AV19="FCIT",'full menu'!AV19="LIT",'full menu'!AV19="MwERT",'full menu'!AV19="ERwMT",'full menu'!AV19="M&amp;ERT",'full menu'!AV19="MwIT",'full menu'!AV19="IwMT",'full menu'!AV19="M&amp;IT",'full menu'!AV19="IwERT",'full menu'!AV19="ERwIT",'full menu'!AV19="I&amp;ERT",'full menu'!AV19="ER&amp;M&amp;IT",'full menu'!AV19="LSD"),"subst",IF(OR('full menu'!AV19="FERT",'full menu'!AV19="FMT",'full menu'!AV19="FIT",'full menu'!AV19="WSD"),"intens",""))))</f>
        <v>intens</v>
      </c>
      <c r="AW19" s="1" t="str">
        <f>IF(OR('full menu'!AW19="MDC",'full menu'!AW19="PERF"),"rude",IF(OR('full menu'!AW19="PCB",'full menu'!AW19="AERF",'full menu'!AW19="UD"),"inter",IF(OR('full menu'!AW19="ACB",'full menu'!AW19="LCERT",'full menu'!AW19="LERT",'full menu'!AW19="FCERT",'full menu'!AW19="FCMT",'full menu'!AW19="LCMT",'full menu'!AW19="LMT",'full menu'!AW19="LCIT",'full menu'!AW19="FCIT",'full menu'!AW19="LIT",'full menu'!AW19="MwERT",'full menu'!AW19="ERwMT",'full menu'!AW19="M&amp;ERT",'full menu'!AW19="MwIT",'full menu'!AW19="IwMT",'full menu'!AW19="M&amp;IT",'full menu'!AW19="IwERT",'full menu'!AW19="ERwIT",'full menu'!AW19="I&amp;ERT",'full menu'!AW19="ER&amp;M&amp;IT",'full menu'!AW19="LSD"),"subst",IF(OR('full menu'!AW19="FERT",'full menu'!AW19="FMT",'full menu'!AW19="FIT",'full menu'!AW19="WSD"),"intens",""))))</f>
        <v>intens</v>
      </c>
      <c r="AX19" s="1" t="str">
        <f>IF(OR('full menu'!AX19="MDC",'full menu'!AX19="PERF"),"rude",IF(OR('full menu'!AX19="PCB",'full menu'!AX19="AERF",'full menu'!AX19="UD"),"inter",IF(OR('full menu'!AX19="ACB",'full menu'!AX19="LCERT",'full menu'!AX19="LERT",'full menu'!AX19="FCERT",'full menu'!AX19="FCMT",'full menu'!AX19="LCMT",'full menu'!AX19="LMT",'full menu'!AX19="LCIT",'full menu'!AX19="FCIT",'full menu'!AX19="LIT",'full menu'!AX19="MwERT",'full menu'!AX19="ERwMT",'full menu'!AX19="M&amp;ERT",'full menu'!AX19="MwIT",'full menu'!AX19="IwMT",'full menu'!AX19="M&amp;IT",'full menu'!AX19="IwERT",'full menu'!AX19="ERwIT",'full menu'!AX19="I&amp;ERT",'full menu'!AX19="ER&amp;M&amp;IT",'full menu'!AX19="LSD"),"subst",IF(OR('full menu'!AX19="FERT",'full menu'!AX19="FMT",'full menu'!AX19="FIT",'full menu'!AX19="WSD"),"intens",""))))</f>
        <v>intens</v>
      </c>
      <c r="AY19" s="1" t="str">
        <f>IF(OR('full menu'!AY19="MDC",'full menu'!AY19="PERF"),"rude",IF(OR('full menu'!AY19="PCB",'full menu'!AY19="AERF",'full menu'!AY19="UD"),"inter",IF(OR('full menu'!AY19="ACB",'full menu'!AY19="LCERT",'full menu'!AY19="LERT",'full menu'!AY19="FCERT",'full menu'!AY19="FCMT",'full menu'!AY19="LCMT",'full menu'!AY19="LMT",'full menu'!AY19="LCIT",'full menu'!AY19="FCIT",'full menu'!AY19="LIT",'full menu'!AY19="MwERT",'full menu'!AY19="ERwMT",'full menu'!AY19="M&amp;ERT",'full menu'!AY19="MwIT",'full menu'!AY19="IwMT",'full menu'!AY19="M&amp;IT",'full menu'!AY19="IwERT",'full menu'!AY19="ERwIT",'full menu'!AY19="I&amp;ERT",'full menu'!AY19="ER&amp;M&amp;IT",'full menu'!AY19="LSD"),"subst",IF(OR('full menu'!AY19="FERT",'full menu'!AY19="FMT",'full menu'!AY19="FIT",'full menu'!AY19="WSD"),"intens",""))))</f>
        <v>intens</v>
      </c>
    </row>
    <row r="20" spans="1:56" x14ac:dyDescent="0.3">
      <c r="A20" t="s">
        <v>62</v>
      </c>
      <c r="B20" s="1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menu'!B20="WSD"),"intens",""))))</f>
        <v>inter</v>
      </c>
      <c r="C20" s="1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menu'!C20="WSD"),"intens",""))))</f>
        <v>inter</v>
      </c>
      <c r="D20" s="1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menu'!D20="WSD"),"intens",""))))</f>
        <v>inter</v>
      </c>
      <c r="E20" s="1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menu'!E20="WSD"),"intens",""))))</f>
        <v>inter</v>
      </c>
      <c r="F20" s="1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menu'!F20="WSD"),"intens",""))))</f>
        <v>inter</v>
      </c>
      <c r="G20" s="1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menu'!G20="WSD"),"intens",""))))</f>
        <v>inter</v>
      </c>
      <c r="H20" s="1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menu'!H20="WSD"),"intens",""))))</f>
        <v>inter</v>
      </c>
      <c r="I20" s="1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menu'!I20="WSD"),"intens",""))))</f>
        <v>inter</v>
      </c>
      <c r="J20" s="1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menu'!J20="WSD"),"intens",""))))</f>
        <v>inter</v>
      </c>
      <c r="K20" s="1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menu'!K20="WSD"),"intens",""))))</f>
        <v>inter</v>
      </c>
      <c r="L20" s="1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menu'!L20="WSD"),"intens",""))))</f>
        <v>subst</v>
      </c>
      <c r="M20" s="1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menu'!M20="WSD"),"intens",""))))</f>
        <v>subst</v>
      </c>
      <c r="N20" s="1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menu'!N20="WSD"),"intens",""))))</f>
        <v>subst</v>
      </c>
      <c r="O20" s="1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menu'!O20="WSD"),"intens",""))))</f>
        <v>subst</v>
      </c>
      <c r="P20" s="1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menu'!P20="WSD"),"intens",""))))</f>
        <v>subst</v>
      </c>
      <c r="Q20" s="1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menu'!Q20="WSD"),"intens",""))))</f>
        <v>subst</v>
      </c>
      <c r="R20" s="1" t="s">
        <v>28</v>
      </c>
      <c r="S20" s="1" t="s">
        <v>28</v>
      </c>
      <c r="T20" s="1" t="s">
        <v>28</v>
      </c>
      <c r="U20" s="1" t="s">
        <v>28</v>
      </c>
      <c r="V20" s="1" t="s">
        <v>28</v>
      </c>
      <c r="W20" s="1" t="s">
        <v>28</v>
      </c>
      <c r="X20" s="1" t="s">
        <v>28</v>
      </c>
      <c r="Y20" s="1" t="s">
        <v>28</v>
      </c>
      <c r="Z20" s="1" t="s">
        <v>28</v>
      </c>
      <c r="AA20" s="1" t="s">
        <v>28</v>
      </c>
      <c r="AB20" s="1" t="s">
        <v>28</v>
      </c>
      <c r="AC20" s="1" t="s">
        <v>28</v>
      </c>
      <c r="AD20" s="1" t="s">
        <v>28</v>
      </c>
      <c r="AE20" s="1" t="s">
        <v>28</v>
      </c>
      <c r="AF20" s="1" t="s">
        <v>28</v>
      </c>
      <c r="AG20" s="1" t="s">
        <v>28</v>
      </c>
      <c r="AH20" s="1" t="s">
        <v>28</v>
      </c>
      <c r="AI20" s="1" t="s">
        <v>28</v>
      </c>
      <c r="AJ20" s="1" t="s">
        <v>28</v>
      </c>
      <c r="AK20" s="1" t="s">
        <v>28</v>
      </c>
      <c r="AL20" s="1" t="s">
        <v>28</v>
      </c>
      <c r="AM20" s="1" t="s">
        <v>28</v>
      </c>
      <c r="AN20" s="1" t="s">
        <v>28</v>
      </c>
      <c r="AO20" s="1" t="s">
        <v>28</v>
      </c>
      <c r="AP20" s="1" t="s">
        <v>28</v>
      </c>
      <c r="AQ20" s="1" t="s">
        <v>28</v>
      </c>
      <c r="AR20" s="1" t="s">
        <v>28</v>
      </c>
      <c r="AS20" s="1" t="s">
        <v>28</v>
      </c>
      <c r="AT20" s="1" t="s">
        <v>28</v>
      </c>
      <c r="AU20" s="1" t="s">
        <v>28</v>
      </c>
      <c r="AV20" s="1" t="s">
        <v>28</v>
      </c>
      <c r="AW20" s="1" t="s">
        <v>28</v>
      </c>
      <c r="AX20" s="1" t="s">
        <v>28</v>
      </c>
      <c r="AY20" s="1" t="s">
        <v>28</v>
      </c>
    </row>
    <row r="21" spans="1:56" x14ac:dyDescent="0.3">
      <c r="A21" t="s">
        <v>63</v>
      </c>
      <c r="B21" s="1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menu'!B21="WSD"),"intens",""))))</f>
        <v>inter</v>
      </c>
      <c r="C21" s="1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menu'!C21="WSD"),"intens",""))))</f>
        <v>inter</v>
      </c>
      <c r="D21" s="1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menu'!D21="WSD"),"intens",""))))</f>
        <v>inter</v>
      </c>
      <c r="E21" s="1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menu'!E21="WSD"),"intens",""))))</f>
        <v>inter</v>
      </c>
      <c r="F21" s="1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menu'!F21="WSD"),"intens",""))))</f>
        <v>inter</v>
      </c>
      <c r="G21" s="1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menu'!G21="WSD"),"intens",""))))</f>
        <v>inter</v>
      </c>
      <c r="H21" s="1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menu'!H21="WSD"),"intens",""))))</f>
        <v>inter</v>
      </c>
      <c r="I21" s="1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menu'!I21="WSD"),"intens",""))))</f>
        <v>inter</v>
      </c>
      <c r="J21" s="1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menu'!J21="WSD"),"intens",""))))</f>
        <v>inter</v>
      </c>
      <c r="K21" s="1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menu'!K21="WSD"),"intens",""))))</f>
        <v>inter</v>
      </c>
      <c r="L21" s="1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menu'!L21="WSD"),"intens",""))))</f>
        <v>inter</v>
      </c>
      <c r="M21" s="1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menu'!M21="WSD"),"intens",""))))</f>
        <v>inter</v>
      </c>
      <c r="N21" s="1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menu'!N21="WSD"),"intens",""))))</f>
        <v>inter</v>
      </c>
      <c r="O21" s="1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menu'!O21="WSD"),"intens",""))))</f>
        <v>inter</v>
      </c>
      <c r="P21" s="1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menu'!P21="WSD"),"intens",""))))</f>
        <v>inter</v>
      </c>
      <c r="Q21" s="1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menu'!Q21="WSD"),"intens",""))))</f>
        <v>inter</v>
      </c>
      <c r="R21" s="1" t="s">
        <v>28</v>
      </c>
      <c r="S21" s="1" t="s">
        <v>28</v>
      </c>
      <c r="T21" s="1" t="s">
        <v>28</v>
      </c>
      <c r="U21" s="1" t="s">
        <v>28</v>
      </c>
      <c r="V21" s="1" t="s">
        <v>28</v>
      </c>
      <c r="W21" s="1" t="s">
        <v>28</v>
      </c>
      <c r="X21" s="1" t="s">
        <v>28</v>
      </c>
      <c r="Y21" s="1" t="s">
        <v>28</v>
      </c>
      <c r="Z21" s="1" t="s">
        <v>28</v>
      </c>
      <c r="AA21" s="1" t="s">
        <v>28</v>
      </c>
      <c r="AB21" s="1" t="s">
        <v>28</v>
      </c>
      <c r="AC21" s="1" t="s">
        <v>28</v>
      </c>
      <c r="AD21" s="1" t="s">
        <v>28</v>
      </c>
      <c r="AE21" s="1" t="s">
        <v>28</v>
      </c>
      <c r="AF21" s="1" t="s">
        <v>28</v>
      </c>
      <c r="AG21" s="1" t="s">
        <v>28</v>
      </c>
      <c r="AH21" s="1" t="s">
        <v>28</v>
      </c>
      <c r="AI21" s="1" t="s">
        <v>28</v>
      </c>
      <c r="AJ21" s="1" t="s">
        <v>28</v>
      </c>
      <c r="AK21" s="1" t="s">
        <v>28</v>
      </c>
      <c r="AL21" s="1" t="s">
        <v>28</v>
      </c>
      <c r="AM21" s="1" t="s">
        <v>28</v>
      </c>
      <c r="AN21" s="1" t="s">
        <v>28</v>
      </c>
      <c r="AO21" s="1" t="s">
        <v>28</v>
      </c>
      <c r="AP21" s="1" t="s">
        <v>28</v>
      </c>
      <c r="AQ21" s="1" t="s">
        <v>28</v>
      </c>
      <c r="AR21" s="1" t="s">
        <v>28</v>
      </c>
      <c r="AS21" s="1" t="s">
        <v>28</v>
      </c>
      <c r="AT21" s="1" t="s">
        <v>28</v>
      </c>
      <c r="AU21" s="1" t="s">
        <v>28</v>
      </c>
      <c r="AV21" s="1" t="s">
        <v>28</v>
      </c>
      <c r="AW21" s="1" t="s">
        <v>28</v>
      </c>
      <c r="AX21" s="1" t="s">
        <v>28</v>
      </c>
      <c r="AY21" s="1" t="s">
        <v>28</v>
      </c>
    </row>
    <row r="22" spans="1:56" x14ac:dyDescent="0.3">
      <c r="A22" t="s">
        <v>61</v>
      </c>
      <c r="B22" s="1" t="s">
        <v>28</v>
      </c>
      <c r="C22" s="1" t="s">
        <v>28</v>
      </c>
      <c r="D22" s="1" t="s">
        <v>28</v>
      </c>
      <c r="E22" s="1" t="s">
        <v>28</v>
      </c>
      <c r="F22" s="1" t="s">
        <v>28</v>
      </c>
      <c r="G22" s="1" t="s">
        <v>28</v>
      </c>
      <c r="H22" s="1" t="s">
        <v>28</v>
      </c>
      <c r="I22" s="1" t="s">
        <v>28</v>
      </c>
      <c r="J22" s="1" t="s">
        <v>28</v>
      </c>
      <c r="K22" s="1" t="s">
        <v>28</v>
      </c>
      <c r="L22" s="1" t="s">
        <v>28</v>
      </c>
      <c r="M22" s="1" t="s">
        <v>28</v>
      </c>
      <c r="N22" s="1" t="s">
        <v>28</v>
      </c>
      <c r="O22" s="1" t="s">
        <v>28</v>
      </c>
      <c r="P22" s="1" t="s">
        <v>28</v>
      </c>
      <c r="Q22" s="1" t="s">
        <v>28</v>
      </c>
      <c r="R22" s="1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menu'!R22="WSD"),"intens",""))))</f>
        <v>inter</v>
      </c>
      <c r="S22" s="1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menu'!S22="WSD"),"intens",""))))</f>
        <v>inter</v>
      </c>
      <c r="T22" s="1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menu'!T22="WSD"),"intens",""))))</f>
        <v>inter</v>
      </c>
      <c r="U22" s="1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menu'!U22="WSD"),"intens",""))))</f>
        <v>inter</v>
      </c>
      <c r="V22" s="1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menu'!V22="WSD"),"intens",""))))</f>
        <v>inter</v>
      </c>
      <c r="W22" s="1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menu'!W22="WSD"),"intens",""))))</f>
        <v>subst</v>
      </c>
      <c r="X22" s="1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menu'!X22="WSD"),"intens",""))))</f>
        <v>subst</v>
      </c>
      <c r="Y22" s="1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menu'!Y22="WSD"),"intens",""))))</f>
        <v>subst</v>
      </c>
      <c r="Z22" s="1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menu'!Z22="WSD"),"intens",""))))</f>
        <v>subst</v>
      </c>
      <c r="AA22" s="1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menu'!AA22="WSD"),"intens",""))))</f>
        <v>subst</v>
      </c>
      <c r="AB22" s="1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menu'!AB22="WSD"),"intens",""))))</f>
        <v>subst</v>
      </c>
      <c r="AC22" s="1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menu'!AC22="WSD"),"intens",""))))</f>
        <v>subst</v>
      </c>
      <c r="AD22" s="1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menu'!AD22="WSD"),"intens",""))))</f>
        <v>subst</v>
      </c>
      <c r="AE22" s="1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menu'!AE22="WSD"),"intens",""))))</f>
        <v>subst</v>
      </c>
      <c r="AF22" s="1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menu'!AF22="WSD"),"intens",""))))</f>
        <v>subst</v>
      </c>
      <c r="AG22" s="1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menu'!AG22="WSD"),"intens",""))))</f>
        <v>subst</v>
      </c>
      <c r="AH22" s="1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menu'!AH22="WSD"),"intens",""))))</f>
        <v>subst</v>
      </c>
      <c r="AI22" s="1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menu'!AI22="WSD"),"intens",""))))</f>
        <v>subst</v>
      </c>
      <c r="AJ22" s="1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menu'!AJ22="WSD"),"intens",""))))</f>
        <v>subst</v>
      </c>
      <c r="AK22" s="1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menu'!AK22="WSD"),"intens",""))))</f>
        <v>subst</v>
      </c>
      <c r="AL22" s="1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menu'!AL22="WSD"),"intens",""))))</f>
        <v>subst</v>
      </c>
      <c r="AM22" s="1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menu'!AM22="WSD"),"intens",""))))</f>
        <v>subst</v>
      </c>
      <c r="AN22" s="1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menu'!AN22="WSD"),"intens",""))))</f>
        <v>subst</v>
      </c>
      <c r="AO22" s="1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menu'!AO22="WSD"),"intens",""))))</f>
        <v>subst</v>
      </c>
      <c r="AP22" s="1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menu'!AP22="WSD"),"intens",""))))</f>
        <v>subst</v>
      </c>
      <c r="AQ22" s="1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menu'!AQ22="WSD"),"intens",""))))</f>
        <v>inter</v>
      </c>
      <c r="AR22" s="1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menu'!AR22="WSD"),"intens",""))))</f>
        <v>inter</v>
      </c>
      <c r="AS22" s="1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menu'!AS22="WSD"),"intens",""))))</f>
        <v>inter</v>
      </c>
      <c r="AT22" s="1" t="str">
        <f>IF(OR('full menu'!AT22="MDC",'full menu'!AT22="PERF"),"rude",IF(OR('full menu'!AT22="PCB",'full menu'!AT22="AERF",'full menu'!AT22="UD"),"inter",IF(OR('full menu'!AT22="ACB",'full menu'!AT22="LCERT",'full menu'!AT22="LERT",'full menu'!AT22="FCERT",'full menu'!AT22="FCMT",'full menu'!AT22="LCMT",'full menu'!AT22="LMT",'full menu'!AT22="LCIT",'full menu'!AT22="FCIT",'full menu'!AT22="LIT",'full menu'!AT22="MwERT",'full menu'!AT22="ERwMT",'full menu'!AT22="M&amp;ERT",'full menu'!AT22="MwIT",'full menu'!AT22="IwMT",'full menu'!AT22="M&amp;IT",'full menu'!AT22="IwERT",'full menu'!AT22="ERwIT",'full menu'!AT22="I&amp;ERT",'full menu'!AT22="ER&amp;M&amp;IT",'full menu'!AT22="LSD"),"subst",IF(OR('full menu'!AT22="FERT",'full menu'!AT22="FMT",'full menu'!AT22="FIT",'full menu'!AT22="WSD"),"intens",""))))</f>
        <v>inter</v>
      </c>
      <c r="AU22" s="1" t="str">
        <f>IF(OR('full menu'!AU22="MDC",'full menu'!AU22="PERF"),"rude",IF(OR('full menu'!AU22="PCB",'full menu'!AU22="AERF",'full menu'!AU22="UD"),"inter",IF(OR('full menu'!AU22="ACB",'full menu'!AU22="LCERT",'full menu'!AU22="LERT",'full menu'!AU22="FCERT",'full menu'!AU22="FCMT",'full menu'!AU22="LCMT",'full menu'!AU22="LMT",'full menu'!AU22="LCIT",'full menu'!AU22="FCIT",'full menu'!AU22="LIT",'full menu'!AU22="MwERT",'full menu'!AU22="ERwMT",'full menu'!AU22="M&amp;ERT",'full menu'!AU22="MwIT",'full menu'!AU22="IwMT",'full menu'!AU22="M&amp;IT",'full menu'!AU22="IwERT",'full menu'!AU22="ERwIT",'full menu'!AU22="I&amp;ERT",'full menu'!AU22="ER&amp;M&amp;IT",'full menu'!AU22="LSD"),"subst",IF(OR('full menu'!AU22="FERT",'full menu'!AU22="FMT",'full menu'!AU22="FIT",'full menu'!AU22="WSD"),"intens",""))))</f>
        <v>inter</v>
      </c>
      <c r="AV22" s="1" t="str">
        <f>IF(OR('full menu'!AV22="MDC",'full menu'!AV22="PERF"),"rude",IF(OR('full menu'!AV22="PCB",'full menu'!AV22="AERF",'full menu'!AV22="UD"),"inter",IF(OR('full menu'!AV22="ACB",'full menu'!AV22="LCERT",'full menu'!AV22="LERT",'full menu'!AV22="FCERT",'full menu'!AV22="FCMT",'full menu'!AV22="LCMT",'full menu'!AV22="LMT",'full menu'!AV22="LCIT",'full menu'!AV22="FCIT",'full menu'!AV22="LIT",'full menu'!AV22="MwERT",'full menu'!AV22="ERwMT",'full menu'!AV22="M&amp;ERT",'full menu'!AV22="MwIT",'full menu'!AV22="IwMT",'full menu'!AV22="M&amp;IT",'full menu'!AV22="IwERT",'full menu'!AV22="ERwIT",'full menu'!AV22="I&amp;ERT",'full menu'!AV22="ER&amp;M&amp;IT",'full menu'!AV22="LSD"),"subst",IF(OR('full menu'!AV22="FERT",'full menu'!AV22="FMT",'full menu'!AV22="FIT",'full menu'!AV22="WSD"),"intens",""))))</f>
        <v>inter</v>
      </c>
      <c r="AW22" s="1" t="str">
        <f>IF(OR('full menu'!AW22="MDC",'full menu'!AW22="PERF"),"rude",IF(OR('full menu'!AW22="PCB",'full menu'!AW22="AERF",'full menu'!AW22="UD"),"inter",IF(OR('full menu'!AW22="ACB",'full menu'!AW22="LCERT",'full menu'!AW22="LERT",'full menu'!AW22="FCERT",'full menu'!AW22="FCMT",'full menu'!AW22="LCMT",'full menu'!AW22="LMT",'full menu'!AW22="LCIT",'full menu'!AW22="FCIT",'full menu'!AW22="LIT",'full menu'!AW22="MwERT",'full menu'!AW22="ERwMT",'full menu'!AW22="M&amp;ERT",'full menu'!AW22="MwIT",'full menu'!AW22="IwMT",'full menu'!AW22="M&amp;IT",'full menu'!AW22="IwERT",'full menu'!AW22="ERwIT",'full menu'!AW22="I&amp;ERT",'full menu'!AW22="ER&amp;M&amp;IT",'full menu'!AW22="LSD"),"subst",IF(OR('full menu'!AW22="FERT",'full menu'!AW22="FMT",'full menu'!AW22="FIT",'full menu'!AW22="WSD"),"intens",""))))</f>
        <v>inter</v>
      </c>
      <c r="AX22" s="1" t="str">
        <f>IF(OR('full menu'!AX22="MDC",'full menu'!AX22="PERF"),"rude",IF(OR('full menu'!AX22="PCB",'full menu'!AX22="AERF",'full menu'!AX22="UD"),"inter",IF(OR('full menu'!AX22="ACB",'full menu'!AX22="LCERT",'full menu'!AX22="LERT",'full menu'!AX22="FCERT",'full menu'!AX22="FCMT",'full menu'!AX22="LCMT",'full menu'!AX22="LMT",'full menu'!AX22="LCIT",'full menu'!AX22="FCIT",'full menu'!AX22="LIT",'full menu'!AX22="MwERT",'full menu'!AX22="ERwMT",'full menu'!AX22="M&amp;ERT",'full menu'!AX22="MwIT",'full menu'!AX22="IwMT",'full menu'!AX22="M&amp;IT",'full menu'!AX22="IwERT",'full menu'!AX22="ERwIT",'full menu'!AX22="I&amp;ERT",'full menu'!AX22="ER&amp;M&amp;IT",'full menu'!AX22="LSD"),"subst",IF(OR('full menu'!AX22="FERT",'full menu'!AX22="FMT",'full menu'!AX22="FIT",'full menu'!AX22="WSD"),"intens",""))))</f>
        <v>inter</v>
      </c>
      <c r="AY22" s="1" t="str">
        <f>IF(OR('full menu'!AY22="MDC",'full menu'!AY22="PERF"),"rude",IF(OR('full menu'!AY22="PCB",'full menu'!AY22="AERF",'full menu'!AY22="UD"),"inter",IF(OR('full menu'!AY22="ACB",'full menu'!AY22="LCERT",'full menu'!AY22="LERT",'full menu'!AY22="FCERT",'full menu'!AY22="FCMT",'full menu'!AY22="LCMT",'full menu'!AY22="LMT",'full menu'!AY22="LCIT",'full menu'!AY22="FCIT",'full menu'!AY22="LIT",'full menu'!AY22="MwERT",'full menu'!AY22="ERwMT",'full menu'!AY22="M&amp;ERT",'full menu'!AY22="MwIT",'full menu'!AY22="IwMT",'full menu'!AY22="M&amp;IT",'full menu'!AY22="IwERT",'full menu'!AY22="ERwIT",'full menu'!AY22="I&amp;ERT",'full menu'!AY22="ER&amp;M&amp;IT",'full menu'!AY22="LSD"),"subst",IF(OR('full menu'!AY22="FERT",'full menu'!AY22="FMT",'full menu'!AY22="FIT",'full menu'!AY22="WSD"),"intens",""))))</f>
        <v>inter</v>
      </c>
    </row>
    <row r="27" spans="1:56" x14ac:dyDescent="0.3">
      <c r="B27">
        <v>1974</v>
      </c>
      <c r="C27">
        <v>1975</v>
      </c>
      <c r="D27">
        <v>1976</v>
      </c>
      <c r="E27">
        <v>1977</v>
      </c>
      <c r="F27">
        <v>1978</v>
      </c>
      <c r="G27">
        <v>1979</v>
      </c>
      <c r="H27">
        <v>1980</v>
      </c>
      <c r="I27">
        <v>1981</v>
      </c>
      <c r="J27">
        <v>1982</v>
      </c>
      <c r="K27">
        <v>1983</v>
      </c>
      <c r="L27">
        <v>1984</v>
      </c>
      <c r="M27">
        <v>1985</v>
      </c>
      <c r="N27">
        <v>1986</v>
      </c>
      <c r="O27">
        <v>1987</v>
      </c>
      <c r="P27">
        <v>1988</v>
      </c>
      <c r="Q27">
        <v>1989</v>
      </c>
      <c r="R27">
        <v>1990</v>
      </c>
      <c r="S27">
        <v>1991</v>
      </c>
      <c r="T27">
        <v>1992</v>
      </c>
      <c r="U27">
        <v>1993</v>
      </c>
      <c r="V27">
        <v>1994</v>
      </c>
      <c r="W27">
        <v>1995</v>
      </c>
      <c r="X27">
        <v>1996</v>
      </c>
      <c r="Y27">
        <v>1997</v>
      </c>
      <c r="Z27">
        <v>1998</v>
      </c>
      <c r="AA27">
        <v>1999</v>
      </c>
      <c r="AB27">
        <v>2000</v>
      </c>
      <c r="AC27">
        <v>2001</v>
      </c>
      <c r="AD27">
        <v>2002</v>
      </c>
      <c r="AE27">
        <v>2003</v>
      </c>
      <c r="AF27">
        <v>2004</v>
      </c>
      <c r="AG27">
        <v>2005</v>
      </c>
      <c r="AH27">
        <v>2006</v>
      </c>
      <c r="AI27">
        <v>2007</v>
      </c>
      <c r="AJ27">
        <v>2008</v>
      </c>
      <c r="AK27">
        <v>2009</v>
      </c>
      <c r="AL27">
        <v>2010</v>
      </c>
      <c r="AM27">
        <v>2011</v>
      </c>
      <c r="AN27">
        <v>2012</v>
      </c>
      <c r="AO27">
        <v>2013</v>
      </c>
      <c r="AP27">
        <v>2014</v>
      </c>
      <c r="AQ27">
        <v>2015</v>
      </c>
      <c r="AR27">
        <v>2016</v>
      </c>
      <c r="AS27">
        <v>2017</v>
      </c>
      <c r="AT27">
        <v>2018</v>
      </c>
      <c r="AU27">
        <v>2019</v>
      </c>
      <c r="AV27">
        <v>2020</v>
      </c>
      <c r="AW27">
        <v>2021</v>
      </c>
      <c r="AX27">
        <v>2022</v>
      </c>
      <c r="AY27">
        <v>2023</v>
      </c>
      <c r="BC27" s="4"/>
    </row>
    <row r="28" spans="1:56" x14ac:dyDescent="0.3">
      <c r="A28" t="s">
        <v>28</v>
      </c>
      <c r="B28">
        <f t="shared" ref="B28:AS28" si="0">COUNTIF(B2:B22,"X")</f>
        <v>1</v>
      </c>
      <c r="C28">
        <f t="shared" si="0"/>
        <v>1</v>
      </c>
      <c r="D28">
        <f t="shared" si="0"/>
        <v>1</v>
      </c>
      <c r="E28">
        <f t="shared" si="0"/>
        <v>1</v>
      </c>
      <c r="F28">
        <f t="shared" si="0"/>
        <v>1</v>
      </c>
      <c r="G28">
        <f t="shared" si="0"/>
        <v>1</v>
      </c>
      <c r="H28">
        <f t="shared" si="0"/>
        <v>1</v>
      </c>
      <c r="I28">
        <f t="shared" si="0"/>
        <v>1</v>
      </c>
      <c r="J28">
        <f t="shared" si="0"/>
        <v>1</v>
      </c>
      <c r="K28">
        <f t="shared" si="0"/>
        <v>1</v>
      </c>
      <c r="L28">
        <f t="shared" si="0"/>
        <v>1</v>
      </c>
      <c r="M28">
        <f t="shared" si="0"/>
        <v>1</v>
      </c>
      <c r="N28">
        <f t="shared" si="0"/>
        <v>1</v>
      </c>
      <c r="O28">
        <f t="shared" si="0"/>
        <v>1</v>
      </c>
      <c r="P28">
        <f t="shared" si="0"/>
        <v>1</v>
      </c>
      <c r="Q28">
        <f t="shared" si="0"/>
        <v>1</v>
      </c>
      <c r="R28">
        <f t="shared" si="0"/>
        <v>2</v>
      </c>
      <c r="S28">
        <f t="shared" si="0"/>
        <v>2</v>
      </c>
      <c r="T28">
        <f t="shared" si="0"/>
        <v>2</v>
      </c>
      <c r="U28">
        <f t="shared" si="0"/>
        <v>2</v>
      </c>
      <c r="V28">
        <f t="shared" si="0"/>
        <v>2</v>
      </c>
      <c r="W28">
        <f t="shared" si="0"/>
        <v>2</v>
      </c>
      <c r="X28">
        <f t="shared" si="0"/>
        <v>2</v>
      </c>
      <c r="Y28">
        <f t="shared" si="0"/>
        <v>2</v>
      </c>
      <c r="Z28">
        <f t="shared" si="0"/>
        <v>2</v>
      </c>
      <c r="AA28">
        <f t="shared" si="0"/>
        <v>2</v>
      </c>
      <c r="AB28">
        <f t="shared" si="0"/>
        <v>2</v>
      </c>
      <c r="AC28">
        <f t="shared" si="0"/>
        <v>2</v>
      </c>
      <c r="AD28">
        <f t="shared" si="0"/>
        <v>2</v>
      </c>
      <c r="AE28">
        <f t="shared" si="0"/>
        <v>2</v>
      </c>
      <c r="AF28">
        <f t="shared" si="0"/>
        <v>2</v>
      </c>
      <c r="AG28">
        <f t="shared" si="0"/>
        <v>2</v>
      </c>
      <c r="AH28">
        <f t="shared" si="0"/>
        <v>2</v>
      </c>
      <c r="AI28">
        <f t="shared" si="0"/>
        <v>2</v>
      </c>
      <c r="AJ28">
        <f t="shared" si="0"/>
        <v>2</v>
      </c>
      <c r="AK28">
        <f t="shared" si="0"/>
        <v>2</v>
      </c>
      <c r="AL28">
        <f t="shared" si="0"/>
        <v>2</v>
      </c>
      <c r="AM28">
        <f t="shared" si="0"/>
        <v>2</v>
      </c>
      <c r="AN28">
        <f t="shared" si="0"/>
        <v>2</v>
      </c>
      <c r="AO28">
        <f t="shared" si="0"/>
        <v>2</v>
      </c>
      <c r="AP28">
        <f t="shared" si="0"/>
        <v>2</v>
      </c>
      <c r="AQ28">
        <f t="shared" si="0"/>
        <v>2</v>
      </c>
      <c r="AR28">
        <f t="shared" si="0"/>
        <v>2</v>
      </c>
      <c r="AS28">
        <f t="shared" si="0"/>
        <v>2</v>
      </c>
      <c r="AT28">
        <f t="shared" ref="AT28:AY28" si="1">COUNTIF(AT2:AT22,"X")</f>
        <v>2</v>
      </c>
      <c r="AU28">
        <f t="shared" si="1"/>
        <v>2</v>
      </c>
      <c r="AV28">
        <f t="shared" si="1"/>
        <v>2</v>
      </c>
      <c r="AW28">
        <f t="shared" si="1"/>
        <v>2</v>
      </c>
      <c r="AX28">
        <f t="shared" si="1"/>
        <v>2</v>
      </c>
      <c r="AY28">
        <f t="shared" si="1"/>
        <v>2</v>
      </c>
    </row>
    <row r="29" spans="1:56" x14ac:dyDescent="0.3">
      <c r="A29" t="s">
        <v>57</v>
      </c>
      <c r="B29" s="1">
        <f t="shared" ref="B29:AS29" si="2">COUNTIF(B2:B22,"rude")</f>
        <v>3</v>
      </c>
      <c r="C29" s="1">
        <f t="shared" si="2"/>
        <v>3</v>
      </c>
      <c r="D29" s="1">
        <f t="shared" si="2"/>
        <v>3</v>
      </c>
      <c r="E29" s="1">
        <f t="shared" si="2"/>
        <v>2</v>
      </c>
      <c r="F29" s="1">
        <f t="shared" si="2"/>
        <v>2</v>
      </c>
      <c r="G29" s="1">
        <f t="shared" si="2"/>
        <v>2</v>
      </c>
      <c r="H29" s="1">
        <f t="shared" si="2"/>
        <v>2</v>
      </c>
      <c r="I29" s="1">
        <f t="shared" si="2"/>
        <v>2</v>
      </c>
      <c r="J29" s="1">
        <f t="shared" si="2"/>
        <v>3</v>
      </c>
      <c r="K29" s="1">
        <f t="shared" si="2"/>
        <v>3</v>
      </c>
      <c r="L29" s="1">
        <f t="shared" si="2"/>
        <v>3</v>
      </c>
      <c r="M29" s="1">
        <f t="shared" si="2"/>
        <v>3</v>
      </c>
      <c r="N29" s="1">
        <f t="shared" si="2"/>
        <v>3</v>
      </c>
      <c r="O29" s="1">
        <f t="shared" si="2"/>
        <v>2</v>
      </c>
      <c r="P29" s="1">
        <f t="shared" si="2"/>
        <v>1</v>
      </c>
      <c r="Q29" s="1">
        <f t="shared" si="2"/>
        <v>1</v>
      </c>
      <c r="R29" s="1">
        <f t="shared" si="2"/>
        <v>1</v>
      </c>
      <c r="S29" s="1">
        <f t="shared" si="2"/>
        <v>1</v>
      </c>
      <c r="T29" s="1">
        <f t="shared" si="2"/>
        <v>1</v>
      </c>
      <c r="U29" s="1">
        <f t="shared" si="2"/>
        <v>1</v>
      </c>
      <c r="V29" s="1">
        <f t="shared" si="2"/>
        <v>1</v>
      </c>
      <c r="W29" s="1">
        <f t="shared" si="2"/>
        <v>1</v>
      </c>
      <c r="X29" s="1">
        <f t="shared" si="2"/>
        <v>1</v>
      </c>
      <c r="Y29" s="1">
        <f t="shared" si="2"/>
        <v>1</v>
      </c>
      <c r="Z29" s="1">
        <f t="shared" si="2"/>
        <v>1</v>
      </c>
      <c r="AA29" s="1">
        <f t="shared" si="2"/>
        <v>1</v>
      </c>
      <c r="AB29" s="1">
        <f t="shared" si="2"/>
        <v>1</v>
      </c>
      <c r="AC29" s="1">
        <f t="shared" si="2"/>
        <v>1</v>
      </c>
      <c r="AD29" s="1">
        <f t="shared" si="2"/>
        <v>1</v>
      </c>
      <c r="AE29" s="1">
        <f t="shared" si="2"/>
        <v>0</v>
      </c>
      <c r="AF29" s="1">
        <f t="shared" si="2"/>
        <v>0</v>
      </c>
      <c r="AG29" s="1">
        <f t="shared" si="2"/>
        <v>0</v>
      </c>
      <c r="AH29" s="1">
        <f t="shared" si="2"/>
        <v>0</v>
      </c>
      <c r="AI29" s="1">
        <f t="shared" si="2"/>
        <v>0</v>
      </c>
      <c r="AJ29" s="1">
        <f t="shared" si="2"/>
        <v>0</v>
      </c>
      <c r="AK29" s="1">
        <f t="shared" si="2"/>
        <v>0</v>
      </c>
      <c r="AL29" s="1">
        <f t="shared" si="2"/>
        <v>0</v>
      </c>
      <c r="AM29" s="1">
        <f t="shared" si="2"/>
        <v>0</v>
      </c>
      <c r="AN29" s="1">
        <f t="shared" si="2"/>
        <v>0</v>
      </c>
      <c r="AO29" s="1">
        <f t="shared" si="2"/>
        <v>0</v>
      </c>
      <c r="AP29" s="1">
        <f t="shared" si="2"/>
        <v>0</v>
      </c>
      <c r="AQ29" s="1">
        <f t="shared" si="2"/>
        <v>0</v>
      </c>
      <c r="AR29" s="1">
        <f t="shared" si="2"/>
        <v>0</v>
      </c>
      <c r="AS29" s="1">
        <f t="shared" si="2"/>
        <v>0</v>
      </c>
      <c r="AT29" s="1">
        <f t="shared" ref="AT29:AY29" si="3">COUNTIF(AT2:AT22,"rude")</f>
        <v>0</v>
      </c>
      <c r="AU29" s="1">
        <f t="shared" si="3"/>
        <v>0</v>
      </c>
      <c r="AV29" s="1">
        <f t="shared" si="3"/>
        <v>0</v>
      </c>
      <c r="AW29" s="1">
        <f t="shared" si="3"/>
        <v>0</v>
      </c>
      <c r="AX29" s="1">
        <f t="shared" si="3"/>
        <v>0</v>
      </c>
      <c r="AY29" s="1">
        <f t="shared" si="3"/>
        <v>0</v>
      </c>
      <c r="AZ29" s="3"/>
      <c r="BB29" s="3"/>
      <c r="BD29" s="3"/>
    </row>
    <row r="30" spans="1:56" x14ac:dyDescent="0.3">
      <c r="A30" t="s">
        <v>58</v>
      </c>
      <c r="B30" s="1">
        <f t="shared" ref="B30:AS30" si="4">COUNTIF(B2:B22,"inter")</f>
        <v>11</v>
      </c>
      <c r="C30" s="1">
        <f t="shared" si="4"/>
        <v>12</v>
      </c>
      <c r="D30" s="1">
        <f t="shared" si="4"/>
        <v>12</v>
      </c>
      <c r="E30" s="1">
        <f t="shared" si="4"/>
        <v>13</v>
      </c>
      <c r="F30" s="1">
        <f t="shared" si="4"/>
        <v>13</v>
      </c>
      <c r="G30" s="1">
        <f t="shared" si="4"/>
        <v>12</v>
      </c>
      <c r="H30" s="1">
        <f t="shared" si="4"/>
        <v>13</v>
      </c>
      <c r="I30" s="1">
        <f t="shared" si="4"/>
        <v>12</v>
      </c>
      <c r="J30" s="1">
        <f t="shared" si="4"/>
        <v>11</v>
      </c>
      <c r="K30" s="1">
        <f t="shared" si="4"/>
        <v>11</v>
      </c>
      <c r="L30" s="1">
        <f t="shared" si="4"/>
        <v>10</v>
      </c>
      <c r="M30" s="1">
        <f t="shared" si="4"/>
        <v>9</v>
      </c>
      <c r="N30" s="1">
        <f t="shared" si="4"/>
        <v>8</v>
      </c>
      <c r="O30" s="1">
        <f t="shared" si="4"/>
        <v>9</v>
      </c>
      <c r="P30" s="1">
        <f t="shared" si="4"/>
        <v>10</v>
      </c>
      <c r="Q30" s="1">
        <f t="shared" si="4"/>
        <v>9</v>
      </c>
      <c r="R30" s="1">
        <f t="shared" si="4"/>
        <v>8</v>
      </c>
      <c r="S30" s="1">
        <f t="shared" si="4"/>
        <v>8</v>
      </c>
      <c r="T30" s="1">
        <f t="shared" si="4"/>
        <v>7</v>
      </c>
      <c r="U30" s="1">
        <f t="shared" si="4"/>
        <v>7</v>
      </c>
      <c r="V30" s="1">
        <f t="shared" si="4"/>
        <v>7</v>
      </c>
      <c r="W30" s="1">
        <f t="shared" si="4"/>
        <v>5</v>
      </c>
      <c r="X30" s="1">
        <f t="shared" si="4"/>
        <v>5</v>
      </c>
      <c r="Y30" s="1">
        <f t="shared" si="4"/>
        <v>4</v>
      </c>
      <c r="Z30" s="1">
        <f t="shared" si="4"/>
        <v>4</v>
      </c>
      <c r="AA30" s="1">
        <f t="shared" si="4"/>
        <v>3</v>
      </c>
      <c r="AB30" s="1">
        <f t="shared" si="4"/>
        <v>3</v>
      </c>
      <c r="AC30" s="1">
        <f t="shared" si="4"/>
        <v>3</v>
      </c>
      <c r="AD30" s="1">
        <f t="shared" si="4"/>
        <v>3</v>
      </c>
      <c r="AE30" s="1">
        <f t="shared" si="4"/>
        <v>4</v>
      </c>
      <c r="AF30" s="1">
        <f t="shared" si="4"/>
        <v>3</v>
      </c>
      <c r="AG30" s="1">
        <f t="shared" si="4"/>
        <v>3</v>
      </c>
      <c r="AH30" s="1">
        <f t="shared" si="4"/>
        <v>3</v>
      </c>
      <c r="AI30" s="1">
        <f t="shared" si="4"/>
        <v>3</v>
      </c>
      <c r="AJ30" s="1">
        <f t="shared" si="4"/>
        <v>3</v>
      </c>
      <c r="AK30" s="1">
        <f t="shared" si="4"/>
        <v>3</v>
      </c>
      <c r="AL30" s="1">
        <f t="shared" si="4"/>
        <v>3</v>
      </c>
      <c r="AM30" s="1">
        <f t="shared" si="4"/>
        <v>4</v>
      </c>
      <c r="AN30" s="1">
        <f t="shared" si="4"/>
        <v>4</v>
      </c>
      <c r="AO30" s="1">
        <f t="shared" si="4"/>
        <v>4</v>
      </c>
      <c r="AP30" s="1">
        <f t="shared" si="4"/>
        <v>4</v>
      </c>
      <c r="AQ30" s="1">
        <f t="shared" si="4"/>
        <v>5</v>
      </c>
      <c r="AR30" s="1">
        <f t="shared" si="4"/>
        <v>5</v>
      </c>
      <c r="AS30" s="1">
        <f t="shared" si="4"/>
        <v>5</v>
      </c>
      <c r="AT30" s="1">
        <f t="shared" ref="AT30:AY30" si="5">COUNTIF(AT2:AT22,"inter")</f>
        <v>5</v>
      </c>
      <c r="AU30" s="1">
        <f t="shared" si="5"/>
        <v>5</v>
      </c>
      <c r="AV30" s="1">
        <f t="shared" si="5"/>
        <v>6</v>
      </c>
      <c r="AW30" s="1">
        <f t="shared" si="5"/>
        <v>5</v>
      </c>
      <c r="AX30" s="1">
        <f t="shared" si="5"/>
        <v>5</v>
      </c>
      <c r="AY30" s="1">
        <f t="shared" si="5"/>
        <v>6</v>
      </c>
      <c r="AZ30" s="3"/>
      <c r="BB30" s="3"/>
      <c r="BD30" s="3"/>
    </row>
    <row r="31" spans="1:56" x14ac:dyDescent="0.3">
      <c r="A31" t="s">
        <v>59</v>
      </c>
      <c r="B31" s="1">
        <f t="shared" ref="B31:AS31" si="6">COUNTIF(B2:B22,"subst")</f>
        <v>6</v>
      </c>
      <c r="C31" s="1">
        <f t="shared" si="6"/>
        <v>5</v>
      </c>
      <c r="D31" s="1">
        <f t="shared" si="6"/>
        <v>5</v>
      </c>
      <c r="E31" s="1">
        <f t="shared" si="6"/>
        <v>5</v>
      </c>
      <c r="F31" s="1">
        <f t="shared" si="6"/>
        <v>5</v>
      </c>
      <c r="G31" s="1">
        <f t="shared" si="6"/>
        <v>6</v>
      </c>
      <c r="H31" s="1">
        <f t="shared" si="6"/>
        <v>5</v>
      </c>
      <c r="I31" s="1">
        <f t="shared" si="6"/>
        <v>6</v>
      </c>
      <c r="J31" s="1">
        <f t="shared" si="6"/>
        <v>6</v>
      </c>
      <c r="K31" s="1">
        <f t="shared" si="6"/>
        <v>6</v>
      </c>
      <c r="L31" s="1">
        <f t="shared" si="6"/>
        <v>7</v>
      </c>
      <c r="M31" s="1">
        <f t="shared" si="6"/>
        <v>8</v>
      </c>
      <c r="N31" s="1">
        <f t="shared" si="6"/>
        <v>9</v>
      </c>
      <c r="O31" s="1">
        <f t="shared" si="6"/>
        <v>9</v>
      </c>
      <c r="P31" s="1">
        <f t="shared" si="6"/>
        <v>9</v>
      </c>
      <c r="Q31" s="1">
        <f t="shared" si="6"/>
        <v>10</v>
      </c>
      <c r="R31" s="1">
        <f t="shared" si="6"/>
        <v>10</v>
      </c>
      <c r="S31" s="1">
        <f t="shared" si="6"/>
        <v>10</v>
      </c>
      <c r="T31" s="1">
        <f t="shared" si="6"/>
        <v>10</v>
      </c>
      <c r="U31" s="1">
        <f t="shared" si="6"/>
        <v>10</v>
      </c>
      <c r="V31" s="1">
        <f t="shared" si="6"/>
        <v>10</v>
      </c>
      <c r="W31" s="1">
        <f t="shared" si="6"/>
        <v>11</v>
      </c>
      <c r="X31" s="1">
        <f t="shared" si="6"/>
        <v>11</v>
      </c>
      <c r="Y31" s="1">
        <f t="shared" si="6"/>
        <v>12</v>
      </c>
      <c r="Z31" s="1">
        <f t="shared" si="6"/>
        <v>12</v>
      </c>
      <c r="AA31" s="1">
        <f t="shared" si="6"/>
        <v>12</v>
      </c>
      <c r="AB31" s="1">
        <f t="shared" si="6"/>
        <v>11</v>
      </c>
      <c r="AC31" s="1">
        <f t="shared" si="6"/>
        <v>9</v>
      </c>
      <c r="AD31" s="1">
        <f t="shared" si="6"/>
        <v>9</v>
      </c>
      <c r="AE31" s="1">
        <f t="shared" si="6"/>
        <v>8</v>
      </c>
      <c r="AF31" s="1">
        <f t="shared" si="6"/>
        <v>9</v>
      </c>
      <c r="AG31" s="1">
        <f t="shared" si="6"/>
        <v>9</v>
      </c>
      <c r="AH31" s="1">
        <f t="shared" si="6"/>
        <v>9</v>
      </c>
      <c r="AI31" s="1">
        <f t="shared" si="6"/>
        <v>9</v>
      </c>
      <c r="AJ31" s="1">
        <f t="shared" si="6"/>
        <v>9</v>
      </c>
      <c r="AK31" s="1">
        <f t="shared" si="6"/>
        <v>9</v>
      </c>
      <c r="AL31" s="1">
        <f t="shared" si="6"/>
        <v>9</v>
      </c>
      <c r="AM31" s="1">
        <f t="shared" si="6"/>
        <v>8</v>
      </c>
      <c r="AN31" s="1">
        <f t="shared" si="6"/>
        <v>8</v>
      </c>
      <c r="AO31" s="1">
        <f t="shared" si="6"/>
        <v>8</v>
      </c>
      <c r="AP31" s="1">
        <f t="shared" si="6"/>
        <v>8</v>
      </c>
      <c r="AQ31" s="1">
        <f t="shared" si="6"/>
        <v>7</v>
      </c>
      <c r="AR31" s="1">
        <f t="shared" si="6"/>
        <v>7</v>
      </c>
      <c r="AS31" s="1">
        <f t="shared" si="6"/>
        <v>7</v>
      </c>
      <c r="AT31" s="1">
        <f t="shared" ref="AT31:AY31" si="7">COUNTIF(AT2:AT22,"subst")</f>
        <v>8</v>
      </c>
      <c r="AU31" s="1">
        <f t="shared" si="7"/>
        <v>8</v>
      </c>
      <c r="AV31" s="1">
        <f t="shared" si="7"/>
        <v>8</v>
      </c>
      <c r="AW31" s="1">
        <f t="shared" si="7"/>
        <v>9</v>
      </c>
      <c r="AX31" s="1">
        <f t="shared" si="7"/>
        <v>9</v>
      </c>
      <c r="AY31" s="1">
        <f t="shared" si="7"/>
        <v>8</v>
      </c>
      <c r="AZ31" s="3"/>
      <c r="BB31" s="3"/>
      <c r="BD31" s="3"/>
    </row>
    <row r="32" spans="1:56" x14ac:dyDescent="0.3">
      <c r="A32" t="s">
        <v>60</v>
      </c>
      <c r="B32" s="1">
        <f t="shared" ref="B32:AS32" si="8">COUNTIF(B2:B22,"intens")</f>
        <v>0</v>
      </c>
      <c r="C32" s="1">
        <f t="shared" si="8"/>
        <v>0</v>
      </c>
      <c r="D32" s="1">
        <f t="shared" si="8"/>
        <v>0</v>
      </c>
      <c r="E32" s="1">
        <f t="shared" si="8"/>
        <v>0</v>
      </c>
      <c r="F32" s="1">
        <f t="shared" si="8"/>
        <v>0</v>
      </c>
      <c r="G32" s="1">
        <f t="shared" si="8"/>
        <v>0</v>
      </c>
      <c r="H32" s="1">
        <f t="shared" si="8"/>
        <v>0</v>
      </c>
      <c r="I32" s="1">
        <f t="shared" si="8"/>
        <v>0</v>
      </c>
      <c r="J32" s="1">
        <f t="shared" si="8"/>
        <v>0</v>
      </c>
      <c r="K32" s="1">
        <f t="shared" si="8"/>
        <v>0</v>
      </c>
      <c r="L32" s="1">
        <f t="shared" si="8"/>
        <v>0</v>
      </c>
      <c r="M32" s="1">
        <f t="shared" si="8"/>
        <v>0</v>
      </c>
      <c r="N32" s="1">
        <f t="shared" si="8"/>
        <v>0</v>
      </c>
      <c r="O32" s="1">
        <f t="shared" si="8"/>
        <v>0</v>
      </c>
      <c r="P32" s="1">
        <f t="shared" si="8"/>
        <v>0</v>
      </c>
      <c r="Q32" s="1">
        <f t="shared" si="8"/>
        <v>0</v>
      </c>
      <c r="R32" s="1">
        <f t="shared" si="8"/>
        <v>0</v>
      </c>
      <c r="S32" s="1">
        <f t="shared" si="8"/>
        <v>0</v>
      </c>
      <c r="T32" s="1">
        <f t="shared" si="8"/>
        <v>1</v>
      </c>
      <c r="U32" s="1">
        <f t="shared" si="8"/>
        <v>1</v>
      </c>
      <c r="V32" s="1">
        <f t="shared" si="8"/>
        <v>1</v>
      </c>
      <c r="W32" s="1">
        <f t="shared" si="8"/>
        <v>2</v>
      </c>
      <c r="X32" s="1">
        <f t="shared" si="8"/>
        <v>2</v>
      </c>
      <c r="Y32" s="1">
        <f t="shared" si="8"/>
        <v>2</v>
      </c>
      <c r="Z32" s="1">
        <f t="shared" si="8"/>
        <v>2</v>
      </c>
      <c r="AA32" s="1">
        <f t="shared" si="8"/>
        <v>3</v>
      </c>
      <c r="AB32" s="1">
        <f t="shared" si="8"/>
        <v>4</v>
      </c>
      <c r="AC32" s="1">
        <f t="shared" si="8"/>
        <v>6</v>
      </c>
      <c r="AD32" s="1">
        <f t="shared" si="8"/>
        <v>6</v>
      </c>
      <c r="AE32" s="1">
        <f t="shared" si="8"/>
        <v>7</v>
      </c>
      <c r="AF32" s="1">
        <f t="shared" si="8"/>
        <v>7</v>
      </c>
      <c r="AG32" s="1">
        <f t="shared" si="8"/>
        <v>7</v>
      </c>
      <c r="AH32" s="1">
        <f t="shared" si="8"/>
        <v>7</v>
      </c>
      <c r="AI32" s="1">
        <f t="shared" si="8"/>
        <v>7</v>
      </c>
      <c r="AJ32" s="1">
        <f t="shared" si="8"/>
        <v>7</v>
      </c>
      <c r="AK32" s="1">
        <f t="shared" si="8"/>
        <v>7</v>
      </c>
      <c r="AL32" s="1">
        <f t="shared" si="8"/>
        <v>7</v>
      </c>
      <c r="AM32" s="1">
        <f t="shared" si="8"/>
        <v>7</v>
      </c>
      <c r="AN32" s="1">
        <f t="shared" si="8"/>
        <v>7</v>
      </c>
      <c r="AO32" s="1">
        <f t="shared" si="8"/>
        <v>7</v>
      </c>
      <c r="AP32" s="1">
        <f t="shared" si="8"/>
        <v>7</v>
      </c>
      <c r="AQ32" s="1">
        <f t="shared" si="8"/>
        <v>7</v>
      </c>
      <c r="AR32" s="1">
        <f t="shared" si="8"/>
        <v>7</v>
      </c>
      <c r="AS32" s="1">
        <f t="shared" si="8"/>
        <v>7</v>
      </c>
      <c r="AT32" s="1">
        <f t="shared" ref="AT32:AY32" si="9">COUNTIF(AT2:AT22,"intens")</f>
        <v>6</v>
      </c>
      <c r="AU32" s="1">
        <f t="shared" si="9"/>
        <v>6</v>
      </c>
      <c r="AV32" s="1">
        <f t="shared" si="9"/>
        <v>5</v>
      </c>
      <c r="AW32" s="1">
        <f t="shared" si="9"/>
        <v>5</v>
      </c>
      <c r="AX32" s="1">
        <f t="shared" si="9"/>
        <v>5</v>
      </c>
      <c r="AY32" s="1">
        <f t="shared" si="9"/>
        <v>5</v>
      </c>
      <c r="AZ32" s="3"/>
      <c r="BB32" s="3"/>
      <c r="BD32" s="3"/>
    </row>
    <row r="33" spans="1:55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</row>
    <row r="34" spans="1:55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</row>
    <row r="35" spans="1:55" x14ac:dyDescent="0.3">
      <c r="A35" s="1"/>
      <c r="B35" s="1">
        <f>SUM(B28:B33)</f>
        <v>21</v>
      </c>
      <c r="C35" s="1">
        <f t="shared" ref="C35:AS35" si="10">SUM(C28:C33)</f>
        <v>21</v>
      </c>
      <c r="D35" s="1">
        <f t="shared" si="10"/>
        <v>21</v>
      </c>
      <c r="E35" s="1">
        <f t="shared" si="10"/>
        <v>21</v>
      </c>
      <c r="F35" s="1">
        <f t="shared" si="10"/>
        <v>21</v>
      </c>
      <c r="G35" s="1">
        <f t="shared" si="10"/>
        <v>21</v>
      </c>
      <c r="H35" s="1">
        <f t="shared" si="10"/>
        <v>21</v>
      </c>
      <c r="I35" s="1">
        <f t="shared" si="10"/>
        <v>21</v>
      </c>
      <c r="J35" s="1">
        <f t="shared" si="10"/>
        <v>21</v>
      </c>
      <c r="K35" s="1">
        <f t="shared" si="10"/>
        <v>21</v>
      </c>
      <c r="L35" s="1">
        <f t="shared" si="10"/>
        <v>21</v>
      </c>
      <c r="M35" s="1">
        <f t="shared" si="10"/>
        <v>21</v>
      </c>
      <c r="N35" s="1">
        <f t="shared" si="10"/>
        <v>21</v>
      </c>
      <c r="O35" s="1">
        <f t="shared" si="10"/>
        <v>21</v>
      </c>
      <c r="P35" s="1">
        <f t="shared" si="10"/>
        <v>21</v>
      </c>
      <c r="Q35" s="1">
        <f t="shared" si="10"/>
        <v>21</v>
      </c>
      <c r="R35" s="1">
        <f t="shared" si="10"/>
        <v>21</v>
      </c>
      <c r="S35" s="1">
        <f t="shared" si="10"/>
        <v>21</v>
      </c>
      <c r="T35" s="1">
        <f t="shared" si="10"/>
        <v>21</v>
      </c>
      <c r="U35" s="1">
        <f t="shared" si="10"/>
        <v>21</v>
      </c>
      <c r="V35" s="1">
        <f t="shared" si="10"/>
        <v>21</v>
      </c>
      <c r="W35" s="1">
        <f t="shared" si="10"/>
        <v>21</v>
      </c>
      <c r="X35" s="1">
        <f t="shared" si="10"/>
        <v>21</v>
      </c>
      <c r="Y35" s="1">
        <f t="shared" si="10"/>
        <v>21</v>
      </c>
      <c r="Z35" s="1">
        <f t="shared" si="10"/>
        <v>21</v>
      </c>
      <c r="AA35" s="1">
        <f t="shared" si="10"/>
        <v>21</v>
      </c>
      <c r="AB35" s="1">
        <f t="shared" si="10"/>
        <v>21</v>
      </c>
      <c r="AC35" s="1">
        <f t="shared" si="10"/>
        <v>21</v>
      </c>
      <c r="AD35" s="1">
        <f t="shared" si="10"/>
        <v>21</v>
      </c>
      <c r="AE35" s="1">
        <f t="shared" si="10"/>
        <v>21</v>
      </c>
      <c r="AF35" s="1">
        <f t="shared" si="10"/>
        <v>21</v>
      </c>
      <c r="AG35" s="1">
        <f t="shared" si="10"/>
        <v>21</v>
      </c>
      <c r="AH35" s="1">
        <f t="shared" si="10"/>
        <v>21</v>
      </c>
      <c r="AI35" s="1">
        <f t="shared" si="10"/>
        <v>21</v>
      </c>
      <c r="AJ35" s="1">
        <f t="shared" si="10"/>
        <v>21</v>
      </c>
      <c r="AK35" s="1">
        <f t="shared" si="10"/>
        <v>21</v>
      </c>
      <c r="AL35" s="1">
        <f t="shared" si="10"/>
        <v>21</v>
      </c>
      <c r="AM35" s="1">
        <f t="shared" si="10"/>
        <v>21</v>
      </c>
      <c r="AN35" s="1">
        <f t="shared" si="10"/>
        <v>21</v>
      </c>
      <c r="AO35" s="1">
        <f t="shared" si="10"/>
        <v>21</v>
      </c>
      <c r="AP35" s="1">
        <f t="shared" si="10"/>
        <v>21</v>
      </c>
      <c r="AQ35" s="1">
        <f t="shared" si="10"/>
        <v>21</v>
      </c>
      <c r="AR35" s="1">
        <f t="shared" si="10"/>
        <v>21</v>
      </c>
      <c r="AS35" s="1">
        <f t="shared" si="10"/>
        <v>21</v>
      </c>
      <c r="AT35" s="1">
        <f t="shared" ref="AT35:AY35" si="11">SUM(AT28:AT33)</f>
        <v>21</v>
      </c>
      <c r="AU35" s="1">
        <f t="shared" si="11"/>
        <v>21</v>
      </c>
      <c r="AV35" s="1">
        <f t="shared" si="11"/>
        <v>21</v>
      </c>
      <c r="AW35" s="1">
        <f t="shared" si="11"/>
        <v>21</v>
      </c>
      <c r="AX35" s="1">
        <f t="shared" si="11"/>
        <v>21</v>
      </c>
      <c r="AY35" s="1">
        <f t="shared" si="11"/>
        <v>21</v>
      </c>
      <c r="BA35" s="1"/>
      <c r="BC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dcterms:created xsi:type="dcterms:W3CDTF">2019-05-19T18:01:22Z</dcterms:created>
  <dcterms:modified xsi:type="dcterms:W3CDTF">2024-10-16T16:58:48Z</dcterms:modified>
</cp:coreProperties>
</file>