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417455E3-A900-4381-893D-F5D11C8A9476}" xr6:coauthVersionLast="47" xr6:coauthVersionMax="47" xr10:uidLastSave="{00000000-0000-0000-0000-000000000000}"/>
  <bookViews>
    <workbookView xWindow="28680" yWindow="-120" windowWidth="20730" windowHeight="11160" firstSheet="1" activeTab="2" xr2:uid="{CC142605-3AA2-4A2A-B415-3E451E6A3C74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71" i="3" l="1"/>
  <c r="AX71" i="3"/>
  <c r="AW71" i="3"/>
  <c r="AV71" i="3"/>
  <c r="AU71" i="3"/>
  <c r="AT71" i="3"/>
  <c r="AY70" i="3"/>
  <c r="AX70" i="3"/>
  <c r="AW70" i="3"/>
  <c r="AV70" i="3"/>
  <c r="AU70" i="3"/>
  <c r="AT70" i="3"/>
  <c r="AY69" i="3"/>
  <c r="AX69" i="3"/>
  <c r="AW69" i="3"/>
  <c r="AV69" i="3"/>
  <c r="AU69" i="3"/>
  <c r="AT69" i="3"/>
  <c r="AY68" i="3"/>
  <c r="AX68" i="3"/>
  <c r="AW68" i="3"/>
  <c r="AV68" i="3"/>
  <c r="AU68" i="3"/>
  <c r="AT68" i="3"/>
  <c r="AY67" i="3"/>
  <c r="AX67" i="3"/>
  <c r="AW67" i="3"/>
  <c r="AV67" i="3"/>
  <c r="AU67" i="3"/>
  <c r="AT67" i="3"/>
  <c r="AY66" i="3"/>
  <c r="AY73" i="3" s="1"/>
  <c r="AX66" i="3"/>
  <c r="AX73" i="3" s="1"/>
  <c r="AW66" i="3"/>
  <c r="AW73" i="3" s="1"/>
  <c r="AV66" i="3"/>
  <c r="AV73" i="3" s="1"/>
  <c r="AU66" i="3"/>
  <c r="AU73" i="3" s="1"/>
  <c r="AT66" i="3"/>
  <c r="AT73" i="3" s="1"/>
  <c r="AY55" i="3"/>
  <c r="AX55" i="3"/>
  <c r="AW55" i="3"/>
  <c r="AV55" i="3"/>
  <c r="AU55" i="3"/>
  <c r="AT55" i="3"/>
  <c r="AY54" i="3"/>
  <c r="AX54" i="3"/>
  <c r="AW54" i="3"/>
  <c r="AV54" i="3"/>
  <c r="AU54" i="3"/>
  <c r="AT54" i="3"/>
  <c r="AY53" i="3"/>
  <c r="AX53" i="3"/>
  <c r="AW53" i="3"/>
  <c r="AV53" i="3"/>
  <c r="AU53" i="3"/>
  <c r="AT53" i="3"/>
  <c r="AY52" i="3"/>
  <c r="AX52" i="3"/>
  <c r="AW52" i="3"/>
  <c r="AV52" i="3"/>
  <c r="AU52" i="3"/>
  <c r="AT52" i="3"/>
  <c r="AY51" i="3"/>
  <c r="AX51" i="3"/>
  <c r="AW51" i="3"/>
  <c r="AV51" i="3"/>
  <c r="AU51" i="3"/>
  <c r="AT51" i="3"/>
  <c r="AY50" i="3"/>
  <c r="AX50" i="3"/>
  <c r="AW50" i="3"/>
  <c r="AV50" i="3"/>
  <c r="AU50" i="3"/>
  <c r="AT50" i="3"/>
  <c r="AY49" i="3"/>
  <c r="AX49" i="3"/>
  <c r="AW49" i="3"/>
  <c r="AV49" i="3"/>
  <c r="AU49" i="3"/>
  <c r="AT49" i="3"/>
  <c r="AY48" i="3"/>
  <c r="AX48" i="3"/>
  <c r="AW48" i="3"/>
  <c r="AV48" i="3"/>
  <c r="AU48" i="3"/>
  <c r="AT48" i="3"/>
  <c r="AY47" i="3"/>
  <c r="AX47" i="3"/>
  <c r="AW47" i="3"/>
  <c r="AV47" i="3"/>
  <c r="AU47" i="3"/>
  <c r="AT47" i="3"/>
  <c r="AY46" i="3"/>
  <c r="AX46" i="3"/>
  <c r="AW46" i="3"/>
  <c r="AV46" i="3"/>
  <c r="AU46" i="3"/>
  <c r="AT46" i="3"/>
  <c r="AY45" i="3"/>
  <c r="AX45" i="3"/>
  <c r="AW45" i="3"/>
  <c r="AV45" i="3"/>
  <c r="AU45" i="3"/>
  <c r="AT45" i="3"/>
  <c r="AY44" i="3"/>
  <c r="AX44" i="3"/>
  <c r="AW44" i="3"/>
  <c r="AV44" i="3"/>
  <c r="AU44" i="3"/>
  <c r="AT44" i="3"/>
  <c r="AY43" i="3"/>
  <c r="AX43" i="3"/>
  <c r="AW43" i="3"/>
  <c r="AV43" i="3"/>
  <c r="AU43" i="3"/>
  <c r="AT43" i="3"/>
  <c r="AY42" i="3"/>
  <c r="AX42" i="3"/>
  <c r="AW42" i="3"/>
  <c r="AV42" i="3"/>
  <c r="AU42" i="3"/>
  <c r="AT42" i="3"/>
  <c r="AY41" i="3"/>
  <c r="AX41" i="3"/>
  <c r="AW41" i="3"/>
  <c r="AV41" i="3"/>
  <c r="AU41" i="3"/>
  <c r="AT41" i="3"/>
  <c r="AY40" i="3"/>
  <c r="AX40" i="3"/>
  <c r="AW40" i="3"/>
  <c r="AV40" i="3"/>
  <c r="AU40" i="3"/>
  <c r="AT40" i="3"/>
  <c r="AY39" i="3"/>
  <c r="AX39" i="3"/>
  <c r="AW39" i="3"/>
  <c r="AV39" i="3"/>
  <c r="AU39" i="3"/>
  <c r="AT39" i="3"/>
  <c r="AY38" i="3"/>
  <c r="AX38" i="3"/>
  <c r="AW38" i="3"/>
  <c r="AV38" i="3"/>
  <c r="AU38" i="3"/>
  <c r="AT38" i="3"/>
  <c r="AY37" i="3"/>
  <c r="AX37" i="3"/>
  <c r="AW37" i="3"/>
  <c r="AV37" i="3"/>
  <c r="AU37" i="3"/>
  <c r="AT37" i="3"/>
  <c r="AY36" i="3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71" i="2"/>
  <c r="AX71" i="2"/>
  <c r="AW71" i="2"/>
  <c r="AV71" i="2"/>
  <c r="AU71" i="2"/>
  <c r="AT71" i="2"/>
  <c r="AY70" i="2"/>
  <c r="AX70" i="2"/>
  <c r="AW70" i="2"/>
  <c r="AV70" i="2"/>
  <c r="AU70" i="2"/>
  <c r="AT70" i="2"/>
  <c r="AY69" i="2"/>
  <c r="AX69" i="2"/>
  <c r="AW69" i="2"/>
  <c r="AV69" i="2"/>
  <c r="AU69" i="2"/>
  <c r="AT69" i="2"/>
  <c r="AY68" i="2"/>
  <c r="AX68" i="2"/>
  <c r="AW68" i="2"/>
  <c r="AV68" i="2"/>
  <c r="AU68" i="2"/>
  <c r="AT68" i="2"/>
  <c r="AY67" i="2"/>
  <c r="AX67" i="2"/>
  <c r="AW67" i="2"/>
  <c r="AV67" i="2"/>
  <c r="AU67" i="2"/>
  <c r="AT67" i="2"/>
  <c r="AY66" i="2"/>
  <c r="AX66" i="2"/>
  <c r="AW66" i="2"/>
  <c r="AV66" i="2"/>
  <c r="AU66" i="2"/>
  <c r="AT66" i="2"/>
  <c r="AY65" i="2"/>
  <c r="AX65" i="2"/>
  <c r="AW65" i="2"/>
  <c r="AV65" i="2"/>
  <c r="AU65" i="2"/>
  <c r="AT65" i="2"/>
  <c r="AY64" i="2"/>
  <c r="AX64" i="2"/>
  <c r="AW64" i="2"/>
  <c r="AV64" i="2"/>
  <c r="AU64" i="2"/>
  <c r="AT64" i="2"/>
  <c r="AY63" i="2"/>
  <c r="AX63" i="2"/>
  <c r="AW63" i="2"/>
  <c r="AV63" i="2"/>
  <c r="AU63" i="2"/>
  <c r="AT63" i="2"/>
  <c r="AY62" i="2"/>
  <c r="AX62" i="2"/>
  <c r="AW62" i="2"/>
  <c r="AV62" i="2"/>
  <c r="AV73" i="2" s="1"/>
  <c r="AU62" i="2"/>
  <c r="AT62" i="2"/>
  <c r="AY61" i="2"/>
  <c r="AY73" i="2" s="1"/>
  <c r="AX61" i="2"/>
  <c r="AX73" i="2" s="1"/>
  <c r="AW61" i="2"/>
  <c r="AW73" i="2" s="1"/>
  <c r="AV61" i="2"/>
  <c r="AU61" i="2"/>
  <c r="AU73" i="2" s="1"/>
  <c r="AT61" i="2"/>
  <c r="AT73" i="2" s="1"/>
  <c r="AY55" i="2"/>
  <c r="AX55" i="2"/>
  <c r="AW55" i="2"/>
  <c r="AV55" i="2"/>
  <c r="AU55" i="2"/>
  <c r="AT55" i="2"/>
  <c r="AY54" i="2"/>
  <c r="AX54" i="2"/>
  <c r="AW54" i="2"/>
  <c r="AV54" i="2"/>
  <c r="AU54" i="2"/>
  <c r="AT54" i="2"/>
  <c r="AY53" i="2"/>
  <c r="AX53" i="2"/>
  <c r="AW53" i="2"/>
  <c r="AV53" i="2"/>
  <c r="AU53" i="2"/>
  <c r="AT53" i="2"/>
  <c r="AY52" i="2"/>
  <c r="AX52" i="2"/>
  <c r="AW52" i="2"/>
  <c r="AV52" i="2"/>
  <c r="AU52" i="2"/>
  <c r="AT52" i="2"/>
  <c r="AY51" i="2"/>
  <c r="AX51" i="2"/>
  <c r="AW51" i="2"/>
  <c r="AV51" i="2"/>
  <c r="AU51" i="2"/>
  <c r="AT51" i="2"/>
  <c r="AY50" i="2"/>
  <c r="AX50" i="2"/>
  <c r="AW50" i="2"/>
  <c r="AV50" i="2"/>
  <c r="AU50" i="2"/>
  <c r="AT50" i="2"/>
  <c r="AY49" i="2"/>
  <c r="AX49" i="2"/>
  <c r="AW49" i="2"/>
  <c r="AV49" i="2"/>
  <c r="AU49" i="2"/>
  <c r="AT49" i="2"/>
  <c r="AY48" i="2"/>
  <c r="AX48" i="2"/>
  <c r="AW48" i="2"/>
  <c r="AV48" i="2"/>
  <c r="AU48" i="2"/>
  <c r="AT48" i="2"/>
  <c r="AY47" i="2"/>
  <c r="AX47" i="2"/>
  <c r="AW47" i="2"/>
  <c r="AV47" i="2"/>
  <c r="AU47" i="2"/>
  <c r="AT47" i="2"/>
  <c r="AY46" i="2"/>
  <c r="AX46" i="2"/>
  <c r="AW46" i="2"/>
  <c r="AV46" i="2"/>
  <c r="AU46" i="2"/>
  <c r="AT46" i="2"/>
  <c r="AY45" i="2"/>
  <c r="AX45" i="2"/>
  <c r="AW45" i="2"/>
  <c r="AV45" i="2"/>
  <c r="AU45" i="2"/>
  <c r="AT45" i="2"/>
  <c r="AY44" i="2"/>
  <c r="AX44" i="2"/>
  <c r="AW44" i="2"/>
  <c r="AV44" i="2"/>
  <c r="AU44" i="2"/>
  <c r="AT44" i="2"/>
  <c r="AY43" i="2"/>
  <c r="AX43" i="2"/>
  <c r="AW43" i="2"/>
  <c r="AV43" i="2"/>
  <c r="AU43" i="2"/>
  <c r="AT43" i="2"/>
  <c r="AY42" i="2"/>
  <c r="AX42" i="2"/>
  <c r="AW42" i="2"/>
  <c r="AV42" i="2"/>
  <c r="AU42" i="2"/>
  <c r="AT42" i="2"/>
  <c r="AY41" i="2"/>
  <c r="AX41" i="2"/>
  <c r="AW41" i="2"/>
  <c r="AV41" i="2"/>
  <c r="AU41" i="2"/>
  <c r="AT41" i="2"/>
  <c r="AY40" i="2"/>
  <c r="AX40" i="2"/>
  <c r="AW40" i="2"/>
  <c r="AV40" i="2"/>
  <c r="AU40" i="2"/>
  <c r="AT40" i="2"/>
  <c r="AY39" i="2"/>
  <c r="AX39" i="2"/>
  <c r="AW39" i="2"/>
  <c r="AV39" i="2"/>
  <c r="AU39" i="2"/>
  <c r="AT39" i="2"/>
  <c r="AY38" i="2"/>
  <c r="AX38" i="2"/>
  <c r="AW38" i="2"/>
  <c r="AV38" i="2"/>
  <c r="AU38" i="2"/>
  <c r="AT38" i="2"/>
  <c r="AY37" i="2"/>
  <c r="AX37" i="2"/>
  <c r="AW37" i="2"/>
  <c r="AV37" i="2"/>
  <c r="AU37" i="2"/>
  <c r="AT37" i="2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92" i="1"/>
  <c r="AX92" i="1"/>
  <c r="AW92" i="1"/>
  <c r="AV92" i="1"/>
  <c r="AU92" i="1"/>
  <c r="AT92" i="1"/>
  <c r="AY91" i="1"/>
  <c r="AX91" i="1"/>
  <c r="AW91" i="1"/>
  <c r="AV91" i="1"/>
  <c r="AU91" i="1"/>
  <c r="AT91" i="1"/>
  <c r="AY90" i="1"/>
  <c r="AX90" i="1"/>
  <c r="AW90" i="1"/>
  <c r="AV90" i="1"/>
  <c r="AU90" i="1"/>
  <c r="AT90" i="1"/>
  <c r="AY89" i="1"/>
  <c r="AX89" i="1"/>
  <c r="AW89" i="1"/>
  <c r="AV89" i="1"/>
  <c r="AU89" i="1"/>
  <c r="AT89" i="1"/>
  <c r="AY88" i="1"/>
  <c r="AX88" i="1"/>
  <c r="AW88" i="1"/>
  <c r="AV88" i="1"/>
  <c r="AU88" i="1"/>
  <c r="AT88" i="1"/>
  <c r="AY87" i="1"/>
  <c r="AX87" i="1"/>
  <c r="AW87" i="1"/>
  <c r="AV87" i="1"/>
  <c r="AU87" i="1"/>
  <c r="AT87" i="1"/>
  <c r="AY86" i="1"/>
  <c r="AX86" i="1"/>
  <c r="AW86" i="1"/>
  <c r="AV86" i="1"/>
  <c r="AU86" i="1"/>
  <c r="AT86" i="1"/>
  <c r="AY85" i="1"/>
  <c r="AX85" i="1"/>
  <c r="AW85" i="1"/>
  <c r="AV85" i="1"/>
  <c r="AU85" i="1"/>
  <c r="AT85" i="1"/>
  <c r="AY84" i="1"/>
  <c r="AX84" i="1"/>
  <c r="AW84" i="1"/>
  <c r="AV84" i="1"/>
  <c r="AU84" i="1"/>
  <c r="AT84" i="1"/>
  <c r="AY83" i="1"/>
  <c r="AX83" i="1"/>
  <c r="AW83" i="1"/>
  <c r="AV83" i="1"/>
  <c r="AU83" i="1"/>
  <c r="AT83" i="1"/>
  <c r="AY82" i="1"/>
  <c r="AX82" i="1"/>
  <c r="AW82" i="1"/>
  <c r="AV82" i="1"/>
  <c r="AU82" i="1"/>
  <c r="AT82" i="1"/>
  <c r="AY81" i="1"/>
  <c r="AX81" i="1"/>
  <c r="AW81" i="1"/>
  <c r="AV81" i="1"/>
  <c r="AU81" i="1"/>
  <c r="AT81" i="1"/>
  <c r="AY80" i="1"/>
  <c r="AX80" i="1"/>
  <c r="AW80" i="1"/>
  <c r="AV80" i="1"/>
  <c r="AU80" i="1"/>
  <c r="AT80" i="1"/>
  <c r="AY79" i="1"/>
  <c r="AX79" i="1"/>
  <c r="AW79" i="1"/>
  <c r="AV79" i="1"/>
  <c r="AU79" i="1"/>
  <c r="AT79" i="1"/>
  <c r="AY78" i="1"/>
  <c r="AX78" i="1"/>
  <c r="AW78" i="1"/>
  <c r="AV78" i="1"/>
  <c r="AU78" i="1"/>
  <c r="AT78" i="1"/>
  <c r="AY77" i="1"/>
  <c r="AX77" i="1"/>
  <c r="AW77" i="1"/>
  <c r="AV77" i="1"/>
  <c r="AU77" i="1"/>
  <c r="AT77" i="1"/>
  <c r="AY76" i="1"/>
  <c r="AX76" i="1"/>
  <c r="AW76" i="1"/>
  <c r="AV76" i="1"/>
  <c r="AU76" i="1"/>
  <c r="AT76" i="1"/>
  <c r="AY75" i="1"/>
  <c r="AX75" i="1"/>
  <c r="AW75" i="1"/>
  <c r="AV75" i="1"/>
  <c r="AU75" i="1"/>
  <c r="AT75" i="1"/>
  <c r="AY74" i="1"/>
  <c r="AX74" i="1"/>
  <c r="AW74" i="1"/>
  <c r="AV74" i="1"/>
  <c r="AU74" i="1"/>
  <c r="AT74" i="1"/>
  <c r="AY73" i="1"/>
  <c r="AX73" i="1"/>
  <c r="AW73" i="1"/>
  <c r="AV73" i="1"/>
  <c r="AU73" i="1"/>
  <c r="AT73" i="1"/>
  <c r="AY72" i="1"/>
  <c r="AX72" i="1"/>
  <c r="AW72" i="1"/>
  <c r="AV72" i="1"/>
  <c r="AU72" i="1"/>
  <c r="AT72" i="1"/>
  <c r="AY71" i="1"/>
  <c r="AX71" i="1"/>
  <c r="AW71" i="1"/>
  <c r="AV71" i="1"/>
  <c r="AU71" i="1"/>
  <c r="AT71" i="1"/>
  <c r="AY70" i="1"/>
  <c r="AX70" i="1"/>
  <c r="AW70" i="1"/>
  <c r="AV70" i="1"/>
  <c r="AU70" i="1"/>
  <c r="AT70" i="1"/>
  <c r="AY69" i="1"/>
  <c r="AX69" i="1"/>
  <c r="AW69" i="1"/>
  <c r="AV69" i="1"/>
  <c r="AU69" i="1"/>
  <c r="AT69" i="1"/>
  <c r="AY68" i="1"/>
  <c r="AX68" i="1"/>
  <c r="AW68" i="1"/>
  <c r="AV68" i="1"/>
  <c r="AU68" i="1"/>
  <c r="AT68" i="1"/>
  <c r="AY67" i="1"/>
  <c r="AX67" i="1"/>
  <c r="AW67" i="1"/>
  <c r="AV67" i="1"/>
  <c r="AU67" i="1"/>
  <c r="AT67" i="1"/>
  <c r="AY66" i="1"/>
  <c r="AX66" i="1"/>
  <c r="AW66" i="1"/>
  <c r="AV66" i="1"/>
  <c r="AU66" i="1"/>
  <c r="AT66" i="1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V94" i="1" s="1"/>
  <c r="AU61" i="1"/>
  <c r="AT61" i="1"/>
  <c r="AY60" i="1"/>
  <c r="AY94" i="1" s="1"/>
  <c r="AX60" i="1"/>
  <c r="AX94" i="1" s="1"/>
  <c r="AW60" i="1"/>
  <c r="AW94" i="1" s="1"/>
  <c r="AV60" i="1"/>
  <c r="AU60" i="1"/>
  <c r="AU94" i="1" s="1"/>
  <c r="AT60" i="1"/>
  <c r="AT94" i="1" s="1"/>
  <c r="AH73" i="3" l="1"/>
  <c r="AG73" i="3"/>
  <c r="Z73" i="3"/>
  <c r="Y73" i="3"/>
  <c r="X73" i="3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AH71" i="3"/>
  <c r="AG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AK70" i="3"/>
  <c r="AJ70" i="3"/>
  <c r="AH70" i="3"/>
  <c r="AG70" i="3"/>
  <c r="AF70" i="3"/>
  <c r="AB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AH69" i="3"/>
  <c r="AG69" i="3"/>
  <c r="AE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AH68" i="3"/>
  <c r="AG68" i="3"/>
  <c r="AD68" i="3"/>
  <c r="Z68" i="3"/>
  <c r="Y68" i="3"/>
  <c r="X68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AK67" i="3"/>
  <c r="AH67" i="3"/>
  <c r="AG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AH66" i="3"/>
  <c r="AG66" i="3"/>
  <c r="AF66" i="3"/>
  <c r="AB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71" i="3"/>
  <c r="B70" i="3"/>
  <c r="B69" i="3"/>
  <c r="B68" i="3"/>
  <c r="B67" i="3"/>
  <c r="B66" i="3"/>
  <c r="B73" i="3" s="1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M68" i="3" s="1"/>
  <c r="AL30" i="3"/>
  <c r="AK30" i="3"/>
  <c r="AK66" i="3" s="1"/>
  <c r="AJ30" i="3"/>
  <c r="AJ67" i="3" s="1"/>
  <c r="AI30" i="3"/>
  <c r="AI70" i="3" s="1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R70" i="3" s="1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Q68" i="3" s="1"/>
  <c r="AP25" i="3"/>
  <c r="AO25" i="3"/>
  <c r="AN25" i="3"/>
  <c r="AN67" i="3" s="1"/>
  <c r="AM25" i="3"/>
  <c r="AM71" i="3" s="1"/>
  <c r="AL25" i="3"/>
  <c r="AL68" i="3" s="1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S70" i="3" s="1"/>
  <c r="AR7" i="3"/>
  <c r="AQ7" i="3"/>
  <c r="AQ71" i="3" s="1"/>
  <c r="AP7" i="3"/>
  <c r="AP68" i="3" s="1"/>
  <c r="AO7" i="3"/>
  <c r="AO69" i="3" s="1"/>
  <c r="AN7" i="3"/>
  <c r="AN71" i="3" s="1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68" i="3" s="1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F71" i="3" s="1"/>
  <c r="AE2" i="3"/>
  <c r="AE70" i="3" s="1"/>
  <c r="AD2" i="3"/>
  <c r="AD69" i="3" s="1"/>
  <c r="AC2" i="3"/>
  <c r="AC68" i="3" s="1"/>
  <c r="AB2" i="3"/>
  <c r="AB71" i="3" s="1"/>
  <c r="AA2" i="3"/>
  <c r="AA70" i="3" s="1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T70" i="2"/>
  <c r="D70" i="2"/>
  <c r="Z68" i="2"/>
  <c r="J68" i="2"/>
  <c r="P66" i="2"/>
  <c r="E65" i="2"/>
  <c r="X64" i="2"/>
  <c r="T64" i="2"/>
  <c r="P64" i="2"/>
  <c r="L64" i="2"/>
  <c r="H64" i="2"/>
  <c r="D64" i="2"/>
  <c r="AH62" i="2"/>
  <c r="Z62" i="2"/>
  <c r="V62" i="2"/>
  <c r="R62" i="2"/>
  <c r="N62" i="2"/>
  <c r="J62" i="2"/>
  <c r="F62" i="2"/>
  <c r="AK61" i="2"/>
  <c r="AG61" i="2"/>
  <c r="Y61" i="2"/>
  <c r="U61" i="2"/>
  <c r="Q61" i="2"/>
  <c r="M61" i="2"/>
  <c r="I61" i="2"/>
  <c r="E61" i="2"/>
  <c r="B70" i="2"/>
  <c r="B66" i="2"/>
  <c r="B62" i="2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H94" i="1" s="1"/>
  <c r="AG61" i="1"/>
  <c r="AF61" i="1"/>
  <c r="AE61" i="1"/>
  <c r="AE94" i="1" s="1"/>
  <c r="AD61" i="1"/>
  <c r="AC61" i="1"/>
  <c r="AB61" i="1"/>
  <c r="AA61" i="1"/>
  <c r="AA94" i="1" s="1"/>
  <c r="Z61" i="1"/>
  <c r="Z94" i="1" s="1"/>
  <c r="Y61" i="1"/>
  <c r="X61" i="1"/>
  <c r="W61" i="1"/>
  <c r="W94" i="1" s="1"/>
  <c r="V61" i="1"/>
  <c r="V94" i="1" s="1"/>
  <c r="U61" i="1"/>
  <c r="T61" i="1"/>
  <c r="S61" i="1"/>
  <c r="S94" i="1" s="1"/>
  <c r="R61" i="1"/>
  <c r="R94" i="1" s="1"/>
  <c r="Q61" i="1"/>
  <c r="P61" i="1"/>
  <c r="O61" i="1"/>
  <c r="O94" i="1" s="1"/>
  <c r="N61" i="1"/>
  <c r="N94" i="1" s="1"/>
  <c r="M61" i="1"/>
  <c r="L61" i="1"/>
  <c r="K61" i="1"/>
  <c r="K94" i="1" s="1"/>
  <c r="J61" i="1"/>
  <c r="J94" i="1" s="1"/>
  <c r="I61" i="1"/>
  <c r="H61" i="1"/>
  <c r="G61" i="1"/>
  <c r="G94" i="1" s="1"/>
  <c r="F61" i="1"/>
  <c r="F94" i="1" s="1"/>
  <c r="E61" i="1"/>
  <c r="D61" i="1"/>
  <c r="C61" i="1"/>
  <c r="C94" i="1" s="1"/>
  <c r="AS60" i="1"/>
  <c r="AR60" i="1"/>
  <c r="AQ60" i="1"/>
  <c r="AP60" i="1"/>
  <c r="AO60" i="1"/>
  <c r="AN60" i="1"/>
  <c r="AM60" i="1"/>
  <c r="AL60" i="1"/>
  <c r="AK60" i="1"/>
  <c r="AJ60" i="1"/>
  <c r="AJ94" i="1" s="1"/>
  <c r="AI60" i="1"/>
  <c r="AH60" i="1"/>
  <c r="AG60" i="1"/>
  <c r="AG94" i="1" s="1"/>
  <c r="AF60" i="1"/>
  <c r="AE60" i="1"/>
  <c r="AD60" i="1"/>
  <c r="AC60" i="1"/>
  <c r="AB60" i="1"/>
  <c r="AA60" i="1"/>
  <c r="Z60" i="1"/>
  <c r="Y60" i="1"/>
  <c r="Y94" i="1" s="1"/>
  <c r="X60" i="1"/>
  <c r="X94" i="1" s="1"/>
  <c r="W60" i="1"/>
  <c r="V60" i="1"/>
  <c r="U60" i="1"/>
  <c r="U94" i="1" s="1"/>
  <c r="T60" i="1"/>
  <c r="T94" i="1" s="1"/>
  <c r="S60" i="1"/>
  <c r="R60" i="1"/>
  <c r="Q60" i="1"/>
  <c r="Q94" i="1" s="1"/>
  <c r="P60" i="1"/>
  <c r="P94" i="1" s="1"/>
  <c r="O60" i="1"/>
  <c r="N60" i="1"/>
  <c r="M60" i="1"/>
  <c r="M94" i="1" s="1"/>
  <c r="L60" i="1"/>
  <c r="L94" i="1" s="1"/>
  <c r="K60" i="1"/>
  <c r="J60" i="1"/>
  <c r="I60" i="1"/>
  <c r="I94" i="1" s="1"/>
  <c r="H60" i="1"/>
  <c r="H94" i="1" s="1"/>
  <c r="G60" i="1"/>
  <c r="F60" i="1"/>
  <c r="E60" i="1"/>
  <c r="E94" i="1" s="1"/>
  <c r="D60" i="1"/>
  <c r="D94" i="1" s="1"/>
  <c r="C60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C42" i="2"/>
  <c r="B42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K67" i="2" s="1"/>
  <c r="AJ30" i="2"/>
  <c r="AJ70" i="2" s="1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L62" i="2" s="1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R64" i="2" s="1"/>
  <c r="AQ7" i="2"/>
  <c r="AP7" i="2"/>
  <c r="AP62" i="2" s="1"/>
  <c r="AO7" i="2"/>
  <c r="AO61" i="2" s="1"/>
  <c r="AN7" i="2"/>
  <c r="AN64" i="2" s="1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P64" i="2" s="1"/>
  <c r="AO2" i="2"/>
  <c r="AO67" i="2" s="1"/>
  <c r="AN2" i="2"/>
  <c r="AM2" i="2"/>
  <c r="AL2" i="2"/>
  <c r="AL64" i="2" s="1"/>
  <c r="AK2" i="2"/>
  <c r="AK64" i="2" s="1"/>
  <c r="AJ2" i="2"/>
  <c r="AI2" i="2"/>
  <c r="AH2" i="2"/>
  <c r="AH68" i="2" s="1"/>
  <c r="AG2" i="2"/>
  <c r="AG64" i="2" s="1"/>
  <c r="AF2" i="2"/>
  <c r="AF64" i="2" s="1"/>
  <c r="AE2" i="2"/>
  <c r="AE63" i="2" s="1"/>
  <c r="AD2" i="2"/>
  <c r="AD64" i="2" s="1"/>
  <c r="AC2" i="2"/>
  <c r="AC71" i="2" s="1"/>
  <c r="AB2" i="2"/>
  <c r="AB64" i="2" s="1"/>
  <c r="AA2" i="2"/>
  <c r="Z2" i="2"/>
  <c r="Z64" i="2" s="1"/>
  <c r="Y2" i="2"/>
  <c r="Y67" i="2" s="1"/>
  <c r="X2" i="2"/>
  <c r="W2" i="2"/>
  <c r="V2" i="2"/>
  <c r="V64" i="2" s="1"/>
  <c r="U2" i="2"/>
  <c r="U64" i="2" s="1"/>
  <c r="T2" i="2"/>
  <c r="S2" i="2"/>
  <c r="S63" i="2" s="1"/>
  <c r="R2" i="2"/>
  <c r="R68" i="2" s="1"/>
  <c r="Q2" i="2"/>
  <c r="Q64" i="2" s="1"/>
  <c r="P2" i="2"/>
  <c r="O2" i="2"/>
  <c r="O63" i="2" s="1"/>
  <c r="N2" i="2"/>
  <c r="N64" i="2" s="1"/>
  <c r="M2" i="2"/>
  <c r="M71" i="2" s="1"/>
  <c r="L2" i="2"/>
  <c r="K2" i="2"/>
  <c r="J2" i="2"/>
  <c r="J64" i="2" s="1"/>
  <c r="I2" i="2"/>
  <c r="I67" i="2" s="1"/>
  <c r="H2" i="2"/>
  <c r="G2" i="2"/>
  <c r="F2" i="2"/>
  <c r="F64" i="2" s="1"/>
  <c r="E2" i="2"/>
  <c r="E64" i="2" s="1"/>
  <c r="D2" i="2"/>
  <c r="C2" i="2"/>
  <c r="B2" i="2"/>
  <c r="B69" i="2" s="1"/>
  <c r="AK94" i="1" l="1"/>
  <c r="AI66" i="3"/>
  <c r="AJ68" i="3"/>
  <c r="AJ69" i="3"/>
  <c r="AJ71" i="3"/>
  <c r="AJ64" i="2"/>
  <c r="AJ66" i="3"/>
  <c r="AJ73" i="3" s="1"/>
  <c r="AI67" i="3"/>
  <c r="AK68" i="3"/>
  <c r="AK73" i="3" s="1"/>
  <c r="AK69" i="3"/>
  <c r="AK71" i="3"/>
  <c r="AI68" i="3"/>
  <c r="AI69" i="3"/>
  <c r="AI71" i="3"/>
  <c r="AI94" i="1"/>
  <c r="AR69" i="3"/>
  <c r="AR71" i="3"/>
  <c r="AR67" i="3"/>
  <c r="AL67" i="3"/>
  <c r="AL69" i="3"/>
  <c r="AO94" i="1"/>
  <c r="AL94" i="1"/>
  <c r="AP94" i="1"/>
  <c r="AL66" i="3"/>
  <c r="AM67" i="3"/>
  <c r="AM69" i="3"/>
  <c r="AL70" i="3"/>
  <c r="AL71" i="3"/>
  <c r="AM94" i="1"/>
  <c r="AM66" i="3"/>
  <c r="AM70" i="3"/>
  <c r="AS71" i="2"/>
  <c r="AS61" i="2"/>
  <c r="AS66" i="3"/>
  <c r="AQ94" i="1"/>
  <c r="AP68" i="2"/>
  <c r="AP66" i="3"/>
  <c r="AO67" i="3"/>
  <c r="AS67" i="3"/>
  <c r="AR68" i="3"/>
  <c r="AP69" i="3"/>
  <c r="AO70" i="3"/>
  <c r="AO71" i="3"/>
  <c r="AQ66" i="3"/>
  <c r="AP67" i="3"/>
  <c r="AO68" i="3"/>
  <c r="AQ69" i="3"/>
  <c r="AP70" i="3"/>
  <c r="AP71" i="3"/>
  <c r="AO66" i="3"/>
  <c r="AR94" i="1"/>
  <c r="AR66" i="3"/>
  <c r="AQ67" i="3"/>
  <c r="AN69" i="3"/>
  <c r="AQ70" i="3"/>
  <c r="AN94" i="1"/>
  <c r="AN68" i="3"/>
  <c r="AN70" i="3"/>
  <c r="AN66" i="3"/>
  <c r="AS69" i="3"/>
  <c r="AS71" i="3"/>
  <c r="AS94" i="1"/>
  <c r="AC67" i="3"/>
  <c r="AC61" i="2"/>
  <c r="AF66" i="2"/>
  <c r="AC66" i="3"/>
  <c r="AD67" i="3"/>
  <c r="AA68" i="3"/>
  <c r="AE68" i="3"/>
  <c r="AB69" i="3"/>
  <c r="AF69" i="3"/>
  <c r="AC70" i="3"/>
  <c r="AD71" i="3"/>
  <c r="AB94" i="1"/>
  <c r="AF94" i="1"/>
  <c r="AD66" i="3"/>
  <c r="AD73" i="3" s="1"/>
  <c r="AA67" i="3"/>
  <c r="AE67" i="3"/>
  <c r="AB68" i="3"/>
  <c r="AF68" i="3"/>
  <c r="AC69" i="3"/>
  <c r="AD70" i="3"/>
  <c r="AA71" i="3"/>
  <c r="AE71" i="3"/>
  <c r="AD62" i="2"/>
  <c r="AC71" i="3"/>
  <c r="AC94" i="1"/>
  <c r="AD94" i="1"/>
  <c r="AA66" i="3"/>
  <c r="AE66" i="3"/>
  <c r="AB67" i="3"/>
  <c r="AB73" i="3" s="1"/>
  <c r="AF67" i="3"/>
  <c r="AF73" i="3" s="1"/>
  <c r="C70" i="2"/>
  <c r="C66" i="2"/>
  <c r="C71" i="2"/>
  <c r="C67" i="2"/>
  <c r="C68" i="2"/>
  <c r="C64" i="2"/>
  <c r="C65" i="2"/>
  <c r="C61" i="2"/>
  <c r="C69" i="2"/>
  <c r="C62" i="2"/>
  <c r="K70" i="2"/>
  <c r="K66" i="2"/>
  <c r="K71" i="2"/>
  <c r="K67" i="2"/>
  <c r="K68" i="2"/>
  <c r="K69" i="2"/>
  <c r="K64" i="2"/>
  <c r="K61" i="2"/>
  <c r="K62" i="2"/>
  <c r="K65" i="2"/>
  <c r="W70" i="2"/>
  <c r="W66" i="2"/>
  <c r="W71" i="2"/>
  <c r="W67" i="2"/>
  <c r="W68" i="2"/>
  <c r="W65" i="2"/>
  <c r="W64" i="2"/>
  <c r="W69" i="2"/>
  <c r="W61" i="2"/>
  <c r="W62" i="2"/>
  <c r="AI70" i="2"/>
  <c r="AI66" i="2"/>
  <c r="AI71" i="2"/>
  <c r="AI67" i="2"/>
  <c r="AI68" i="2"/>
  <c r="AI64" i="2"/>
  <c r="AI65" i="2"/>
  <c r="AI61" i="2"/>
  <c r="AI69" i="2"/>
  <c r="AI62" i="2"/>
  <c r="C63" i="2"/>
  <c r="AI63" i="2"/>
  <c r="G70" i="2"/>
  <c r="G66" i="2"/>
  <c r="G71" i="2"/>
  <c r="G67" i="2"/>
  <c r="G68" i="2"/>
  <c r="G64" i="2"/>
  <c r="G69" i="2"/>
  <c r="G65" i="2"/>
  <c r="G61" i="2"/>
  <c r="G62" i="2"/>
  <c r="O70" i="2"/>
  <c r="O66" i="2"/>
  <c r="O71" i="2"/>
  <c r="O67" i="2"/>
  <c r="O68" i="2"/>
  <c r="O64" i="2"/>
  <c r="O61" i="2"/>
  <c r="O65" i="2"/>
  <c r="O62" i="2"/>
  <c r="O69" i="2"/>
  <c r="AA70" i="2"/>
  <c r="AA66" i="2"/>
  <c r="AA71" i="2"/>
  <c r="AA67" i="2"/>
  <c r="AA68" i="2"/>
  <c r="AA69" i="2"/>
  <c r="AA64" i="2"/>
  <c r="AA61" i="2"/>
  <c r="AA62" i="2"/>
  <c r="AA65" i="2"/>
  <c r="AM70" i="2"/>
  <c r="AM66" i="2"/>
  <c r="AM71" i="2"/>
  <c r="AM67" i="2"/>
  <c r="AM68" i="2"/>
  <c r="AM65" i="2"/>
  <c r="AM64" i="2"/>
  <c r="AM69" i="2"/>
  <c r="AM61" i="2"/>
  <c r="AM62" i="2"/>
  <c r="G63" i="2"/>
  <c r="W63" i="2"/>
  <c r="AM63" i="2"/>
  <c r="S70" i="2"/>
  <c r="S66" i="2"/>
  <c r="S71" i="2"/>
  <c r="S67" i="2"/>
  <c r="S68" i="2"/>
  <c r="S64" i="2"/>
  <c r="S65" i="2"/>
  <c r="S61" i="2"/>
  <c r="S69" i="2"/>
  <c r="S62" i="2"/>
  <c r="AE70" i="2"/>
  <c r="AE66" i="2"/>
  <c r="AE71" i="2"/>
  <c r="AE67" i="2"/>
  <c r="AE68" i="2"/>
  <c r="AE64" i="2"/>
  <c r="AE61" i="2"/>
  <c r="AE65" i="2"/>
  <c r="AE62" i="2"/>
  <c r="AE69" i="2"/>
  <c r="AQ70" i="2"/>
  <c r="AQ66" i="2"/>
  <c r="AQ71" i="2"/>
  <c r="AQ67" i="2"/>
  <c r="AQ68" i="2"/>
  <c r="AQ69" i="2"/>
  <c r="AQ64" i="2"/>
  <c r="AQ61" i="2"/>
  <c r="AQ62" i="2"/>
  <c r="AQ65" i="2"/>
  <c r="AQ63" i="2"/>
  <c r="K63" i="2"/>
  <c r="AA63" i="2"/>
  <c r="E67" i="2"/>
  <c r="U67" i="2"/>
  <c r="I71" i="2"/>
  <c r="Y71" i="2"/>
  <c r="AO71" i="2"/>
  <c r="D71" i="2"/>
  <c r="D67" i="2"/>
  <c r="D68" i="2"/>
  <c r="D69" i="2"/>
  <c r="H71" i="2"/>
  <c r="H67" i="2"/>
  <c r="H68" i="2"/>
  <c r="H69" i="2"/>
  <c r="H65" i="2"/>
  <c r="L71" i="2"/>
  <c r="L67" i="2"/>
  <c r="L68" i="2"/>
  <c r="L69" i="2"/>
  <c r="L65" i="2"/>
  <c r="P71" i="2"/>
  <c r="P67" i="2"/>
  <c r="P68" i="2"/>
  <c r="P69" i="2"/>
  <c r="P65" i="2"/>
  <c r="T71" i="2"/>
  <c r="T67" i="2"/>
  <c r="T68" i="2"/>
  <c r="T69" i="2"/>
  <c r="T65" i="2"/>
  <c r="X71" i="2"/>
  <c r="X67" i="2"/>
  <c r="X68" i="2"/>
  <c r="X69" i="2"/>
  <c r="X65" i="2"/>
  <c r="AB71" i="2"/>
  <c r="AB67" i="2"/>
  <c r="AB68" i="2"/>
  <c r="AB69" i="2"/>
  <c r="AB65" i="2"/>
  <c r="AF71" i="2"/>
  <c r="AF67" i="2"/>
  <c r="AF68" i="2"/>
  <c r="AF69" i="2"/>
  <c r="AF65" i="2"/>
  <c r="AJ71" i="2"/>
  <c r="AJ67" i="2"/>
  <c r="AJ68" i="2"/>
  <c r="AJ69" i="2"/>
  <c r="AJ65" i="2"/>
  <c r="AN71" i="2"/>
  <c r="AN67" i="2"/>
  <c r="AN68" i="2"/>
  <c r="AN69" i="2"/>
  <c r="AN65" i="2"/>
  <c r="AR71" i="2"/>
  <c r="AR67" i="2"/>
  <c r="AR68" i="2"/>
  <c r="AR69" i="2"/>
  <c r="AR65" i="2"/>
  <c r="B63" i="2"/>
  <c r="B67" i="2"/>
  <c r="B71" i="2"/>
  <c r="F61" i="2"/>
  <c r="J61" i="2"/>
  <c r="N61" i="2"/>
  <c r="R61" i="2"/>
  <c r="V61" i="2"/>
  <c r="Z61" i="2"/>
  <c r="AD61" i="2"/>
  <c r="AH61" i="2"/>
  <c r="AL61" i="2"/>
  <c r="AP61" i="2"/>
  <c r="D63" i="2"/>
  <c r="H63" i="2"/>
  <c r="L63" i="2"/>
  <c r="P63" i="2"/>
  <c r="T63" i="2"/>
  <c r="X63" i="2"/>
  <c r="AB63" i="2"/>
  <c r="AF63" i="2"/>
  <c r="AJ63" i="2"/>
  <c r="AN63" i="2"/>
  <c r="AR63" i="2"/>
  <c r="I64" i="2"/>
  <c r="M64" i="2"/>
  <c r="Y64" i="2"/>
  <c r="AC64" i="2"/>
  <c r="AO64" i="2"/>
  <c r="AS64" i="2"/>
  <c r="F65" i="2"/>
  <c r="D66" i="2"/>
  <c r="T66" i="2"/>
  <c r="AJ66" i="2"/>
  <c r="N68" i="2"/>
  <c r="AD68" i="2"/>
  <c r="H70" i="2"/>
  <c r="X70" i="2"/>
  <c r="AN70" i="2"/>
  <c r="E68" i="2"/>
  <c r="E69" i="2"/>
  <c r="E70" i="2"/>
  <c r="E66" i="2"/>
  <c r="I68" i="2"/>
  <c r="I69" i="2"/>
  <c r="I65" i="2"/>
  <c r="I70" i="2"/>
  <c r="I66" i="2"/>
  <c r="M68" i="2"/>
  <c r="M69" i="2"/>
  <c r="M65" i="2"/>
  <c r="M70" i="2"/>
  <c r="M66" i="2"/>
  <c r="Q68" i="2"/>
  <c r="Q69" i="2"/>
  <c r="Q65" i="2"/>
  <c r="Q70" i="2"/>
  <c r="Q66" i="2"/>
  <c r="U68" i="2"/>
  <c r="U69" i="2"/>
  <c r="U65" i="2"/>
  <c r="U70" i="2"/>
  <c r="U66" i="2"/>
  <c r="Y68" i="2"/>
  <c r="Y69" i="2"/>
  <c r="Y65" i="2"/>
  <c r="Y70" i="2"/>
  <c r="Y66" i="2"/>
  <c r="AC68" i="2"/>
  <c r="AC69" i="2"/>
  <c r="AC65" i="2"/>
  <c r="AC70" i="2"/>
  <c r="AC66" i="2"/>
  <c r="AG68" i="2"/>
  <c r="AG69" i="2"/>
  <c r="AG65" i="2"/>
  <c r="AG70" i="2"/>
  <c r="AG66" i="2"/>
  <c r="AK68" i="2"/>
  <c r="AK69" i="2"/>
  <c r="AK65" i="2"/>
  <c r="AK70" i="2"/>
  <c r="AK66" i="2"/>
  <c r="AO68" i="2"/>
  <c r="AO69" i="2"/>
  <c r="AO65" i="2"/>
  <c r="AO70" i="2"/>
  <c r="AO66" i="2"/>
  <c r="AS68" i="2"/>
  <c r="AS69" i="2"/>
  <c r="AS65" i="2"/>
  <c r="AS70" i="2"/>
  <c r="AS66" i="2"/>
  <c r="B64" i="2"/>
  <c r="B68" i="2"/>
  <c r="D62" i="2"/>
  <c r="H62" i="2"/>
  <c r="L62" i="2"/>
  <c r="P62" i="2"/>
  <c r="T62" i="2"/>
  <c r="X62" i="2"/>
  <c r="AB62" i="2"/>
  <c r="AF62" i="2"/>
  <c r="AJ62" i="2"/>
  <c r="AN62" i="2"/>
  <c r="AR62" i="2"/>
  <c r="E63" i="2"/>
  <c r="I63" i="2"/>
  <c r="I73" i="2" s="1"/>
  <c r="M63" i="2"/>
  <c r="Q63" i="2"/>
  <c r="U63" i="2"/>
  <c r="Y63" i="2"/>
  <c r="AC63" i="2"/>
  <c r="AG63" i="2"/>
  <c r="AK63" i="2"/>
  <c r="AO63" i="2"/>
  <c r="AS63" i="2"/>
  <c r="R64" i="2"/>
  <c r="AH64" i="2"/>
  <c r="H66" i="2"/>
  <c r="X66" i="2"/>
  <c r="AN66" i="2"/>
  <c r="M67" i="2"/>
  <c r="AC67" i="2"/>
  <c r="AS67" i="2"/>
  <c r="L70" i="2"/>
  <c r="AB70" i="2"/>
  <c r="AR70" i="2"/>
  <c r="Q71" i="2"/>
  <c r="AG71" i="2"/>
  <c r="F69" i="2"/>
  <c r="F70" i="2"/>
  <c r="F66" i="2"/>
  <c r="F71" i="2"/>
  <c r="F67" i="2"/>
  <c r="J69" i="2"/>
  <c r="J70" i="2"/>
  <c r="J66" i="2"/>
  <c r="J71" i="2"/>
  <c r="J67" i="2"/>
  <c r="N69" i="2"/>
  <c r="N65" i="2"/>
  <c r="N70" i="2"/>
  <c r="N66" i="2"/>
  <c r="N71" i="2"/>
  <c r="N67" i="2"/>
  <c r="R69" i="2"/>
  <c r="R65" i="2"/>
  <c r="R70" i="2"/>
  <c r="R66" i="2"/>
  <c r="R71" i="2"/>
  <c r="R67" i="2"/>
  <c r="V69" i="2"/>
  <c r="V65" i="2"/>
  <c r="V70" i="2"/>
  <c r="V66" i="2"/>
  <c r="V71" i="2"/>
  <c r="V67" i="2"/>
  <c r="Z69" i="2"/>
  <c r="Z65" i="2"/>
  <c r="Z70" i="2"/>
  <c r="Z66" i="2"/>
  <c r="Z71" i="2"/>
  <c r="Z67" i="2"/>
  <c r="AD69" i="2"/>
  <c r="AD65" i="2"/>
  <c r="AD70" i="2"/>
  <c r="AD66" i="2"/>
  <c r="AD71" i="2"/>
  <c r="AD67" i="2"/>
  <c r="AH69" i="2"/>
  <c r="AH65" i="2"/>
  <c r="AH70" i="2"/>
  <c r="AH66" i="2"/>
  <c r="AH71" i="2"/>
  <c r="AH67" i="2"/>
  <c r="AL69" i="2"/>
  <c r="AL65" i="2"/>
  <c r="AL70" i="2"/>
  <c r="AL66" i="2"/>
  <c r="AL71" i="2"/>
  <c r="AL67" i="2"/>
  <c r="AP69" i="2"/>
  <c r="AP65" i="2"/>
  <c r="AP70" i="2"/>
  <c r="AP66" i="2"/>
  <c r="AP71" i="2"/>
  <c r="AP67" i="2"/>
  <c r="B61" i="2"/>
  <c r="B65" i="2"/>
  <c r="D61" i="2"/>
  <c r="H61" i="2"/>
  <c r="H73" i="2" s="1"/>
  <c r="L61" i="2"/>
  <c r="P61" i="2"/>
  <c r="T61" i="2"/>
  <c r="X61" i="2"/>
  <c r="X73" i="2" s="1"/>
  <c r="AB61" i="2"/>
  <c r="AF61" i="2"/>
  <c r="AJ61" i="2"/>
  <c r="AN61" i="2"/>
  <c r="AR61" i="2"/>
  <c r="E62" i="2"/>
  <c r="E73" i="2" s="1"/>
  <c r="I62" i="2"/>
  <c r="M62" i="2"/>
  <c r="M73" i="2" s="1"/>
  <c r="Q62" i="2"/>
  <c r="Q73" i="2" s="1"/>
  <c r="U62" i="2"/>
  <c r="U73" i="2" s="1"/>
  <c r="Y62" i="2"/>
  <c r="Y73" i="2" s="1"/>
  <c r="AC62" i="2"/>
  <c r="AG62" i="2"/>
  <c r="AG73" i="2" s="1"/>
  <c r="AK62" i="2"/>
  <c r="AK73" i="2" s="1"/>
  <c r="AO62" i="2"/>
  <c r="AS62" i="2"/>
  <c r="F63" i="2"/>
  <c r="J63" i="2"/>
  <c r="N63" i="2"/>
  <c r="R63" i="2"/>
  <c r="V63" i="2"/>
  <c r="Z63" i="2"/>
  <c r="AD63" i="2"/>
  <c r="AH63" i="2"/>
  <c r="AL63" i="2"/>
  <c r="AP63" i="2"/>
  <c r="D65" i="2"/>
  <c r="J65" i="2"/>
  <c r="L66" i="2"/>
  <c r="AB66" i="2"/>
  <c r="AR66" i="2"/>
  <c r="Q67" i="2"/>
  <c r="AG67" i="2"/>
  <c r="F68" i="2"/>
  <c r="V68" i="2"/>
  <c r="AL68" i="2"/>
  <c r="P70" i="2"/>
  <c r="AF70" i="2"/>
  <c r="E71" i="2"/>
  <c r="U71" i="2"/>
  <c r="AK71" i="2"/>
  <c r="B94" i="1"/>
  <c r="AI73" i="3" l="1"/>
  <c r="AO73" i="3"/>
  <c r="AR73" i="3"/>
  <c r="AM73" i="3"/>
  <c r="AO73" i="2"/>
  <c r="AL73" i="3"/>
  <c r="AS73" i="3"/>
  <c r="AP73" i="3"/>
  <c r="AQ73" i="3"/>
  <c r="AN73" i="3"/>
  <c r="AN73" i="2"/>
  <c r="AS73" i="2"/>
  <c r="AA73" i="2"/>
  <c r="AE73" i="3"/>
  <c r="AC73" i="3"/>
  <c r="AC73" i="2"/>
  <c r="AA73" i="3"/>
  <c r="F73" i="2"/>
  <c r="AJ73" i="2"/>
  <c r="T73" i="2"/>
  <c r="D73" i="2"/>
  <c r="AH73" i="2"/>
  <c r="R73" i="2"/>
  <c r="AE73" i="2"/>
  <c r="AM73" i="2"/>
  <c r="V73" i="2"/>
  <c r="AF73" i="2"/>
  <c r="P73" i="2"/>
  <c r="B73" i="2"/>
  <c r="AD73" i="2"/>
  <c r="N73" i="2"/>
  <c r="AQ73" i="2"/>
  <c r="S73" i="2"/>
  <c r="AI73" i="2"/>
  <c r="K73" i="2"/>
  <c r="AL73" i="2"/>
  <c r="C73" i="2"/>
  <c r="AR73" i="2"/>
  <c r="AB73" i="2"/>
  <c r="L73" i="2"/>
  <c r="AP73" i="2"/>
  <c r="Z73" i="2"/>
  <c r="J73" i="2"/>
  <c r="O73" i="2"/>
  <c r="G73" i="2"/>
  <c r="W73" i="2"/>
</calcChain>
</file>

<file path=xl/sharedStrings.xml><?xml version="1.0" encoding="utf-8"?>
<sst xmlns="http://schemas.openxmlformats.org/spreadsheetml/2006/main" count="2917" uniqueCount="99">
  <si>
    <t>country</t>
  </si>
  <si>
    <t>UD</t>
  </si>
  <si>
    <t>LSD</t>
  </si>
  <si>
    <t>Albania</t>
  </si>
  <si>
    <t>MDC</t>
  </si>
  <si>
    <t>LIT</t>
  </si>
  <si>
    <t>Algeria</t>
  </si>
  <si>
    <t>X</t>
  </si>
  <si>
    <t>ACB</t>
  </si>
  <si>
    <t>Armenia</t>
  </si>
  <si>
    <t>AERF</t>
  </si>
  <si>
    <t>LMT</t>
  </si>
  <si>
    <t>FIT</t>
  </si>
  <si>
    <t>LERT</t>
  </si>
  <si>
    <t>FERT</t>
  </si>
  <si>
    <t>CU</t>
  </si>
  <si>
    <t>Azerbaijan</t>
  </si>
  <si>
    <t>Belarus</t>
  </si>
  <si>
    <t>PCB</t>
  </si>
  <si>
    <t>UASC</t>
  </si>
  <si>
    <t>Bolivia</t>
  </si>
  <si>
    <t>Bosnia &amp; Herzegovina</t>
  </si>
  <si>
    <t>Brazil</t>
  </si>
  <si>
    <t>LCIT</t>
  </si>
  <si>
    <t>Bulgaria</t>
  </si>
  <si>
    <t>Cabo Verde</t>
  </si>
  <si>
    <t>Cameroon</t>
  </si>
  <si>
    <t>LCMT</t>
  </si>
  <si>
    <t>China</t>
  </si>
  <si>
    <t>Colombia</t>
  </si>
  <si>
    <t>FCIT</t>
  </si>
  <si>
    <t>Congo Rep</t>
  </si>
  <si>
    <t>IwERT</t>
  </si>
  <si>
    <t>Cuba</t>
  </si>
  <si>
    <t>Djibouti</t>
  </si>
  <si>
    <t>Dominican Republic</t>
  </si>
  <si>
    <t>Ecuador</t>
  </si>
  <si>
    <t>Egypt</t>
  </si>
  <si>
    <t>El Salvador</t>
  </si>
  <si>
    <t>Eswatini</t>
  </si>
  <si>
    <t>Fiji</t>
  </si>
  <si>
    <t>MwERT</t>
  </si>
  <si>
    <t>M&amp;ERT</t>
  </si>
  <si>
    <t>ERwMT</t>
  </si>
  <si>
    <t>Georgia</t>
  </si>
  <si>
    <t>Guatemala</t>
  </si>
  <si>
    <t>Guyana</t>
  </si>
  <si>
    <t>Honduras</t>
  </si>
  <si>
    <t>Indonesia</t>
  </si>
  <si>
    <t>Iran</t>
  </si>
  <si>
    <t>Iraq</t>
  </si>
  <si>
    <t>ERwIT</t>
  </si>
  <si>
    <t>M&amp;IT</t>
  </si>
  <si>
    <t>ER&amp;M&amp;IT</t>
  </si>
  <si>
    <t>Jamaica</t>
  </si>
  <si>
    <t>Jordan</t>
  </si>
  <si>
    <t>Kazakhstan</t>
  </si>
  <si>
    <t>FMT</t>
  </si>
  <si>
    <t>Kosovo</t>
  </si>
  <si>
    <t>LCERT</t>
  </si>
  <si>
    <t>Lesotho</t>
  </si>
  <si>
    <t>PERF</t>
  </si>
  <si>
    <t>WSD</t>
  </si>
  <si>
    <t>Maldives</t>
  </si>
  <si>
    <t>Moldova</t>
  </si>
  <si>
    <t>Morocco</t>
  </si>
  <si>
    <t>Namibia</t>
  </si>
  <si>
    <t>Nicaragua</t>
  </si>
  <si>
    <t>North Macedonia</t>
  </si>
  <si>
    <t>Paraguay</t>
  </si>
  <si>
    <t>Peru</t>
  </si>
  <si>
    <t>Philippines</t>
  </si>
  <si>
    <t>Romania</t>
  </si>
  <si>
    <t>Russia</t>
  </si>
  <si>
    <t>I&amp;ERT</t>
  </si>
  <si>
    <t>FCMT</t>
  </si>
  <si>
    <t>Sri Lanka</t>
  </si>
  <si>
    <t>Suriname</t>
  </si>
  <si>
    <t>Syria</t>
  </si>
  <si>
    <t>Thailand</t>
  </si>
  <si>
    <t>Tunisia</t>
  </si>
  <si>
    <t>Turkmenistan</t>
  </si>
  <si>
    <t>Ukraine</t>
  </si>
  <si>
    <t>USSR</t>
  </si>
  <si>
    <t>Vanuatu</t>
  </si>
  <si>
    <t>MwIT</t>
  </si>
  <si>
    <t>IwMT</t>
  </si>
  <si>
    <t>FCERT</t>
  </si>
  <si>
    <t>total</t>
  </si>
  <si>
    <t>X or blank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</si>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</sst>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quotePrefix="1" applyAlignment="1">
      <alignment horizontal="center"/>
    </xf>
    <xf numFmtId="0" fontId="2" fillId="0" borderId="0" xfId="0" quotePrefix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ADE28-D8EE-4C81-A12A-1AED00E02C3C}">
  <dimension ref="A1:AY94"/>
  <sheetViews>
    <sheetView workbookViewId="0">
      <pane xSplit="1350" ySplit="585" topLeftCell="AH79" activePane="bottomRight"/>
      <selection pane="topRight" activeCell="AT1" sqref="AT1:AY1"/>
      <selection pane="bottomLeft" activeCell="A2" sqref="A2"/>
      <selection pane="bottomRight" activeCell="AS60" sqref="AS60:AY94"/>
    </sheetView>
  </sheetViews>
  <sheetFormatPr defaultRowHeight="14.4" x14ac:dyDescent="0.3"/>
  <sheetData>
    <row r="1" spans="1:51" x14ac:dyDescent="0.3">
      <c r="A1" t="s">
        <v>0</v>
      </c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x14ac:dyDescent="0.3">
      <c r="A2" t="s">
        <v>3</v>
      </c>
      <c r="B2" s="1" t="s">
        <v>4</v>
      </c>
      <c r="C2" s="1" t="s">
        <v>4</v>
      </c>
      <c r="D2" s="1" t="s">
        <v>4</v>
      </c>
      <c r="E2" s="1" t="s">
        <v>4</v>
      </c>
      <c r="F2" s="1" t="s">
        <v>4</v>
      </c>
      <c r="G2" s="1" t="s">
        <v>4</v>
      </c>
      <c r="H2" s="1" t="s">
        <v>4</v>
      </c>
      <c r="I2" s="1" t="s">
        <v>4</v>
      </c>
      <c r="J2" s="1" t="s">
        <v>4</v>
      </c>
      <c r="K2" s="1" t="s">
        <v>4</v>
      </c>
      <c r="L2" s="1" t="s">
        <v>4</v>
      </c>
      <c r="M2" s="1" t="s">
        <v>4</v>
      </c>
      <c r="N2" s="1" t="s">
        <v>4</v>
      </c>
      <c r="O2" s="1" t="s">
        <v>4</v>
      </c>
      <c r="P2" s="1" t="s">
        <v>4</v>
      </c>
      <c r="Q2" s="1" t="s">
        <v>4</v>
      </c>
      <c r="R2" s="1" t="s">
        <v>1</v>
      </c>
      <c r="S2" s="1" t="s">
        <v>1</v>
      </c>
      <c r="T2" s="1" t="s">
        <v>1</v>
      </c>
      <c r="U2" s="1" t="s">
        <v>2</v>
      </c>
      <c r="V2" s="1" t="s">
        <v>2</v>
      </c>
      <c r="W2" s="1" t="s">
        <v>2</v>
      </c>
      <c r="X2" s="1" t="s">
        <v>2</v>
      </c>
      <c r="Y2" s="1" t="s">
        <v>2</v>
      </c>
      <c r="Z2" s="1" t="s">
        <v>2</v>
      </c>
      <c r="AA2" s="1" t="s">
        <v>2</v>
      </c>
      <c r="AB2" s="1" t="s">
        <v>2</v>
      </c>
      <c r="AC2" s="1" t="s">
        <v>2</v>
      </c>
      <c r="AD2" s="1" t="s">
        <v>2</v>
      </c>
      <c r="AE2" s="1" t="s">
        <v>2</v>
      </c>
      <c r="AF2" s="1" t="s">
        <v>2</v>
      </c>
      <c r="AG2" s="1" t="s">
        <v>5</v>
      </c>
      <c r="AH2" s="1" t="s">
        <v>5</v>
      </c>
      <c r="AI2" s="1" t="s">
        <v>5</v>
      </c>
      <c r="AJ2" s="1" t="s">
        <v>5</v>
      </c>
      <c r="AK2" s="1" t="s">
        <v>5</v>
      </c>
      <c r="AL2" s="1" t="s">
        <v>5</v>
      </c>
      <c r="AM2" s="1" t="s">
        <v>5</v>
      </c>
      <c r="AN2" s="1" t="s">
        <v>5</v>
      </c>
      <c r="AO2" s="1" t="s">
        <v>5</v>
      </c>
      <c r="AP2" s="1" t="s">
        <v>5</v>
      </c>
      <c r="AQ2" s="1" t="s">
        <v>5</v>
      </c>
      <c r="AR2" s="1" t="s">
        <v>5</v>
      </c>
      <c r="AS2" s="1" t="s">
        <v>5</v>
      </c>
      <c r="AT2" s="1" t="s">
        <v>5</v>
      </c>
      <c r="AU2" s="1" t="s">
        <v>5</v>
      </c>
      <c r="AV2" s="1" t="s">
        <v>5</v>
      </c>
      <c r="AW2" s="1" t="s">
        <v>5</v>
      </c>
      <c r="AX2" s="1" t="s">
        <v>5</v>
      </c>
      <c r="AY2" s="1" t="s">
        <v>5</v>
      </c>
    </row>
    <row r="3" spans="1:51" x14ac:dyDescent="0.3">
      <c r="A3" t="s">
        <v>6</v>
      </c>
      <c r="B3" s="1" t="s">
        <v>4</v>
      </c>
      <c r="C3" s="1" t="s">
        <v>4</v>
      </c>
      <c r="D3" s="1" t="s">
        <v>4</v>
      </c>
      <c r="E3" s="1" t="s">
        <v>4</v>
      </c>
      <c r="F3" s="1" t="s">
        <v>4</v>
      </c>
      <c r="G3" s="1" t="s">
        <v>4</v>
      </c>
      <c r="H3" s="1" t="s">
        <v>4</v>
      </c>
      <c r="I3" s="1" t="s">
        <v>4</v>
      </c>
      <c r="J3" s="1" t="s">
        <v>4</v>
      </c>
      <c r="K3" s="1" t="s">
        <v>4</v>
      </c>
      <c r="L3" s="1" t="s">
        <v>4</v>
      </c>
      <c r="M3" s="1" t="s">
        <v>4</v>
      </c>
      <c r="N3" s="1" t="s">
        <v>4</v>
      </c>
      <c r="O3" s="1" t="s">
        <v>1</v>
      </c>
      <c r="P3" s="1" t="s">
        <v>1</v>
      </c>
      <c r="Q3" s="1" t="s">
        <v>1</v>
      </c>
      <c r="R3" s="1" t="s">
        <v>2</v>
      </c>
      <c r="S3" s="1" t="s">
        <v>2</v>
      </c>
      <c r="T3" s="1" t="s">
        <v>2</v>
      </c>
      <c r="U3" s="1" t="s">
        <v>2</v>
      </c>
      <c r="V3" s="1" t="s">
        <v>2</v>
      </c>
      <c r="W3" s="1" t="s">
        <v>2</v>
      </c>
      <c r="X3" s="1" t="s">
        <v>2</v>
      </c>
      <c r="Y3" s="1" t="s">
        <v>2</v>
      </c>
      <c r="Z3" s="1" t="s">
        <v>2</v>
      </c>
      <c r="AA3" s="1" t="s">
        <v>2</v>
      </c>
      <c r="AB3" s="1" t="s">
        <v>2</v>
      </c>
      <c r="AC3" s="1" t="s">
        <v>2</v>
      </c>
      <c r="AD3" s="1" t="s">
        <v>2</v>
      </c>
      <c r="AE3" s="1" t="s">
        <v>2</v>
      </c>
      <c r="AF3" s="1" t="s">
        <v>2</v>
      </c>
      <c r="AG3" s="1" t="s">
        <v>2</v>
      </c>
      <c r="AH3" s="1" t="s">
        <v>2</v>
      </c>
      <c r="AI3" s="1" t="s">
        <v>2</v>
      </c>
      <c r="AJ3" s="1" t="s">
        <v>2</v>
      </c>
      <c r="AK3" s="1" t="s">
        <v>2</v>
      </c>
      <c r="AL3" s="1" t="s">
        <v>2</v>
      </c>
      <c r="AM3" s="1" t="s">
        <v>2</v>
      </c>
      <c r="AN3" s="1" t="s">
        <v>2</v>
      </c>
      <c r="AO3" s="1" t="s">
        <v>2</v>
      </c>
      <c r="AP3" s="1" t="s">
        <v>2</v>
      </c>
      <c r="AQ3" s="1" t="s">
        <v>2</v>
      </c>
      <c r="AR3" s="1" t="s">
        <v>2</v>
      </c>
      <c r="AS3" s="1" t="s">
        <v>2</v>
      </c>
      <c r="AT3" s="1" t="s">
        <v>2</v>
      </c>
      <c r="AU3" s="1" t="s">
        <v>2</v>
      </c>
      <c r="AV3" s="1" t="s">
        <v>2</v>
      </c>
      <c r="AW3" s="1" t="s">
        <v>2</v>
      </c>
      <c r="AX3" s="1" t="s">
        <v>2</v>
      </c>
      <c r="AY3" s="1" t="s">
        <v>2</v>
      </c>
    </row>
    <row r="4" spans="1:51" x14ac:dyDescent="0.3">
      <c r="A4" t="s">
        <v>9</v>
      </c>
      <c r="B4" s="1" t="s">
        <v>7</v>
      </c>
      <c r="C4" s="1" t="s">
        <v>7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7</v>
      </c>
      <c r="T4" s="1" t="s">
        <v>1</v>
      </c>
      <c r="U4" s="1" t="s">
        <v>1</v>
      </c>
      <c r="V4" s="1" t="s">
        <v>1</v>
      </c>
      <c r="W4" s="1" t="s">
        <v>2</v>
      </c>
      <c r="X4" s="1" t="s">
        <v>2</v>
      </c>
      <c r="Y4" s="1" t="s">
        <v>2</v>
      </c>
      <c r="Z4" s="1" t="s">
        <v>2</v>
      </c>
      <c r="AA4" s="1" t="s">
        <v>2</v>
      </c>
      <c r="AB4" s="1" t="s">
        <v>2</v>
      </c>
      <c r="AC4" s="1" t="s">
        <v>2</v>
      </c>
      <c r="AD4" s="1" t="s">
        <v>2</v>
      </c>
      <c r="AE4" s="1" t="s">
        <v>2</v>
      </c>
      <c r="AF4" s="1" t="s">
        <v>2</v>
      </c>
      <c r="AG4" s="1" t="s">
        <v>2</v>
      </c>
      <c r="AH4" s="1" t="s">
        <v>2</v>
      </c>
      <c r="AI4" s="1" t="s">
        <v>2</v>
      </c>
      <c r="AJ4" s="1" t="s">
        <v>2</v>
      </c>
      <c r="AK4" s="1" t="s">
        <v>2</v>
      </c>
      <c r="AL4" s="1" t="s">
        <v>2</v>
      </c>
      <c r="AM4" s="1" t="s">
        <v>5</v>
      </c>
      <c r="AN4" s="1" t="s">
        <v>5</v>
      </c>
      <c r="AO4" s="1" t="s">
        <v>5</v>
      </c>
      <c r="AP4" s="1" t="s">
        <v>5</v>
      </c>
      <c r="AQ4" s="1" t="s">
        <v>5</v>
      </c>
      <c r="AR4" s="1" t="s">
        <v>5</v>
      </c>
      <c r="AS4" s="1" t="s">
        <v>5</v>
      </c>
      <c r="AT4" s="1" t="s">
        <v>5</v>
      </c>
      <c r="AU4" s="1" t="s">
        <v>5</v>
      </c>
      <c r="AV4" s="1" t="s">
        <v>5</v>
      </c>
      <c r="AW4" s="1" t="s">
        <v>5</v>
      </c>
      <c r="AX4" s="1" t="s">
        <v>5</v>
      </c>
      <c r="AY4" s="1" t="s">
        <v>5</v>
      </c>
    </row>
    <row r="5" spans="1:51" x14ac:dyDescent="0.3">
      <c r="A5" t="s">
        <v>16</v>
      </c>
      <c r="B5" s="1" t="s">
        <v>7</v>
      </c>
      <c r="C5" s="1" t="s">
        <v>7</v>
      </c>
      <c r="D5" s="1" t="s">
        <v>7</v>
      </c>
      <c r="E5" s="1" t="s">
        <v>7</v>
      </c>
      <c r="F5" s="1" t="s">
        <v>7</v>
      </c>
      <c r="G5" s="1" t="s">
        <v>7</v>
      </c>
      <c r="H5" s="1" t="s">
        <v>7</v>
      </c>
      <c r="I5" s="1" t="s">
        <v>7</v>
      </c>
      <c r="J5" s="1" t="s">
        <v>7</v>
      </c>
      <c r="K5" s="1" t="s">
        <v>7</v>
      </c>
      <c r="L5" s="1" t="s">
        <v>7</v>
      </c>
      <c r="M5" s="1" t="s">
        <v>7</v>
      </c>
      <c r="N5" s="1" t="s">
        <v>7</v>
      </c>
      <c r="O5" s="1" t="s">
        <v>7</v>
      </c>
      <c r="P5" s="1" t="s">
        <v>7</v>
      </c>
      <c r="Q5" s="1" t="s">
        <v>7</v>
      </c>
      <c r="R5" s="1" t="s">
        <v>7</v>
      </c>
      <c r="S5" s="1" t="s">
        <v>7</v>
      </c>
      <c r="T5" s="1" t="s">
        <v>1</v>
      </c>
      <c r="U5" s="1" t="s">
        <v>1</v>
      </c>
      <c r="V5" s="1" t="s">
        <v>1</v>
      </c>
      <c r="W5" s="1" t="s">
        <v>2</v>
      </c>
      <c r="X5" s="1" t="s">
        <v>2</v>
      </c>
      <c r="Y5" s="1" t="s">
        <v>2</v>
      </c>
      <c r="Z5" s="1" t="s">
        <v>2</v>
      </c>
      <c r="AA5" s="1" t="s">
        <v>2</v>
      </c>
      <c r="AB5" s="1" t="s">
        <v>2</v>
      </c>
      <c r="AC5" s="1" t="s">
        <v>2</v>
      </c>
      <c r="AD5" s="1" t="s">
        <v>2</v>
      </c>
      <c r="AE5" s="1" t="s">
        <v>2</v>
      </c>
      <c r="AF5" s="1" t="s">
        <v>2</v>
      </c>
      <c r="AG5" s="1" t="s">
        <v>2</v>
      </c>
      <c r="AH5" s="1" t="s">
        <v>2</v>
      </c>
      <c r="AI5" s="1" t="s">
        <v>2</v>
      </c>
      <c r="AJ5" s="1" t="s">
        <v>2</v>
      </c>
      <c r="AK5" s="1" t="s">
        <v>2</v>
      </c>
      <c r="AL5" s="1" t="s">
        <v>2</v>
      </c>
      <c r="AM5" s="1" t="s">
        <v>2</v>
      </c>
      <c r="AN5" s="1" t="s">
        <v>2</v>
      </c>
      <c r="AO5" s="1" t="s">
        <v>2</v>
      </c>
      <c r="AP5" s="1" t="s">
        <v>2</v>
      </c>
      <c r="AQ5" s="1" t="s">
        <v>2</v>
      </c>
      <c r="AR5" s="1" t="s">
        <v>2</v>
      </c>
      <c r="AS5" s="1" t="s">
        <v>2</v>
      </c>
      <c r="AT5" s="1" t="s">
        <v>2</v>
      </c>
      <c r="AU5" s="1" t="s">
        <v>2</v>
      </c>
      <c r="AV5" s="1" t="s">
        <v>2</v>
      </c>
      <c r="AW5" s="1" t="s">
        <v>2</v>
      </c>
      <c r="AX5" s="1" t="s">
        <v>2</v>
      </c>
      <c r="AY5" s="1" t="s">
        <v>2</v>
      </c>
    </row>
    <row r="6" spans="1:51" x14ac:dyDescent="0.3">
      <c r="A6" t="s">
        <v>17</v>
      </c>
      <c r="B6" s="1" t="s">
        <v>7</v>
      </c>
      <c r="C6" s="1" t="s">
        <v>7</v>
      </c>
      <c r="D6" s="1" t="s">
        <v>7</v>
      </c>
      <c r="E6" s="1" t="s">
        <v>7</v>
      </c>
      <c r="F6" s="1" t="s">
        <v>7</v>
      </c>
      <c r="G6" s="1" t="s">
        <v>7</v>
      </c>
      <c r="H6" s="1" t="s">
        <v>7</v>
      </c>
      <c r="I6" s="1" t="s">
        <v>7</v>
      </c>
      <c r="J6" s="1" t="s">
        <v>7</v>
      </c>
      <c r="K6" s="1" t="s">
        <v>7</v>
      </c>
      <c r="L6" s="1" t="s">
        <v>7</v>
      </c>
      <c r="M6" s="1" t="s">
        <v>7</v>
      </c>
      <c r="N6" s="1" t="s">
        <v>7</v>
      </c>
      <c r="O6" s="1" t="s">
        <v>7</v>
      </c>
      <c r="P6" s="1" t="s">
        <v>7</v>
      </c>
      <c r="Q6" s="1" t="s">
        <v>7</v>
      </c>
      <c r="R6" s="1" t="s">
        <v>7</v>
      </c>
      <c r="S6" s="1" t="s">
        <v>7</v>
      </c>
      <c r="T6" s="1" t="s">
        <v>1</v>
      </c>
      <c r="U6" s="1" t="s">
        <v>1</v>
      </c>
      <c r="V6" s="1" t="s">
        <v>1</v>
      </c>
      <c r="W6" s="1" t="s">
        <v>1</v>
      </c>
      <c r="X6" s="1" t="s">
        <v>1</v>
      </c>
      <c r="Y6" s="1" t="s">
        <v>1</v>
      </c>
      <c r="Z6" s="1" t="s">
        <v>1</v>
      </c>
      <c r="AA6" s="1" t="s">
        <v>1</v>
      </c>
      <c r="AB6" s="1" t="s">
        <v>2</v>
      </c>
      <c r="AC6" s="1" t="s">
        <v>2</v>
      </c>
      <c r="AD6" s="1" t="s">
        <v>2</v>
      </c>
      <c r="AE6" s="1" t="s">
        <v>2</v>
      </c>
      <c r="AF6" s="1" t="s">
        <v>2</v>
      </c>
      <c r="AG6" s="1" t="s">
        <v>2</v>
      </c>
      <c r="AH6" s="1" t="s">
        <v>2</v>
      </c>
      <c r="AI6" s="1" t="s">
        <v>2</v>
      </c>
      <c r="AJ6" s="1" t="s">
        <v>2</v>
      </c>
      <c r="AK6" s="1" t="s">
        <v>2</v>
      </c>
      <c r="AL6" s="1" t="s">
        <v>2</v>
      </c>
      <c r="AM6" s="1" t="s">
        <v>2</v>
      </c>
      <c r="AN6" s="1" t="s">
        <v>2</v>
      </c>
      <c r="AO6" s="1" t="s">
        <v>2</v>
      </c>
      <c r="AP6" s="1" t="s">
        <v>2</v>
      </c>
      <c r="AQ6" s="1" t="s">
        <v>2</v>
      </c>
      <c r="AR6" s="1" t="s">
        <v>2</v>
      </c>
      <c r="AS6" s="1" t="s">
        <v>2</v>
      </c>
      <c r="AT6" s="1" t="s">
        <v>2</v>
      </c>
      <c r="AU6" s="1" t="s">
        <v>2</v>
      </c>
      <c r="AV6" s="1" t="s">
        <v>2</v>
      </c>
      <c r="AW6" s="1" t="s">
        <v>2</v>
      </c>
      <c r="AX6" s="1" t="s">
        <v>2</v>
      </c>
      <c r="AY6" s="1" t="s">
        <v>2</v>
      </c>
    </row>
    <row r="7" spans="1:51" x14ac:dyDescent="0.3">
      <c r="A7" t="s">
        <v>20</v>
      </c>
      <c r="B7" s="1" t="s">
        <v>10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  <c r="W7" s="1" t="s">
        <v>2</v>
      </c>
      <c r="X7" s="1" t="s">
        <v>2</v>
      </c>
      <c r="Y7" s="1" t="s">
        <v>2</v>
      </c>
      <c r="Z7" s="1" t="s">
        <v>2</v>
      </c>
      <c r="AA7" s="1" t="s">
        <v>2</v>
      </c>
      <c r="AB7" s="1" t="s">
        <v>2</v>
      </c>
      <c r="AC7" s="1" t="s">
        <v>2</v>
      </c>
      <c r="AD7" s="1" t="s">
        <v>2</v>
      </c>
      <c r="AE7" s="1" t="s">
        <v>2</v>
      </c>
      <c r="AF7" s="1" t="s">
        <v>2</v>
      </c>
      <c r="AG7" s="1" t="s">
        <v>2</v>
      </c>
      <c r="AH7" s="1" t="s">
        <v>2</v>
      </c>
      <c r="AI7" s="1" t="s">
        <v>2</v>
      </c>
      <c r="AJ7" s="1" t="s">
        <v>2</v>
      </c>
      <c r="AK7" s="1" t="s">
        <v>2</v>
      </c>
      <c r="AL7" s="1" t="s">
        <v>2</v>
      </c>
      <c r="AM7" s="1" t="s">
        <v>2</v>
      </c>
      <c r="AN7" s="1" t="s">
        <v>10</v>
      </c>
      <c r="AO7" s="1" t="s">
        <v>10</v>
      </c>
      <c r="AP7" s="1" t="s">
        <v>10</v>
      </c>
      <c r="AQ7" s="1" t="s">
        <v>10</v>
      </c>
      <c r="AR7" s="1" t="s">
        <v>10</v>
      </c>
      <c r="AS7" s="1" t="s">
        <v>10</v>
      </c>
      <c r="AT7" s="1" t="s">
        <v>10</v>
      </c>
      <c r="AU7" s="1" t="s">
        <v>10</v>
      </c>
      <c r="AV7" s="1" t="s">
        <v>10</v>
      </c>
      <c r="AW7" s="1" t="s">
        <v>10</v>
      </c>
      <c r="AX7" s="1" t="s">
        <v>10</v>
      </c>
      <c r="AY7" s="1" t="s">
        <v>10</v>
      </c>
    </row>
    <row r="8" spans="1:51" x14ac:dyDescent="0.3">
      <c r="A8" t="s">
        <v>21</v>
      </c>
      <c r="B8" s="1" t="s">
        <v>7</v>
      </c>
      <c r="C8" s="1" t="s">
        <v>7</v>
      </c>
      <c r="D8" s="1" t="s">
        <v>7</v>
      </c>
      <c r="E8" s="1" t="s">
        <v>7</v>
      </c>
      <c r="F8" s="1" t="s">
        <v>7</v>
      </c>
      <c r="G8" s="1" t="s">
        <v>7</v>
      </c>
      <c r="H8" s="1" t="s">
        <v>7</v>
      </c>
      <c r="I8" s="1" t="s">
        <v>7</v>
      </c>
      <c r="J8" s="1" t="s">
        <v>7</v>
      </c>
      <c r="K8" s="1" t="s">
        <v>7</v>
      </c>
      <c r="L8" s="1" t="s">
        <v>7</v>
      </c>
      <c r="M8" s="1" t="s">
        <v>7</v>
      </c>
      <c r="N8" s="1" t="s">
        <v>7</v>
      </c>
      <c r="O8" s="1" t="s">
        <v>7</v>
      </c>
      <c r="P8" s="1" t="s">
        <v>7</v>
      </c>
      <c r="Q8" s="1" t="s">
        <v>7</v>
      </c>
      <c r="R8" s="1" t="s">
        <v>7</v>
      </c>
      <c r="S8" s="1" t="s">
        <v>7</v>
      </c>
      <c r="T8" s="1" t="s">
        <v>1</v>
      </c>
      <c r="U8" s="1" t="s">
        <v>1</v>
      </c>
      <c r="V8" s="1" t="s">
        <v>1</v>
      </c>
      <c r="W8" s="1" t="s">
        <v>1</v>
      </c>
      <c r="X8" s="1" t="s">
        <v>2</v>
      </c>
      <c r="Y8" s="1" t="s">
        <v>2</v>
      </c>
      <c r="Z8" s="1" t="s">
        <v>18</v>
      </c>
      <c r="AA8" s="1" t="s">
        <v>18</v>
      </c>
      <c r="AB8" s="1" t="s">
        <v>18</v>
      </c>
      <c r="AC8" s="1" t="s">
        <v>18</v>
      </c>
      <c r="AD8" s="1" t="s">
        <v>18</v>
      </c>
      <c r="AE8" s="1" t="s">
        <v>18</v>
      </c>
      <c r="AF8" s="1" t="s">
        <v>18</v>
      </c>
      <c r="AG8" s="1" t="s">
        <v>18</v>
      </c>
      <c r="AH8" s="1" t="s">
        <v>18</v>
      </c>
      <c r="AI8" s="1" t="s">
        <v>18</v>
      </c>
      <c r="AJ8" s="1" t="s">
        <v>18</v>
      </c>
      <c r="AK8" s="1" t="s">
        <v>18</v>
      </c>
      <c r="AL8" s="1" t="s">
        <v>18</v>
      </c>
      <c r="AM8" s="1" t="s">
        <v>18</v>
      </c>
      <c r="AN8" s="1" t="s">
        <v>18</v>
      </c>
      <c r="AO8" s="1" t="s">
        <v>18</v>
      </c>
      <c r="AP8" s="1" t="s">
        <v>18</v>
      </c>
      <c r="AQ8" s="1" t="s">
        <v>18</v>
      </c>
      <c r="AR8" s="1" t="s">
        <v>18</v>
      </c>
      <c r="AS8" s="1" t="s">
        <v>18</v>
      </c>
      <c r="AT8" s="1" t="s">
        <v>18</v>
      </c>
      <c r="AU8" s="1" t="s">
        <v>18</v>
      </c>
      <c r="AV8" s="1" t="s">
        <v>18</v>
      </c>
      <c r="AW8" s="1" t="s">
        <v>18</v>
      </c>
      <c r="AX8" s="1" t="s">
        <v>18</v>
      </c>
      <c r="AY8" s="1" t="s">
        <v>18</v>
      </c>
    </row>
    <row r="9" spans="1:51" x14ac:dyDescent="0.3">
      <c r="A9" t="s">
        <v>22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  <c r="N9" s="1" t="s">
        <v>2</v>
      </c>
      <c r="O9" s="1" t="s">
        <v>2</v>
      </c>
      <c r="P9" s="1" t="s">
        <v>2</v>
      </c>
      <c r="Q9" s="1" t="s">
        <v>2</v>
      </c>
      <c r="R9" s="1" t="s">
        <v>2</v>
      </c>
      <c r="S9" s="1" t="s">
        <v>2</v>
      </c>
      <c r="T9" s="1" t="s">
        <v>2</v>
      </c>
      <c r="U9" s="1" t="s">
        <v>2</v>
      </c>
      <c r="V9" s="1" t="s">
        <v>2</v>
      </c>
      <c r="W9" s="1" t="s">
        <v>2</v>
      </c>
      <c r="X9" s="1" t="s">
        <v>2</v>
      </c>
      <c r="Y9" s="1" t="s">
        <v>2</v>
      </c>
      <c r="Z9" s="1" t="s">
        <v>2</v>
      </c>
      <c r="AA9" s="1" t="s">
        <v>23</v>
      </c>
      <c r="AB9" s="1" t="s">
        <v>23</v>
      </c>
      <c r="AC9" s="1" t="s">
        <v>2</v>
      </c>
      <c r="AD9" s="1" t="s">
        <v>2</v>
      </c>
      <c r="AE9" s="1" t="s">
        <v>2</v>
      </c>
      <c r="AF9" s="1" t="s">
        <v>5</v>
      </c>
      <c r="AG9" s="1" t="s">
        <v>5</v>
      </c>
      <c r="AH9" s="1" t="s">
        <v>5</v>
      </c>
      <c r="AI9" s="1" t="s">
        <v>5</v>
      </c>
      <c r="AJ9" s="1" t="s">
        <v>5</v>
      </c>
      <c r="AK9" s="1" t="s">
        <v>5</v>
      </c>
      <c r="AL9" s="1" t="s">
        <v>5</v>
      </c>
      <c r="AM9" s="1" t="s">
        <v>5</v>
      </c>
      <c r="AN9" s="1" t="s">
        <v>5</v>
      </c>
      <c r="AO9" s="1" t="s">
        <v>5</v>
      </c>
      <c r="AP9" s="1" t="s">
        <v>5</v>
      </c>
      <c r="AQ9" s="1" t="s">
        <v>5</v>
      </c>
      <c r="AR9" s="1" t="s">
        <v>5</v>
      </c>
      <c r="AS9" s="1" t="s">
        <v>5</v>
      </c>
      <c r="AT9" s="1" t="s">
        <v>5</v>
      </c>
      <c r="AU9" s="1" t="s">
        <v>5</v>
      </c>
      <c r="AV9" s="1" t="s">
        <v>5</v>
      </c>
      <c r="AW9" s="1" t="s">
        <v>5</v>
      </c>
      <c r="AX9" s="1" t="s">
        <v>5</v>
      </c>
      <c r="AY9" s="1" t="s">
        <v>5</v>
      </c>
    </row>
    <row r="10" spans="1:51" x14ac:dyDescent="0.3">
      <c r="A10" t="s">
        <v>24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4</v>
      </c>
      <c r="L10" s="1" t="s">
        <v>4</v>
      </c>
      <c r="M10" s="1" t="s">
        <v>4</v>
      </c>
      <c r="N10" s="1" t="s">
        <v>4</v>
      </c>
      <c r="O10" s="1" t="s">
        <v>4</v>
      </c>
      <c r="P10" s="1" t="s">
        <v>4</v>
      </c>
      <c r="Q10" s="1" t="s">
        <v>4</v>
      </c>
      <c r="R10" s="1" t="s">
        <v>1</v>
      </c>
      <c r="S10" s="1" t="s">
        <v>1</v>
      </c>
      <c r="T10" s="1" t="s">
        <v>1</v>
      </c>
      <c r="U10" s="1" t="s">
        <v>1</v>
      </c>
      <c r="V10" s="1" t="s">
        <v>1</v>
      </c>
      <c r="W10" s="1" t="s">
        <v>1</v>
      </c>
      <c r="X10" s="1" t="s">
        <v>1</v>
      </c>
      <c r="Y10" s="1" t="s">
        <v>1</v>
      </c>
      <c r="Z10" s="1" t="s">
        <v>8</v>
      </c>
      <c r="AA10" s="1" t="s">
        <v>8</v>
      </c>
      <c r="AB10" s="1" t="s">
        <v>8</v>
      </c>
      <c r="AC10" s="1" t="s">
        <v>8</v>
      </c>
      <c r="AD10" s="1" t="s">
        <v>8</v>
      </c>
      <c r="AE10" s="1" t="s">
        <v>8</v>
      </c>
      <c r="AF10" s="1" t="s">
        <v>8</v>
      </c>
      <c r="AG10" s="1" t="s">
        <v>8</v>
      </c>
      <c r="AH10" s="1" t="s">
        <v>8</v>
      </c>
      <c r="AI10" s="1" t="s">
        <v>8</v>
      </c>
      <c r="AJ10" s="1" t="s">
        <v>8</v>
      </c>
      <c r="AK10" s="1" t="s">
        <v>8</v>
      </c>
      <c r="AL10" s="1" t="s">
        <v>8</v>
      </c>
      <c r="AM10" s="1" t="s">
        <v>8</v>
      </c>
      <c r="AN10" s="1" t="s">
        <v>8</v>
      </c>
      <c r="AO10" s="1" t="s">
        <v>8</v>
      </c>
      <c r="AP10" s="1" t="s">
        <v>8</v>
      </c>
      <c r="AQ10" s="1" t="s">
        <v>8</v>
      </c>
      <c r="AR10" s="1" t="s">
        <v>8</v>
      </c>
      <c r="AS10" s="1" t="s">
        <v>8</v>
      </c>
      <c r="AT10" s="1" t="s">
        <v>8</v>
      </c>
      <c r="AU10" s="1" t="s">
        <v>8</v>
      </c>
      <c r="AV10" s="1" t="s">
        <v>8</v>
      </c>
      <c r="AW10" s="1" t="s">
        <v>8</v>
      </c>
      <c r="AX10" s="1" t="s">
        <v>8</v>
      </c>
      <c r="AY10" s="1" t="s">
        <v>8</v>
      </c>
    </row>
    <row r="11" spans="1:51" x14ac:dyDescent="0.3">
      <c r="A11" t="s">
        <v>25</v>
      </c>
      <c r="B11" s="1" t="s">
        <v>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1" t="s">
        <v>10</v>
      </c>
      <c r="R11" s="1" t="s">
        <v>10</v>
      </c>
      <c r="S11" s="1" t="s">
        <v>10</v>
      </c>
      <c r="T11" s="1" t="s">
        <v>10</v>
      </c>
      <c r="U11" s="1" t="s">
        <v>10</v>
      </c>
      <c r="V11" s="1" t="s">
        <v>10</v>
      </c>
      <c r="W11" s="1" t="s">
        <v>10</v>
      </c>
      <c r="X11" s="1" t="s">
        <v>10</v>
      </c>
      <c r="Y11" s="1" t="s">
        <v>10</v>
      </c>
      <c r="Z11" s="1" t="s">
        <v>10</v>
      </c>
      <c r="AA11" s="1" t="s">
        <v>10</v>
      </c>
      <c r="AB11" s="1" t="s">
        <v>10</v>
      </c>
      <c r="AC11" s="1" t="s">
        <v>10</v>
      </c>
      <c r="AD11" s="1" t="s">
        <v>10</v>
      </c>
      <c r="AE11" s="1" t="s">
        <v>10</v>
      </c>
      <c r="AF11" s="1" t="s">
        <v>10</v>
      </c>
      <c r="AG11" s="1" t="s">
        <v>10</v>
      </c>
      <c r="AH11" s="1" t="s">
        <v>10</v>
      </c>
      <c r="AI11" s="1" t="s">
        <v>10</v>
      </c>
      <c r="AJ11" s="1" t="s">
        <v>10</v>
      </c>
      <c r="AK11" s="1" t="s">
        <v>10</v>
      </c>
      <c r="AL11" s="1" t="s">
        <v>10</v>
      </c>
      <c r="AM11" s="1" t="s">
        <v>10</v>
      </c>
      <c r="AN11" s="1" t="s">
        <v>10</v>
      </c>
      <c r="AO11" s="1" t="s">
        <v>10</v>
      </c>
      <c r="AP11" s="1" t="s">
        <v>10</v>
      </c>
      <c r="AQ11" s="1" t="s">
        <v>10</v>
      </c>
      <c r="AR11" s="1" t="s">
        <v>10</v>
      </c>
      <c r="AS11" s="1" t="s">
        <v>10</v>
      </c>
      <c r="AT11" s="1" t="s">
        <v>10</v>
      </c>
      <c r="AU11" s="1" t="s">
        <v>10</v>
      </c>
      <c r="AV11" s="1" t="s">
        <v>10</v>
      </c>
      <c r="AW11" s="1" t="s">
        <v>10</v>
      </c>
      <c r="AX11" s="1" t="s">
        <v>10</v>
      </c>
      <c r="AY11" s="1" t="s">
        <v>10</v>
      </c>
    </row>
    <row r="12" spans="1:51" x14ac:dyDescent="0.3">
      <c r="A12" t="s">
        <v>26</v>
      </c>
      <c r="B12" s="1" t="s">
        <v>15</v>
      </c>
      <c r="C12" s="1" t="s">
        <v>15</v>
      </c>
      <c r="D12" s="1" t="s">
        <v>15</v>
      </c>
      <c r="E12" s="1" t="s">
        <v>15</v>
      </c>
      <c r="F12" s="1" t="s">
        <v>15</v>
      </c>
      <c r="G12" s="1" t="s">
        <v>15</v>
      </c>
      <c r="H12" s="1" t="s">
        <v>15</v>
      </c>
      <c r="I12" s="1" t="s">
        <v>15</v>
      </c>
      <c r="J12" s="1" t="s">
        <v>15</v>
      </c>
      <c r="K12" s="1" t="s">
        <v>15</v>
      </c>
      <c r="L12" s="1" t="s">
        <v>15</v>
      </c>
      <c r="M12" s="1" t="s">
        <v>15</v>
      </c>
      <c r="N12" s="1" t="s">
        <v>15</v>
      </c>
      <c r="O12" s="1" t="s">
        <v>15</v>
      </c>
      <c r="P12" s="1" t="s">
        <v>15</v>
      </c>
      <c r="Q12" s="1" t="s">
        <v>15</v>
      </c>
      <c r="R12" s="1" t="s">
        <v>15</v>
      </c>
      <c r="S12" s="1" t="s">
        <v>15</v>
      </c>
      <c r="T12" s="1" t="s">
        <v>15</v>
      </c>
      <c r="U12" s="1" t="s">
        <v>15</v>
      </c>
      <c r="V12" s="1" t="s">
        <v>15</v>
      </c>
      <c r="W12" s="1" t="s">
        <v>15</v>
      </c>
      <c r="X12" s="1" t="s">
        <v>15</v>
      </c>
      <c r="Y12" s="1" t="s">
        <v>15</v>
      </c>
      <c r="Z12" s="1" t="s">
        <v>15</v>
      </c>
      <c r="AA12" s="1" t="s">
        <v>15</v>
      </c>
      <c r="AB12" s="1" t="s">
        <v>15</v>
      </c>
      <c r="AC12" s="1" t="s">
        <v>15</v>
      </c>
      <c r="AD12" s="1" t="s">
        <v>15</v>
      </c>
      <c r="AE12" s="1" t="s">
        <v>15</v>
      </c>
      <c r="AF12" s="1" t="s">
        <v>15</v>
      </c>
      <c r="AG12" s="1" t="s">
        <v>15</v>
      </c>
      <c r="AH12" s="1" t="s">
        <v>15</v>
      </c>
      <c r="AI12" s="1" t="s">
        <v>15</v>
      </c>
      <c r="AJ12" s="1" t="s">
        <v>15</v>
      </c>
      <c r="AK12" s="1" t="s">
        <v>15</v>
      </c>
      <c r="AL12" s="1" t="s">
        <v>15</v>
      </c>
      <c r="AM12" s="1" t="s">
        <v>15</v>
      </c>
      <c r="AN12" s="1" t="s">
        <v>15</v>
      </c>
      <c r="AO12" s="1" t="s">
        <v>15</v>
      </c>
      <c r="AP12" s="1" t="s">
        <v>15</v>
      </c>
      <c r="AQ12" s="1" t="s">
        <v>15</v>
      </c>
      <c r="AR12" s="1" t="s">
        <v>15</v>
      </c>
      <c r="AS12" s="1" t="s">
        <v>15</v>
      </c>
      <c r="AT12" s="1" t="s">
        <v>15</v>
      </c>
      <c r="AU12" s="1" t="s">
        <v>15</v>
      </c>
      <c r="AV12" s="1" t="s">
        <v>15</v>
      </c>
      <c r="AW12" s="1" t="s">
        <v>15</v>
      </c>
      <c r="AX12" s="1" t="s">
        <v>15</v>
      </c>
      <c r="AY12" s="1" t="s">
        <v>15</v>
      </c>
    </row>
    <row r="13" spans="1:51" x14ac:dyDescent="0.3">
      <c r="A13" t="s">
        <v>28</v>
      </c>
      <c r="B13" s="1" t="s">
        <v>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1" t="s">
        <v>4</v>
      </c>
      <c r="L13" s="1" t="s">
        <v>1</v>
      </c>
      <c r="M13" s="1" t="s">
        <v>1</v>
      </c>
      <c r="N13" s="1" t="s">
        <v>1</v>
      </c>
      <c r="O13" s="1" t="s">
        <v>1</v>
      </c>
      <c r="P13" s="1" t="s">
        <v>1</v>
      </c>
      <c r="Q13" s="1" t="s">
        <v>1</v>
      </c>
      <c r="R13" s="1" t="s">
        <v>1</v>
      </c>
      <c r="S13" s="1" t="s">
        <v>1</v>
      </c>
      <c r="T13" s="1" t="s">
        <v>1</v>
      </c>
      <c r="U13" s="1" t="s">
        <v>1</v>
      </c>
      <c r="V13" s="1" t="s">
        <v>2</v>
      </c>
      <c r="W13" s="1" t="s">
        <v>2</v>
      </c>
      <c r="X13" s="1" t="s">
        <v>2</v>
      </c>
      <c r="Y13" s="1" t="s">
        <v>2</v>
      </c>
      <c r="Z13" s="1" t="s">
        <v>2</v>
      </c>
      <c r="AA13" s="1" t="s">
        <v>2</v>
      </c>
      <c r="AB13" s="1" t="s">
        <v>2</v>
      </c>
      <c r="AC13" s="1" t="s">
        <v>2</v>
      </c>
      <c r="AD13" s="1" t="s">
        <v>2</v>
      </c>
      <c r="AE13" s="1" t="s">
        <v>2</v>
      </c>
      <c r="AF13" s="1" t="s">
        <v>2</v>
      </c>
      <c r="AG13" s="1" t="s">
        <v>2</v>
      </c>
      <c r="AH13" s="1" t="s">
        <v>2</v>
      </c>
      <c r="AI13" s="1" t="s">
        <v>2</v>
      </c>
      <c r="AJ13" s="1" t="s">
        <v>2</v>
      </c>
      <c r="AK13" s="1" t="s">
        <v>2</v>
      </c>
      <c r="AL13" s="1" t="s">
        <v>2</v>
      </c>
      <c r="AM13" s="1" t="s">
        <v>2</v>
      </c>
      <c r="AN13" s="1" t="s">
        <v>2</v>
      </c>
      <c r="AO13" s="1" t="s">
        <v>2</v>
      </c>
      <c r="AP13" s="1" t="s">
        <v>2</v>
      </c>
      <c r="AQ13" s="1" t="s">
        <v>2</v>
      </c>
      <c r="AR13" s="1" t="s">
        <v>2</v>
      </c>
      <c r="AS13" s="1" t="s">
        <v>2</v>
      </c>
      <c r="AT13" s="1" t="s">
        <v>2</v>
      </c>
      <c r="AU13" s="1" t="s">
        <v>2</v>
      </c>
      <c r="AV13" s="1" t="s">
        <v>2</v>
      </c>
      <c r="AW13" s="1" t="s">
        <v>2</v>
      </c>
      <c r="AX13" s="1" t="s">
        <v>2</v>
      </c>
      <c r="AY13" s="1" t="s">
        <v>2</v>
      </c>
    </row>
    <row r="14" spans="1:51" x14ac:dyDescent="0.3">
      <c r="A14" t="s">
        <v>29</v>
      </c>
      <c r="B14" s="1" t="s">
        <v>2</v>
      </c>
      <c r="C14" s="1" t="s">
        <v>2</v>
      </c>
      <c r="D14" s="1" t="s">
        <v>2</v>
      </c>
      <c r="E14" s="1" t="s">
        <v>2</v>
      </c>
      <c r="F14" s="1" t="s">
        <v>2</v>
      </c>
      <c r="G14" s="1" t="s">
        <v>2</v>
      </c>
      <c r="H14" s="1" t="s">
        <v>2</v>
      </c>
      <c r="I14" s="1" t="s">
        <v>2</v>
      </c>
      <c r="J14" s="1" t="s">
        <v>2</v>
      </c>
      <c r="K14" s="1" t="s">
        <v>2</v>
      </c>
      <c r="L14" s="1" t="s">
        <v>2</v>
      </c>
      <c r="M14" s="1" t="s">
        <v>2</v>
      </c>
      <c r="N14" s="1" t="s">
        <v>2</v>
      </c>
      <c r="O14" s="1" t="s">
        <v>2</v>
      </c>
      <c r="P14" s="1" t="s">
        <v>2</v>
      </c>
      <c r="Q14" s="1" t="s">
        <v>2</v>
      </c>
      <c r="R14" s="1" t="s">
        <v>2</v>
      </c>
      <c r="S14" s="1" t="s">
        <v>2</v>
      </c>
      <c r="T14" s="1" t="s">
        <v>2</v>
      </c>
      <c r="U14" s="1" t="s">
        <v>2</v>
      </c>
      <c r="V14" s="1" t="s">
        <v>2</v>
      </c>
      <c r="W14" s="1" t="s">
        <v>2</v>
      </c>
      <c r="X14" s="1" t="s">
        <v>2</v>
      </c>
      <c r="Y14" s="1" t="s">
        <v>2</v>
      </c>
      <c r="Z14" s="1" t="s">
        <v>2</v>
      </c>
      <c r="AA14" s="1" t="s">
        <v>2</v>
      </c>
      <c r="AB14" s="1" t="s">
        <v>2</v>
      </c>
      <c r="AC14" s="1" t="s">
        <v>30</v>
      </c>
      <c r="AD14" s="1" t="s">
        <v>30</v>
      </c>
      <c r="AE14" s="1" t="s">
        <v>30</v>
      </c>
      <c r="AF14" s="1" t="s">
        <v>30</v>
      </c>
      <c r="AG14" s="1" t="s">
        <v>30</v>
      </c>
      <c r="AH14" s="1" t="s">
        <v>30</v>
      </c>
      <c r="AI14" s="1" t="s">
        <v>30</v>
      </c>
      <c r="AJ14" s="1" t="s">
        <v>30</v>
      </c>
      <c r="AK14" s="1" t="s">
        <v>30</v>
      </c>
      <c r="AL14" s="1" t="s">
        <v>12</v>
      </c>
      <c r="AM14" s="1" t="s">
        <v>12</v>
      </c>
      <c r="AN14" s="1" t="s">
        <v>12</v>
      </c>
      <c r="AO14" s="1" t="s">
        <v>12</v>
      </c>
      <c r="AP14" s="1" t="s">
        <v>12</v>
      </c>
      <c r="AQ14" s="1" t="s">
        <v>12</v>
      </c>
      <c r="AR14" s="1" t="s">
        <v>12</v>
      </c>
      <c r="AS14" s="1" t="s">
        <v>12</v>
      </c>
      <c r="AT14" s="1" t="s">
        <v>12</v>
      </c>
      <c r="AU14" s="1" t="s">
        <v>12</v>
      </c>
      <c r="AV14" s="1" t="s">
        <v>12</v>
      </c>
      <c r="AW14" s="1" t="s">
        <v>12</v>
      </c>
      <c r="AX14" s="1" t="s">
        <v>12</v>
      </c>
      <c r="AY14" s="1" t="s">
        <v>12</v>
      </c>
    </row>
    <row r="15" spans="1:51" x14ac:dyDescent="0.3">
      <c r="A15" t="s">
        <v>31</v>
      </c>
      <c r="B15" s="1" t="s">
        <v>15</v>
      </c>
      <c r="C15" s="1" t="s">
        <v>15</v>
      </c>
      <c r="D15" s="1" t="s">
        <v>15</v>
      </c>
      <c r="E15" s="1" t="s">
        <v>15</v>
      </c>
      <c r="F15" s="1" t="s">
        <v>15</v>
      </c>
      <c r="G15" s="1" t="s">
        <v>15</v>
      </c>
      <c r="H15" s="1" t="s">
        <v>15</v>
      </c>
      <c r="I15" s="1" t="s">
        <v>15</v>
      </c>
      <c r="J15" s="1" t="s">
        <v>15</v>
      </c>
      <c r="K15" s="1" t="s">
        <v>15</v>
      </c>
      <c r="L15" s="1" t="s">
        <v>15</v>
      </c>
      <c r="M15" s="1" t="s">
        <v>15</v>
      </c>
      <c r="N15" s="1" t="s">
        <v>15</v>
      </c>
      <c r="O15" s="1" t="s">
        <v>15</v>
      </c>
      <c r="P15" s="1" t="s">
        <v>15</v>
      </c>
      <c r="Q15" s="1" t="s">
        <v>15</v>
      </c>
      <c r="R15" s="1" t="s">
        <v>15</v>
      </c>
      <c r="S15" s="1" t="s">
        <v>15</v>
      </c>
      <c r="T15" s="1" t="s">
        <v>15</v>
      </c>
      <c r="U15" s="1" t="s">
        <v>15</v>
      </c>
      <c r="V15" s="1" t="s">
        <v>15</v>
      </c>
      <c r="W15" s="1" t="s">
        <v>15</v>
      </c>
      <c r="X15" s="1" t="s">
        <v>15</v>
      </c>
      <c r="Y15" s="1" t="s">
        <v>15</v>
      </c>
      <c r="Z15" s="1" t="s">
        <v>15</v>
      </c>
      <c r="AA15" s="1" t="s">
        <v>15</v>
      </c>
      <c r="AB15" s="1" t="s">
        <v>15</v>
      </c>
      <c r="AC15" s="1" t="s">
        <v>15</v>
      </c>
      <c r="AD15" s="1" t="s">
        <v>15</v>
      </c>
      <c r="AE15" s="1" t="s">
        <v>15</v>
      </c>
      <c r="AF15" s="1" t="s">
        <v>15</v>
      </c>
      <c r="AG15" s="1" t="s">
        <v>15</v>
      </c>
      <c r="AH15" s="1" t="s">
        <v>15</v>
      </c>
      <c r="AI15" s="1" t="s">
        <v>15</v>
      </c>
      <c r="AJ15" s="1" t="s">
        <v>15</v>
      </c>
      <c r="AK15" s="1" t="s">
        <v>15</v>
      </c>
      <c r="AL15" s="1" t="s">
        <v>15</v>
      </c>
      <c r="AM15" s="1" t="s">
        <v>15</v>
      </c>
      <c r="AN15" s="1" t="s">
        <v>15</v>
      </c>
      <c r="AO15" s="1" t="s">
        <v>15</v>
      </c>
      <c r="AP15" s="1" t="s">
        <v>15</v>
      </c>
      <c r="AQ15" s="1" t="s">
        <v>15</v>
      </c>
      <c r="AR15" s="1" t="s">
        <v>15</v>
      </c>
      <c r="AS15" s="1" t="s">
        <v>15</v>
      </c>
      <c r="AT15" s="1" t="s">
        <v>15</v>
      </c>
      <c r="AU15" s="1" t="s">
        <v>15</v>
      </c>
      <c r="AV15" s="1" t="s">
        <v>15</v>
      </c>
      <c r="AW15" s="1" t="s">
        <v>15</v>
      </c>
      <c r="AX15" s="1" t="s">
        <v>15</v>
      </c>
      <c r="AY15" s="1" t="s">
        <v>15</v>
      </c>
    </row>
    <row r="16" spans="1:51" x14ac:dyDescent="0.3">
      <c r="A16" t="s">
        <v>33</v>
      </c>
      <c r="B16" s="1" t="s">
        <v>4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4</v>
      </c>
      <c r="N16" s="1" t="s">
        <v>4</v>
      </c>
      <c r="O16" s="1" t="s">
        <v>4</v>
      </c>
      <c r="P16" s="1" t="s">
        <v>4</v>
      </c>
      <c r="Q16" s="1" t="s">
        <v>4</v>
      </c>
      <c r="R16" s="1" t="s">
        <v>4</v>
      </c>
      <c r="S16" s="1" t="s">
        <v>1</v>
      </c>
      <c r="T16" s="1" t="s">
        <v>1</v>
      </c>
      <c r="U16" s="1" t="s">
        <v>1</v>
      </c>
      <c r="V16" s="1" t="s">
        <v>2</v>
      </c>
      <c r="W16" s="1" t="s">
        <v>2</v>
      </c>
      <c r="X16" s="1" t="s">
        <v>2</v>
      </c>
      <c r="Y16" s="1" t="s">
        <v>2</v>
      </c>
      <c r="Z16" s="1" t="s">
        <v>2</v>
      </c>
      <c r="AA16" s="1" t="s">
        <v>2</v>
      </c>
      <c r="AB16" s="1" t="s">
        <v>2</v>
      </c>
      <c r="AC16" s="1" t="s">
        <v>2</v>
      </c>
      <c r="AD16" s="1" t="s">
        <v>2</v>
      </c>
      <c r="AE16" s="1" t="s">
        <v>2</v>
      </c>
      <c r="AF16" s="1" t="s">
        <v>2</v>
      </c>
      <c r="AG16" s="1" t="s">
        <v>2</v>
      </c>
      <c r="AH16" s="1" t="s">
        <v>2</v>
      </c>
      <c r="AI16" s="1" t="s">
        <v>2</v>
      </c>
      <c r="AJ16" s="1" t="s">
        <v>2</v>
      </c>
      <c r="AK16" s="1" t="s">
        <v>2</v>
      </c>
      <c r="AL16" s="1" t="s">
        <v>2</v>
      </c>
      <c r="AM16" s="1" t="s">
        <v>2</v>
      </c>
      <c r="AN16" s="1" t="s">
        <v>2</v>
      </c>
      <c r="AO16" s="1" t="s">
        <v>2</v>
      </c>
      <c r="AP16" s="1" t="s">
        <v>2</v>
      </c>
      <c r="AQ16" s="1" t="s">
        <v>2</v>
      </c>
      <c r="AR16" s="1" t="s">
        <v>2</v>
      </c>
      <c r="AS16" s="1" t="s">
        <v>2</v>
      </c>
      <c r="AT16" s="1" t="s">
        <v>2</v>
      </c>
      <c r="AU16" s="1" t="s">
        <v>2</v>
      </c>
      <c r="AV16" s="1" t="s">
        <v>2</v>
      </c>
      <c r="AW16" s="1" t="s">
        <v>2</v>
      </c>
      <c r="AX16" s="1" t="s">
        <v>2</v>
      </c>
      <c r="AY16" s="1" t="s">
        <v>2</v>
      </c>
    </row>
    <row r="17" spans="1:51" x14ac:dyDescent="0.3">
      <c r="A17" t="s">
        <v>34</v>
      </c>
      <c r="B17" s="1" t="s">
        <v>7</v>
      </c>
      <c r="C17" s="1" t="s">
        <v>7</v>
      </c>
      <c r="D17" s="1" t="s">
        <v>7</v>
      </c>
      <c r="E17" s="1" t="s">
        <v>18</v>
      </c>
      <c r="F17" s="1" t="s">
        <v>18</v>
      </c>
      <c r="G17" s="1" t="s">
        <v>18</v>
      </c>
      <c r="H17" s="1" t="s">
        <v>18</v>
      </c>
      <c r="I17" s="1" t="s">
        <v>18</v>
      </c>
      <c r="J17" s="1" t="s">
        <v>18</v>
      </c>
      <c r="K17" s="1" t="s">
        <v>18</v>
      </c>
      <c r="L17" s="1" t="s">
        <v>18</v>
      </c>
      <c r="M17" s="1" t="s">
        <v>18</v>
      </c>
      <c r="N17" s="1" t="s">
        <v>18</v>
      </c>
      <c r="O17" s="1" t="s">
        <v>18</v>
      </c>
      <c r="P17" s="1" t="s">
        <v>18</v>
      </c>
      <c r="Q17" s="1" t="s">
        <v>18</v>
      </c>
      <c r="R17" s="1" t="s">
        <v>18</v>
      </c>
      <c r="S17" s="1" t="s">
        <v>18</v>
      </c>
      <c r="T17" s="1" t="s">
        <v>18</v>
      </c>
      <c r="U17" s="1" t="s">
        <v>18</v>
      </c>
      <c r="V17" s="1" t="s">
        <v>18</v>
      </c>
      <c r="W17" s="1" t="s">
        <v>18</v>
      </c>
      <c r="X17" s="1" t="s">
        <v>18</v>
      </c>
      <c r="Y17" s="1" t="s">
        <v>18</v>
      </c>
      <c r="Z17" s="1" t="s">
        <v>18</v>
      </c>
      <c r="AA17" s="1" t="s">
        <v>18</v>
      </c>
      <c r="AB17" s="1" t="s">
        <v>18</v>
      </c>
      <c r="AC17" s="1" t="s">
        <v>18</v>
      </c>
      <c r="AD17" s="1" t="s">
        <v>18</v>
      </c>
      <c r="AE17" s="1" t="s">
        <v>18</v>
      </c>
      <c r="AF17" s="1" t="s">
        <v>18</v>
      </c>
      <c r="AG17" s="1" t="s">
        <v>18</v>
      </c>
      <c r="AH17" s="1" t="s">
        <v>18</v>
      </c>
      <c r="AI17" s="1" t="s">
        <v>18</v>
      </c>
      <c r="AJ17" s="1" t="s">
        <v>18</v>
      </c>
      <c r="AK17" s="1" t="s">
        <v>18</v>
      </c>
      <c r="AL17" s="1" t="s">
        <v>18</v>
      </c>
      <c r="AM17" s="1" t="s">
        <v>18</v>
      </c>
      <c r="AN17" s="1" t="s">
        <v>18</v>
      </c>
      <c r="AO17" s="1" t="s">
        <v>18</v>
      </c>
      <c r="AP17" s="1" t="s">
        <v>18</v>
      </c>
      <c r="AQ17" s="1" t="s">
        <v>18</v>
      </c>
      <c r="AR17" s="1" t="s">
        <v>18</v>
      </c>
      <c r="AS17" s="1" t="s">
        <v>18</v>
      </c>
      <c r="AT17" s="1" t="s">
        <v>18</v>
      </c>
      <c r="AU17" s="1" t="s">
        <v>18</v>
      </c>
      <c r="AV17" s="1" t="s">
        <v>18</v>
      </c>
      <c r="AW17" s="1" t="s">
        <v>18</v>
      </c>
      <c r="AX17" s="1" t="s">
        <v>18</v>
      </c>
      <c r="AY17" s="1" t="s">
        <v>18</v>
      </c>
    </row>
    <row r="18" spans="1:51" x14ac:dyDescent="0.3">
      <c r="A18" t="s">
        <v>35</v>
      </c>
      <c r="B18" s="1" t="s">
        <v>10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2</v>
      </c>
      <c r="K18" s="1" t="s">
        <v>2</v>
      </c>
      <c r="L18" s="1" t="s">
        <v>2</v>
      </c>
      <c r="M18" s="1" t="s">
        <v>2</v>
      </c>
      <c r="N18" s="1" t="s">
        <v>2</v>
      </c>
      <c r="O18" s="1" t="s">
        <v>2</v>
      </c>
      <c r="P18" s="1" t="s">
        <v>2</v>
      </c>
      <c r="Q18" s="1" t="s">
        <v>2</v>
      </c>
      <c r="R18" s="1" t="s">
        <v>2</v>
      </c>
      <c r="S18" s="1" t="s">
        <v>2</v>
      </c>
      <c r="T18" s="1" t="s">
        <v>2</v>
      </c>
      <c r="U18" s="1" t="s">
        <v>2</v>
      </c>
      <c r="V18" s="1" t="s">
        <v>2</v>
      </c>
      <c r="W18" s="1" t="s">
        <v>2</v>
      </c>
      <c r="X18" s="1" t="s">
        <v>2</v>
      </c>
      <c r="Y18" s="1" t="s">
        <v>2</v>
      </c>
      <c r="Z18" s="1" t="s">
        <v>2</v>
      </c>
      <c r="AA18" s="1" t="s">
        <v>2</v>
      </c>
      <c r="AB18" s="1" t="s">
        <v>2</v>
      </c>
      <c r="AC18" s="1" t="s">
        <v>2</v>
      </c>
      <c r="AD18" s="1" t="s">
        <v>2</v>
      </c>
      <c r="AE18" s="1" t="s">
        <v>2</v>
      </c>
      <c r="AF18" s="1" t="s">
        <v>2</v>
      </c>
      <c r="AG18" s="1" t="s">
        <v>2</v>
      </c>
      <c r="AH18" s="1" t="s">
        <v>2</v>
      </c>
      <c r="AI18" s="1" t="s">
        <v>2</v>
      </c>
      <c r="AJ18" s="1" t="s">
        <v>2</v>
      </c>
      <c r="AK18" s="1" t="s">
        <v>2</v>
      </c>
      <c r="AL18" s="1" t="s">
        <v>2</v>
      </c>
      <c r="AM18" s="1" t="s">
        <v>2</v>
      </c>
      <c r="AN18" s="1" t="s">
        <v>5</v>
      </c>
      <c r="AO18" s="1" t="s">
        <v>5</v>
      </c>
      <c r="AP18" s="1" t="s">
        <v>5</v>
      </c>
      <c r="AQ18" s="1" t="s">
        <v>5</v>
      </c>
      <c r="AR18" s="1" t="s">
        <v>5</v>
      </c>
      <c r="AS18" s="1" t="s">
        <v>5</v>
      </c>
      <c r="AT18" s="1" t="s">
        <v>5</v>
      </c>
      <c r="AU18" s="1" t="s">
        <v>5</v>
      </c>
      <c r="AV18" s="1" t="s">
        <v>5</v>
      </c>
      <c r="AW18" s="1" t="s">
        <v>5</v>
      </c>
      <c r="AX18" s="1" t="s">
        <v>5</v>
      </c>
      <c r="AY18" s="1" t="s">
        <v>5</v>
      </c>
    </row>
    <row r="19" spans="1:51" x14ac:dyDescent="0.3">
      <c r="A19" t="s">
        <v>36</v>
      </c>
      <c r="B19" s="1" t="s">
        <v>10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</v>
      </c>
      <c r="K19" s="1" t="s">
        <v>1</v>
      </c>
      <c r="L19" s="1" t="s">
        <v>1</v>
      </c>
      <c r="M19" s="1" t="s">
        <v>1</v>
      </c>
      <c r="N19" s="1" t="s">
        <v>1</v>
      </c>
      <c r="O19" s="1" t="s">
        <v>1</v>
      </c>
      <c r="P19" s="1" t="s">
        <v>1</v>
      </c>
      <c r="Q19" s="1" t="s">
        <v>1</v>
      </c>
      <c r="R19" s="1" t="s">
        <v>1</v>
      </c>
      <c r="S19" s="1" t="s">
        <v>1</v>
      </c>
      <c r="T19" s="1" t="s">
        <v>1</v>
      </c>
      <c r="U19" s="1" t="s">
        <v>1</v>
      </c>
      <c r="V19" s="1" t="s">
        <v>1</v>
      </c>
      <c r="W19" s="1" t="s">
        <v>1</v>
      </c>
      <c r="X19" s="1" t="s">
        <v>1</v>
      </c>
      <c r="Y19" s="1" t="s">
        <v>1</v>
      </c>
      <c r="Z19" s="1" t="s">
        <v>1</v>
      </c>
      <c r="AA19" s="1" t="s">
        <v>1</v>
      </c>
      <c r="AB19" s="1" t="s">
        <v>19</v>
      </c>
      <c r="AC19" s="1" t="s">
        <v>19</v>
      </c>
      <c r="AD19" s="1" t="s">
        <v>19</v>
      </c>
      <c r="AE19" s="1" t="s">
        <v>19</v>
      </c>
      <c r="AF19" s="1" t="s">
        <v>19</v>
      </c>
      <c r="AG19" s="1" t="s">
        <v>19</v>
      </c>
      <c r="AH19" s="1" t="s">
        <v>19</v>
      </c>
      <c r="AI19" s="1" t="s">
        <v>19</v>
      </c>
      <c r="AJ19" s="1" t="s">
        <v>19</v>
      </c>
      <c r="AK19" s="1" t="s">
        <v>19</v>
      </c>
      <c r="AL19" s="1" t="s">
        <v>19</v>
      </c>
      <c r="AM19" s="1" t="s">
        <v>19</v>
      </c>
      <c r="AN19" s="1" t="s">
        <v>19</v>
      </c>
      <c r="AO19" s="1" t="s">
        <v>19</v>
      </c>
      <c r="AP19" s="1" t="s">
        <v>19</v>
      </c>
      <c r="AQ19" s="1" t="s">
        <v>19</v>
      </c>
      <c r="AR19" s="1" t="s">
        <v>19</v>
      </c>
      <c r="AS19" s="1" t="s">
        <v>19</v>
      </c>
      <c r="AT19" s="1" t="s">
        <v>19</v>
      </c>
      <c r="AU19" s="1" t="s">
        <v>19</v>
      </c>
      <c r="AV19" s="1" t="s">
        <v>19</v>
      </c>
      <c r="AW19" s="1" t="s">
        <v>19</v>
      </c>
      <c r="AX19" s="1" t="s">
        <v>19</v>
      </c>
      <c r="AY19" s="1" t="s">
        <v>19</v>
      </c>
    </row>
    <row r="20" spans="1:51" x14ac:dyDescent="0.3">
      <c r="A20" t="s">
        <v>37</v>
      </c>
      <c r="B20" s="1" t="s">
        <v>4</v>
      </c>
      <c r="C20" s="1" t="s">
        <v>4</v>
      </c>
      <c r="D20" s="1" t="s">
        <v>4</v>
      </c>
      <c r="E20" s="1" t="s">
        <v>1</v>
      </c>
      <c r="F20" s="1" t="s">
        <v>1</v>
      </c>
      <c r="G20" s="1" t="s">
        <v>1</v>
      </c>
      <c r="H20" s="1" t="s">
        <v>1</v>
      </c>
      <c r="I20" s="1" t="s">
        <v>1</v>
      </c>
      <c r="J20" s="1" t="s">
        <v>1</v>
      </c>
      <c r="K20" s="1" t="s">
        <v>1</v>
      </c>
      <c r="L20" s="1" t="s">
        <v>1</v>
      </c>
      <c r="M20" s="1" t="s">
        <v>1</v>
      </c>
      <c r="N20" s="1" t="s">
        <v>1</v>
      </c>
      <c r="O20" s="1" t="s">
        <v>1</v>
      </c>
      <c r="P20" s="1" t="s">
        <v>1</v>
      </c>
      <c r="Q20" s="1" t="s">
        <v>1</v>
      </c>
      <c r="R20" s="1" t="s">
        <v>1</v>
      </c>
      <c r="S20" s="1" t="s">
        <v>1</v>
      </c>
      <c r="T20" s="1" t="s">
        <v>13</v>
      </c>
      <c r="U20" s="1" t="s">
        <v>13</v>
      </c>
      <c r="V20" s="1" t="s">
        <v>13</v>
      </c>
      <c r="W20" s="1" t="s">
        <v>13</v>
      </c>
      <c r="X20" s="1" t="s">
        <v>13</v>
      </c>
      <c r="Y20" s="1" t="s">
        <v>13</v>
      </c>
      <c r="Z20" s="1" t="s">
        <v>13</v>
      </c>
      <c r="AA20" s="1" t="s">
        <v>13</v>
      </c>
      <c r="AB20" s="1" t="s">
        <v>13</v>
      </c>
      <c r="AC20" s="1" t="s">
        <v>13</v>
      </c>
      <c r="AD20" s="1" t="s">
        <v>13</v>
      </c>
      <c r="AE20" s="1" t="s">
        <v>2</v>
      </c>
      <c r="AF20" s="1" t="s">
        <v>2</v>
      </c>
      <c r="AG20" s="1" t="s">
        <v>2</v>
      </c>
      <c r="AH20" s="1" t="s">
        <v>2</v>
      </c>
      <c r="AI20" s="1" t="s">
        <v>2</v>
      </c>
      <c r="AJ20" s="1" t="s">
        <v>2</v>
      </c>
      <c r="AK20" s="1" t="s">
        <v>2</v>
      </c>
      <c r="AL20" s="1" t="s">
        <v>2</v>
      </c>
      <c r="AM20" s="1" t="s">
        <v>2</v>
      </c>
      <c r="AN20" s="1" t="s">
        <v>2</v>
      </c>
      <c r="AO20" s="1" t="s">
        <v>2</v>
      </c>
      <c r="AP20" s="1" t="s">
        <v>2</v>
      </c>
      <c r="AQ20" s="1" t="s">
        <v>2</v>
      </c>
      <c r="AR20" s="1" t="s">
        <v>2</v>
      </c>
      <c r="AS20" s="1" t="s">
        <v>2</v>
      </c>
      <c r="AT20" s="1" t="s">
        <v>2</v>
      </c>
      <c r="AU20" s="1" t="s">
        <v>2</v>
      </c>
      <c r="AV20" s="1" t="s">
        <v>2</v>
      </c>
      <c r="AW20" s="1" t="s">
        <v>2</v>
      </c>
      <c r="AX20" s="1" t="s">
        <v>2</v>
      </c>
      <c r="AY20" s="1" t="s">
        <v>2</v>
      </c>
    </row>
    <row r="21" spans="1:51" x14ac:dyDescent="0.3">
      <c r="A21" t="s">
        <v>38</v>
      </c>
      <c r="B21" s="1" t="s">
        <v>10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2</v>
      </c>
      <c r="I21" s="1" t="s">
        <v>2</v>
      </c>
      <c r="J21" s="1" t="s">
        <v>2</v>
      </c>
      <c r="K21" s="1" t="s">
        <v>2</v>
      </c>
      <c r="L21" s="1" t="s">
        <v>2</v>
      </c>
      <c r="M21" s="1" t="s">
        <v>2</v>
      </c>
      <c r="N21" s="1" t="s">
        <v>2</v>
      </c>
      <c r="O21" s="1" t="s">
        <v>2</v>
      </c>
      <c r="P21" s="1" t="s">
        <v>2</v>
      </c>
      <c r="Q21" s="1" t="s">
        <v>2</v>
      </c>
      <c r="R21" s="1" t="s">
        <v>2</v>
      </c>
      <c r="S21" s="1" t="s">
        <v>2</v>
      </c>
      <c r="T21" s="1" t="s">
        <v>2</v>
      </c>
      <c r="U21" s="1" t="s">
        <v>2</v>
      </c>
      <c r="V21" s="1" t="s">
        <v>2</v>
      </c>
      <c r="W21" s="1" t="s">
        <v>2</v>
      </c>
      <c r="X21" s="1" t="s">
        <v>2</v>
      </c>
      <c r="Y21" s="1" t="s">
        <v>2</v>
      </c>
      <c r="Z21" s="1" t="s">
        <v>2</v>
      </c>
      <c r="AA21" s="1" t="s">
        <v>2</v>
      </c>
      <c r="AB21" s="1" t="s">
        <v>2</v>
      </c>
      <c r="AC21" s="1" t="s">
        <v>19</v>
      </c>
      <c r="AD21" s="1" t="s">
        <v>19</v>
      </c>
      <c r="AE21" s="1" t="s">
        <v>19</v>
      </c>
      <c r="AF21" s="1" t="s">
        <v>19</v>
      </c>
      <c r="AG21" s="1" t="s">
        <v>19</v>
      </c>
      <c r="AH21" s="1" t="s">
        <v>19</v>
      </c>
      <c r="AI21" s="1" t="s">
        <v>19</v>
      </c>
      <c r="AJ21" s="1" t="s">
        <v>19</v>
      </c>
      <c r="AK21" s="1" t="s">
        <v>19</v>
      </c>
      <c r="AL21" s="1" t="s">
        <v>19</v>
      </c>
      <c r="AM21" s="1" t="s">
        <v>19</v>
      </c>
      <c r="AN21" s="1" t="s">
        <v>19</v>
      </c>
      <c r="AO21" s="1" t="s">
        <v>19</v>
      </c>
      <c r="AP21" s="1" t="s">
        <v>19</v>
      </c>
      <c r="AQ21" s="1" t="s">
        <v>19</v>
      </c>
      <c r="AR21" s="1" t="s">
        <v>19</v>
      </c>
      <c r="AS21" s="1" t="s">
        <v>19</v>
      </c>
      <c r="AT21" s="1" t="s">
        <v>19</v>
      </c>
      <c r="AU21" s="1" t="s">
        <v>19</v>
      </c>
      <c r="AV21" s="1" t="s">
        <v>19</v>
      </c>
      <c r="AW21" s="1" t="s">
        <v>19</v>
      </c>
      <c r="AX21" s="1" t="s">
        <v>19</v>
      </c>
      <c r="AY21" s="1" t="s">
        <v>19</v>
      </c>
    </row>
    <row r="22" spans="1:51" x14ac:dyDescent="0.3">
      <c r="A22" t="s">
        <v>39</v>
      </c>
      <c r="B22" s="1" t="s">
        <v>19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1" t="s">
        <v>10</v>
      </c>
      <c r="K22" s="1" t="s">
        <v>10</v>
      </c>
      <c r="L22" s="1" t="s">
        <v>10</v>
      </c>
      <c r="M22" s="1" t="s">
        <v>10</v>
      </c>
      <c r="N22" s="1" t="s">
        <v>10</v>
      </c>
      <c r="O22" s="1" t="s">
        <v>10</v>
      </c>
      <c r="P22" s="1" t="s">
        <v>10</v>
      </c>
      <c r="Q22" s="1" t="s">
        <v>10</v>
      </c>
      <c r="R22" s="1" t="s">
        <v>10</v>
      </c>
      <c r="S22" s="1" t="s">
        <v>10</v>
      </c>
      <c r="T22" s="1" t="s">
        <v>10</v>
      </c>
      <c r="U22" s="1" t="s">
        <v>10</v>
      </c>
      <c r="V22" s="1" t="s">
        <v>10</v>
      </c>
      <c r="W22" s="1" t="s">
        <v>10</v>
      </c>
      <c r="X22" s="1" t="s">
        <v>10</v>
      </c>
      <c r="Y22" s="1" t="s">
        <v>10</v>
      </c>
      <c r="Z22" s="1" t="s">
        <v>10</v>
      </c>
      <c r="AA22" s="1" t="s">
        <v>10</v>
      </c>
      <c r="AB22" s="1" t="s">
        <v>10</v>
      </c>
      <c r="AC22" s="1" t="s">
        <v>10</v>
      </c>
      <c r="AD22" s="1" t="s">
        <v>10</v>
      </c>
      <c r="AE22" s="1" t="s">
        <v>10</v>
      </c>
      <c r="AF22" s="1" t="s">
        <v>10</v>
      </c>
      <c r="AG22" s="1" t="s">
        <v>10</v>
      </c>
      <c r="AH22" s="1" t="s">
        <v>10</v>
      </c>
      <c r="AI22" s="1" t="s">
        <v>10</v>
      </c>
      <c r="AJ22" s="1" t="s">
        <v>10</v>
      </c>
      <c r="AK22" s="1" t="s">
        <v>10</v>
      </c>
      <c r="AL22" s="1" t="s">
        <v>10</v>
      </c>
      <c r="AM22" s="1" t="s">
        <v>10</v>
      </c>
      <c r="AN22" s="1" t="s">
        <v>10</v>
      </c>
      <c r="AO22" s="1" t="s">
        <v>10</v>
      </c>
      <c r="AP22" s="1" t="s">
        <v>10</v>
      </c>
      <c r="AQ22" s="1" t="s">
        <v>10</v>
      </c>
      <c r="AR22" s="1" t="s">
        <v>10</v>
      </c>
      <c r="AS22" s="1" t="s">
        <v>10</v>
      </c>
      <c r="AT22" s="1" t="s">
        <v>10</v>
      </c>
      <c r="AU22" s="1" t="s">
        <v>10</v>
      </c>
      <c r="AV22" s="1" t="s">
        <v>10</v>
      </c>
      <c r="AW22" s="1" t="s">
        <v>10</v>
      </c>
      <c r="AX22" s="1" t="s">
        <v>10</v>
      </c>
      <c r="AY22" s="1" t="s">
        <v>10</v>
      </c>
    </row>
    <row r="23" spans="1:51" x14ac:dyDescent="0.3">
      <c r="A23" t="s">
        <v>40</v>
      </c>
      <c r="B23" s="1" t="s">
        <v>10</v>
      </c>
      <c r="C23" s="1" t="s">
        <v>2</v>
      </c>
      <c r="D23" s="1" t="s">
        <v>2</v>
      </c>
      <c r="E23" s="1" t="s">
        <v>2</v>
      </c>
      <c r="F23" s="1" t="s">
        <v>2</v>
      </c>
      <c r="G23" s="1" t="s">
        <v>2</v>
      </c>
      <c r="H23" s="1" t="s">
        <v>2</v>
      </c>
      <c r="I23" s="1" t="s">
        <v>2</v>
      </c>
      <c r="J23" s="1" t="s">
        <v>2</v>
      </c>
      <c r="K23" s="1" t="s">
        <v>2</v>
      </c>
      <c r="L23" s="1" t="s">
        <v>2</v>
      </c>
      <c r="M23" s="1" t="s">
        <v>2</v>
      </c>
      <c r="N23" s="1" t="s">
        <v>2</v>
      </c>
      <c r="O23" s="1" t="s">
        <v>2</v>
      </c>
      <c r="P23" s="1" t="s">
        <v>2</v>
      </c>
      <c r="Q23" s="1" t="s">
        <v>2</v>
      </c>
      <c r="R23" s="1" t="s">
        <v>2</v>
      </c>
      <c r="S23" s="1" t="s">
        <v>2</v>
      </c>
      <c r="T23" s="1" t="s">
        <v>2</v>
      </c>
      <c r="U23" s="1" t="s">
        <v>2</v>
      </c>
      <c r="V23" s="1" t="s">
        <v>2</v>
      </c>
      <c r="W23" s="1" t="s">
        <v>2</v>
      </c>
      <c r="X23" s="1" t="s">
        <v>2</v>
      </c>
      <c r="Y23" s="1" t="s">
        <v>2</v>
      </c>
      <c r="Z23" s="1" t="s">
        <v>2</v>
      </c>
      <c r="AA23" s="1" t="s">
        <v>2</v>
      </c>
      <c r="AB23" s="1" t="s">
        <v>2</v>
      </c>
      <c r="AC23" s="1" t="s">
        <v>2</v>
      </c>
      <c r="AD23" s="1" t="s">
        <v>2</v>
      </c>
      <c r="AE23" s="1" t="s">
        <v>2</v>
      </c>
      <c r="AF23" s="1" t="s">
        <v>2</v>
      </c>
      <c r="AG23" s="1" t="s">
        <v>2</v>
      </c>
      <c r="AH23" s="1" t="s">
        <v>2</v>
      </c>
      <c r="AI23" s="1" t="s">
        <v>2</v>
      </c>
      <c r="AJ23" s="1" t="s">
        <v>2</v>
      </c>
      <c r="AK23" s="1" t="s">
        <v>2</v>
      </c>
      <c r="AL23" s="1" t="s">
        <v>2</v>
      </c>
      <c r="AM23" s="1" t="s">
        <v>2</v>
      </c>
      <c r="AN23" s="1" t="s">
        <v>2</v>
      </c>
      <c r="AO23" s="1" t="s">
        <v>2</v>
      </c>
      <c r="AP23" s="1" t="s">
        <v>2</v>
      </c>
      <c r="AQ23" s="1" t="s">
        <v>2</v>
      </c>
      <c r="AR23" s="1" t="s">
        <v>2</v>
      </c>
      <c r="AS23" s="1" t="s">
        <v>2</v>
      </c>
      <c r="AT23" s="1" t="s">
        <v>2</v>
      </c>
      <c r="AU23" s="1" t="s">
        <v>2</v>
      </c>
      <c r="AV23" s="1" t="s">
        <v>2</v>
      </c>
      <c r="AW23" s="1" t="s">
        <v>2</v>
      </c>
      <c r="AX23" s="1" t="s">
        <v>2</v>
      </c>
      <c r="AY23" s="1" t="s">
        <v>2</v>
      </c>
    </row>
    <row r="24" spans="1:51" x14ac:dyDescent="0.3">
      <c r="A24" t="s">
        <v>44</v>
      </c>
      <c r="B24" s="1" t="s">
        <v>7</v>
      </c>
      <c r="C24" s="1" t="s">
        <v>7</v>
      </c>
      <c r="D24" s="1" t="s">
        <v>7</v>
      </c>
      <c r="E24" s="1" t="s">
        <v>7</v>
      </c>
      <c r="F24" s="1" t="s">
        <v>7</v>
      </c>
      <c r="G24" s="1" t="s">
        <v>7</v>
      </c>
      <c r="H24" s="1" t="s">
        <v>7</v>
      </c>
      <c r="I24" s="1" t="s">
        <v>7</v>
      </c>
      <c r="J24" s="1" t="s">
        <v>7</v>
      </c>
      <c r="K24" s="1" t="s">
        <v>7</v>
      </c>
      <c r="L24" s="1" t="s">
        <v>7</v>
      </c>
      <c r="M24" s="1" t="s">
        <v>7</v>
      </c>
      <c r="N24" s="1" t="s">
        <v>7</v>
      </c>
      <c r="O24" s="1" t="s">
        <v>7</v>
      </c>
      <c r="P24" s="1" t="s">
        <v>7</v>
      </c>
      <c r="Q24" s="1" t="s">
        <v>7</v>
      </c>
      <c r="R24" s="1" t="s">
        <v>7</v>
      </c>
      <c r="S24" s="1" t="s">
        <v>1</v>
      </c>
      <c r="T24" s="1" t="s">
        <v>1</v>
      </c>
      <c r="U24" s="1" t="s">
        <v>1</v>
      </c>
      <c r="V24" s="1" t="s">
        <v>1</v>
      </c>
      <c r="W24" s="1" t="s">
        <v>2</v>
      </c>
      <c r="X24" s="1" t="s">
        <v>2</v>
      </c>
      <c r="Y24" s="1" t="s">
        <v>2</v>
      </c>
      <c r="Z24" s="1" t="s">
        <v>2</v>
      </c>
      <c r="AA24" s="1" t="s">
        <v>2</v>
      </c>
      <c r="AB24" s="1" t="s">
        <v>2</v>
      </c>
      <c r="AC24" s="1" t="s">
        <v>2</v>
      </c>
      <c r="AD24" s="1" t="s">
        <v>2</v>
      </c>
      <c r="AE24" s="1" t="s">
        <v>2</v>
      </c>
      <c r="AF24" s="1" t="s">
        <v>2</v>
      </c>
      <c r="AG24" s="1" t="s">
        <v>2</v>
      </c>
      <c r="AH24" s="1" t="s">
        <v>2</v>
      </c>
      <c r="AI24" s="1" t="s">
        <v>2</v>
      </c>
      <c r="AJ24" s="1" t="s">
        <v>2</v>
      </c>
      <c r="AK24" s="1" t="s">
        <v>2</v>
      </c>
      <c r="AL24" s="1" t="s">
        <v>2</v>
      </c>
      <c r="AM24" s="1" t="s">
        <v>2</v>
      </c>
      <c r="AN24" s="1" t="s">
        <v>2</v>
      </c>
      <c r="AO24" s="1" t="s">
        <v>2</v>
      </c>
      <c r="AP24" s="1" t="s">
        <v>2</v>
      </c>
      <c r="AQ24" s="1" t="s">
        <v>2</v>
      </c>
      <c r="AR24" s="1" t="s">
        <v>2</v>
      </c>
      <c r="AS24" s="1" t="s">
        <v>2</v>
      </c>
      <c r="AT24" s="1" t="s">
        <v>2</v>
      </c>
      <c r="AU24" s="1" t="s">
        <v>2</v>
      </c>
      <c r="AV24" s="1" t="s">
        <v>2</v>
      </c>
      <c r="AW24" s="1" t="s">
        <v>2</v>
      </c>
      <c r="AX24" s="1" t="s">
        <v>2</v>
      </c>
      <c r="AY24" s="1" t="s">
        <v>2</v>
      </c>
    </row>
    <row r="25" spans="1:51" x14ac:dyDescent="0.3">
      <c r="A25" t="s">
        <v>45</v>
      </c>
      <c r="B25" s="1" t="s">
        <v>10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1" t="s">
        <v>10</v>
      </c>
      <c r="J25" s="1" t="s">
        <v>10</v>
      </c>
      <c r="K25" s="1" t="s">
        <v>10</v>
      </c>
      <c r="L25" s="1" t="s">
        <v>10</v>
      </c>
      <c r="M25" s="1" t="s">
        <v>2</v>
      </c>
      <c r="N25" s="1" t="s">
        <v>2</v>
      </c>
      <c r="O25" s="1" t="s">
        <v>2</v>
      </c>
      <c r="P25" s="1" t="s">
        <v>2</v>
      </c>
      <c r="Q25" s="1" t="s">
        <v>2</v>
      </c>
      <c r="R25" s="1" t="s">
        <v>2</v>
      </c>
      <c r="S25" s="1" t="s">
        <v>2</v>
      </c>
      <c r="T25" s="1" t="s">
        <v>2</v>
      </c>
      <c r="U25" s="1" t="s">
        <v>2</v>
      </c>
      <c r="V25" s="1" t="s">
        <v>2</v>
      </c>
      <c r="W25" s="1" t="s">
        <v>2</v>
      </c>
      <c r="X25" s="1" t="s">
        <v>2</v>
      </c>
      <c r="Y25" s="1" t="s">
        <v>2</v>
      </c>
      <c r="Z25" s="1" t="s">
        <v>2</v>
      </c>
      <c r="AA25" s="1" t="s">
        <v>2</v>
      </c>
      <c r="AB25" s="1" t="s">
        <v>2</v>
      </c>
      <c r="AC25" s="1" t="s">
        <v>2</v>
      </c>
      <c r="AD25" s="1" t="s">
        <v>2</v>
      </c>
      <c r="AE25" s="1" t="s">
        <v>2</v>
      </c>
      <c r="AF25" s="1" t="s">
        <v>2</v>
      </c>
      <c r="AG25" s="1" t="s">
        <v>2</v>
      </c>
      <c r="AH25" s="1" t="s">
        <v>2</v>
      </c>
      <c r="AI25" s="1" t="s">
        <v>2</v>
      </c>
      <c r="AJ25" s="1" t="s">
        <v>2</v>
      </c>
      <c r="AK25" s="1" t="s">
        <v>2</v>
      </c>
      <c r="AL25" s="1" t="s">
        <v>12</v>
      </c>
      <c r="AM25" s="1" t="s">
        <v>12</v>
      </c>
      <c r="AN25" s="1" t="s">
        <v>12</v>
      </c>
      <c r="AO25" s="1" t="s">
        <v>12</v>
      </c>
      <c r="AP25" s="1" t="s">
        <v>12</v>
      </c>
      <c r="AQ25" s="1" t="s">
        <v>12</v>
      </c>
      <c r="AR25" s="1" t="s">
        <v>12</v>
      </c>
      <c r="AS25" s="1" t="s">
        <v>12</v>
      </c>
      <c r="AT25" s="1" t="s">
        <v>12</v>
      </c>
      <c r="AU25" s="1" t="s">
        <v>12</v>
      </c>
      <c r="AV25" s="1" t="s">
        <v>12</v>
      </c>
      <c r="AW25" s="1" t="s">
        <v>12</v>
      </c>
      <c r="AX25" s="1" t="s">
        <v>12</v>
      </c>
      <c r="AY25" s="1" t="s">
        <v>12</v>
      </c>
    </row>
    <row r="26" spans="1:51" x14ac:dyDescent="0.3">
      <c r="A26" t="s">
        <v>46</v>
      </c>
      <c r="B26" s="1" t="s">
        <v>10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</v>
      </c>
      <c r="M26" s="1" t="s">
        <v>1</v>
      </c>
      <c r="N26" s="1" t="s">
        <v>1</v>
      </c>
      <c r="O26" s="1" t="s">
        <v>1</v>
      </c>
      <c r="P26" s="1" t="s">
        <v>1</v>
      </c>
      <c r="Q26" s="1" t="s">
        <v>1</v>
      </c>
      <c r="R26" s="1" t="s">
        <v>1</v>
      </c>
      <c r="S26" s="1" t="s">
        <v>2</v>
      </c>
      <c r="T26" s="1" t="s">
        <v>2</v>
      </c>
      <c r="U26" s="1" t="s">
        <v>2</v>
      </c>
      <c r="V26" s="1" t="s">
        <v>2</v>
      </c>
      <c r="W26" s="1" t="s">
        <v>2</v>
      </c>
      <c r="X26" s="1" t="s">
        <v>2</v>
      </c>
      <c r="Y26" s="1" t="s">
        <v>2</v>
      </c>
      <c r="Z26" s="1" t="s">
        <v>2</v>
      </c>
      <c r="AA26" s="1" t="s">
        <v>2</v>
      </c>
      <c r="AB26" s="1" t="s">
        <v>2</v>
      </c>
      <c r="AC26" s="1" t="s">
        <v>2</v>
      </c>
      <c r="AD26" s="1" t="s">
        <v>2</v>
      </c>
      <c r="AE26" s="1" t="s">
        <v>2</v>
      </c>
      <c r="AF26" s="1" t="s">
        <v>2</v>
      </c>
      <c r="AG26" s="1" t="s">
        <v>2</v>
      </c>
      <c r="AH26" s="1" t="s">
        <v>2</v>
      </c>
      <c r="AI26" s="1" t="s">
        <v>2</v>
      </c>
      <c r="AJ26" s="1" t="s">
        <v>2</v>
      </c>
      <c r="AK26" s="1" t="s">
        <v>2</v>
      </c>
      <c r="AL26" s="1" t="s">
        <v>2</v>
      </c>
      <c r="AM26" s="1" t="s">
        <v>2</v>
      </c>
      <c r="AN26" s="1" t="s">
        <v>2</v>
      </c>
      <c r="AO26" s="1" t="s">
        <v>2</v>
      </c>
      <c r="AP26" s="1" t="s">
        <v>10</v>
      </c>
      <c r="AQ26" s="1" t="s">
        <v>10</v>
      </c>
      <c r="AR26" s="1" t="s">
        <v>10</v>
      </c>
      <c r="AS26" s="1" t="s">
        <v>10</v>
      </c>
      <c r="AT26" s="1" t="s">
        <v>10</v>
      </c>
      <c r="AU26" s="1" t="s">
        <v>10</v>
      </c>
      <c r="AV26" s="1" t="s">
        <v>10</v>
      </c>
      <c r="AW26" s="1" t="s">
        <v>10</v>
      </c>
      <c r="AX26" s="1" t="s">
        <v>10</v>
      </c>
      <c r="AY26" s="1" t="s">
        <v>10</v>
      </c>
    </row>
    <row r="27" spans="1:51" x14ac:dyDescent="0.3">
      <c r="A27" t="s">
        <v>47</v>
      </c>
      <c r="B27" s="1" t="s">
        <v>10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1" t="s">
        <v>10</v>
      </c>
      <c r="J27" s="1" t="s">
        <v>10</v>
      </c>
      <c r="K27" s="1" t="s">
        <v>10</v>
      </c>
      <c r="L27" s="1" t="s">
        <v>10</v>
      </c>
      <c r="M27" s="1" t="s">
        <v>2</v>
      </c>
      <c r="N27" s="1" t="s">
        <v>2</v>
      </c>
      <c r="O27" s="1" t="s">
        <v>2</v>
      </c>
      <c r="P27" s="1" t="s">
        <v>2</v>
      </c>
      <c r="Q27" s="1" t="s">
        <v>2</v>
      </c>
      <c r="R27" s="1" t="s">
        <v>2</v>
      </c>
      <c r="S27" s="1" t="s">
        <v>2</v>
      </c>
      <c r="T27" s="1" t="s">
        <v>2</v>
      </c>
      <c r="U27" s="1" t="s">
        <v>2</v>
      </c>
      <c r="V27" s="1" t="s">
        <v>2</v>
      </c>
      <c r="W27" s="1" t="s">
        <v>2</v>
      </c>
      <c r="X27" s="1" t="s">
        <v>2</v>
      </c>
      <c r="Y27" s="1" t="s">
        <v>2</v>
      </c>
      <c r="Z27" s="1" t="s">
        <v>2</v>
      </c>
      <c r="AA27" s="1" t="s">
        <v>2</v>
      </c>
      <c r="AB27" s="1" t="s">
        <v>2</v>
      </c>
      <c r="AC27" s="1" t="s">
        <v>2</v>
      </c>
      <c r="AD27" s="1" t="s">
        <v>2</v>
      </c>
      <c r="AE27" s="1" t="s">
        <v>2</v>
      </c>
      <c r="AF27" s="1" t="s">
        <v>2</v>
      </c>
      <c r="AG27" s="1" t="s">
        <v>2</v>
      </c>
      <c r="AH27" s="1" t="s">
        <v>2</v>
      </c>
      <c r="AI27" s="1" t="s">
        <v>2</v>
      </c>
      <c r="AJ27" s="1" t="s">
        <v>2</v>
      </c>
      <c r="AK27" s="1" t="s">
        <v>2</v>
      </c>
      <c r="AL27" s="1" t="s">
        <v>2</v>
      </c>
      <c r="AM27" s="1" t="s">
        <v>2</v>
      </c>
      <c r="AN27" s="1" t="s">
        <v>2</v>
      </c>
      <c r="AO27" s="1" t="s">
        <v>2</v>
      </c>
      <c r="AP27" s="1" t="s">
        <v>2</v>
      </c>
      <c r="AQ27" s="1" t="s">
        <v>2</v>
      </c>
      <c r="AR27" s="1" t="s">
        <v>2</v>
      </c>
      <c r="AS27" s="1" t="s">
        <v>2</v>
      </c>
      <c r="AT27" s="1" t="s">
        <v>2</v>
      </c>
      <c r="AU27" s="1" t="s">
        <v>2</v>
      </c>
      <c r="AV27" s="1" t="s">
        <v>2</v>
      </c>
      <c r="AW27" s="1" t="s">
        <v>2</v>
      </c>
      <c r="AX27" s="1" t="s">
        <v>2</v>
      </c>
      <c r="AY27" s="1" t="s">
        <v>2</v>
      </c>
    </row>
    <row r="28" spans="1:51" x14ac:dyDescent="0.3">
      <c r="A28" t="s">
        <v>48</v>
      </c>
      <c r="B28" s="1" t="s">
        <v>10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2</v>
      </c>
      <c r="H28" s="1" t="s">
        <v>2</v>
      </c>
      <c r="I28" s="1" t="s">
        <v>2</v>
      </c>
      <c r="J28" s="1" t="s">
        <v>2</v>
      </c>
      <c r="K28" s="1" t="s">
        <v>2</v>
      </c>
      <c r="L28" s="1" t="s">
        <v>2</v>
      </c>
      <c r="M28" s="1" t="s">
        <v>2</v>
      </c>
      <c r="N28" s="1" t="s">
        <v>2</v>
      </c>
      <c r="O28" s="1" t="s">
        <v>2</v>
      </c>
      <c r="P28" s="1" t="s">
        <v>2</v>
      </c>
      <c r="Q28" s="1" t="s">
        <v>2</v>
      </c>
      <c r="R28" s="1" t="s">
        <v>2</v>
      </c>
      <c r="S28" s="1" t="s">
        <v>2</v>
      </c>
      <c r="T28" s="1" t="s">
        <v>2</v>
      </c>
      <c r="U28" s="1" t="s">
        <v>2</v>
      </c>
      <c r="V28" s="1" t="s">
        <v>2</v>
      </c>
      <c r="W28" s="1" t="s">
        <v>2</v>
      </c>
      <c r="X28" s="1" t="s">
        <v>2</v>
      </c>
      <c r="Y28" s="1" t="s">
        <v>2</v>
      </c>
      <c r="Z28" s="1" t="s">
        <v>2</v>
      </c>
      <c r="AA28" s="1" t="s">
        <v>2</v>
      </c>
      <c r="AB28" s="1" t="s">
        <v>2</v>
      </c>
      <c r="AC28" s="1" t="s">
        <v>2</v>
      </c>
      <c r="AD28" s="1" t="s">
        <v>2</v>
      </c>
      <c r="AE28" s="1" t="s">
        <v>2</v>
      </c>
      <c r="AF28" s="1" t="s">
        <v>2</v>
      </c>
      <c r="AG28" s="1" t="s">
        <v>2</v>
      </c>
      <c r="AH28" s="1" t="s">
        <v>23</v>
      </c>
      <c r="AI28" s="1" t="s">
        <v>23</v>
      </c>
      <c r="AJ28" s="1" t="s">
        <v>23</v>
      </c>
      <c r="AK28" s="1" t="s">
        <v>23</v>
      </c>
      <c r="AL28" s="1" t="s">
        <v>23</v>
      </c>
      <c r="AM28" s="1" t="s">
        <v>23</v>
      </c>
      <c r="AN28" s="1" t="s">
        <v>23</v>
      </c>
      <c r="AO28" s="1" t="s">
        <v>23</v>
      </c>
      <c r="AP28" s="1" t="s">
        <v>23</v>
      </c>
      <c r="AQ28" s="3" t="s">
        <v>30</v>
      </c>
      <c r="AR28" s="3" t="s">
        <v>30</v>
      </c>
      <c r="AS28" s="3" t="s">
        <v>30</v>
      </c>
      <c r="AT28" s="3" t="s">
        <v>30</v>
      </c>
      <c r="AU28" s="3" t="s">
        <v>30</v>
      </c>
      <c r="AV28" s="3" t="s">
        <v>12</v>
      </c>
      <c r="AW28" s="3" t="s">
        <v>12</v>
      </c>
      <c r="AX28" s="3" t="s">
        <v>12</v>
      </c>
      <c r="AY28" s="3" t="s">
        <v>12</v>
      </c>
    </row>
    <row r="29" spans="1:51" x14ac:dyDescent="0.3">
      <c r="A29" t="s">
        <v>49</v>
      </c>
      <c r="B29" s="1" t="s">
        <v>2</v>
      </c>
      <c r="C29" s="1" t="s">
        <v>2</v>
      </c>
      <c r="D29" s="1" t="s">
        <v>2</v>
      </c>
      <c r="E29" s="1" t="s">
        <v>2</v>
      </c>
      <c r="F29" s="1" t="s">
        <v>2</v>
      </c>
      <c r="G29" s="1" t="s">
        <v>2</v>
      </c>
      <c r="H29" s="1" t="s">
        <v>1</v>
      </c>
      <c r="I29" s="1" t="s">
        <v>1</v>
      </c>
      <c r="J29" s="1" t="s">
        <v>1</v>
      </c>
      <c r="K29" s="1" t="s">
        <v>1</v>
      </c>
      <c r="L29" s="1" t="s">
        <v>1</v>
      </c>
      <c r="M29" s="1" t="s">
        <v>1</v>
      </c>
      <c r="N29" s="1" t="s">
        <v>1</v>
      </c>
      <c r="O29" s="1" t="s">
        <v>1</v>
      </c>
      <c r="P29" s="1" t="s">
        <v>1</v>
      </c>
      <c r="Q29" s="1" t="s">
        <v>1</v>
      </c>
      <c r="R29" s="1" t="s">
        <v>1</v>
      </c>
      <c r="S29" s="1" t="s">
        <v>1</v>
      </c>
      <c r="T29" s="1" t="s">
        <v>1</v>
      </c>
      <c r="U29" s="1" t="s">
        <v>1</v>
      </c>
      <c r="V29" s="1" t="s">
        <v>1</v>
      </c>
      <c r="W29" s="1" t="s">
        <v>1</v>
      </c>
      <c r="X29" s="1" t="s">
        <v>1</v>
      </c>
      <c r="Y29" s="1" t="s">
        <v>1</v>
      </c>
      <c r="Z29" s="1" t="s">
        <v>1</v>
      </c>
      <c r="AA29" s="1" t="s">
        <v>2</v>
      </c>
      <c r="AB29" s="1" t="s">
        <v>2</v>
      </c>
      <c r="AC29" s="1" t="s">
        <v>2</v>
      </c>
      <c r="AD29" s="1" t="s">
        <v>2</v>
      </c>
      <c r="AE29" s="1" t="s">
        <v>2</v>
      </c>
      <c r="AF29" s="1" t="s">
        <v>2</v>
      </c>
      <c r="AG29" s="1" t="s">
        <v>2</v>
      </c>
      <c r="AH29" s="1" t="s">
        <v>2</v>
      </c>
      <c r="AI29" s="1" t="s">
        <v>2</v>
      </c>
      <c r="AJ29" s="1" t="s">
        <v>2</v>
      </c>
      <c r="AK29" s="1" t="s">
        <v>2</v>
      </c>
      <c r="AL29" s="1" t="s">
        <v>2</v>
      </c>
      <c r="AM29" s="1" t="s">
        <v>2</v>
      </c>
      <c r="AN29" s="1" t="s">
        <v>2</v>
      </c>
      <c r="AO29" s="1" t="s">
        <v>2</v>
      </c>
      <c r="AP29" s="1" t="s">
        <v>2</v>
      </c>
      <c r="AQ29" s="1" t="s">
        <v>2</v>
      </c>
      <c r="AR29" s="1" t="s">
        <v>2</v>
      </c>
      <c r="AS29" s="1" t="s">
        <v>2</v>
      </c>
      <c r="AT29" s="1" t="s">
        <v>2</v>
      </c>
      <c r="AU29" s="1" t="s">
        <v>2</v>
      </c>
      <c r="AV29" s="1" t="s">
        <v>2</v>
      </c>
      <c r="AW29" s="1" t="s">
        <v>2</v>
      </c>
      <c r="AX29" s="1" t="s">
        <v>2</v>
      </c>
      <c r="AY29" s="1" t="s">
        <v>2</v>
      </c>
    </row>
    <row r="30" spans="1:51" x14ac:dyDescent="0.3">
      <c r="A30" t="s">
        <v>50</v>
      </c>
      <c r="B30" s="1" t="s">
        <v>10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1" t="s">
        <v>4</v>
      </c>
      <c r="K30" s="1" t="s">
        <v>4</v>
      </c>
      <c r="L30" s="1" t="s">
        <v>4</v>
      </c>
      <c r="M30" s="1" t="s">
        <v>4</v>
      </c>
      <c r="N30" s="1" t="s">
        <v>4</v>
      </c>
      <c r="O30" s="1" t="s">
        <v>4</v>
      </c>
      <c r="P30" s="1" t="s">
        <v>4</v>
      </c>
      <c r="Q30" s="1" t="s">
        <v>4</v>
      </c>
      <c r="R30" s="1" t="s">
        <v>4</v>
      </c>
      <c r="S30" s="1" t="s">
        <v>4</v>
      </c>
      <c r="T30" s="1" t="s">
        <v>4</v>
      </c>
      <c r="U30" s="1" t="s">
        <v>4</v>
      </c>
      <c r="V30" s="1" t="s">
        <v>4</v>
      </c>
      <c r="W30" s="1" t="s">
        <v>4</v>
      </c>
      <c r="X30" s="1" t="s">
        <v>4</v>
      </c>
      <c r="Y30" s="1" t="s">
        <v>4</v>
      </c>
      <c r="Z30" s="1" t="s">
        <v>4</v>
      </c>
      <c r="AA30" s="1" t="s">
        <v>4</v>
      </c>
      <c r="AB30" s="1" t="s">
        <v>4</v>
      </c>
      <c r="AC30" s="1" t="s">
        <v>4</v>
      </c>
      <c r="AD30" s="1" t="s">
        <v>4</v>
      </c>
      <c r="AE30" s="1" t="s">
        <v>1</v>
      </c>
      <c r="AF30" s="1" t="s">
        <v>1</v>
      </c>
      <c r="AG30" s="1" t="s">
        <v>1</v>
      </c>
      <c r="AH30" s="1" t="s">
        <v>1</v>
      </c>
      <c r="AI30" s="1" t="s">
        <v>10</v>
      </c>
      <c r="AJ30" s="1" t="s">
        <v>10</v>
      </c>
      <c r="AK30" s="1" t="s">
        <v>10</v>
      </c>
      <c r="AL30" s="1" t="s">
        <v>10</v>
      </c>
      <c r="AM30" s="1" t="s">
        <v>10</v>
      </c>
      <c r="AN30" s="1" t="s">
        <v>10</v>
      </c>
      <c r="AO30" s="1" t="s">
        <v>10</v>
      </c>
      <c r="AP30" s="1" t="s">
        <v>10</v>
      </c>
      <c r="AQ30" s="1" t="s">
        <v>10</v>
      </c>
      <c r="AR30" s="1" t="s">
        <v>10</v>
      </c>
      <c r="AS30" s="1" t="s">
        <v>10</v>
      </c>
      <c r="AT30" s="1" t="s">
        <v>10</v>
      </c>
      <c r="AU30" s="1" t="s">
        <v>10</v>
      </c>
      <c r="AV30" s="1" t="s">
        <v>10</v>
      </c>
      <c r="AW30" s="1" t="s">
        <v>10</v>
      </c>
      <c r="AX30" s="1" t="s">
        <v>10</v>
      </c>
      <c r="AY30" s="1" t="s">
        <v>10</v>
      </c>
    </row>
    <row r="31" spans="1:51" x14ac:dyDescent="0.3">
      <c r="A31" t="s">
        <v>54</v>
      </c>
      <c r="B31" s="1" t="s">
        <v>10</v>
      </c>
      <c r="C31" s="1" t="s">
        <v>10</v>
      </c>
      <c r="D31" s="1" t="s">
        <v>10</v>
      </c>
      <c r="E31" s="1" t="s">
        <v>2</v>
      </c>
      <c r="F31" s="1" t="s">
        <v>2</v>
      </c>
      <c r="G31" s="1" t="s">
        <v>2</v>
      </c>
      <c r="H31" s="1" t="s">
        <v>2</v>
      </c>
      <c r="I31" s="1" t="s">
        <v>2</v>
      </c>
      <c r="J31" s="1" t="s">
        <v>2</v>
      </c>
      <c r="K31" s="1" t="s">
        <v>2</v>
      </c>
      <c r="L31" s="1" t="s">
        <v>2</v>
      </c>
      <c r="M31" s="1" t="s">
        <v>2</v>
      </c>
      <c r="N31" s="1" t="s">
        <v>2</v>
      </c>
      <c r="O31" s="1" t="s">
        <v>2</v>
      </c>
      <c r="P31" s="1" t="s">
        <v>2</v>
      </c>
      <c r="Q31" s="1" t="s">
        <v>2</v>
      </c>
      <c r="R31" s="1" t="s">
        <v>2</v>
      </c>
      <c r="S31" s="1" t="s">
        <v>2</v>
      </c>
      <c r="T31" s="1" t="s">
        <v>2</v>
      </c>
      <c r="U31" s="1" t="s">
        <v>2</v>
      </c>
      <c r="V31" s="1" t="s">
        <v>2</v>
      </c>
      <c r="W31" s="1" t="s">
        <v>2</v>
      </c>
      <c r="X31" s="1" t="s">
        <v>2</v>
      </c>
      <c r="Y31" s="1" t="s">
        <v>2</v>
      </c>
      <c r="Z31" s="1" t="s">
        <v>2</v>
      </c>
      <c r="AA31" s="1" t="s">
        <v>2</v>
      </c>
      <c r="AB31" s="1" t="s">
        <v>2</v>
      </c>
      <c r="AC31" s="1" t="s">
        <v>2</v>
      </c>
      <c r="AD31" s="1" t="s">
        <v>2</v>
      </c>
      <c r="AE31" s="1" t="s">
        <v>2</v>
      </c>
      <c r="AF31" s="1" t="s">
        <v>2</v>
      </c>
      <c r="AG31" s="1" t="s">
        <v>2</v>
      </c>
      <c r="AH31" s="1" t="s">
        <v>2</v>
      </c>
      <c r="AI31" s="1" t="s">
        <v>2</v>
      </c>
      <c r="AJ31" s="1" t="s">
        <v>2</v>
      </c>
      <c r="AK31" s="1" t="s">
        <v>2</v>
      </c>
      <c r="AL31" s="1" t="s">
        <v>2</v>
      </c>
      <c r="AM31" s="1" t="s">
        <v>2</v>
      </c>
      <c r="AN31" s="1" t="s">
        <v>2</v>
      </c>
      <c r="AO31" s="1" t="s">
        <v>2</v>
      </c>
      <c r="AP31" s="1" t="s">
        <v>2</v>
      </c>
      <c r="AQ31" s="1" t="s">
        <v>2</v>
      </c>
      <c r="AR31" s="1" t="s">
        <v>2</v>
      </c>
      <c r="AS31" s="1" t="s">
        <v>2</v>
      </c>
      <c r="AT31" s="1" t="s">
        <v>2</v>
      </c>
      <c r="AU31" s="1" t="s">
        <v>2</v>
      </c>
      <c r="AV31" s="1" t="s">
        <v>2</v>
      </c>
      <c r="AW31" s="1" t="s">
        <v>5</v>
      </c>
      <c r="AX31" s="1" t="s">
        <v>5</v>
      </c>
      <c r="AY31" s="1" t="s">
        <v>5</v>
      </c>
    </row>
    <row r="32" spans="1:51" x14ac:dyDescent="0.3">
      <c r="A32" t="s">
        <v>55</v>
      </c>
      <c r="B32" s="1" t="s">
        <v>10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1" t="s">
        <v>10</v>
      </c>
      <c r="K32" s="1" t="s">
        <v>10</v>
      </c>
      <c r="L32" s="1" t="s">
        <v>10</v>
      </c>
      <c r="M32" s="1" t="s">
        <v>2</v>
      </c>
      <c r="N32" s="1" t="s">
        <v>2</v>
      </c>
      <c r="O32" s="1" t="s">
        <v>2</v>
      </c>
      <c r="P32" s="1" t="s">
        <v>2</v>
      </c>
      <c r="Q32" s="1" t="s">
        <v>2</v>
      </c>
      <c r="R32" s="1" t="s">
        <v>2</v>
      </c>
      <c r="S32" s="1" t="s">
        <v>13</v>
      </c>
      <c r="T32" s="1" t="s">
        <v>13</v>
      </c>
      <c r="U32" s="1" t="s">
        <v>13</v>
      </c>
      <c r="V32" s="1" t="s">
        <v>13</v>
      </c>
      <c r="W32" s="1" t="s">
        <v>13</v>
      </c>
      <c r="X32" s="1" t="s">
        <v>13</v>
      </c>
      <c r="Y32" s="1" t="s">
        <v>13</v>
      </c>
      <c r="Z32" s="1" t="s">
        <v>13</v>
      </c>
      <c r="AA32" s="1" t="s">
        <v>13</v>
      </c>
      <c r="AB32" s="1" t="s">
        <v>13</v>
      </c>
      <c r="AC32" s="1" t="s">
        <v>14</v>
      </c>
      <c r="AD32" s="1" t="s">
        <v>14</v>
      </c>
      <c r="AE32" s="1" t="s">
        <v>14</v>
      </c>
      <c r="AF32" s="1" t="s">
        <v>14</v>
      </c>
      <c r="AG32" s="1" t="s">
        <v>14</v>
      </c>
      <c r="AH32" s="1" t="s">
        <v>14</v>
      </c>
      <c r="AI32" s="1" t="s">
        <v>14</v>
      </c>
      <c r="AJ32" s="1" t="s">
        <v>14</v>
      </c>
      <c r="AK32" s="1" t="s">
        <v>14</v>
      </c>
      <c r="AL32" s="1" t="s">
        <v>14</v>
      </c>
      <c r="AM32" s="1" t="s">
        <v>14</v>
      </c>
      <c r="AN32" s="1" t="s">
        <v>14</v>
      </c>
      <c r="AO32" s="1" t="s">
        <v>14</v>
      </c>
      <c r="AP32" s="1" t="s">
        <v>14</v>
      </c>
      <c r="AQ32" s="1" t="s">
        <v>14</v>
      </c>
      <c r="AR32" s="1" t="s">
        <v>14</v>
      </c>
      <c r="AS32" s="1" t="s">
        <v>14</v>
      </c>
      <c r="AT32" s="1" t="s">
        <v>14</v>
      </c>
      <c r="AU32" s="1" t="s">
        <v>14</v>
      </c>
      <c r="AV32" s="1" t="s">
        <v>14</v>
      </c>
      <c r="AW32" s="1" t="s">
        <v>14</v>
      </c>
      <c r="AX32" s="1" t="s">
        <v>14</v>
      </c>
      <c r="AY32" s="1" t="s">
        <v>14</v>
      </c>
    </row>
    <row r="33" spans="1:51" x14ac:dyDescent="0.3">
      <c r="A33" t="s">
        <v>56</v>
      </c>
      <c r="B33" s="1" t="s">
        <v>7</v>
      </c>
      <c r="C33" s="1" t="s">
        <v>7</v>
      </c>
      <c r="D33" s="1" t="s">
        <v>7</v>
      </c>
      <c r="E33" s="1" t="s">
        <v>7</v>
      </c>
      <c r="F33" s="1" t="s">
        <v>7</v>
      </c>
      <c r="G33" s="1" t="s">
        <v>7</v>
      </c>
      <c r="H33" s="1" t="s">
        <v>7</v>
      </c>
      <c r="I33" s="1" t="s">
        <v>7</v>
      </c>
      <c r="J33" s="1" t="s">
        <v>7</v>
      </c>
      <c r="K33" s="1" t="s">
        <v>7</v>
      </c>
      <c r="L33" s="1" t="s">
        <v>7</v>
      </c>
      <c r="M33" s="1" t="s">
        <v>7</v>
      </c>
      <c r="N33" s="1" t="s">
        <v>7</v>
      </c>
      <c r="O33" s="1" t="s">
        <v>7</v>
      </c>
      <c r="P33" s="1" t="s">
        <v>7</v>
      </c>
      <c r="Q33" s="1" t="s">
        <v>7</v>
      </c>
      <c r="R33" s="1" t="s">
        <v>7</v>
      </c>
      <c r="S33" s="1" t="s">
        <v>7</v>
      </c>
      <c r="T33" s="1" t="s">
        <v>1</v>
      </c>
      <c r="U33" s="1" t="s">
        <v>1</v>
      </c>
      <c r="V33" s="1" t="s">
        <v>2</v>
      </c>
      <c r="W33" s="1" t="s">
        <v>2</v>
      </c>
      <c r="X33" s="1" t="s">
        <v>2</v>
      </c>
      <c r="Y33" s="1" t="s">
        <v>2</v>
      </c>
      <c r="Z33" s="1" t="s">
        <v>2</v>
      </c>
      <c r="AA33" s="1" t="s">
        <v>2</v>
      </c>
      <c r="AB33" s="1" t="s">
        <v>2</v>
      </c>
      <c r="AC33" s="1" t="s">
        <v>2</v>
      </c>
      <c r="AD33" s="1" t="s">
        <v>2</v>
      </c>
      <c r="AE33" s="1" t="s">
        <v>2</v>
      </c>
      <c r="AF33" s="1" t="s">
        <v>2</v>
      </c>
      <c r="AG33" s="1" t="s">
        <v>2</v>
      </c>
      <c r="AH33" s="1" t="s">
        <v>2</v>
      </c>
      <c r="AI33" s="1" t="s">
        <v>2</v>
      </c>
      <c r="AJ33" s="1" t="s">
        <v>2</v>
      </c>
      <c r="AK33" s="1" t="s">
        <v>2</v>
      </c>
      <c r="AL33" s="1" t="s">
        <v>2</v>
      </c>
      <c r="AM33" s="1" t="s">
        <v>2</v>
      </c>
      <c r="AN33" s="1" t="s">
        <v>2</v>
      </c>
      <c r="AO33" s="1" t="s">
        <v>2</v>
      </c>
      <c r="AP33" s="1" t="s">
        <v>2</v>
      </c>
      <c r="AQ33" s="1" t="s">
        <v>2</v>
      </c>
      <c r="AR33" s="1" t="s">
        <v>2</v>
      </c>
      <c r="AS33" s="1" t="s">
        <v>5</v>
      </c>
      <c r="AT33" s="1" t="s">
        <v>5</v>
      </c>
      <c r="AU33" s="1" t="s">
        <v>5</v>
      </c>
      <c r="AV33" s="1" t="s">
        <v>5</v>
      </c>
      <c r="AW33" s="1" t="s">
        <v>2</v>
      </c>
      <c r="AX33" s="1" t="s">
        <v>2</v>
      </c>
      <c r="AY33" s="1" t="s">
        <v>2</v>
      </c>
    </row>
    <row r="34" spans="1:51" x14ac:dyDescent="0.3">
      <c r="A34" t="s">
        <v>58</v>
      </c>
      <c r="B34" s="1" t="s">
        <v>7</v>
      </c>
      <c r="C34" s="1" t="s">
        <v>7</v>
      </c>
      <c r="D34" s="1" t="s">
        <v>7</v>
      </c>
      <c r="E34" s="1" t="s">
        <v>7</v>
      </c>
      <c r="F34" s="1" t="s">
        <v>7</v>
      </c>
      <c r="G34" s="1" t="s">
        <v>7</v>
      </c>
      <c r="H34" s="1" t="s">
        <v>7</v>
      </c>
      <c r="I34" s="1" t="s">
        <v>7</v>
      </c>
      <c r="J34" s="1" t="s">
        <v>7</v>
      </c>
      <c r="K34" s="1" t="s">
        <v>7</v>
      </c>
      <c r="L34" s="1" t="s">
        <v>7</v>
      </c>
      <c r="M34" s="1" t="s">
        <v>7</v>
      </c>
      <c r="N34" s="1" t="s">
        <v>7</v>
      </c>
      <c r="O34" s="1" t="s">
        <v>7</v>
      </c>
      <c r="P34" s="1" t="s">
        <v>7</v>
      </c>
      <c r="Q34" s="1" t="s">
        <v>7</v>
      </c>
      <c r="R34" s="1" t="s">
        <v>7</v>
      </c>
      <c r="S34" s="1" t="s">
        <v>7</v>
      </c>
      <c r="T34" s="1" t="s">
        <v>7</v>
      </c>
      <c r="U34" s="1" t="s">
        <v>7</v>
      </c>
      <c r="V34" s="1" t="s">
        <v>7</v>
      </c>
      <c r="W34" s="1" t="s">
        <v>7</v>
      </c>
      <c r="X34" s="1" t="s">
        <v>7</v>
      </c>
      <c r="Y34" s="1" t="s">
        <v>7</v>
      </c>
      <c r="Z34" s="1" t="s">
        <v>7</v>
      </c>
      <c r="AA34" s="1" t="s">
        <v>7</v>
      </c>
      <c r="AB34" s="1" t="s">
        <v>19</v>
      </c>
      <c r="AC34" s="1" t="s">
        <v>19</v>
      </c>
      <c r="AD34" s="1" t="s">
        <v>19</v>
      </c>
      <c r="AE34" s="1" t="s">
        <v>19</v>
      </c>
      <c r="AF34" s="1" t="s">
        <v>19</v>
      </c>
      <c r="AG34" s="1" t="s">
        <v>19</v>
      </c>
      <c r="AH34" s="1" t="s">
        <v>19</v>
      </c>
      <c r="AI34" s="1" t="s">
        <v>19</v>
      </c>
      <c r="AJ34" s="1" t="s">
        <v>19</v>
      </c>
      <c r="AK34" s="1" t="s">
        <v>19</v>
      </c>
      <c r="AL34" s="1" t="s">
        <v>19</v>
      </c>
      <c r="AM34" s="1" t="s">
        <v>19</v>
      </c>
      <c r="AN34" s="1" t="s">
        <v>19</v>
      </c>
      <c r="AO34" s="1" t="s">
        <v>19</v>
      </c>
      <c r="AP34" s="1" t="s">
        <v>19</v>
      </c>
      <c r="AQ34" s="1" t="s">
        <v>19</v>
      </c>
      <c r="AR34" s="1" t="s">
        <v>19</v>
      </c>
      <c r="AS34" s="1" t="s">
        <v>19</v>
      </c>
      <c r="AT34" s="1" t="s">
        <v>19</v>
      </c>
      <c r="AU34" s="1" t="s">
        <v>19</v>
      </c>
      <c r="AV34" s="1" t="s">
        <v>19</v>
      </c>
      <c r="AW34" s="1" t="s">
        <v>19</v>
      </c>
      <c r="AX34" s="1" t="s">
        <v>19</v>
      </c>
      <c r="AY34" s="1" t="s">
        <v>19</v>
      </c>
    </row>
    <row r="35" spans="1:51" x14ac:dyDescent="0.3">
      <c r="A35" t="s">
        <v>60</v>
      </c>
      <c r="B35" s="1" t="s">
        <v>19</v>
      </c>
      <c r="C35" s="1" t="s">
        <v>19</v>
      </c>
      <c r="D35" s="1" t="s">
        <v>19</v>
      </c>
      <c r="E35" s="1" t="s">
        <v>19</v>
      </c>
      <c r="F35" s="1" t="s">
        <v>19</v>
      </c>
      <c r="G35" s="1" t="s">
        <v>19</v>
      </c>
      <c r="H35" s="1" t="s">
        <v>10</v>
      </c>
      <c r="I35" s="1" t="s">
        <v>10</v>
      </c>
      <c r="J35" s="1" t="s">
        <v>10</v>
      </c>
      <c r="K35" s="1" t="s">
        <v>10</v>
      </c>
      <c r="L35" s="1" t="s">
        <v>10</v>
      </c>
      <c r="M35" s="1" t="s">
        <v>10</v>
      </c>
      <c r="N35" s="1" t="s">
        <v>10</v>
      </c>
      <c r="O35" s="1" t="s">
        <v>10</v>
      </c>
      <c r="P35" s="1" t="s">
        <v>10</v>
      </c>
      <c r="Q35" s="1" t="s">
        <v>10</v>
      </c>
      <c r="R35" s="1" t="s">
        <v>10</v>
      </c>
      <c r="S35" s="1" t="s">
        <v>10</v>
      </c>
      <c r="T35" s="1" t="s">
        <v>10</v>
      </c>
      <c r="U35" s="1" t="s">
        <v>10</v>
      </c>
      <c r="V35" s="1" t="s">
        <v>10</v>
      </c>
      <c r="W35" s="1" t="s">
        <v>10</v>
      </c>
      <c r="X35" s="1" t="s">
        <v>10</v>
      </c>
      <c r="Y35" s="1" t="s">
        <v>10</v>
      </c>
      <c r="Z35" s="1" t="s">
        <v>10</v>
      </c>
      <c r="AA35" s="1" t="s">
        <v>10</v>
      </c>
      <c r="AB35" s="1" t="s">
        <v>10</v>
      </c>
      <c r="AC35" s="1" t="s">
        <v>10</v>
      </c>
      <c r="AD35" s="1" t="s">
        <v>10</v>
      </c>
      <c r="AE35" s="1" t="s">
        <v>10</v>
      </c>
      <c r="AF35" s="1" t="s">
        <v>10</v>
      </c>
      <c r="AG35" s="1" t="s">
        <v>10</v>
      </c>
      <c r="AH35" s="1" t="s">
        <v>10</v>
      </c>
      <c r="AI35" s="1" t="s">
        <v>10</v>
      </c>
      <c r="AJ35" s="1" t="s">
        <v>10</v>
      </c>
      <c r="AK35" s="1" t="s">
        <v>10</v>
      </c>
      <c r="AL35" s="1" t="s">
        <v>10</v>
      </c>
      <c r="AM35" s="1" t="s">
        <v>10</v>
      </c>
      <c r="AN35" s="1" t="s">
        <v>10</v>
      </c>
      <c r="AO35" s="1" t="s">
        <v>10</v>
      </c>
      <c r="AP35" s="1" t="s">
        <v>10</v>
      </c>
      <c r="AQ35" s="1" t="s">
        <v>10</v>
      </c>
      <c r="AR35" s="1" t="s">
        <v>10</v>
      </c>
      <c r="AS35" s="1" t="s">
        <v>10</v>
      </c>
      <c r="AT35" s="1" t="s">
        <v>10</v>
      </c>
      <c r="AU35" s="1" t="s">
        <v>10</v>
      </c>
      <c r="AV35" s="1" t="s">
        <v>10</v>
      </c>
      <c r="AW35" s="1" t="s">
        <v>10</v>
      </c>
      <c r="AX35" s="1" t="s">
        <v>10</v>
      </c>
      <c r="AY35" s="1" t="s">
        <v>10</v>
      </c>
    </row>
    <row r="36" spans="1:51" x14ac:dyDescent="0.3">
      <c r="A36" t="s">
        <v>63</v>
      </c>
      <c r="B36" s="1" t="s">
        <v>1</v>
      </c>
      <c r="C36" s="1" t="s">
        <v>1</v>
      </c>
      <c r="D36" s="1" t="s">
        <v>1</v>
      </c>
      <c r="E36" s="1" t="s">
        <v>1</v>
      </c>
      <c r="F36" s="1" t="s">
        <v>1</v>
      </c>
      <c r="G36" s="1" t="s">
        <v>61</v>
      </c>
      <c r="H36" s="1" t="s">
        <v>61</v>
      </c>
      <c r="I36" s="1" t="s">
        <v>61</v>
      </c>
      <c r="J36" s="1" t="s">
        <v>10</v>
      </c>
      <c r="K36" s="1" t="s">
        <v>10</v>
      </c>
      <c r="L36" s="1" t="s">
        <v>10</v>
      </c>
      <c r="M36" s="1" t="s">
        <v>10</v>
      </c>
      <c r="N36" s="1" t="s">
        <v>2</v>
      </c>
      <c r="O36" s="1" t="s">
        <v>2</v>
      </c>
      <c r="P36" s="1" t="s">
        <v>2</v>
      </c>
      <c r="Q36" s="1" t="s">
        <v>2</v>
      </c>
      <c r="R36" s="1" t="s">
        <v>2</v>
      </c>
      <c r="S36" s="1" t="s">
        <v>2</v>
      </c>
      <c r="T36" s="1" t="s">
        <v>2</v>
      </c>
      <c r="U36" s="1" t="s">
        <v>2</v>
      </c>
      <c r="V36" s="1" t="s">
        <v>2</v>
      </c>
      <c r="W36" s="1" t="s">
        <v>10</v>
      </c>
      <c r="X36" s="1" t="s">
        <v>10</v>
      </c>
      <c r="Y36" s="1" t="s">
        <v>10</v>
      </c>
      <c r="Z36" s="1" t="s">
        <v>10</v>
      </c>
      <c r="AA36" s="1" t="s">
        <v>10</v>
      </c>
      <c r="AB36" s="1" t="s">
        <v>10</v>
      </c>
      <c r="AC36" s="1" t="s">
        <v>10</v>
      </c>
      <c r="AD36" s="1" t="s">
        <v>10</v>
      </c>
      <c r="AE36" s="1" t="s">
        <v>10</v>
      </c>
      <c r="AF36" s="1" t="s">
        <v>10</v>
      </c>
      <c r="AG36" s="1" t="s">
        <v>10</v>
      </c>
      <c r="AH36" s="1" t="s">
        <v>10</v>
      </c>
      <c r="AI36" s="1" t="s">
        <v>10</v>
      </c>
      <c r="AJ36" s="1" t="s">
        <v>10</v>
      </c>
      <c r="AK36" s="1" t="s">
        <v>10</v>
      </c>
      <c r="AL36" s="1" t="s">
        <v>10</v>
      </c>
      <c r="AM36" s="1" t="s">
        <v>10</v>
      </c>
      <c r="AN36" s="1" t="s">
        <v>10</v>
      </c>
      <c r="AO36" s="1" t="s">
        <v>10</v>
      </c>
      <c r="AP36" s="1" t="s">
        <v>10</v>
      </c>
      <c r="AQ36" s="1" t="s">
        <v>10</v>
      </c>
      <c r="AR36" s="1" t="s">
        <v>10</v>
      </c>
      <c r="AS36" s="1" t="s">
        <v>10</v>
      </c>
      <c r="AT36" s="1" t="s">
        <v>10</v>
      </c>
      <c r="AU36" s="1" t="s">
        <v>10</v>
      </c>
      <c r="AV36" s="1" t="s">
        <v>10</v>
      </c>
      <c r="AW36" s="1" t="s">
        <v>10</v>
      </c>
      <c r="AX36" s="1" t="s">
        <v>10</v>
      </c>
      <c r="AY36" s="1" t="s">
        <v>10</v>
      </c>
    </row>
    <row r="37" spans="1:51" x14ac:dyDescent="0.3">
      <c r="A37" t="s">
        <v>64</v>
      </c>
      <c r="B37" s="1" t="s">
        <v>7</v>
      </c>
      <c r="C37" s="1" t="s">
        <v>7</v>
      </c>
      <c r="D37" s="1" t="s">
        <v>7</v>
      </c>
      <c r="E37" s="1" t="s">
        <v>7</v>
      </c>
      <c r="F37" s="1" t="s">
        <v>7</v>
      </c>
      <c r="G37" s="1" t="s">
        <v>7</v>
      </c>
      <c r="H37" s="1" t="s">
        <v>7</v>
      </c>
      <c r="I37" s="1" t="s">
        <v>7</v>
      </c>
      <c r="J37" s="1" t="s">
        <v>7</v>
      </c>
      <c r="K37" s="1" t="s">
        <v>7</v>
      </c>
      <c r="L37" s="1" t="s">
        <v>7</v>
      </c>
      <c r="M37" s="1" t="s">
        <v>7</v>
      </c>
      <c r="N37" s="1" t="s">
        <v>7</v>
      </c>
      <c r="O37" s="1" t="s">
        <v>7</v>
      </c>
      <c r="P37" s="1" t="s">
        <v>7</v>
      </c>
      <c r="Q37" s="1" t="s">
        <v>7</v>
      </c>
      <c r="R37" s="1" t="s">
        <v>7</v>
      </c>
      <c r="S37" s="1" t="s">
        <v>7</v>
      </c>
      <c r="T37" s="1" t="s">
        <v>1</v>
      </c>
      <c r="U37" s="1" t="s">
        <v>1</v>
      </c>
      <c r="V37" s="1" t="s">
        <v>2</v>
      </c>
      <c r="W37" s="1" t="s">
        <v>2</v>
      </c>
      <c r="X37" s="1" t="s">
        <v>2</v>
      </c>
      <c r="Y37" s="1" t="s">
        <v>2</v>
      </c>
      <c r="Z37" s="1" t="s">
        <v>2</v>
      </c>
      <c r="AA37" s="1" t="s">
        <v>2</v>
      </c>
      <c r="AB37" s="1" t="s">
        <v>2</v>
      </c>
      <c r="AC37" s="1" t="s">
        <v>2</v>
      </c>
      <c r="AD37" s="1" t="s">
        <v>2</v>
      </c>
      <c r="AE37" s="1" t="s">
        <v>2</v>
      </c>
      <c r="AF37" s="1" t="s">
        <v>2</v>
      </c>
      <c r="AG37" s="1" t="s">
        <v>2</v>
      </c>
      <c r="AH37" s="1" t="s">
        <v>2</v>
      </c>
      <c r="AI37" s="1" t="s">
        <v>2</v>
      </c>
      <c r="AJ37" s="1" t="s">
        <v>2</v>
      </c>
      <c r="AK37" s="1" t="s">
        <v>2</v>
      </c>
      <c r="AL37" s="1" t="s">
        <v>2</v>
      </c>
      <c r="AM37" s="1" t="s">
        <v>2</v>
      </c>
      <c r="AN37" s="1" t="s">
        <v>5</v>
      </c>
      <c r="AO37" s="1" t="s">
        <v>5</v>
      </c>
      <c r="AP37" s="1" t="s">
        <v>5</v>
      </c>
      <c r="AQ37" s="1" t="s">
        <v>2</v>
      </c>
      <c r="AR37" s="1" t="s">
        <v>2</v>
      </c>
      <c r="AS37" s="1" t="s">
        <v>2</v>
      </c>
      <c r="AT37" s="1" t="s">
        <v>2</v>
      </c>
      <c r="AU37" s="1" t="s">
        <v>2</v>
      </c>
      <c r="AV37" s="1" t="s">
        <v>2</v>
      </c>
      <c r="AW37" s="1" t="s">
        <v>2</v>
      </c>
      <c r="AX37" s="1" t="s">
        <v>2</v>
      </c>
      <c r="AY37" s="1" t="s">
        <v>2</v>
      </c>
    </row>
    <row r="38" spans="1:51" x14ac:dyDescent="0.3">
      <c r="A38" t="s">
        <v>65</v>
      </c>
      <c r="B38" s="1" t="s">
        <v>10</v>
      </c>
      <c r="C38" s="1" t="s">
        <v>10</v>
      </c>
      <c r="D38" s="1" t="s">
        <v>10</v>
      </c>
      <c r="E38" s="1" t="s">
        <v>10</v>
      </c>
      <c r="F38" s="1" t="s">
        <v>10</v>
      </c>
      <c r="G38" s="1" t="s">
        <v>10</v>
      </c>
      <c r="H38" s="1" t="s">
        <v>10</v>
      </c>
      <c r="I38" s="1" t="s">
        <v>2</v>
      </c>
      <c r="J38" s="1" t="s">
        <v>2</v>
      </c>
      <c r="K38" s="1" t="s">
        <v>2</v>
      </c>
      <c r="L38" s="1" t="s">
        <v>2</v>
      </c>
      <c r="M38" s="1" t="s">
        <v>2</v>
      </c>
      <c r="N38" s="1" t="s">
        <v>2</v>
      </c>
      <c r="O38" s="1" t="s">
        <v>2</v>
      </c>
      <c r="P38" s="1" t="s">
        <v>2</v>
      </c>
      <c r="Q38" s="1" t="s">
        <v>2</v>
      </c>
      <c r="R38" s="1" t="s">
        <v>2</v>
      </c>
      <c r="S38" s="1" t="s">
        <v>13</v>
      </c>
      <c r="T38" s="1" t="s">
        <v>13</v>
      </c>
      <c r="U38" s="1" t="s">
        <v>13</v>
      </c>
      <c r="V38" s="1" t="s">
        <v>13</v>
      </c>
      <c r="W38" s="1" t="s">
        <v>13</v>
      </c>
      <c r="X38" s="1" t="s">
        <v>13</v>
      </c>
      <c r="Y38" s="1" t="s">
        <v>13</v>
      </c>
      <c r="Z38" s="1" t="s">
        <v>13</v>
      </c>
      <c r="AA38" s="1" t="s">
        <v>13</v>
      </c>
      <c r="AB38" s="1" t="s">
        <v>13</v>
      </c>
      <c r="AC38" s="1" t="s">
        <v>13</v>
      </c>
      <c r="AD38" s="1" t="s">
        <v>13</v>
      </c>
      <c r="AE38" s="1" t="s">
        <v>13</v>
      </c>
      <c r="AF38" s="1" t="s">
        <v>13</v>
      </c>
      <c r="AG38" s="1" t="s">
        <v>13</v>
      </c>
      <c r="AH38" s="1" t="s">
        <v>13</v>
      </c>
      <c r="AI38" s="1" t="s">
        <v>14</v>
      </c>
      <c r="AJ38" s="1" t="s">
        <v>14</v>
      </c>
      <c r="AK38" s="1" t="s">
        <v>14</v>
      </c>
      <c r="AL38" s="1" t="s">
        <v>14</v>
      </c>
      <c r="AM38" s="1" t="s">
        <v>14</v>
      </c>
      <c r="AN38" s="1" t="s">
        <v>14</v>
      </c>
      <c r="AO38" s="1" t="s">
        <v>14</v>
      </c>
      <c r="AP38" s="1" t="s">
        <v>14</v>
      </c>
      <c r="AQ38" s="1" t="s">
        <v>14</v>
      </c>
      <c r="AR38" s="1" t="s">
        <v>14</v>
      </c>
      <c r="AS38" s="1" t="s">
        <v>14</v>
      </c>
      <c r="AT38" s="1" t="s">
        <v>13</v>
      </c>
      <c r="AU38" s="1" t="s">
        <v>13</v>
      </c>
      <c r="AV38" s="1" t="s">
        <v>13</v>
      </c>
      <c r="AW38" s="1" t="s">
        <v>13</v>
      </c>
      <c r="AX38" s="1" t="s">
        <v>13</v>
      </c>
      <c r="AY38" s="1" t="s">
        <v>13</v>
      </c>
    </row>
    <row r="39" spans="1:51" x14ac:dyDescent="0.3">
      <c r="A39" t="s">
        <v>66</v>
      </c>
      <c r="B39" s="1" t="s">
        <v>7</v>
      </c>
      <c r="C39" s="1" t="s">
        <v>7</v>
      </c>
      <c r="D39" s="1" t="s">
        <v>7</v>
      </c>
      <c r="E39" s="1" t="s">
        <v>7</v>
      </c>
      <c r="F39" s="1" t="s">
        <v>7</v>
      </c>
      <c r="G39" s="1" t="s">
        <v>7</v>
      </c>
      <c r="H39" s="1" t="s">
        <v>7</v>
      </c>
      <c r="I39" s="1" t="s">
        <v>7</v>
      </c>
      <c r="J39" s="1" t="s">
        <v>7</v>
      </c>
      <c r="K39" s="1" t="s">
        <v>7</v>
      </c>
      <c r="L39" s="1" t="s">
        <v>7</v>
      </c>
      <c r="M39" s="1" t="s">
        <v>7</v>
      </c>
      <c r="N39" s="1" t="s">
        <v>7</v>
      </c>
      <c r="O39" s="1" t="s">
        <v>7</v>
      </c>
      <c r="P39" s="1" t="s">
        <v>7</v>
      </c>
      <c r="Q39" s="1" t="s">
        <v>7</v>
      </c>
      <c r="R39" s="1" t="s">
        <v>19</v>
      </c>
      <c r="S39" s="1" t="s">
        <v>19</v>
      </c>
      <c r="T39" s="1" t="s">
        <v>19</v>
      </c>
      <c r="U39" s="1" t="s">
        <v>19</v>
      </c>
      <c r="V39" s="1" t="s">
        <v>10</v>
      </c>
      <c r="W39" s="1" t="s">
        <v>10</v>
      </c>
      <c r="X39" s="1" t="s">
        <v>10</v>
      </c>
      <c r="Y39" s="1" t="s">
        <v>10</v>
      </c>
      <c r="Z39" s="1" t="s">
        <v>10</v>
      </c>
      <c r="AA39" s="1" t="s">
        <v>10</v>
      </c>
      <c r="AB39" s="1" t="s">
        <v>10</v>
      </c>
      <c r="AC39" s="1" t="s">
        <v>10</v>
      </c>
      <c r="AD39" s="1" t="s">
        <v>10</v>
      </c>
      <c r="AE39" s="1" t="s">
        <v>10</v>
      </c>
      <c r="AF39" s="1" t="s">
        <v>10</v>
      </c>
      <c r="AG39" s="1" t="s">
        <v>10</v>
      </c>
      <c r="AH39" s="1" t="s">
        <v>10</v>
      </c>
      <c r="AI39" s="1" t="s">
        <v>10</v>
      </c>
      <c r="AJ39" s="1" t="s">
        <v>10</v>
      </c>
      <c r="AK39" s="1" t="s">
        <v>10</v>
      </c>
      <c r="AL39" s="1" t="s">
        <v>10</v>
      </c>
      <c r="AM39" s="1" t="s">
        <v>10</v>
      </c>
      <c r="AN39" s="1" t="s">
        <v>10</v>
      </c>
      <c r="AO39" s="1" t="s">
        <v>10</v>
      </c>
      <c r="AP39" s="1" t="s">
        <v>10</v>
      </c>
      <c r="AQ39" s="1" t="s">
        <v>10</v>
      </c>
      <c r="AR39" s="1" t="s">
        <v>10</v>
      </c>
      <c r="AS39" s="1" t="s">
        <v>10</v>
      </c>
      <c r="AT39" s="1" t="s">
        <v>10</v>
      </c>
      <c r="AU39" s="1" t="s">
        <v>10</v>
      </c>
      <c r="AV39" s="1" t="s">
        <v>10</v>
      </c>
      <c r="AW39" s="1" t="s">
        <v>10</v>
      </c>
      <c r="AX39" s="1" t="s">
        <v>10</v>
      </c>
      <c r="AY39" s="1" t="s">
        <v>10</v>
      </c>
    </row>
    <row r="40" spans="1:51" x14ac:dyDescent="0.3">
      <c r="A40" t="s">
        <v>67</v>
      </c>
      <c r="B40" s="1" t="s">
        <v>10</v>
      </c>
      <c r="C40" s="1" t="s">
        <v>10</v>
      </c>
      <c r="D40" s="1" t="s">
        <v>10</v>
      </c>
      <c r="E40" s="1" t="s">
        <v>10</v>
      </c>
      <c r="F40" s="1" t="s">
        <v>10</v>
      </c>
      <c r="G40" s="1" t="s">
        <v>10</v>
      </c>
      <c r="H40" s="1" t="s">
        <v>1</v>
      </c>
      <c r="I40" s="1" t="s">
        <v>1</v>
      </c>
      <c r="J40" s="1" t="s">
        <v>1</v>
      </c>
      <c r="K40" s="1" t="s">
        <v>1</v>
      </c>
      <c r="L40" s="1" t="s">
        <v>1</v>
      </c>
      <c r="M40" s="1" t="s">
        <v>1</v>
      </c>
      <c r="N40" s="1" t="s">
        <v>1</v>
      </c>
      <c r="O40" s="1" t="s">
        <v>1</v>
      </c>
      <c r="P40" s="1" t="s">
        <v>1</v>
      </c>
      <c r="Q40" s="1" t="s">
        <v>1</v>
      </c>
      <c r="R40" s="1" t="s">
        <v>1</v>
      </c>
      <c r="S40" s="1" t="s">
        <v>2</v>
      </c>
      <c r="T40" s="1" t="s">
        <v>2</v>
      </c>
      <c r="U40" s="1" t="s">
        <v>2</v>
      </c>
      <c r="V40" s="1" t="s">
        <v>2</v>
      </c>
      <c r="W40" s="1" t="s">
        <v>2</v>
      </c>
      <c r="X40" s="1" t="s">
        <v>10</v>
      </c>
      <c r="Y40" s="1" t="s">
        <v>10</v>
      </c>
      <c r="Z40" s="1" t="s">
        <v>10</v>
      </c>
      <c r="AA40" s="1" t="s">
        <v>10</v>
      </c>
      <c r="AB40" s="1" t="s">
        <v>10</v>
      </c>
      <c r="AC40" s="1" t="s">
        <v>10</v>
      </c>
      <c r="AD40" s="1" t="s">
        <v>10</v>
      </c>
      <c r="AE40" s="1" t="s">
        <v>10</v>
      </c>
      <c r="AF40" s="1" t="s">
        <v>10</v>
      </c>
      <c r="AG40" s="1" t="s">
        <v>10</v>
      </c>
      <c r="AH40" s="1" t="s">
        <v>10</v>
      </c>
      <c r="AI40" s="1" t="s">
        <v>10</v>
      </c>
      <c r="AJ40" s="1" t="s">
        <v>10</v>
      </c>
      <c r="AK40" s="1" t="s">
        <v>10</v>
      </c>
      <c r="AL40" s="1" t="s">
        <v>10</v>
      </c>
      <c r="AM40" s="1" t="s">
        <v>10</v>
      </c>
      <c r="AN40" s="1" t="s">
        <v>10</v>
      </c>
      <c r="AO40" s="1" t="s">
        <v>10</v>
      </c>
      <c r="AP40" s="1" t="s">
        <v>10</v>
      </c>
      <c r="AQ40" s="1" t="s">
        <v>10</v>
      </c>
      <c r="AR40" s="1" t="s">
        <v>10</v>
      </c>
      <c r="AS40" s="1" t="s">
        <v>10</v>
      </c>
      <c r="AT40" s="1" t="s">
        <v>10</v>
      </c>
      <c r="AU40" s="1" t="s">
        <v>10</v>
      </c>
      <c r="AV40" s="1" t="s">
        <v>10</v>
      </c>
      <c r="AW40" s="1" t="s">
        <v>10</v>
      </c>
      <c r="AX40" s="1" t="s">
        <v>10</v>
      </c>
      <c r="AY40" s="1" t="s">
        <v>10</v>
      </c>
    </row>
    <row r="41" spans="1:51" x14ac:dyDescent="0.3">
      <c r="A41" t="s">
        <v>68</v>
      </c>
      <c r="B41" s="1" t="s">
        <v>7</v>
      </c>
      <c r="C41" s="1" t="s">
        <v>7</v>
      </c>
      <c r="D41" s="1" t="s">
        <v>7</v>
      </c>
      <c r="E41" s="1" t="s">
        <v>7</v>
      </c>
      <c r="F41" s="1" t="s">
        <v>7</v>
      </c>
      <c r="G41" s="1" t="s">
        <v>7</v>
      </c>
      <c r="H41" s="1" t="s">
        <v>7</v>
      </c>
      <c r="I41" s="1" t="s">
        <v>7</v>
      </c>
      <c r="J41" s="1" t="s">
        <v>7</v>
      </c>
      <c r="K41" s="1" t="s">
        <v>7</v>
      </c>
      <c r="L41" s="1" t="s">
        <v>7</v>
      </c>
      <c r="M41" s="1" t="s">
        <v>7</v>
      </c>
      <c r="N41" s="1" t="s">
        <v>7</v>
      </c>
      <c r="O41" s="1" t="s">
        <v>7</v>
      </c>
      <c r="P41" s="1" t="s">
        <v>7</v>
      </c>
      <c r="Q41" s="1" t="s">
        <v>7</v>
      </c>
      <c r="R41" s="1" t="s">
        <v>7</v>
      </c>
      <c r="S41" s="1" t="s">
        <v>7</v>
      </c>
      <c r="T41" s="1" t="s">
        <v>1</v>
      </c>
      <c r="U41" s="1" t="s">
        <v>1</v>
      </c>
      <c r="V41" s="1" t="s">
        <v>2</v>
      </c>
      <c r="W41" s="1" t="s">
        <v>2</v>
      </c>
      <c r="X41" s="1" t="s">
        <v>2</v>
      </c>
      <c r="Y41" s="1" t="s">
        <v>2</v>
      </c>
      <c r="Z41" s="1" t="s">
        <v>13</v>
      </c>
      <c r="AA41" s="1" t="s">
        <v>13</v>
      </c>
      <c r="AB41" s="1" t="s">
        <v>13</v>
      </c>
      <c r="AC41" s="1" t="s">
        <v>13</v>
      </c>
      <c r="AD41" s="1" t="s">
        <v>13</v>
      </c>
      <c r="AE41" s="1" t="s">
        <v>13</v>
      </c>
      <c r="AF41" s="1" t="s">
        <v>13</v>
      </c>
      <c r="AG41" s="1" t="s">
        <v>13</v>
      </c>
      <c r="AH41" s="1" t="s">
        <v>13</v>
      </c>
      <c r="AI41" s="1" t="s">
        <v>13</v>
      </c>
      <c r="AJ41" s="1" t="s">
        <v>13</v>
      </c>
      <c r="AK41" s="1" t="s">
        <v>13</v>
      </c>
      <c r="AL41" s="1" t="s">
        <v>13</v>
      </c>
      <c r="AM41" s="1" t="s">
        <v>13</v>
      </c>
      <c r="AN41" s="1" t="s">
        <v>13</v>
      </c>
      <c r="AO41" s="1" t="s">
        <v>13</v>
      </c>
      <c r="AP41" s="1" t="s">
        <v>13</v>
      </c>
      <c r="AQ41" s="1" t="s">
        <v>13</v>
      </c>
      <c r="AR41" s="1" t="s">
        <v>13</v>
      </c>
      <c r="AS41" s="1" t="s">
        <v>13</v>
      </c>
      <c r="AT41" s="1" t="s">
        <v>13</v>
      </c>
      <c r="AU41" s="1" t="s">
        <v>13</v>
      </c>
      <c r="AV41" s="1" t="s">
        <v>13</v>
      </c>
      <c r="AW41" s="1" t="s">
        <v>13</v>
      </c>
      <c r="AX41" s="1" t="s">
        <v>13</v>
      </c>
      <c r="AY41" s="1" t="s">
        <v>13</v>
      </c>
    </row>
    <row r="42" spans="1:51" x14ac:dyDescent="0.3">
      <c r="A42" t="s">
        <v>69</v>
      </c>
      <c r="B42" s="1" t="s">
        <v>1</v>
      </c>
      <c r="C42" s="1" t="s">
        <v>1</v>
      </c>
      <c r="D42" s="1" t="s">
        <v>1</v>
      </c>
      <c r="E42" s="1" t="s">
        <v>1</v>
      </c>
      <c r="F42" s="1" t="s">
        <v>1</v>
      </c>
      <c r="G42" s="1" t="s">
        <v>1</v>
      </c>
      <c r="H42" s="1" t="s">
        <v>1</v>
      </c>
      <c r="I42" s="1" t="s">
        <v>1</v>
      </c>
      <c r="J42" s="1" t="s">
        <v>1</v>
      </c>
      <c r="K42" s="1" t="s">
        <v>1</v>
      </c>
      <c r="L42" s="1" t="s">
        <v>1</v>
      </c>
      <c r="M42" s="1" t="s">
        <v>1</v>
      </c>
      <c r="N42" s="1" t="s">
        <v>1</v>
      </c>
      <c r="O42" s="1" t="s">
        <v>1</v>
      </c>
      <c r="P42" s="1" t="s">
        <v>1</v>
      </c>
      <c r="Q42" s="1" t="s">
        <v>1</v>
      </c>
      <c r="R42" s="1" t="s">
        <v>1</v>
      </c>
      <c r="S42" s="1" t="s">
        <v>2</v>
      </c>
      <c r="T42" s="1" t="s">
        <v>2</v>
      </c>
      <c r="U42" s="1" t="s">
        <v>2</v>
      </c>
      <c r="V42" s="1" t="s">
        <v>2</v>
      </c>
      <c r="W42" s="1" t="s">
        <v>2</v>
      </c>
      <c r="X42" s="1" t="s">
        <v>2</v>
      </c>
      <c r="Y42" s="1" t="s">
        <v>2</v>
      </c>
      <c r="Z42" s="1" t="s">
        <v>2</v>
      </c>
      <c r="AA42" s="1" t="s">
        <v>2</v>
      </c>
      <c r="AB42" s="1" t="s">
        <v>2</v>
      </c>
      <c r="AC42" s="1" t="s">
        <v>2</v>
      </c>
      <c r="AD42" s="1" t="s">
        <v>2</v>
      </c>
      <c r="AE42" s="1" t="s">
        <v>2</v>
      </c>
      <c r="AF42" s="1" t="s">
        <v>2</v>
      </c>
      <c r="AG42" s="1" t="s">
        <v>2</v>
      </c>
      <c r="AH42" s="1" t="s">
        <v>2</v>
      </c>
      <c r="AI42" s="1" t="s">
        <v>2</v>
      </c>
      <c r="AJ42" s="1" t="s">
        <v>2</v>
      </c>
      <c r="AK42" s="1" t="s">
        <v>2</v>
      </c>
      <c r="AL42" s="1" t="s">
        <v>2</v>
      </c>
      <c r="AM42" s="1" t="s">
        <v>2</v>
      </c>
      <c r="AN42" s="1" t="s">
        <v>23</v>
      </c>
      <c r="AO42" s="1" t="s">
        <v>23</v>
      </c>
      <c r="AP42" s="1" t="s">
        <v>23</v>
      </c>
      <c r="AQ42" s="1" t="s">
        <v>23</v>
      </c>
      <c r="AR42" s="1" t="s">
        <v>23</v>
      </c>
      <c r="AS42" s="1" t="s">
        <v>23</v>
      </c>
      <c r="AT42" s="1" t="s">
        <v>5</v>
      </c>
      <c r="AU42" s="1" t="s">
        <v>5</v>
      </c>
      <c r="AV42" s="1" t="s">
        <v>5</v>
      </c>
      <c r="AW42" s="1" t="s">
        <v>5</v>
      </c>
      <c r="AX42" s="1" t="s">
        <v>5</v>
      </c>
      <c r="AY42" s="1" t="s">
        <v>5</v>
      </c>
    </row>
    <row r="43" spans="1:51" x14ac:dyDescent="0.3">
      <c r="A43" t="s">
        <v>70</v>
      </c>
      <c r="B43" s="1" t="s">
        <v>1</v>
      </c>
      <c r="C43" s="1" t="s">
        <v>1</v>
      </c>
      <c r="D43" s="1" t="s">
        <v>1</v>
      </c>
      <c r="E43" s="1" t="s">
        <v>1</v>
      </c>
      <c r="F43" s="1" t="s">
        <v>1</v>
      </c>
      <c r="G43" s="1" t="s">
        <v>1</v>
      </c>
      <c r="H43" s="1" t="s">
        <v>1</v>
      </c>
      <c r="I43" s="1" t="s">
        <v>1</v>
      </c>
      <c r="J43" s="1" t="s">
        <v>1</v>
      </c>
      <c r="K43" s="1" t="s">
        <v>1</v>
      </c>
      <c r="L43" s="1" t="s">
        <v>1</v>
      </c>
      <c r="M43" s="1" t="s">
        <v>1</v>
      </c>
      <c r="N43" s="1" t="s">
        <v>1</v>
      </c>
      <c r="O43" s="1" t="s">
        <v>1</v>
      </c>
      <c r="P43" s="1" t="s">
        <v>1</v>
      </c>
      <c r="Q43" s="1" t="s">
        <v>1</v>
      </c>
      <c r="R43" s="1" t="s">
        <v>1</v>
      </c>
      <c r="S43" s="1" t="s">
        <v>1</v>
      </c>
      <c r="T43" s="1" t="s">
        <v>1</v>
      </c>
      <c r="U43" s="1" t="s">
        <v>2</v>
      </c>
      <c r="V43" s="1" t="s">
        <v>2</v>
      </c>
      <c r="W43" s="1" t="s">
        <v>2</v>
      </c>
      <c r="X43" s="1" t="s">
        <v>2</v>
      </c>
      <c r="Y43" s="1" t="s">
        <v>2</v>
      </c>
      <c r="Z43" s="1" t="s">
        <v>2</v>
      </c>
      <c r="AA43" s="1" t="s">
        <v>2</v>
      </c>
      <c r="AB43" s="1" t="s">
        <v>2</v>
      </c>
      <c r="AC43" s="1" t="s">
        <v>2</v>
      </c>
      <c r="AD43" s="1" t="s">
        <v>12</v>
      </c>
      <c r="AE43" s="1" t="s">
        <v>12</v>
      </c>
      <c r="AF43" s="1" t="s">
        <v>12</v>
      </c>
      <c r="AG43" s="1" t="s">
        <v>12</v>
      </c>
      <c r="AH43" s="1" t="s">
        <v>12</v>
      </c>
      <c r="AI43" s="1" t="s">
        <v>12</v>
      </c>
      <c r="AJ43" s="1" t="s">
        <v>12</v>
      </c>
      <c r="AK43" s="1" t="s">
        <v>12</v>
      </c>
      <c r="AL43" s="1" t="s">
        <v>12</v>
      </c>
      <c r="AM43" s="1" t="s">
        <v>12</v>
      </c>
      <c r="AN43" s="1" t="s">
        <v>12</v>
      </c>
      <c r="AO43" s="1" t="s">
        <v>12</v>
      </c>
      <c r="AP43" s="1" t="s">
        <v>12</v>
      </c>
      <c r="AQ43" s="1" t="s">
        <v>12</v>
      </c>
      <c r="AR43" s="1" t="s">
        <v>12</v>
      </c>
      <c r="AS43" s="1" t="s">
        <v>12</v>
      </c>
      <c r="AT43" s="1" t="s">
        <v>12</v>
      </c>
      <c r="AU43" s="1" t="s">
        <v>12</v>
      </c>
      <c r="AV43" s="1" t="s">
        <v>12</v>
      </c>
      <c r="AW43" s="1" t="s">
        <v>12</v>
      </c>
      <c r="AX43" s="1" t="s">
        <v>12</v>
      </c>
      <c r="AY43" s="1" t="s">
        <v>12</v>
      </c>
    </row>
    <row r="44" spans="1:51" x14ac:dyDescent="0.3">
      <c r="A44" t="s">
        <v>71</v>
      </c>
      <c r="B44" s="1" t="s">
        <v>2</v>
      </c>
      <c r="C44" s="1" t="s">
        <v>2</v>
      </c>
      <c r="D44" s="1" t="s">
        <v>2</v>
      </c>
      <c r="E44" s="1" t="s">
        <v>2</v>
      </c>
      <c r="F44" s="1" t="s">
        <v>2</v>
      </c>
      <c r="G44" s="1" t="s">
        <v>2</v>
      </c>
      <c r="H44" s="1" t="s">
        <v>2</v>
      </c>
      <c r="I44" s="1" t="s">
        <v>2</v>
      </c>
      <c r="J44" s="1" t="s">
        <v>2</v>
      </c>
      <c r="K44" s="1" t="s">
        <v>2</v>
      </c>
      <c r="L44" s="1" t="s">
        <v>2</v>
      </c>
      <c r="M44" s="1" t="s">
        <v>2</v>
      </c>
      <c r="N44" s="1" t="s">
        <v>2</v>
      </c>
      <c r="O44" s="1" t="s">
        <v>2</v>
      </c>
      <c r="P44" s="1" t="s">
        <v>2</v>
      </c>
      <c r="Q44" s="1" t="s">
        <v>2</v>
      </c>
      <c r="R44" s="1" t="s">
        <v>2</v>
      </c>
      <c r="S44" s="1" t="s">
        <v>2</v>
      </c>
      <c r="T44" s="1" t="s">
        <v>2</v>
      </c>
      <c r="U44" s="1" t="s">
        <v>2</v>
      </c>
      <c r="V44" s="1" t="s">
        <v>2</v>
      </c>
      <c r="W44" s="1" t="s">
        <v>2</v>
      </c>
      <c r="X44" s="1" t="s">
        <v>2</v>
      </c>
      <c r="Y44" s="1" t="s">
        <v>2</v>
      </c>
      <c r="Z44" s="1" t="s">
        <v>2</v>
      </c>
      <c r="AA44" s="1" t="s">
        <v>2</v>
      </c>
      <c r="AB44" s="1" t="s">
        <v>2</v>
      </c>
      <c r="AC44" s="1" t="s">
        <v>2</v>
      </c>
      <c r="AD44" s="1" t="s">
        <v>5</v>
      </c>
      <c r="AE44" s="1" t="s">
        <v>5</v>
      </c>
      <c r="AF44" s="1" t="s">
        <v>5</v>
      </c>
      <c r="AG44" s="1" t="s">
        <v>5</v>
      </c>
      <c r="AH44" s="1" t="s">
        <v>5</v>
      </c>
      <c r="AI44" s="1" t="s">
        <v>5</v>
      </c>
      <c r="AJ44" s="1" t="s">
        <v>5</v>
      </c>
      <c r="AK44" s="1" t="s">
        <v>12</v>
      </c>
      <c r="AL44" s="1" t="s">
        <v>12</v>
      </c>
      <c r="AM44" s="1" t="s">
        <v>12</v>
      </c>
      <c r="AN44" s="1" t="s">
        <v>12</v>
      </c>
      <c r="AO44" s="1" t="s">
        <v>12</v>
      </c>
      <c r="AP44" s="1" t="s">
        <v>12</v>
      </c>
      <c r="AQ44" s="1" t="s">
        <v>12</v>
      </c>
      <c r="AR44" s="1" t="s">
        <v>12</v>
      </c>
      <c r="AS44" s="1" t="s">
        <v>12</v>
      </c>
      <c r="AT44" s="1" t="s">
        <v>12</v>
      </c>
      <c r="AU44" s="1" t="s">
        <v>12</v>
      </c>
      <c r="AV44" s="1" t="s">
        <v>12</v>
      </c>
      <c r="AW44" s="1" t="s">
        <v>12</v>
      </c>
      <c r="AX44" s="1" t="s">
        <v>12</v>
      </c>
      <c r="AY44" s="1" t="s">
        <v>12</v>
      </c>
    </row>
    <row r="45" spans="1:51" x14ac:dyDescent="0.3">
      <c r="A45" t="s">
        <v>72</v>
      </c>
      <c r="B45" s="1" t="s">
        <v>4</v>
      </c>
      <c r="C45" s="1" t="s">
        <v>4</v>
      </c>
      <c r="D45" s="1" t="s">
        <v>4</v>
      </c>
      <c r="E45" s="1" t="s">
        <v>4</v>
      </c>
      <c r="F45" s="1" t="s">
        <v>4</v>
      </c>
      <c r="G45" s="1" t="s">
        <v>4</v>
      </c>
      <c r="H45" s="1" t="s">
        <v>4</v>
      </c>
      <c r="I45" s="1" t="s">
        <v>4</v>
      </c>
      <c r="J45" s="1" t="s">
        <v>4</v>
      </c>
      <c r="K45" s="1" t="s">
        <v>4</v>
      </c>
      <c r="L45" s="1" t="s">
        <v>4</v>
      </c>
      <c r="M45" s="1" t="s">
        <v>4</v>
      </c>
      <c r="N45" s="1" t="s">
        <v>4</v>
      </c>
      <c r="O45" s="1" t="s">
        <v>4</v>
      </c>
      <c r="P45" s="1" t="s">
        <v>4</v>
      </c>
      <c r="Q45" s="1" t="s">
        <v>4</v>
      </c>
      <c r="R45" s="1" t="s">
        <v>4</v>
      </c>
      <c r="S45" s="1" t="s">
        <v>1</v>
      </c>
      <c r="T45" s="1" t="s">
        <v>1</v>
      </c>
      <c r="U45" s="1" t="s">
        <v>1</v>
      </c>
      <c r="V45" s="1" t="s">
        <v>1</v>
      </c>
      <c r="W45" s="1" t="s">
        <v>1</v>
      </c>
      <c r="X45" s="1" t="s">
        <v>1</v>
      </c>
      <c r="Y45" s="1" t="s">
        <v>1</v>
      </c>
      <c r="Z45" s="1" t="s">
        <v>1</v>
      </c>
      <c r="AA45" s="1" t="s">
        <v>1</v>
      </c>
      <c r="AB45" s="1" t="s">
        <v>1</v>
      </c>
      <c r="AC45" s="1" t="s">
        <v>2</v>
      </c>
      <c r="AD45" s="1" t="s">
        <v>2</v>
      </c>
      <c r="AE45" s="1" t="s">
        <v>2</v>
      </c>
      <c r="AF45" s="1" t="s">
        <v>2</v>
      </c>
      <c r="AG45" s="1" t="s">
        <v>2</v>
      </c>
      <c r="AH45" s="1" t="s">
        <v>23</v>
      </c>
      <c r="AI45" s="1" t="s">
        <v>23</v>
      </c>
      <c r="AJ45" s="1" t="s">
        <v>23</v>
      </c>
      <c r="AK45" s="1" t="s">
        <v>23</v>
      </c>
      <c r="AL45" s="1" t="s">
        <v>23</v>
      </c>
      <c r="AM45" s="1" t="s">
        <v>23</v>
      </c>
      <c r="AN45" s="1" t="s">
        <v>23</v>
      </c>
      <c r="AO45" s="1" t="s">
        <v>23</v>
      </c>
      <c r="AP45" s="1" t="s">
        <v>5</v>
      </c>
      <c r="AQ45" s="1" t="s">
        <v>5</v>
      </c>
      <c r="AR45" s="1" t="s">
        <v>5</v>
      </c>
      <c r="AS45" s="1" t="s">
        <v>5</v>
      </c>
      <c r="AT45" s="1" t="s">
        <v>5</v>
      </c>
      <c r="AU45" s="1" t="s">
        <v>5</v>
      </c>
      <c r="AV45" s="1" t="s">
        <v>5</v>
      </c>
      <c r="AW45" s="1" t="s">
        <v>5</v>
      </c>
      <c r="AX45" s="1" t="s">
        <v>5</v>
      </c>
      <c r="AY45" s="1" t="s">
        <v>5</v>
      </c>
    </row>
    <row r="46" spans="1:51" x14ac:dyDescent="0.3">
      <c r="A46" t="s">
        <v>73</v>
      </c>
      <c r="B46" s="1" t="s">
        <v>7</v>
      </c>
      <c r="C46" s="1" t="s">
        <v>7</v>
      </c>
      <c r="D46" s="1" t="s">
        <v>7</v>
      </c>
      <c r="E46" s="1" t="s">
        <v>7</v>
      </c>
      <c r="F46" s="1" t="s">
        <v>7</v>
      </c>
      <c r="G46" s="1" t="s">
        <v>7</v>
      </c>
      <c r="H46" s="1" t="s">
        <v>7</v>
      </c>
      <c r="I46" s="1" t="s">
        <v>7</v>
      </c>
      <c r="J46" s="1" t="s">
        <v>7</v>
      </c>
      <c r="K46" s="1" t="s">
        <v>7</v>
      </c>
      <c r="L46" s="1" t="s">
        <v>7</v>
      </c>
      <c r="M46" s="1" t="s">
        <v>7</v>
      </c>
      <c r="N46" s="1" t="s">
        <v>7</v>
      </c>
      <c r="O46" s="1" t="s">
        <v>7</v>
      </c>
      <c r="P46" s="1" t="s">
        <v>7</v>
      </c>
      <c r="Q46" s="1" t="s">
        <v>7</v>
      </c>
      <c r="R46" s="1" t="s">
        <v>7</v>
      </c>
      <c r="S46" s="1" t="s">
        <v>7</v>
      </c>
      <c r="T46" s="1" t="s">
        <v>1</v>
      </c>
      <c r="U46" s="1" t="s">
        <v>1</v>
      </c>
      <c r="V46" s="1" t="s">
        <v>1</v>
      </c>
      <c r="W46" s="1" t="s">
        <v>1</v>
      </c>
      <c r="X46" s="1" t="s">
        <v>1</v>
      </c>
      <c r="Y46" s="1" t="s">
        <v>1</v>
      </c>
      <c r="Z46" s="1" t="s">
        <v>1</v>
      </c>
      <c r="AA46" s="1" t="s">
        <v>1</v>
      </c>
      <c r="AB46" s="1" t="s">
        <v>1</v>
      </c>
      <c r="AC46" s="1" t="s">
        <v>1</v>
      </c>
      <c r="AD46" s="1" t="s">
        <v>2</v>
      </c>
      <c r="AE46" s="1" t="s">
        <v>2</v>
      </c>
      <c r="AF46" s="1" t="s">
        <v>2</v>
      </c>
      <c r="AG46" s="1" t="s">
        <v>2</v>
      </c>
      <c r="AH46" s="1" t="s">
        <v>2</v>
      </c>
      <c r="AI46" s="1" t="s">
        <v>2</v>
      </c>
      <c r="AJ46" s="1" t="s">
        <v>2</v>
      </c>
      <c r="AK46" s="1" t="s">
        <v>2</v>
      </c>
      <c r="AL46" s="1" t="s">
        <v>2</v>
      </c>
      <c r="AM46" s="1" t="s">
        <v>2</v>
      </c>
      <c r="AN46" s="1" t="s">
        <v>2</v>
      </c>
      <c r="AO46" s="1" t="s">
        <v>2</v>
      </c>
      <c r="AP46" s="1" t="s">
        <v>2</v>
      </c>
      <c r="AQ46" s="1" t="s">
        <v>2</v>
      </c>
      <c r="AR46" s="1" t="s">
        <v>2</v>
      </c>
      <c r="AS46" s="1" t="s">
        <v>5</v>
      </c>
      <c r="AT46" s="1" t="s">
        <v>5</v>
      </c>
      <c r="AU46" s="1" t="s">
        <v>5</v>
      </c>
      <c r="AV46" s="1" t="s">
        <v>5</v>
      </c>
      <c r="AW46" s="1" t="s">
        <v>2</v>
      </c>
      <c r="AX46" s="1" t="s">
        <v>2</v>
      </c>
      <c r="AY46" s="1" t="s">
        <v>2</v>
      </c>
    </row>
    <row r="47" spans="1:51" x14ac:dyDescent="0.3">
      <c r="A47" t="s">
        <v>76</v>
      </c>
      <c r="B47" s="1" t="s">
        <v>10</v>
      </c>
      <c r="C47" s="1" t="s">
        <v>10</v>
      </c>
      <c r="D47" s="1" t="s">
        <v>10</v>
      </c>
      <c r="E47" s="1" t="s">
        <v>10</v>
      </c>
      <c r="F47" s="1" t="s">
        <v>2</v>
      </c>
      <c r="G47" s="1" t="s">
        <v>2</v>
      </c>
      <c r="H47" s="1" t="s">
        <v>2</v>
      </c>
      <c r="I47" s="1" t="s">
        <v>2</v>
      </c>
      <c r="J47" s="1" t="s">
        <v>2</v>
      </c>
      <c r="K47" s="1" t="s">
        <v>2</v>
      </c>
      <c r="L47" s="1" t="s">
        <v>2</v>
      </c>
      <c r="M47" s="1" t="s">
        <v>2</v>
      </c>
      <c r="N47" s="1" t="s">
        <v>2</v>
      </c>
      <c r="O47" s="1" t="s">
        <v>2</v>
      </c>
      <c r="P47" s="1" t="s">
        <v>2</v>
      </c>
      <c r="Q47" s="1" t="s">
        <v>2</v>
      </c>
      <c r="R47" s="1" t="s">
        <v>2</v>
      </c>
      <c r="S47" s="1" t="s">
        <v>2</v>
      </c>
      <c r="T47" s="1" t="s">
        <v>2</v>
      </c>
      <c r="U47" s="1" t="s">
        <v>2</v>
      </c>
      <c r="V47" s="1" t="s">
        <v>2</v>
      </c>
      <c r="W47" s="1" t="s">
        <v>2</v>
      </c>
      <c r="X47" s="1" t="s">
        <v>2</v>
      </c>
      <c r="Y47" s="1" t="s">
        <v>2</v>
      </c>
      <c r="Z47" s="1" t="s">
        <v>2</v>
      </c>
      <c r="AA47" s="1" t="s">
        <v>2</v>
      </c>
      <c r="AB47" s="1" t="s">
        <v>2</v>
      </c>
      <c r="AC47" s="1" t="s">
        <v>2</v>
      </c>
      <c r="AD47" s="1" t="s">
        <v>2</v>
      </c>
      <c r="AE47" s="1" t="s">
        <v>2</v>
      </c>
      <c r="AF47" s="1" t="s">
        <v>2</v>
      </c>
      <c r="AG47" s="1" t="s">
        <v>2</v>
      </c>
      <c r="AH47" s="1" t="s">
        <v>2</v>
      </c>
      <c r="AI47" s="1" t="s">
        <v>2</v>
      </c>
      <c r="AJ47" s="1" t="s">
        <v>2</v>
      </c>
      <c r="AK47" s="1" t="s">
        <v>2</v>
      </c>
      <c r="AL47" s="1" t="s">
        <v>2</v>
      </c>
      <c r="AM47" s="1" t="s">
        <v>2</v>
      </c>
      <c r="AN47" s="1" t="s">
        <v>2</v>
      </c>
      <c r="AO47" s="1" t="s">
        <v>2</v>
      </c>
      <c r="AP47" s="1" t="s">
        <v>2</v>
      </c>
      <c r="AQ47" s="1" t="s">
        <v>2</v>
      </c>
      <c r="AR47" s="1" t="s">
        <v>2</v>
      </c>
      <c r="AS47" s="1" t="s">
        <v>2</v>
      </c>
      <c r="AT47" s="1" t="s">
        <v>2</v>
      </c>
      <c r="AU47" s="1" t="s">
        <v>2</v>
      </c>
      <c r="AV47" s="1" t="s">
        <v>2</v>
      </c>
      <c r="AW47" s="1" t="s">
        <v>2</v>
      </c>
      <c r="AX47" s="1" t="s">
        <v>2</v>
      </c>
      <c r="AY47" s="1" t="s">
        <v>2</v>
      </c>
    </row>
    <row r="48" spans="1:51" x14ac:dyDescent="0.3">
      <c r="A48" t="s">
        <v>77</v>
      </c>
      <c r="B48" s="1" t="s">
        <v>10</v>
      </c>
      <c r="C48" s="1" t="s">
        <v>10</v>
      </c>
      <c r="D48" s="1" t="s">
        <v>10</v>
      </c>
      <c r="E48" s="1" t="s">
        <v>10</v>
      </c>
      <c r="F48" s="1" t="s">
        <v>10</v>
      </c>
      <c r="G48" s="1" t="s">
        <v>10</v>
      </c>
      <c r="H48" s="1" t="s">
        <v>10</v>
      </c>
      <c r="I48" s="1" t="s">
        <v>10</v>
      </c>
      <c r="J48" s="1" t="s">
        <v>10</v>
      </c>
      <c r="K48" s="1" t="s">
        <v>10</v>
      </c>
      <c r="L48" s="1" t="s">
        <v>1</v>
      </c>
      <c r="M48" s="1" t="s">
        <v>1</v>
      </c>
      <c r="N48" s="1" t="s">
        <v>1</v>
      </c>
      <c r="O48" s="1" t="s">
        <v>1</v>
      </c>
      <c r="P48" s="1" t="s">
        <v>1</v>
      </c>
      <c r="Q48" s="1" t="s">
        <v>1</v>
      </c>
      <c r="R48" s="1" t="s">
        <v>1</v>
      </c>
      <c r="S48" s="1" t="s">
        <v>1</v>
      </c>
      <c r="T48" s="1" t="s">
        <v>1</v>
      </c>
      <c r="U48" s="1" t="s">
        <v>1</v>
      </c>
      <c r="V48" s="1" t="s">
        <v>1</v>
      </c>
      <c r="W48" s="1" t="s">
        <v>1</v>
      </c>
      <c r="X48" s="1" t="s">
        <v>1</v>
      </c>
      <c r="Y48" s="1" t="s">
        <v>1</v>
      </c>
      <c r="Z48" s="1" t="s">
        <v>1</v>
      </c>
      <c r="AA48" s="1" t="s">
        <v>1</v>
      </c>
      <c r="AB48" s="1" t="s">
        <v>1</v>
      </c>
      <c r="AC48" s="1" t="s">
        <v>2</v>
      </c>
      <c r="AD48" s="1" t="s">
        <v>2</v>
      </c>
      <c r="AE48" s="1" t="s">
        <v>2</v>
      </c>
      <c r="AF48" s="1" t="s">
        <v>2</v>
      </c>
      <c r="AG48" s="1" t="s">
        <v>2</v>
      </c>
      <c r="AH48" s="1" t="s">
        <v>2</v>
      </c>
      <c r="AI48" s="1" t="s">
        <v>2</v>
      </c>
      <c r="AJ48" s="1" t="s">
        <v>2</v>
      </c>
      <c r="AK48" s="1" t="s">
        <v>2</v>
      </c>
      <c r="AL48" s="1" t="s">
        <v>2</v>
      </c>
      <c r="AM48" s="1" t="s">
        <v>13</v>
      </c>
      <c r="AN48" s="1" t="s">
        <v>13</v>
      </c>
      <c r="AO48" s="1" t="s">
        <v>13</v>
      </c>
      <c r="AP48" s="1" t="s">
        <v>13</v>
      </c>
      <c r="AQ48" s="1" t="s">
        <v>13</v>
      </c>
      <c r="AR48" s="1" t="s">
        <v>2</v>
      </c>
      <c r="AS48" s="1" t="s">
        <v>2</v>
      </c>
      <c r="AT48" s="1" t="s">
        <v>2</v>
      </c>
      <c r="AU48" s="1" t="s">
        <v>2</v>
      </c>
      <c r="AV48" s="1" t="s">
        <v>2</v>
      </c>
      <c r="AW48" s="1" t="s">
        <v>2</v>
      </c>
      <c r="AX48" s="1" t="s">
        <v>2</v>
      </c>
      <c r="AY48" s="1" t="s">
        <v>2</v>
      </c>
    </row>
    <row r="49" spans="1:51" x14ac:dyDescent="0.3">
      <c r="A49" t="s">
        <v>78</v>
      </c>
      <c r="B49" s="1" t="s">
        <v>4</v>
      </c>
      <c r="C49" s="1" t="s">
        <v>4</v>
      </c>
      <c r="D49" s="1" t="s">
        <v>4</v>
      </c>
      <c r="E49" s="1" t="s">
        <v>4</v>
      </c>
      <c r="F49" s="1" t="s">
        <v>4</v>
      </c>
      <c r="G49" s="1" t="s">
        <v>4</v>
      </c>
      <c r="H49" s="1" t="s">
        <v>4</v>
      </c>
      <c r="I49" s="1" t="s">
        <v>4</v>
      </c>
      <c r="J49" s="1" t="s">
        <v>4</v>
      </c>
      <c r="K49" s="1" t="s">
        <v>4</v>
      </c>
      <c r="L49" s="1" t="s">
        <v>4</v>
      </c>
      <c r="M49" s="1" t="s">
        <v>4</v>
      </c>
      <c r="N49" s="1" t="s">
        <v>4</v>
      </c>
      <c r="O49" s="1" t="s">
        <v>4</v>
      </c>
      <c r="P49" s="1" t="s">
        <v>1</v>
      </c>
      <c r="Q49" s="1" t="s">
        <v>1</v>
      </c>
      <c r="R49" s="1" t="s">
        <v>1</v>
      </c>
      <c r="S49" s="1" t="s">
        <v>1</v>
      </c>
      <c r="T49" s="1" t="s">
        <v>1</v>
      </c>
      <c r="U49" s="1" t="s">
        <v>1</v>
      </c>
      <c r="V49" s="1" t="s">
        <v>1</v>
      </c>
      <c r="W49" s="1" t="s">
        <v>1</v>
      </c>
      <c r="X49" s="1" t="s">
        <v>1</v>
      </c>
      <c r="Y49" s="1" t="s">
        <v>1</v>
      </c>
      <c r="Z49" s="1" t="s">
        <v>1</v>
      </c>
      <c r="AA49" s="1" t="s">
        <v>1</v>
      </c>
      <c r="AB49" s="1" t="s">
        <v>1</v>
      </c>
      <c r="AC49" s="1" t="s">
        <v>1</v>
      </c>
      <c r="AD49" s="1" t="s">
        <v>1</v>
      </c>
      <c r="AE49" s="1" t="s">
        <v>1</v>
      </c>
      <c r="AF49" s="1" t="s">
        <v>2</v>
      </c>
      <c r="AG49" s="1" t="s">
        <v>2</v>
      </c>
      <c r="AH49" s="1" t="s">
        <v>2</v>
      </c>
      <c r="AI49" s="1" t="s">
        <v>2</v>
      </c>
      <c r="AJ49" s="1" t="s">
        <v>2</v>
      </c>
      <c r="AK49" s="1" t="s">
        <v>2</v>
      </c>
      <c r="AL49" s="1" t="s">
        <v>2</v>
      </c>
      <c r="AM49" s="1" t="s">
        <v>1</v>
      </c>
      <c r="AN49" s="1" t="s">
        <v>1</v>
      </c>
      <c r="AO49" s="1" t="s">
        <v>1</v>
      </c>
      <c r="AP49" s="1" t="s">
        <v>1</v>
      </c>
      <c r="AQ49" s="1" t="s">
        <v>1</v>
      </c>
      <c r="AR49" s="1" t="s">
        <v>1</v>
      </c>
      <c r="AS49" s="1" t="s">
        <v>1</v>
      </c>
      <c r="AT49" s="1" t="s">
        <v>1</v>
      </c>
      <c r="AU49" s="1" t="s">
        <v>1</v>
      </c>
      <c r="AV49" s="1" t="s">
        <v>1</v>
      </c>
      <c r="AW49" s="1" t="s">
        <v>1</v>
      </c>
      <c r="AX49" s="1" t="s">
        <v>1</v>
      </c>
      <c r="AY49" s="1" t="s">
        <v>1</v>
      </c>
    </row>
    <row r="50" spans="1:51" x14ac:dyDescent="0.3">
      <c r="A50" t="s">
        <v>79</v>
      </c>
      <c r="B50" s="1" t="s">
        <v>10</v>
      </c>
      <c r="C50" s="1" t="s">
        <v>10</v>
      </c>
      <c r="D50" s="1" t="s">
        <v>10</v>
      </c>
      <c r="E50" s="1" t="s">
        <v>10</v>
      </c>
      <c r="F50" s="1" t="s">
        <v>10</v>
      </c>
      <c r="G50" s="1" t="s">
        <v>10</v>
      </c>
      <c r="H50" s="1" t="s">
        <v>10</v>
      </c>
      <c r="I50" s="1" t="s">
        <v>10</v>
      </c>
      <c r="J50" s="1" t="s">
        <v>13</v>
      </c>
      <c r="K50" s="1" t="s">
        <v>13</v>
      </c>
      <c r="L50" s="1" t="s">
        <v>13</v>
      </c>
      <c r="M50" s="1" t="s">
        <v>13</v>
      </c>
      <c r="N50" s="1" t="s">
        <v>13</v>
      </c>
      <c r="O50" s="1" t="s">
        <v>13</v>
      </c>
      <c r="P50" s="1" t="s">
        <v>13</v>
      </c>
      <c r="Q50" s="1" t="s">
        <v>13</v>
      </c>
      <c r="R50" s="1" t="s">
        <v>13</v>
      </c>
      <c r="S50" s="1" t="s">
        <v>13</v>
      </c>
      <c r="T50" s="1" t="s">
        <v>13</v>
      </c>
      <c r="U50" s="1" t="s">
        <v>13</v>
      </c>
      <c r="V50" s="1" t="s">
        <v>13</v>
      </c>
      <c r="W50" s="1" t="s">
        <v>13</v>
      </c>
      <c r="X50" s="1" t="s">
        <v>13</v>
      </c>
      <c r="Y50" s="1" t="s">
        <v>2</v>
      </c>
      <c r="Z50" s="1" t="s">
        <v>2</v>
      </c>
      <c r="AA50" s="1" t="s">
        <v>2</v>
      </c>
      <c r="AB50" s="1" t="s">
        <v>5</v>
      </c>
      <c r="AC50" s="1" t="s">
        <v>5</v>
      </c>
      <c r="AD50" s="1" t="s">
        <v>5</v>
      </c>
      <c r="AE50" s="1" t="s">
        <v>5</v>
      </c>
      <c r="AF50" s="1" t="s">
        <v>5</v>
      </c>
      <c r="AG50" s="1" t="s">
        <v>5</v>
      </c>
      <c r="AH50" s="1" t="s">
        <v>5</v>
      </c>
      <c r="AI50" s="1" t="s">
        <v>5</v>
      </c>
      <c r="AJ50" s="1" t="s">
        <v>5</v>
      </c>
      <c r="AK50" s="1" t="s">
        <v>5</v>
      </c>
      <c r="AL50" s="4" t="s">
        <v>5</v>
      </c>
      <c r="AM50" s="4" t="s">
        <v>5</v>
      </c>
      <c r="AN50" s="4" t="s">
        <v>5</v>
      </c>
      <c r="AO50" s="4" t="s">
        <v>5</v>
      </c>
      <c r="AP50" s="4" t="s">
        <v>5</v>
      </c>
      <c r="AQ50" s="4" t="s">
        <v>5</v>
      </c>
      <c r="AR50" s="4" t="s">
        <v>5</v>
      </c>
      <c r="AS50" s="4" t="s">
        <v>5</v>
      </c>
      <c r="AT50" s="4" t="s">
        <v>5</v>
      </c>
      <c r="AU50" s="4" t="s">
        <v>5</v>
      </c>
      <c r="AV50" s="1" t="s">
        <v>12</v>
      </c>
      <c r="AW50" s="1" t="s">
        <v>12</v>
      </c>
      <c r="AX50" s="1" t="s">
        <v>12</v>
      </c>
      <c r="AY50" s="1" t="s">
        <v>12</v>
      </c>
    </row>
    <row r="51" spans="1:51" x14ac:dyDescent="0.3">
      <c r="A51" t="s">
        <v>80</v>
      </c>
      <c r="B51" s="1" t="s">
        <v>2</v>
      </c>
      <c r="C51" s="1" t="s">
        <v>2</v>
      </c>
      <c r="D51" s="1" t="s">
        <v>2</v>
      </c>
      <c r="E51" s="1" t="s">
        <v>2</v>
      </c>
      <c r="F51" s="1" t="s">
        <v>2</v>
      </c>
      <c r="G51" s="1" t="s">
        <v>2</v>
      </c>
      <c r="H51" s="1" t="s">
        <v>2</v>
      </c>
      <c r="I51" s="1" t="s">
        <v>2</v>
      </c>
      <c r="J51" s="1" t="s">
        <v>2</v>
      </c>
      <c r="K51" s="1" t="s">
        <v>2</v>
      </c>
      <c r="L51" s="1" t="s">
        <v>2</v>
      </c>
      <c r="M51" s="1" t="s">
        <v>2</v>
      </c>
      <c r="N51" s="1" t="s">
        <v>2</v>
      </c>
      <c r="O51" s="1" t="s">
        <v>2</v>
      </c>
      <c r="P51" s="1" t="s">
        <v>2</v>
      </c>
      <c r="Q51" s="1" t="s">
        <v>2</v>
      </c>
      <c r="R51" s="1" t="s">
        <v>2</v>
      </c>
      <c r="S51" s="1" t="s">
        <v>2</v>
      </c>
      <c r="T51" s="1" t="s">
        <v>2</v>
      </c>
      <c r="U51" s="1" t="s">
        <v>2</v>
      </c>
      <c r="V51" s="1" t="s">
        <v>2</v>
      </c>
      <c r="W51" s="1" t="s">
        <v>2</v>
      </c>
      <c r="X51" s="1" t="s">
        <v>2</v>
      </c>
      <c r="Y51" s="1" t="s">
        <v>2</v>
      </c>
      <c r="Z51" s="1" t="s">
        <v>2</v>
      </c>
      <c r="AA51" s="1" t="s">
        <v>2</v>
      </c>
      <c r="AB51" s="1" t="s">
        <v>2</v>
      </c>
      <c r="AC51" s="1" t="s">
        <v>2</v>
      </c>
      <c r="AD51" s="1" t="s">
        <v>2</v>
      </c>
      <c r="AE51" s="1" t="s">
        <v>2</v>
      </c>
      <c r="AF51" s="1" t="s">
        <v>2</v>
      </c>
      <c r="AG51" s="1" t="s">
        <v>2</v>
      </c>
      <c r="AH51" s="1" t="s">
        <v>2</v>
      </c>
      <c r="AI51" s="1" t="s">
        <v>2</v>
      </c>
      <c r="AJ51" s="1" t="s">
        <v>2</v>
      </c>
      <c r="AK51" s="1" t="s">
        <v>2</v>
      </c>
      <c r="AL51" s="1" t="s">
        <v>2</v>
      </c>
      <c r="AM51" s="1" t="s">
        <v>2</v>
      </c>
      <c r="AN51" s="1" t="s">
        <v>2</v>
      </c>
      <c r="AO51" s="1" t="s">
        <v>2</v>
      </c>
      <c r="AP51" s="1" t="s">
        <v>2</v>
      </c>
      <c r="AQ51" s="1" t="s">
        <v>2</v>
      </c>
      <c r="AR51" s="1" t="s">
        <v>2</v>
      </c>
      <c r="AS51" s="1" t="s">
        <v>2</v>
      </c>
      <c r="AT51" s="1" t="s">
        <v>2</v>
      </c>
      <c r="AU51" s="1" t="s">
        <v>2</v>
      </c>
      <c r="AV51" s="1" t="s">
        <v>2</v>
      </c>
      <c r="AW51" s="1" t="s">
        <v>2</v>
      </c>
      <c r="AX51" s="1" t="s">
        <v>2</v>
      </c>
      <c r="AY51" s="1" t="s">
        <v>2</v>
      </c>
    </row>
    <row r="52" spans="1:51" x14ac:dyDescent="0.3">
      <c r="A52" t="s">
        <v>81</v>
      </c>
      <c r="B52" s="1" t="s">
        <v>7</v>
      </c>
      <c r="C52" s="1" t="s">
        <v>7</v>
      </c>
      <c r="D52" s="1" t="s">
        <v>7</v>
      </c>
      <c r="E52" s="1" t="s">
        <v>7</v>
      </c>
      <c r="F52" s="1" t="s">
        <v>7</v>
      </c>
      <c r="G52" s="1" t="s">
        <v>7</v>
      </c>
      <c r="H52" s="1" t="s">
        <v>7</v>
      </c>
      <c r="I52" s="1" t="s">
        <v>7</v>
      </c>
      <c r="J52" s="1" t="s">
        <v>7</v>
      </c>
      <c r="K52" s="1" t="s">
        <v>7</v>
      </c>
      <c r="L52" s="1" t="s">
        <v>7</v>
      </c>
      <c r="M52" s="1" t="s">
        <v>7</v>
      </c>
      <c r="N52" s="1" t="s">
        <v>7</v>
      </c>
      <c r="O52" s="1" t="s">
        <v>7</v>
      </c>
      <c r="P52" s="1" t="s">
        <v>7</v>
      </c>
      <c r="Q52" s="1" t="s">
        <v>7</v>
      </c>
      <c r="R52" s="1" t="s">
        <v>7</v>
      </c>
      <c r="S52" s="1" t="s">
        <v>7</v>
      </c>
      <c r="T52" s="1" t="s">
        <v>1</v>
      </c>
      <c r="U52" s="1" t="s">
        <v>1</v>
      </c>
      <c r="V52" s="1" t="s">
        <v>1</v>
      </c>
      <c r="W52" s="1" t="s">
        <v>1</v>
      </c>
      <c r="X52" s="1" t="s">
        <v>2</v>
      </c>
      <c r="Y52" s="1" t="s">
        <v>2</v>
      </c>
      <c r="Z52" s="1" t="s">
        <v>2</v>
      </c>
      <c r="AA52" s="1" t="s">
        <v>2</v>
      </c>
      <c r="AB52" s="1" t="s">
        <v>2</v>
      </c>
      <c r="AC52" s="1" t="s">
        <v>2</v>
      </c>
      <c r="AD52" s="1" t="s">
        <v>2</v>
      </c>
      <c r="AE52" s="1" t="s">
        <v>2</v>
      </c>
      <c r="AF52" s="1" t="s">
        <v>2</v>
      </c>
      <c r="AG52" s="1" t="s">
        <v>2</v>
      </c>
      <c r="AH52" s="1" t="s">
        <v>2</v>
      </c>
      <c r="AI52" s="1" t="s">
        <v>2</v>
      </c>
      <c r="AJ52" s="1" t="s">
        <v>10</v>
      </c>
      <c r="AK52" s="1" t="s">
        <v>10</v>
      </c>
      <c r="AL52" s="1" t="s">
        <v>10</v>
      </c>
      <c r="AM52" s="1" t="s">
        <v>10</v>
      </c>
      <c r="AN52" s="1" t="s">
        <v>10</v>
      </c>
      <c r="AO52" s="1" t="s">
        <v>10</v>
      </c>
      <c r="AP52" s="1" t="s">
        <v>10</v>
      </c>
      <c r="AQ52" s="1" t="s">
        <v>10</v>
      </c>
      <c r="AR52" s="1" t="s">
        <v>10</v>
      </c>
      <c r="AS52" s="1" t="s">
        <v>10</v>
      </c>
      <c r="AT52" s="1" t="s">
        <v>10</v>
      </c>
      <c r="AU52" s="1" t="s">
        <v>10</v>
      </c>
      <c r="AV52" s="1" t="s">
        <v>10</v>
      </c>
      <c r="AW52" s="1" t="s">
        <v>10</v>
      </c>
      <c r="AX52" s="1" t="s">
        <v>10</v>
      </c>
      <c r="AY52" s="1" t="s">
        <v>10</v>
      </c>
    </row>
    <row r="53" spans="1:51" x14ac:dyDescent="0.3">
      <c r="A53" t="s">
        <v>82</v>
      </c>
      <c r="B53" s="1" t="s">
        <v>7</v>
      </c>
      <c r="C53" s="1" t="s">
        <v>7</v>
      </c>
      <c r="D53" s="1" t="s">
        <v>7</v>
      </c>
      <c r="E53" s="1" t="s">
        <v>7</v>
      </c>
      <c r="F53" s="1" t="s">
        <v>7</v>
      </c>
      <c r="G53" s="1" t="s">
        <v>7</v>
      </c>
      <c r="H53" s="1" t="s">
        <v>7</v>
      </c>
      <c r="I53" s="1" t="s">
        <v>7</v>
      </c>
      <c r="J53" s="1" t="s">
        <v>7</v>
      </c>
      <c r="K53" s="1" t="s">
        <v>7</v>
      </c>
      <c r="L53" s="1" t="s">
        <v>7</v>
      </c>
      <c r="M53" s="1" t="s">
        <v>7</v>
      </c>
      <c r="N53" s="1" t="s">
        <v>7</v>
      </c>
      <c r="O53" s="1" t="s">
        <v>7</v>
      </c>
      <c r="P53" s="1" t="s">
        <v>7</v>
      </c>
      <c r="Q53" s="1" t="s">
        <v>7</v>
      </c>
      <c r="R53" s="1" t="s">
        <v>7</v>
      </c>
      <c r="S53" s="1" t="s">
        <v>7</v>
      </c>
      <c r="T53" s="1" t="s">
        <v>1</v>
      </c>
      <c r="U53" s="1" t="s">
        <v>1</v>
      </c>
      <c r="V53" s="1" t="s">
        <v>1</v>
      </c>
      <c r="W53" s="1" t="s">
        <v>1</v>
      </c>
      <c r="X53" s="1" t="s">
        <v>1</v>
      </c>
      <c r="Y53" s="1" t="s">
        <v>2</v>
      </c>
      <c r="Z53" s="1" t="s">
        <v>2</v>
      </c>
      <c r="AA53" s="1" t="s">
        <v>2</v>
      </c>
      <c r="AB53" s="1" t="s">
        <v>13</v>
      </c>
      <c r="AC53" s="1" t="s">
        <v>13</v>
      </c>
      <c r="AD53" s="1" t="s">
        <v>13</v>
      </c>
      <c r="AE53" s="1" t="s">
        <v>13</v>
      </c>
      <c r="AF53" s="1" t="s">
        <v>13</v>
      </c>
      <c r="AG53" s="1" t="s">
        <v>13</v>
      </c>
      <c r="AH53" s="1" t="s">
        <v>13</v>
      </c>
      <c r="AI53" s="1" t="s">
        <v>13</v>
      </c>
      <c r="AJ53" s="1" t="s">
        <v>13</v>
      </c>
      <c r="AK53" s="1" t="s">
        <v>13</v>
      </c>
      <c r="AL53" s="1" t="s">
        <v>13</v>
      </c>
      <c r="AM53" s="1" t="s">
        <v>13</v>
      </c>
      <c r="AN53" s="1" t="s">
        <v>13</v>
      </c>
      <c r="AO53" s="1" t="s">
        <v>13</v>
      </c>
      <c r="AP53" s="1" t="s">
        <v>2</v>
      </c>
      <c r="AQ53" s="1" t="s">
        <v>2</v>
      </c>
      <c r="AR53" s="1" t="s">
        <v>2</v>
      </c>
      <c r="AS53" s="1" t="s">
        <v>2</v>
      </c>
      <c r="AT53" s="1" t="s">
        <v>2</v>
      </c>
      <c r="AU53" s="1" t="s">
        <v>2</v>
      </c>
      <c r="AV53" s="1" t="s">
        <v>2</v>
      </c>
      <c r="AW53" s="1" t="s">
        <v>2</v>
      </c>
      <c r="AX53" s="1" t="s">
        <v>2</v>
      </c>
      <c r="AY53" s="1" t="s">
        <v>2</v>
      </c>
    </row>
    <row r="54" spans="1:51" x14ac:dyDescent="0.3">
      <c r="A54" t="s">
        <v>83</v>
      </c>
      <c r="B54" s="1" t="s">
        <v>4</v>
      </c>
      <c r="C54" s="1" t="s">
        <v>4</v>
      </c>
      <c r="D54" s="1" t="s">
        <v>4</v>
      </c>
      <c r="E54" s="1" t="s">
        <v>4</v>
      </c>
      <c r="F54" s="1" t="s">
        <v>4</v>
      </c>
      <c r="G54" s="1" t="s">
        <v>4</v>
      </c>
      <c r="H54" s="1" t="s">
        <v>4</v>
      </c>
      <c r="I54" s="1" t="s">
        <v>4</v>
      </c>
      <c r="J54" s="1" t="s">
        <v>4</v>
      </c>
      <c r="K54" s="1" t="s">
        <v>4</v>
      </c>
      <c r="L54" s="1" t="s">
        <v>4</v>
      </c>
      <c r="M54" s="1" t="s">
        <v>4</v>
      </c>
      <c r="N54" s="1" t="s">
        <v>4</v>
      </c>
      <c r="O54" s="1" t="s">
        <v>4</v>
      </c>
      <c r="P54" s="1" t="s">
        <v>1</v>
      </c>
      <c r="Q54" s="1" t="s">
        <v>1</v>
      </c>
      <c r="R54" s="1" t="s">
        <v>1</v>
      </c>
      <c r="S54" s="1" t="s">
        <v>1</v>
      </c>
      <c r="T54" s="1" t="s">
        <v>7</v>
      </c>
      <c r="U54" s="1" t="s">
        <v>7</v>
      </c>
      <c r="V54" s="1" t="s">
        <v>7</v>
      </c>
      <c r="W54" s="1" t="s">
        <v>7</v>
      </c>
      <c r="X54" s="1" t="s">
        <v>7</v>
      </c>
      <c r="Y54" s="1" t="s">
        <v>7</v>
      </c>
      <c r="Z54" s="1" t="s">
        <v>7</v>
      </c>
      <c r="AA54" s="1" t="s">
        <v>7</v>
      </c>
      <c r="AB54" s="1" t="s">
        <v>7</v>
      </c>
      <c r="AC54" s="1" t="s">
        <v>7</v>
      </c>
      <c r="AD54" s="1" t="s">
        <v>7</v>
      </c>
      <c r="AE54" s="1" t="s">
        <v>7</v>
      </c>
      <c r="AF54" s="1" t="s">
        <v>7</v>
      </c>
      <c r="AG54" s="1" t="s">
        <v>7</v>
      </c>
      <c r="AH54" s="1" t="s">
        <v>7</v>
      </c>
      <c r="AI54" s="1" t="s">
        <v>7</v>
      </c>
      <c r="AJ54" s="1" t="s">
        <v>7</v>
      </c>
      <c r="AK54" s="1" t="s">
        <v>7</v>
      </c>
      <c r="AL54" s="1" t="s">
        <v>7</v>
      </c>
      <c r="AM54" s="1" t="s">
        <v>7</v>
      </c>
      <c r="AN54" s="1" t="s">
        <v>7</v>
      </c>
      <c r="AO54" s="1" t="s">
        <v>7</v>
      </c>
      <c r="AP54" s="1" t="s">
        <v>7</v>
      </c>
      <c r="AQ54" s="1" t="s">
        <v>7</v>
      </c>
      <c r="AR54" s="1" t="s">
        <v>7</v>
      </c>
      <c r="AS54" s="1" t="s">
        <v>7</v>
      </c>
      <c r="AT54" s="1" t="s">
        <v>7</v>
      </c>
      <c r="AU54" s="1" t="s">
        <v>7</v>
      </c>
      <c r="AV54" s="1" t="s">
        <v>7</v>
      </c>
      <c r="AW54" s="1" t="s">
        <v>7</v>
      </c>
      <c r="AX54" s="1" t="s">
        <v>7</v>
      </c>
      <c r="AY54" s="1" t="s">
        <v>7</v>
      </c>
    </row>
    <row r="55" spans="1:51" x14ac:dyDescent="0.3">
      <c r="A55" t="s">
        <v>84</v>
      </c>
      <c r="B55" s="1" t="s">
        <v>7</v>
      </c>
      <c r="C55" s="1" t="s">
        <v>7</v>
      </c>
      <c r="D55" s="1" t="s">
        <v>7</v>
      </c>
      <c r="E55" s="1" t="s">
        <v>7</v>
      </c>
      <c r="F55" s="1" t="s">
        <v>7</v>
      </c>
      <c r="G55" s="1" t="s">
        <v>7</v>
      </c>
      <c r="H55" s="1" t="s">
        <v>7</v>
      </c>
      <c r="I55" s="1" t="s">
        <v>10</v>
      </c>
      <c r="J55" s="1" t="s">
        <v>10</v>
      </c>
      <c r="K55" s="1" t="s">
        <v>10</v>
      </c>
      <c r="L55" s="1" t="s">
        <v>10</v>
      </c>
      <c r="M55" s="1" t="s">
        <v>10</v>
      </c>
      <c r="N55" s="1" t="s">
        <v>10</v>
      </c>
      <c r="O55" s="1" t="s">
        <v>10</v>
      </c>
      <c r="P55" s="1" t="s">
        <v>10</v>
      </c>
      <c r="Q55" s="1" t="s">
        <v>10</v>
      </c>
      <c r="R55" s="1" t="s">
        <v>10</v>
      </c>
      <c r="S55" s="1" t="s">
        <v>10</v>
      </c>
      <c r="T55" s="1" t="s">
        <v>10</v>
      </c>
      <c r="U55" s="1" t="s">
        <v>10</v>
      </c>
      <c r="V55" s="1" t="s">
        <v>10</v>
      </c>
      <c r="W55" s="1" t="s">
        <v>10</v>
      </c>
      <c r="X55" s="1" t="s">
        <v>10</v>
      </c>
      <c r="Y55" s="1" t="s">
        <v>10</v>
      </c>
      <c r="Z55" s="1" t="s">
        <v>10</v>
      </c>
      <c r="AA55" s="1" t="s">
        <v>10</v>
      </c>
      <c r="AB55" s="1" t="s">
        <v>10</v>
      </c>
      <c r="AC55" s="1" t="s">
        <v>10</v>
      </c>
      <c r="AD55" s="1" t="s">
        <v>10</v>
      </c>
      <c r="AE55" s="1" t="s">
        <v>10</v>
      </c>
      <c r="AF55" s="1" t="s">
        <v>10</v>
      </c>
      <c r="AG55" s="1" t="s">
        <v>10</v>
      </c>
      <c r="AH55" s="1" t="s">
        <v>10</v>
      </c>
      <c r="AI55" s="1" t="s">
        <v>10</v>
      </c>
      <c r="AJ55" s="1" t="s">
        <v>10</v>
      </c>
      <c r="AK55" s="1" t="s">
        <v>10</v>
      </c>
      <c r="AL55" s="1" t="s">
        <v>10</v>
      </c>
      <c r="AM55" s="1" t="s">
        <v>10</v>
      </c>
      <c r="AN55" s="1" t="s">
        <v>10</v>
      </c>
      <c r="AO55" s="1" t="s">
        <v>10</v>
      </c>
      <c r="AP55" s="1" t="s">
        <v>10</v>
      </c>
      <c r="AQ55" s="1" t="s">
        <v>10</v>
      </c>
      <c r="AR55" s="1" t="s">
        <v>10</v>
      </c>
      <c r="AS55" s="1" t="s">
        <v>10</v>
      </c>
      <c r="AT55" s="1" t="s">
        <v>10</v>
      </c>
      <c r="AU55" s="1" t="s">
        <v>10</v>
      </c>
      <c r="AV55" s="1" t="s">
        <v>10</v>
      </c>
      <c r="AW55" s="1" t="s">
        <v>10</v>
      </c>
      <c r="AX55" s="1" t="s">
        <v>10</v>
      </c>
      <c r="AY55" s="1" t="s">
        <v>10</v>
      </c>
    </row>
    <row r="59" spans="1:51" x14ac:dyDescent="0.3">
      <c r="B59">
        <v>1974</v>
      </c>
      <c r="C59">
        <v>1975</v>
      </c>
      <c r="D59">
        <v>1976</v>
      </c>
      <c r="E59">
        <v>1977</v>
      </c>
      <c r="F59">
        <v>1978</v>
      </c>
      <c r="G59">
        <v>1979</v>
      </c>
      <c r="H59">
        <v>1980</v>
      </c>
      <c r="I59">
        <v>1981</v>
      </c>
      <c r="J59">
        <v>1982</v>
      </c>
      <c r="K59">
        <v>1983</v>
      </c>
      <c r="L59">
        <v>1984</v>
      </c>
      <c r="M59">
        <v>1985</v>
      </c>
      <c r="N59">
        <v>1986</v>
      </c>
      <c r="O59">
        <v>1987</v>
      </c>
      <c r="P59">
        <v>1988</v>
      </c>
      <c r="Q59">
        <v>1989</v>
      </c>
      <c r="R59">
        <v>1990</v>
      </c>
      <c r="S59">
        <v>1991</v>
      </c>
      <c r="T59">
        <v>1992</v>
      </c>
      <c r="U59">
        <v>1993</v>
      </c>
      <c r="V59">
        <v>1994</v>
      </c>
      <c r="W59">
        <v>1995</v>
      </c>
      <c r="X59">
        <v>1996</v>
      </c>
      <c r="Y59">
        <v>1997</v>
      </c>
      <c r="Z59">
        <v>1998</v>
      </c>
      <c r="AA59">
        <v>1999</v>
      </c>
      <c r="AB59">
        <v>2000</v>
      </c>
      <c r="AC59">
        <v>2001</v>
      </c>
      <c r="AD59">
        <v>2002</v>
      </c>
      <c r="AE59">
        <v>2003</v>
      </c>
      <c r="AF59">
        <v>2004</v>
      </c>
      <c r="AG59">
        <v>2005</v>
      </c>
      <c r="AH59">
        <v>2006</v>
      </c>
      <c r="AI59">
        <v>2007</v>
      </c>
      <c r="AJ59">
        <v>2008</v>
      </c>
      <c r="AK59">
        <v>2009</v>
      </c>
      <c r="AL59">
        <v>2010</v>
      </c>
      <c r="AM59">
        <v>2011</v>
      </c>
      <c r="AN59">
        <v>2012</v>
      </c>
      <c r="AO59">
        <v>2013</v>
      </c>
      <c r="AP59">
        <v>2014</v>
      </c>
      <c r="AQ59">
        <v>2015</v>
      </c>
      <c r="AR59">
        <v>2016</v>
      </c>
      <c r="AS59">
        <v>2017</v>
      </c>
      <c r="AT59" s="1">
        <v>2018</v>
      </c>
      <c r="AU59" s="1">
        <v>2019</v>
      </c>
      <c r="AV59" s="1">
        <v>2020</v>
      </c>
      <c r="AW59" s="1">
        <v>2021</v>
      </c>
      <c r="AX59" s="1">
        <v>2022</v>
      </c>
      <c r="AY59" s="1">
        <v>2023</v>
      </c>
    </row>
    <row r="60" spans="1:51" x14ac:dyDescent="0.3">
      <c r="A60" t="s">
        <v>7</v>
      </c>
      <c r="B60">
        <f t="shared" ref="B60:AS60" si="0">COUNTIF(B2:B55,"X")</f>
        <v>16</v>
      </c>
      <c r="C60">
        <f t="shared" si="0"/>
        <v>15</v>
      </c>
      <c r="D60">
        <f t="shared" si="0"/>
        <v>15</v>
      </c>
      <c r="E60">
        <f t="shared" si="0"/>
        <v>14</v>
      </c>
      <c r="F60">
        <f t="shared" si="0"/>
        <v>14</v>
      </c>
      <c r="G60">
        <f t="shared" si="0"/>
        <v>14</v>
      </c>
      <c r="H60">
        <f t="shared" si="0"/>
        <v>14</v>
      </c>
      <c r="I60">
        <f t="shared" si="0"/>
        <v>13</v>
      </c>
      <c r="J60">
        <f t="shared" si="0"/>
        <v>13</v>
      </c>
      <c r="K60">
        <f t="shared" si="0"/>
        <v>13</v>
      </c>
      <c r="L60">
        <f t="shared" si="0"/>
        <v>13</v>
      </c>
      <c r="M60">
        <f t="shared" si="0"/>
        <v>13</v>
      </c>
      <c r="N60">
        <f t="shared" si="0"/>
        <v>13</v>
      </c>
      <c r="O60">
        <f t="shared" si="0"/>
        <v>13</v>
      </c>
      <c r="P60">
        <f t="shared" si="0"/>
        <v>13</v>
      </c>
      <c r="Q60">
        <f t="shared" si="0"/>
        <v>13</v>
      </c>
      <c r="R60">
        <f t="shared" si="0"/>
        <v>12</v>
      </c>
      <c r="S60">
        <f t="shared" si="0"/>
        <v>11</v>
      </c>
      <c r="T60">
        <f t="shared" si="0"/>
        <v>2</v>
      </c>
      <c r="U60">
        <f t="shared" si="0"/>
        <v>2</v>
      </c>
      <c r="V60">
        <f t="shared" si="0"/>
        <v>2</v>
      </c>
      <c r="W60">
        <f t="shared" si="0"/>
        <v>2</v>
      </c>
      <c r="X60">
        <f t="shared" si="0"/>
        <v>2</v>
      </c>
      <c r="Y60">
        <f t="shared" si="0"/>
        <v>2</v>
      </c>
      <c r="Z60">
        <f t="shared" si="0"/>
        <v>2</v>
      </c>
      <c r="AA60">
        <f t="shared" si="0"/>
        <v>2</v>
      </c>
      <c r="AB60">
        <f t="shared" si="0"/>
        <v>1</v>
      </c>
      <c r="AC60">
        <f t="shared" si="0"/>
        <v>1</v>
      </c>
      <c r="AD60">
        <f t="shared" si="0"/>
        <v>1</v>
      </c>
      <c r="AE60">
        <f t="shared" si="0"/>
        <v>1</v>
      </c>
      <c r="AF60">
        <f t="shared" si="0"/>
        <v>1</v>
      </c>
      <c r="AG60">
        <f t="shared" si="0"/>
        <v>1</v>
      </c>
      <c r="AH60">
        <f t="shared" si="0"/>
        <v>1</v>
      </c>
      <c r="AI60">
        <f t="shared" si="0"/>
        <v>1</v>
      </c>
      <c r="AJ60">
        <f t="shared" si="0"/>
        <v>1</v>
      </c>
      <c r="AK60">
        <f t="shared" si="0"/>
        <v>1</v>
      </c>
      <c r="AL60">
        <f t="shared" si="0"/>
        <v>1</v>
      </c>
      <c r="AM60">
        <f t="shared" si="0"/>
        <v>1</v>
      </c>
      <c r="AN60">
        <f t="shared" si="0"/>
        <v>1</v>
      </c>
      <c r="AO60">
        <f t="shared" si="0"/>
        <v>1</v>
      </c>
      <c r="AP60">
        <f t="shared" si="0"/>
        <v>1</v>
      </c>
      <c r="AQ60">
        <f t="shared" si="0"/>
        <v>1</v>
      </c>
      <c r="AR60">
        <f t="shared" si="0"/>
        <v>1</v>
      </c>
      <c r="AS60">
        <f t="shared" si="0"/>
        <v>1</v>
      </c>
      <c r="AT60">
        <f t="shared" ref="AT60:AY60" si="1">COUNTIF(AT2:AT55,"X")</f>
        <v>1</v>
      </c>
      <c r="AU60">
        <f t="shared" si="1"/>
        <v>1</v>
      </c>
      <c r="AV60">
        <f t="shared" si="1"/>
        <v>1</v>
      </c>
      <c r="AW60">
        <f t="shared" si="1"/>
        <v>1</v>
      </c>
      <c r="AX60">
        <f t="shared" si="1"/>
        <v>1</v>
      </c>
      <c r="AY60">
        <f t="shared" si="1"/>
        <v>1</v>
      </c>
    </row>
    <row r="61" spans="1:51" x14ac:dyDescent="0.3">
      <c r="A61" t="s">
        <v>4</v>
      </c>
      <c r="B61">
        <f t="shared" ref="B61:AS61" si="2">COUNTIF(B2:B55,"MDC")</f>
        <v>9</v>
      </c>
      <c r="C61">
        <f t="shared" si="2"/>
        <v>9</v>
      </c>
      <c r="D61">
        <f t="shared" si="2"/>
        <v>9</v>
      </c>
      <c r="E61">
        <f t="shared" si="2"/>
        <v>8</v>
      </c>
      <c r="F61">
        <f t="shared" si="2"/>
        <v>8</v>
      </c>
      <c r="G61">
        <f t="shared" si="2"/>
        <v>8</v>
      </c>
      <c r="H61">
        <f t="shared" si="2"/>
        <v>8</v>
      </c>
      <c r="I61">
        <f t="shared" si="2"/>
        <v>8</v>
      </c>
      <c r="J61">
        <f t="shared" si="2"/>
        <v>9</v>
      </c>
      <c r="K61">
        <f t="shared" si="2"/>
        <v>9</v>
      </c>
      <c r="L61">
        <f t="shared" si="2"/>
        <v>8</v>
      </c>
      <c r="M61">
        <f t="shared" si="2"/>
        <v>8</v>
      </c>
      <c r="N61">
        <f t="shared" si="2"/>
        <v>8</v>
      </c>
      <c r="O61">
        <f t="shared" si="2"/>
        <v>7</v>
      </c>
      <c r="P61">
        <f t="shared" si="2"/>
        <v>5</v>
      </c>
      <c r="Q61">
        <f t="shared" si="2"/>
        <v>5</v>
      </c>
      <c r="R61">
        <f t="shared" si="2"/>
        <v>3</v>
      </c>
      <c r="S61">
        <f t="shared" si="2"/>
        <v>1</v>
      </c>
      <c r="T61">
        <f t="shared" si="2"/>
        <v>1</v>
      </c>
      <c r="U61">
        <f t="shared" si="2"/>
        <v>1</v>
      </c>
      <c r="V61">
        <f t="shared" si="2"/>
        <v>1</v>
      </c>
      <c r="W61">
        <f t="shared" si="2"/>
        <v>1</v>
      </c>
      <c r="X61">
        <f t="shared" si="2"/>
        <v>1</v>
      </c>
      <c r="Y61">
        <f t="shared" si="2"/>
        <v>1</v>
      </c>
      <c r="Z61">
        <f t="shared" si="2"/>
        <v>1</v>
      </c>
      <c r="AA61">
        <f t="shared" si="2"/>
        <v>1</v>
      </c>
      <c r="AB61">
        <f t="shared" si="2"/>
        <v>1</v>
      </c>
      <c r="AC61">
        <f t="shared" si="2"/>
        <v>1</v>
      </c>
      <c r="AD61">
        <f t="shared" si="2"/>
        <v>1</v>
      </c>
      <c r="AE61">
        <f t="shared" si="2"/>
        <v>0</v>
      </c>
      <c r="AF61">
        <f t="shared" si="2"/>
        <v>0</v>
      </c>
      <c r="AG61">
        <f t="shared" si="2"/>
        <v>0</v>
      </c>
      <c r="AH61">
        <f t="shared" si="2"/>
        <v>0</v>
      </c>
      <c r="AI61">
        <f t="shared" si="2"/>
        <v>0</v>
      </c>
      <c r="AJ61">
        <f t="shared" si="2"/>
        <v>0</v>
      </c>
      <c r="AK61">
        <f t="shared" si="2"/>
        <v>0</v>
      </c>
      <c r="AL61">
        <f t="shared" si="2"/>
        <v>0</v>
      </c>
      <c r="AM61">
        <f t="shared" si="2"/>
        <v>0</v>
      </c>
      <c r="AN61">
        <f t="shared" si="2"/>
        <v>0</v>
      </c>
      <c r="AO61">
        <f t="shared" si="2"/>
        <v>0</v>
      </c>
      <c r="AP61">
        <f t="shared" si="2"/>
        <v>0</v>
      </c>
      <c r="AQ61">
        <f t="shared" si="2"/>
        <v>0</v>
      </c>
      <c r="AR61">
        <f t="shared" si="2"/>
        <v>0</v>
      </c>
      <c r="AS61">
        <f t="shared" si="2"/>
        <v>0</v>
      </c>
      <c r="AT61">
        <f t="shared" ref="AT61:AY61" si="3">COUNTIF(AT2:AT55,"MDC")</f>
        <v>0</v>
      </c>
      <c r="AU61">
        <f t="shared" si="3"/>
        <v>0</v>
      </c>
      <c r="AV61">
        <f t="shared" si="3"/>
        <v>0</v>
      </c>
      <c r="AW61">
        <f t="shared" si="3"/>
        <v>0</v>
      </c>
      <c r="AX61">
        <f t="shared" si="3"/>
        <v>0</v>
      </c>
      <c r="AY61">
        <f t="shared" si="3"/>
        <v>0</v>
      </c>
    </row>
    <row r="62" spans="1:51" x14ac:dyDescent="0.3">
      <c r="A62" t="s">
        <v>61</v>
      </c>
      <c r="B62">
        <f t="shared" ref="B62:AS62" si="4">COUNTIF(B2:B55,"PERF")</f>
        <v>0</v>
      </c>
      <c r="C62">
        <f t="shared" si="4"/>
        <v>0</v>
      </c>
      <c r="D62">
        <f t="shared" si="4"/>
        <v>0</v>
      </c>
      <c r="E62">
        <f t="shared" si="4"/>
        <v>0</v>
      </c>
      <c r="F62">
        <f t="shared" si="4"/>
        <v>0</v>
      </c>
      <c r="G62">
        <f t="shared" si="4"/>
        <v>1</v>
      </c>
      <c r="H62">
        <f t="shared" si="4"/>
        <v>1</v>
      </c>
      <c r="I62">
        <f t="shared" si="4"/>
        <v>1</v>
      </c>
      <c r="J62">
        <f t="shared" si="4"/>
        <v>0</v>
      </c>
      <c r="K62">
        <f t="shared" si="4"/>
        <v>0</v>
      </c>
      <c r="L62">
        <f t="shared" si="4"/>
        <v>0</v>
      </c>
      <c r="M62">
        <f t="shared" si="4"/>
        <v>0</v>
      </c>
      <c r="N62">
        <f t="shared" si="4"/>
        <v>0</v>
      </c>
      <c r="O62">
        <f t="shared" si="4"/>
        <v>0</v>
      </c>
      <c r="P62">
        <f t="shared" si="4"/>
        <v>0</v>
      </c>
      <c r="Q62">
        <f t="shared" si="4"/>
        <v>0</v>
      </c>
      <c r="R62">
        <f t="shared" si="4"/>
        <v>0</v>
      </c>
      <c r="S62">
        <f t="shared" si="4"/>
        <v>0</v>
      </c>
      <c r="T62">
        <f t="shared" si="4"/>
        <v>0</v>
      </c>
      <c r="U62">
        <f t="shared" si="4"/>
        <v>0</v>
      </c>
      <c r="V62">
        <f t="shared" si="4"/>
        <v>0</v>
      </c>
      <c r="W62">
        <f t="shared" si="4"/>
        <v>0</v>
      </c>
      <c r="X62">
        <f t="shared" si="4"/>
        <v>0</v>
      </c>
      <c r="Y62">
        <f t="shared" si="4"/>
        <v>0</v>
      </c>
      <c r="Z62">
        <f t="shared" si="4"/>
        <v>0</v>
      </c>
      <c r="AA62">
        <f t="shared" si="4"/>
        <v>0</v>
      </c>
      <c r="AB62">
        <f t="shared" si="4"/>
        <v>0</v>
      </c>
      <c r="AC62">
        <f t="shared" si="4"/>
        <v>0</v>
      </c>
      <c r="AD62">
        <f t="shared" si="4"/>
        <v>0</v>
      </c>
      <c r="AE62">
        <f t="shared" si="4"/>
        <v>0</v>
      </c>
      <c r="AF62">
        <f t="shared" si="4"/>
        <v>0</v>
      </c>
      <c r="AG62">
        <f t="shared" si="4"/>
        <v>0</v>
      </c>
      <c r="AH62">
        <f t="shared" si="4"/>
        <v>0</v>
      </c>
      <c r="AI62">
        <f t="shared" si="4"/>
        <v>0</v>
      </c>
      <c r="AJ62">
        <f t="shared" si="4"/>
        <v>0</v>
      </c>
      <c r="AK62">
        <f t="shared" si="4"/>
        <v>0</v>
      </c>
      <c r="AL62">
        <f t="shared" si="4"/>
        <v>0</v>
      </c>
      <c r="AM62">
        <f t="shared" si="4"/>
        <v>0</v>
      </c>
      <c r="AN62">
        <f t="shared" si="4"/>
        <v>0</v>
      </c>
      <c r="AO62">
        <f t="shared" si="4"/>
        <v>0</v>
      </c>
      <c r="AP62">
        <f t="shared" si="4"/>
        <v>0</v>
      </c>
      <c r="AQ62">
        <f t="shared" si="4"/>
        <v>0</v>
      </c>
      <c r="AR62">
        <f t="shared" si="4"/>
        <v>0</v>
      </c>
      <c r="AS62">
        <f t="shared" si="4"/>
        <v>0</v>
      </c>
      <c r="AT62">
        <f t="shared" ref="AT62:AY62" si="5">COUNTIF(AT2:AT55,"PERF")</f>
        <v>0</v>
      </c>
      <c r="AU62">
        <f t="shared" si="5"/>
        <v>0</v>
      </c>
      <c r="AV62">
        <f t="shared" si="5"/>
        <v>0</v>
      </c>
      <c r="AW62">
        <f t="shared" si="5"/>
        <v>0</v>
      </c>
      <c r="AX62">
        <f t="shared" si="5"/>
        <v>0</v>
      </c>
      <c r="AY62">
        <f t="shared" si="5"/>
        <v>0</v>
      </c>
    </row>
    <row r="63" spans="1:51" x14ac:dyDescent="0.3">
      <c r="A63" t="s">
        <v>10</v>
      </c>
      <c r="B63">
        <f t="shared" ref="B63:AS63" si="6">COUNTIF(B2:B55,"AERF")</f>
        <v>17</v>
      </c>
      <c r="C63">
        <f t="shared" si="6"/>
        <v>18</v>
      </c>
      <c r="D63">
        <f t="shared" si="6"/>
        <v>18</v>
      </c>
      <c r="E63">
        <f t="shared" si="6"/>
        <v>17</v>
      </c>
      <c r="F63">
        <f t="shared" si="6"/>
        <v>16</v>
      </c>
      <c r="G63">
        <f t="shared" si="6"/>
        <v>15</v>
      </c>
      <c r="H63">
        <f t="shared" si="6"/>
        <v>13</v>
      </c>
      <c r="I63">
        <f t="shared" si="6"/>
        <v>13</v>
      </c>
      <c r="J63">
        <f t="shared" si="6"/>
        <v>10</v>
      </c>
      <c r="K63">
        <f t="shared" si="6"/>
        <v>10</v>
      </c>
      <c r="L63">
        <f t="shared" si="6"/>
        <v>8</v>
      </c>
      <c r="M63">
        <f t="shared" si="6"/>
        <v>5</v>
      </c>
      <c r="N63">
        <f t="shared" si="6"/>
        <v>4</v>
      </c>
      <c r="O63">
        <f t="shared" si="6"/>
        <v>4</v>
      </c>
      <c r="P63">
        <f t="shared" si="6"/>
        <v>4</v>
      </c>
      <c r="Q63">
        <f t="shared" si="6"/>
        <v>4</v>
      </c>
      <c r="R63">
        <f t="shared" si="6"/>
        <v>4</v>
      </c>
      <c r="S63">
        <f t="shared" si="6"/>
        <v>4</v>
      </c>
      <c r="T63">
        <f t="shared" si="6"/>
        <v>4</v>
      </c>
      <c r="U63">
        <f t="shared" si="6"/>
        <v>4</v>
      </c>
      <c r="V63">
        <f t="shared" si="6"/>
        <v>5</v>
      </c>
      <c r="W63">
        <f t="shared" si="6"/>
        <v>6</v>
      </c>
      <c r="X63">
        <f t="shared" si="6"/>
        <v>7</v>
      </c>
      <c r="Y63">
        <f t="shared" si="6"/>
        <v>7</v>
      </c>
      <c r="Z63">
        <f t="shared" si="6"/>
        <v>7</v>
      </c>
      <c r="AA63">
        <f t="shared" si="6"/>
        <v>7</v>
      </c>
      <c r="AB63">
        <f t="shared" si="6"/>
        <v>7</v>
      </c>
      <c r="AC63">
        <f t="shared" si="6"/>
        <v>7</v>
      </c>
      <c r="AD63">
        <f t="shared" si="6"/>
        <v>7</v>
      </c>
      <c r="AE63">
        <f t="shared" si="6"/>
        <v>7</v>
      </c>
      <c r="AF63">
        <f t="shared" si="6"/>
        <v>7</v>
      </c>
      <c r="AG63">
        <f t="shared" si="6"/>
        <v>7</v>
      </c>
      <c r="AH63">
        <f t="shared" si="6"/>
        <v>7</v>
      </c>
      <c r="AI63">
        <f t="shared" si="6"/>
        <v>8</v>
      </c>
      <c r="AJ63">
        <f t="shared" si="6"/>
        <v>9</v>
      </c>
      <c r="AK63">
        <f t="shared" si="6"/>
        <v>9</v>
      </c>
      <c r="AL63">
        <f t="shared" si="6"/>
        <v>9</v>
      </c>
      <c r="AM63">
        <f t="shared" si="6"/>
        <v>9</v>
      </c>
      <c r="AN63">
        <f t="shared" si="6"/>
        <v>10</v>
      </c>
      <c r="AO63">
        <f t="shared" si="6"/>
        <v>10</v>
      </c>
      <c r="AP63">
        <f t="shared" si="6"/>
        <v>11</v>
      </c>
      <c r="AQ63">
        <f t="shared" si="6"/>
        <v>11</v>
      </c>
      <c r="AR63">
        <f t="shared" si="6"/>
        <v>11</v>
      </c>
      <c r="AS63">
        <f t="shared" si="6"/>
        <v>11</v>
      </c>
      <c r="AT63">
        <f t="shared" ref="AT63:AY63" si="7">COUNTIF(AT2:AT55,"AERF")</f>
        <v>11</v>
      </c>
      <c r="AU63">
        <f t="shared" si="7"/>
        <v>11</v>
      </c>
      <c r="AV63">
        <f t="shared" si="7"/>
        <v>11</v>
      </c>
      <c r="AW63">
        <f t="shared" si="7"/>
        <v>11</v>
      </c>
      <c r="AX63">
        <f t="shared" si="7"/>
        <v>11</v>
      </c>
      <c r="AY63">
        <f t="shared" si="7"/>
        <v>11</v>
      </c>
    </row>
    <row r="64" spans="1:51" x14ac:dyDescent="0.3">
      <c r="A64" t="s">
        <v>18</v>
      </c>
      <c r="B64">
        <f t="shared" ref="B64:AS64" si="8">COUNTIF(B2:B55,"PCB")</f>
        <v>0</v>
      </c>
      <c r="C64">
        <f t="shared" si="8"/>
        <v>0</v>
      </c>
      <c r="D64">
        <f t="shared" si="8"/>
        <v>0</v>
      </c>
      <c r="E64">
        <f t="shared" si="8"/>
        <v>1</v>
      </c>
      <c r="F64">
        <f t="shared" si="8"/>
        <v>1</v>
      </c>
      <c r="G64">
        <f t="shared" si="8"/>
        <v>1</v>
      </c>
      <c r="H64">
        <f t="shared" si="8"/>
        <v>1</v>
      </c>
      <c r="I64">
        <f t="shared" si="8"/>
        <v>1</v>
      </c>
      <c r="J64">
        <f t="shared" si="8"/>
        <v>1</v>
      </c>
      <c r="K64">
        <f t="shared" si="8"/>
        <v>1</v>
      </c>
      <c r="L64">
        <f t="shared" si="8"/>
        <v>1</v>
      </c>
      <c r="M64">
        <f t="shared" si="8"/>
        <v>1</v>
      </c>
      <c r="N64">
        <f t="shared" si="8"/>
        <v>1</v>
      </c>
      <c r="O64">
        <f t="shared" si="8"/>
        <v>1</v>
      </c>
      <c r="P64">
        <f t="shared" si="8"/>
        <v>1</v>
      </c>
      <c r="Q64">
        <f t="shared" si="8"/>
        <v>1</v>
      </c>
      <c r="R64">
        <f t="shared" si="8"/>
        <v>1</v>
      </c>
      <c r="S64">
        <f t="shared" si="8"/>
        <v>1</v>
      </c>
      <c r="T64">
        <f t="shared" si="8"/>
        <v>1</v>
      </c>
      <c r="U64">
        <f t="shared" si="8"/>
        <v>1</v>
      </c>
      <c r="V64">
        <f t="shared" si="8"/>
        <v>1</v>
      </c>
      <c r="W64">
        <f t="shared" si="8"/>
        <v>1</v>
      </c>
      <c r="X64">
        <f t="shared" si="8"/>
        <v>1</v>
      </c>
      <c r="Y64">
        <f t="shared" si="8"/>
        <v>1</v>
      </c>
      <c r="Z64">
        <f t="shared" si="8"/>
        <v>2</v>
      </c>
      <c r="AA64">
        <f t="shared" si="8"/>
        <v>2</v>
      </c>
      <c r="AB64">
        <f t="shared" si="8"/>
        <v>2</v>
      </c>
      <c r="AC64">
        <f t="shared" si="8"/>
        <v>2</v>
      </c>
      <c r="AD64">
        <f t="shared" si="8"/>
        <v>2</v>
      </c>
      <c r="AE64">
        <f t="shared" si="8"/>
        <v>2</v>
      </c>
      <c r="AF64">
        <f t="shared" si="8"/>
        <v>2</v>
      </c>
      <c r="AG64">
        <f t="shared" si="8"/>
        <v>2</v>
      </c>
      <c r="AH64">
        <f t="shared" si="8"/>
        <v>2</v>
      </c>
      <c r="AI64">
        <f t="shared" si="8"/>
        <v>2</v>
      </c>
      <c r="AJ64">
        <f t="shared" si="8"/>
        <v>2</v>
      </c>
      <c r="AK64">
        <f t="shared" si="8"/>
        <v>2</v>
      </c>
      <c r="AL64">
        <f t="shared" si="8"/>
        <v>2</v>
      </c>
      <c r="AM64">
        <f t="shared" si="8"/>
        <v>2</v>
      </c>
      <c r="AN64">
        <f t="shared" si="8"/>
        <v>2</v>
      </c>
      <c r="AO64">
        <f t="shared" si="8"/>
        <v>2</v>
      </c>
      <c r="AP64">
        <f t="shared" si="8"/>
        <v>2</v>
      </c>
      <c r="AQ64">
        <f t="shared" si="8"/>
        <v>2</v>
      </c>
      <c r="AR64">
        <f t="shared" si="8"/>
        <v>2</v>
      </c>
      <c r="AS64">
        <f t="shared" si="8"/>
        <v>2</v>
      </c>
      <c r="AT64">
        <f t="shared" ref="AT64:AY64" si="9">COUNTIF(AT2:AT55,"PCB")</f>
        <v>2</v>
      </c>
      <c r="AU64">
        <f t="shared" si="9"/>
        <v>2</v>
      </c>
      <c r="AV64">
        <f t="shared" si="9"/>
        <v>2</v>
      </c>
      <c r="AW64">
        <f t="shared" si="9"/>
        <v>2</v>
      </c>
      <c r="AX64">
        <f t="shared" si="9"/>
        <v>2</v>
      </c>
      <c r="AY64">
        <f t="shared" si="9"/>
        <v>2</v>
      </c>
    </row>
    <row r="65" spans="1:51" x14ac:dyDescent="0.3">
      <c r="A65" t="s">
        <v>8</v>
      </c>
      <c r="B65">
        <f t="shared" ref="B65:AS65" si="10">COUNTIF(B2:B55,"ACB")</f>
        <v>0</v>
      </c>
      <c r="C65">
        <f t="shared" si="10"/>
        <v>0</v>
      </c>
      <c r="D65">
        <f t="shared" si="10"/>
        <v>0</v>
      </c>
      <c r="E65">
        <f t="shared" si="10"/>
        <v>0</v>
      </c>
      <c r="F65">
        <f t="shared" si="10"/>
        <v>0</v>
      </c>
      <c r="G65">
        <f t="shared" si="10"/>
        <v>0</v>
      </c>
      <c r="H65">
        <f t="shared" si="10"/>
        <v>0</v>
      </c>
      <c r="I65">
        <f t="shared" si="10"/>
        <v>0</v>
      </c>
      <c r="J65">
        <f t="shared" si="10"/>
        <v>0</v>
      </c>
      <c r="K65">
        <f t="shared" si="10"/>
        <v>0</v>
      </c>
      <c r="L65">
        <f t="shared" si="10"/>
        <v>0</v>
      </c>
      <c r="M65">
        <f t="shared" si="10"/>
        <v>0</v>
      </c>
      <c r="N65">
        <f t="shared" si="10"/>
        <v>0</v>
      </c>
      <c r="O65">
        <f t="shared" si="10"/>
        <v>0</v>
      </c>
      <c r="P65">
        <f t="shared" si="10"/>
        <v>0</v>
      </c>
      <c r="Q65">
        <f t="shared" si="10"/>
        <v>0</v>
      </c>
      <c r="R65">
        <f t="shared" si="10"/>
        <v>0</v>
      </c>
      <c r="S65">
        <f t="shared" si="10"/>
        <v>0</v>
      </c>
      <c r="T65">
        <f t="shared" si="10"/>
        <v>0</v>
      </c>
      <c r="U65">
        <f t="shared" si="10"/>
        <v>0</v>
      </c>
      <c r="V65">
        <f t="shared" si="10"/>
        <v>0</v>
      </c>
      <c r="W65">
        <f t="shared" si="10"/>
        <v>0</v>
      </c>
      <c r="X65">
        <f t="shared" si="10"/>
        <v>0</v>
      </c>
      <c r="Y65">
        <f t="shared" si="10"/>
        <v>0</v>
      </c>
      <c r="Z65">
        <f t="shared" si="10"/>
        <v>1</v>
      </c>
      <c r="AA65">
        <f t="shared" si="10"/>
        <v>1</v>
      </c>
      <c r="AB65">
        <f t="shared" si="10"/>
        <v>1</v>
      </c>
      <c r="AC65">
        <f t="shared" si="10"/>
        <v>1</v>
      </c>
      <c r="AD65">
        <f t="shared" si="10"/>
        <v>1</v>
      </c>
      <c r="AE65">
        <f t="shared" si="10"/>
        <v>1</v>
      </c>
      <c r="AF65">
        <f t="shared" si="10"/>
        <v>1</v>
      </c>
      <c r="AG65">
        <f t="shared" si="10"/>
        <v>1</v>
      </c>
      <c r="AH65">
        <f t="shared" si="10"/>
        <v>1</v>
      </c>
      <c r="AI65">
        <f t="shared" si="10"/>
        <v>1</v>
      </c>
      <c r="AJ65">
        <f t="shared" si="10"/>
        <v>1</v>
      </c>
      <c r="AK65">
        <f t="shared" si="10"/>
        <v>1</v>
      </c>
      <c r="AL65">
        <f t="shared" si="10"/>
        <v>1</v>
      </c>
      <c r="AM65">
        <f t="shared" si="10"/>
        <v>1</v>
      </c>
      <c r="AN65">
        <f t="shared" si="10"/>
        <v>1</v>
      </c>
      <c r="AO65">
        <f t="shared" si="10"/>
        <v>1</v>
      </c>
      <c r="AP65">
        <f t="shared" si="10"/>
        <v>1</v>
      </c>
      <c r="AQ65">
        <f t="shared" si="10"/>
        <v>1</v>
      </c>
      <c r="AR65">
        <f t="shared" si="10"/>
        <v>1</v>
      </c>
      <c r="AS65">
        <f t="shared" si="10"/>
        <v>1</v>
      </c>
      <c r="AT65">
        <f t="shared" ref="AT65:AY65" si="11">COUNTIF(AT2:AT55,"ACB")</f>
        <v>1</v>
      </c>
      <c r="AU65">
        <f t="shared" si="11"/>
        <v>1</v>
      </c>
      <c r="AV65">
        <f t="shared" si="11"/>
        <v>1</v>
      </c>
      <c r="AW65">
        <f t="shared" si="11"/>
        <v>1</v>
      </c>
      <c r="AX65">
        <f t="shared" si="11"/>
        <v>1</v>
      </c>
      <c r="AY65">
        <f t="shared" si="11"/>
        <v>1</v>
      </c>
    </row>
    <row r="66" spans="1:51" x14ac:dyDescent="0.3">
      <c r="A66" t="s">
        <v>1</v>
      </c>
      <c r="B66">
        <f t="shared" ref="B66:AS66" si="12">COUNTIF(B2:B55,"UD")</f>
        <v>4</v>
      </c>
      <c r="C66">
        <f t="shared" si="12"/>
        <v>4</v>
      </c>
      <c r="D66">
        <f t="shared" si="12"/>
        <v>4</v>
      </c>
      <c r="E66">
        <f t="shared" si="12"/>
        <v>5</v>
      </c>
      <c r="F66">
        <f t="shared" si="12"/>
        <v>5</v>
      </c>
      <c r="G66">
        <f t="shared" si="12"/>
        <v>4</v>
      </c>
      <c r="H66">
        <f t="shared" si="12"/>
        <v>7</v>
      </c>
      <c r="I66">
        <f t="shared" si="12"/>
        <v>7</v>
      </c>
      <c r="J66">
        <f t="shared" si="12"/>
        <v>8</v>
      </c>
      <c r="K66">
        <f t="shared" si="12"/>
        <v>8</v>
      </c>
      <c r="L66">
        <f t="shared" si="12"/>
        <v>11</v>
      </c>
      <c r="M66">
        <f t="shared" si="12"/>
        <v>11</v>
      </c>
      <c r="N66">
        <f t="shared" si="12"/>
        <v>10</v>
      </c>
      <c r="O66">
        <f t="shared" si="12"/>
        <v>11</v>
      </c>
      <c r="P66">
        <f t="shared" si="12"/>
        <v>13</v>
      </c>
      <c r="Q66">
        <f t="shared" si="12"/>
        <v>12</v>
      </c>
      <c r="R66">
        <f t="shared" si="12"/>
        <v>13</v>
      </c>
      <c r="S66">
        <f t="shared" si="12"/>
        <v>13</v>
      </c>
      <c r="T66">
        <f t="shared" si="12"/>
        <v>21</v>
      </c>
      <c r="U66">
        <f t="shared" si="12"/>
        <v>19</v>
      </c>
      <c r="V66">
        <f t="shared" si="12"/>
        <v>14</v>
      </c>
      <c r="W66">
        <f t="shared" si="12"/>
        <v>11</v>
      </c>
      <c r="X66">
        <f t="shared" si="12"/>
        <v>9</v>
      </c>
      <c r="Y66">
        <f t="shared" si="12"/>
        <v>8</v>
      </c>
      <c r="Z66">
        <f t="shared" si="12"/>
        <v>7</v>
      </c>
      <c r="AA66">
        <f t="shared" si="12"/>
        <v>6</v>
      </c>
      <c r="AB66">
        <f t="shared" si="12"/>
        <v>4</v>
      </c>
      <c r="AC66">
        <f t="shared" si="12"/>
        <v>2</v>
      </c>
      <c r="AD66">
        <f t="shared" si="12"/>
        <v>1</v>
      </c>
      <c r="AE66">
        <f t="shared" si="12"/>
        <v>2</v>
      </c>
      <c r="AF66">
        <f t="shared" si="12"/>
        <v>1</v>
      </c>
      <c r="AG66">
        <f t="shared" si="12"/>
        <v>1</v>
      </c>
      <c r="AH66">
        <f t="shared" si="12"/>
        <v>1</v>
      </c>
      <c r="AI66">
        <f t="shared" si="12"/>
        <v>0</v>
      </c>
      <c r="AJ66">
        <f t="shared" si="12"/>
        <v>0</v>
      </c>
      <c r="AK66">
        <f t="shared" si="12"/>
        <v>0</v>
      </c>
      <c r="AL66">
        <f t="shared" si="12"/>
        <v>0</v>
      </c>
      <c r="AM66">
        <f t="shared" si="12"/>
        <v>1</v>
      </c>
      <c r="AN66">
        <f t="shared" si="12"/>
        <v>1</v>
      </c>
      <c r="AO66">
        <f t="shared" si="12"/>
        <v>1</v>
      </c>
      <c r="AP66">
        <f t="shared" si="12"/>
        <v>1</v>
      </c>
      <c r="AQ66">
        <f t="shared" si="12"/>
        <v>1</v>
      </c>
      <c r="AR66">
        <f t="shared" si="12"/>
        <v>1</v>
      </c>
      <c r="AS66">
        <f t="shared" si="12"/>
        <v>1</v>
      </c>
      <c r="AT66">
        <f t="shared" ref="AT66:AY66" si="13">COUNTIF(AT2:AT55,"UD")</f>
        <v>1</v>
      </c>
      <c r="AU66">
        <f t="shared" si="13"/>
        <v>1</v>
      </c>
      <c r="AV66">
        <f t="shared" si="13"/>
        <v>1</v>
      </c>
      <c r="AW66">
        <f t="shared" si="13"/>
        <v>1</v>
      </c>
      <c r="AX66">
        <f t="shared" si="13"/>
        <v>1</v>
      </c>
      <c r="AY66">
        <f t="shared" si="13"/>
        <v>1</v>
      </c>
    </row>
    <row r="67" spans="1:51" x14ac:dyDescent="0.3">
      <c r="A67" t="s">
        <v>13</v>
      </c>
      <c r="B67">
        <f t="shared" ref="B67:AS67" si="14">COUNTIF(B2:B55,"LERT")</f>
        <v>0</v>
      </c>
      <c r="C67">
        <f t="shared" si="14"/>
        <v>0</v>
      </c>
      <c r="D67">
        <f t="shared" si="14"/>
        <v>0</v>
      </c>
      <c r="E67">
        <f t="shared" si="14"/>
        <v>0</v>
      </c>
      <c r="F67">
        <f t="shared" si="14"/>
        <v>0</v>
      </c>
      <c r="G67">
        <f t="shared" si="14"/>
        <v>0</v>
      </c>
      <c r="H67">
        <f t="shared" si="14"/>
        <v>0</v>
      </c>
      <c r="I67">
        <f t="shared" si="14"/>
        <v>0</v>
      </c>
      <c r="J67">
        <f t="shared" si="14"/>
        <v>1</v>
      </c>
      <c r="K67">
        <f t="shared" si="14"/>
        <v>1</v>
      </c>
      <c r="L67">
        <f t="shared" si="14"/>
        <v>1</v>
      </c>
      <c r="M67">
        <f t="shared" si="14"/>
        <v>1</v>
      </c>
      <c r="N67">
        <f t="shared" si="14"/>
        <v>1</v>
      </c>
      <c r="O67">
        <f t="shared" si="14"/>
        <v>1</v>
      </c>
      <c r="P67">
        <f t="shared" si="14"/>
        <v>1</v>
      </c>
      <c r="Q67">
        <f t="shared" si="14"/>
        <v>1</v>
      </c>
      <c r="R67">
        <f t="shared" si="14"/>
        <v>1</v>
      </c>
      <c r="S67">
        <f t="shared" si="14"/>
        <v>3</v>
      </c>
      <c r="T67">
        <f t="shared" si="14"/>
        <v>4</v>
      </c>
      <c r="U67">
        <f t="shared" si="14"/>
        <v>4</v>
      </c>
      <c r="V67">
        <f t="shared" si="14"/>
        <v>4</v>
      </c>
      <c r="W67">
        <f t="shared" si="14"/>
        <v>4</v>
      </c>
      <c r="X67">
        <f t="shared" si="14"/>
        <v>4</v>
      </c>
      <c r="Y67">
        <f t="shared" si="14"/>
        <v>3</v>
      </c>
      <c r="Z67">
        <f t="shared" si="14"/>
        <v>4</v>
      </c>
      <c r="AA67">
        <f t="shared" si="14"/>
        <v>4</v>
      </c>
      <c r="AB67">
        <f t="shared" si="14"/>
        <v>5</v>
      </c>
      <c r="AC67">
        <f t="shared" si="14"/>
        <v>4</v>
      </c>
      <c r="AD67">
        <f t="shared" si="14"/>
        <v>4</v>
      </c>
      <c r="AE67">
        <f t="shared" si="14"/>
        <v>3</v>
      </c>
      <c r="AF67">
        <f t="shared" si="14"/>
        <v>3</v>
      </c>
      <c r="AG67">
        <f t="shared" si="14"/>
        <v>3</v>
      </c>
      <c r="AH67">
        <f t="shared" si="14"/>
        <v>3</v>
      </c>
      <c r="AI67">
        <f t="shared" si="14"/>
        <v>2</v>
      </c>
      <c r="AJ67">
        <f t="shared" si="14"/>
        <v>2</v>
      </c>
      <c r="AK67">
        <f t="shared" si="14"/>
        <v>2</v>
      </c>
      <c r="AL67">
        <f t="shared" si="14"/>
        <v>2</v>
      </c>
      <c r="AM67">
        <f t="shared" si="14"/>
        <v>3</v>
      </c>
      <c r="AN67">
        <f t="shared" si="14"/>
        <v>3</v>
      </c>
      <c r="AO67">
        <f t="shared" si="14"/>
        <v>3</v>
      </c>
      <c r="AP67">
        <f t="shared" si="14"/>
        <v>2</v>
      </c>
      <c r="AQ67">
        <f t="shared" si="14"/>
        <v>2</v>
      </c>
      <c r="AR67">
        <f t="shared" si="14"/>
        <v>1</v>
      </c>
      <c r="AS67">
        <f t="shared" si="14"/>
        <v>1</v>
      </c>
      <c r="AT67">
        <f t="shared" ref="AT67:AY67" si="15">COUNTIF(AT2:AT55,"LERT")</f>
        <v>2</v>
      </c>
      <c r="AU67">
        <f t="shared" si="15"/>
        <v>2</v>
      </c>
      <c r="AV67">
        <f t="shared" si="15"/>
        <v>2</v>
      </c>
      <c r="AW67">
        <f t="shared" si="15"/>
        <v>2</v>
      </c>
      <c r="AX67">
        <f t="shared" si="15"/>
        <v>2</v>
      </c>
      <c r="AY67">
        <f t="shared" si="15"/>
        <v>2</v>
      </c>
    </row>
    <row r="68" spans="1:51" x14ac:dyDescent="0.3">
      <c r="A68" t="s">
        <v>59</v>
      </c>
      <c r="B68">
        <f t="shared" ref="B68:AS68" si="16">COUNTIF(B2:B55,"LCERT")</f>
        <v>0</v>
      </c>
      <c r="C68">
        <f t="shared" si="16"/>
        <v>0</v>
      </c>
      <c r="D68">
        <f t="shared" si="16"/>
        <v>0</v>
      </c>
      <c r="E68">
        <f t="shared" si="16"/>
        <v>0</v>
      </c>
      <c r="F68">
        <f t="shared" si="16"/>
        <v>0</v>
      </c>
      <c r="G68">
        <f t="shared" si="16"/>
        <v>0</v>
      </c>
      <c r="H68">
        <f t="shared" si="16"/>
        <v>0</v>
      </c>
      <c r="I68">
        <f t="shared" si="16"/>
        <v>0</v>
      </c>
      <c r="J68">
        <f t="shared" si="16"/>
        <v>0</v>
      </c>
      <c r="K68">
        <f t="shared" si="16"/>
        <v>0</v>
      </c>
      <c r="L68">
        <f t="shared" si="16"/>
        <v>0</v>
      </c>
      <c r="M68">
        <f t="shared" si="16"/>
        <v>0</v>
      </c>
      <c r="N68">
        <f t="shared" si="16"/>
        <v>0</v>
      </c>
      <c r="O68">
        <f t="shared" si="16"/>
        <v>0</v>
      </c>
      <c r="P68">
        <f t="shared" si="16"/>
        <v>0</v>
      </c>
      <c r="Q68">
        <f t="shared" si="16"/>
        <v>0</v>
      </c>
      <c r="R68">
        <f t="shared" si="16"/>
        <v>0</v>
      </c>
      <c r="S68">
        <f t="shared" si="16"/>
        <v>0</v>
      </c>
      <c r="T68">
        <f t="shared" si="16"/>
        <v>0</v>
      </c>
      <c r="U68">
        <f t="shared" si="16"/>
        <v>0</v>
      </c>
      <c r="V68">
        <f t="shared" si="16"/>
        <v>0</v>
      </c>
      <c r="W68">
        <f t="shared" si="16"/>
        <v>0</v>
      </c>
      <c r="X68">
        <f t="shared" si="16"/>
        <v>0</v>
      </c>
      <c r="Y68">
        <f t="shared" si="16"/>
        <v>0</v>
      </c>
      <c r="Z68">
        <f t="shared" si="16"/>
        <v>0</v>
      </c>
      <c r="AA68">
        <f t="shared" si="16"/>
        <v>0</v>
      </c>
      <c r="AB68">
        <f t="shared" si="16"/>
        <v>0</v>
      </c>
      <c r="AC68">
        <f t="shared" si="16"/>
        <v>0</v>
      </c>
      <c r="AD68">
        <f t="shared" si="16"/>
        <v>0</v>
      </c>
      <c r="AE68">
        <f t="shared" si="16"/>
        <v>0</v>
      </c>
      <c r="AF68">
        <f t="shared" si="16"/>
        <v>0</v>
      </c>
      <c r="AG68">
        <f t="shared" si="16"/>
        <v>0</v>
      </c>
      <c r="AH68">
        <f t="shared" si="16"/>
        <v>0</v>
      </c>
      <c r="AI68">
        <f t="shared" si="16"/>
        <v>0</v>
      </c>
      <c r="AJ68">
        <f t="shared" si="16"/>
        <v>0</v>
      </c>
      <c r="AK68">
        <f t="shared" si="16"/>
        <v>0</v>
      </c>
      <c r="AL68">
        <f t="shared" si="16"/>
        <v>0</v>
      </c>
      <c r="AM68">
        <f t="shared" si="16"/>
        <v>0</v>
      </c>
      <c r="AN68">
        <f t="shared" si="16"/>
        <v>0</v>
      </c>
      <c r="AO68">
        <f t="shared" si="16"/>
        <v>0</v>
      </c>
      <c r="AP68">
        <f t="shared" si="16"/>
        <v>0</v>
      </c>
      <c r="AQ68">
        <f t="shared" si="16"/>
        <v>0</v>
      </c>
      <c r="AR68">
        <f t="shared" si="16"/>
        <v>0</v>
      </c>
      <c r="AS68">
        <f t="shared" si="16"/>
        <v>0</v>
      </c>
      <c r="AT68">
        <f t="shared" ref="AT68:AY68" si="17">COUNTIF(AT2:AT55,"LCERT")</f>
        <v>0</v>
      </c>
      <c r="AU68">
        <f t="shared" si="17"/>
        <v>0</v>
      </c>
      <c r="AV68">
        <f t="shared" si="17"/>
        <v>0</v>
      </c>
      <c r="AW68">
        <f t="shared" si="17"/>
        <v>0</v>
      </c>
      <c r="AX68">
        <f t="shared" si="17"/>
        <v>0</v>
      </c>
      <c r="AY68">
        <f t="shared" si="17"/>
        <v>0</v>
      </c>
    </row>
    <row r="69" spans="1:51" x14ac:dyDescent="0.3">
      <c r="A69" t="s">
        <v>11</v>
      </c>
      <c r="B69">
        <f t="shared" ref="B69:AS69" si="18">COUNTIF(B2:B55,"LMT")</f>
        <v>0</v>
      </c>
      <c r="C69">
        <f t="shared" si="18"/>
        <v>0</v>
      </c>
      <c r="D69">
        <f t="shared" si="18"/>
        <v>0</v>
      </c>
      <c r="E69">
        <f t="shared" si="18"/>
        <v>0</v>
      </c>
      <c r="F69">
        <f t="shared" si="18"/>
        <v>0</v>
      </c>
      <c r="G69">
        <f t="shared" si="18"/>
        <v>0</v>
      </c>
      <c r="H69">
        <f t="shared" si="18"/>
        <v>0</v>
      </c>
      <c r="I69">
        <f t="shared" si="18"/>
        <v>0</v>
      </c>
      <c r="J69">
        <f t="shared" si="18"/>
        <v>0</v>
      </c>
      <c r="K69">
        <f t="shared" si="18"/>
        <v>0</v>
      </c>
      <c r="L69">
        <f t="shared" si="18"/>
        <v>0</v>
      </c>
      <c r="M69">
        <f t="shared" si="18"/>
        <v>0</v>
      </c>
      <c r="N69">
        <f t="shared" si="18"/>
        <v>0</v>
      </c>
      <c r="O69">
        <f t="shared" si="18"/>
        <v>0</v>
      </c>
      <c r="P69">
        <f t="shared" si="18"/>
        <v>0</v>
      </c>
      <c r="Q69">
        <f t="shared" si="18"/>
        <v>0</v>
      </c>
      <c r="R69">
        <f t="shared" si="18"/>
        <v>0</v>
      </c>
      <c r="S69">
        <f t="shared" si="18"/>
        <v>0</v>
      </c>
      <c r="T69">
        <f t="shared" si="18"/>
        <v>0</v>
      </c>
      <c r="U69">
        <f t="shared" si="18"/>
        <v>0</v>
      </c>
      <c r="V69">
        <f t="shared" si="18"/>
        <v>0</v>
      </c>
      <c r="W69">
        <f t="shared" si="18"/>
        <v>0</v>
      </c>
      <c r="X69">
        <f t="shared" si="18"/>
        <v>0</v>
      </c>
      <c r="Y69">
        <f t="shared" si="18"/>
        <v>0</v>
      </c>
      <c r="Z69">
        <f t="shared" si="18"/>
        <v>0</v>
      </c>
      <c r="AA69">
        <f t="shared" si="18"/>
        <v>0</v>
      </c>
      <c r="AB69">
        <f t="shared" si="18"/>
        <v>0</v>
      </c>
      <c r="AC69">
        <f t="shared" si="18"/>
        <v>0</v>
      </c>
      <c r="AD69">
        <f t="shared" si="18"/>
        <v>0</v>
      </c>
      <c r="AE69">
        <f t="shared" si="18"/>
        <v>0</v>
      </c>
      <c r="AF69">
        <f t="shared" si="18"/>
        <v>0</v>
      </c>
      <c r="AG69">
        <f t="shared" si="18"/>
        <v>0</v>
      </c>
      <c r="AH69">
        <f t="shared" si="18"/>
        <v>0</v>
      </c>
      <c r="AI69">
        <f t="shared" si="18"/>
        <v>0</v>
      </c>
      <c r="AJ69">
        <f t="shared" si="18"/>
        <v>0</v>
      </c>
      <c r="AK69">
        <f t="shared" si="18"/>
        <v>0</v>
      </c>
      <c r="AL69">
        <f t="shared" si="18"/>
        <v>0</v>
      </c>
      <c r="AM69">
        <f t="shared" si="18"/>
        <v>0</v>
      </c>
      <c r="AN69">
        <f t="shared" si="18"/>
        <v>0</v>
      </c>
      <c r="AO69">
        <f t="shared" si="18"/>
        <v>0</v>
      </c>
      <c r="AP69">
        <f t="shared" si="18"/>
        <v>0</v>
      </c>
      <c r="AQ69">
        <f t="shared" si="18"/>
        <v>0</v>
      </c>
      <c r="AR69">
        <f t="shared" si="18"/>
        <v>0</v>
      </c>
      <c r="AS69">
        <f t="shared" si="18"/>
        <v>0</v>
      </c>
      <c r="AT69">
        <f t="shared" ref="AT69:AY69" si="19">COUNTIF(AT2:AT55,"LMT")</f>
        <v>0</v>
      </c>
      <c r="AU69">
        <f t="shared" si="19"/>
        <v>0</v>
      </c>
      <c r="AV69">
        <f t="shared" si="19"/>
        <v>0</v>
      </c>
      <c r="AW69">
        <f t="shared" si="19"/>
        <v>0</v>
      </c>
      <c r="AX69">
        <f t="shared" si="19"/>
        <v>0</v>
      </c>
      <c r="AY69">
        <f t="shared" si="19"/>
        <v>0</v>
      </c>
    </row>
    <row r="70" spans="1:51" x14ac:dyDescent="0.3">
      <c r="A70" t="s">
        <v>27</v>
      </c>
      <c r="B70">
        <f t="shared" ref="B70:AS70" si="20">COUNTIF(B2:B55,"LCMT")</f>
        <v>0</v>
      </c>
      <c r="C70">
        <f t="shared" si="20"/>
        <v>0</v>
      </c>
      <c r="D70">
        <f t="shared" si="20"/>
        <v>0</v>
      </c>
      <c r="E70">
        <f t="shared" si="20"/>
        <v>0</v>
      </c>
      <c r="F70">
        <f t="shared" si="20"/>
        <v>0</v>
      </c>
      <c r="G70">
        <f t="shared" si="20"/>
        <v>0</v>
      </c>
      <c r="H70">
        <f t="shared" si="20"/>
        <v>0</v>
      </c>
      <c r="I70">
        <f t="shared" si="20"/>
        <v>0</v>
      </c>
      <c r="J70">
        <f t="shared" si="20"/>
        <v>0</v>
      </c>
      <c r="K70">
        <f t="shared" si="20"/>
        <v>0</v>
      </c>
      <c r="L70">
        <f t="shared" si="20"/>
        <v>0</v>
      </c>
      <c r="M70">
        <f t="shared" si="20"/>
        <v>0</v>
      </c>
      <c r="N70">
        <f t="shared" si="20"/>
        <v>0</v>
      </c>
      <c r="O70">
        <f t="shared" si="20"/>
        <v>0</v>
      </c>
      <c r="P70">
        <f t="shared" si="20"/>
        <v>0</v>
      </c>
      <c r="Q70">
        <f t="shared" si="20"/>
        <v>0</v>
      </c>
      <c r="R70">
        <f t="shared" si="20"/>
        <v>0</v>
      </c>
      <c r="S70">
        <f t="shared" si="20"/>
        <v>0</v>
      </c>
      <c r="T70">
        <f t="shared" si="20"/>
        <v>0</v>
      </c>
      <c r="U70">
        <f t="shared" si="20"/>
        <v>0</v>
      </c>
      <c r="V70">
        <f t="shared" si="20"/>
        <v>0</v>
      </c>
      <c r="W70">
        <f t="shared" si="20"/>
        <v>0</v>
      </c>
      <c r="X70">
        <f t="shared" si="20"/>
        <v>0</v>
      </c>
      <c r="Y70">
        <f t="shared" si="20"/>
        <v>0</v>
      </c>
      <c r="Z70">
        <f t="shared" si="20"/>
        <v>0</v>
      </c>
      <c r="AA70">
        <f t="shared" si="20"/>
        <v>0</v>
      </c>
      <c r="AB70">
        <f t="shared" si="20"/>
        <v>0</v>
      </c>
      <c r="AC70">
        <f t="shared" si="20"/>
        <v>0</v>
      </c>
      <c r="AD70">
        <f t="shared" si="20"/>
        <v>0</v>
      </c>
      <c r="AE70">
        <f t="shared" si="20"/>
        <v>0</v>
      </c>
      <c r="AF70">
        <f t="shared" si="20"/>
        <v>0</v>
      </c>
      <c r="AG70">
        <f t="shared" si="20"/>
        <v>0</v>
      </c>
      <c r="AH70">
        <f t="shared" si="20"/>
        <v>0</v>
      </c>
      <c r="AI70">
        <f t="shared" si="20"/>
        <v>0</v>
      </c>
      <c r="AJ70">
        <f t="shared" si="20"/>
        <v>0</v>
      </c>
      <c r="AK70">
        <f t="shared" si="20"/>
        <v>0</v>
      </c>
      <c r="AL70">
        <f t="shared" si="20"/>
        <v>0</v>
      </c>
      <c r="AM70">
        <f t="shared" si="20"/>
        <v>0</v>
      </c>
      <c r="AN70">
        <f t="shared" si="20"/>
        <v>0</v>
      </c>
      <c r="AO70">
        <f t="shared" si="20"/>
        <v>0</v>
      </c>
      <c r="AP70">
        <f t="shared" si="20"/>
        <v>0</v>
      </c>
      <c r="AQ70">
        <f t="shared" si="20"/>
        <v>0</v>
      </c>
      <c r="AR70">
        <f t="shared" si="20"/>
        <v>0</v>
      </c>
      <c r="AS70">
        <f t="shared" si="20"/>
        <v>0</v>
      </c>
      <c r="AT70">
        <f t="shared" ref="AT70:AY70" si="21">COUNTIF(AT2:AT55,"LCMT")</f>
        <v>0</v>
      </c>
      <c r="AU70">
        <f t="shared" si="21"/>
        <v>0</v>
      </c>
      <c r="AV70">
        <f t="shared" si="21"/>
        <v>0</v>
      </c>
      <c r="AW70">
        <f t="shared" si="21"/>
        <v>0</v>
      </c>
      <c r="AX70">
        <f t="shared" si="21"/>
        <v>0</v>
      </c>
      <c r="AY70">
        <f t="shared" si="21"/>
        <v>0</v>
      </c>
    </row>
    <row r="71" spans="1:51" x14ac:dyDescent="0.3">
      <c r="A71" t="s">
        <v>5</v>
      </c>
      <c r="B71">
        <f t="shared" ref="B71:AS71" si="22">COUNTIF(B2:B55,"LIT")</f>
        <v>0</v>
      </c>
      <c r="C71">
        <f t="shared" si="22"/>
        <v>0</v>
      </c>
      <c r="D71">
        <f t="shared" si="22"/>
        <v>0</v>
      </c>
      <c r="E71">
        <f t="shared" si="22"/>
        <v>0</v>
      </c>
      <c r="F71">
        <f t="shared" si="22"/>
        <v>0</v>
      </c>
      <c r="G71">
        <f t="shared" si="22"/>
        <v>0</v>
      </c>
      <c r="H71">
        <f t="shared" si="22"/>
        <v>0</v>
      </c>
      <c r="I71">
        <f t="shared" si="22"/>
        <v>0</v>
      </c>
      <c r="J71">
        <f t="shared" si="22"/>
        <v>0</v>
      </c>
      <c r="K71">
        <f t="shared" si="22"/>
        <v>0</v>
      </c>
      <c r="L71">
        <f t="shared" si="22"/>
        <v>0</v>
      </c>
      <c r="M71">
        <f t="shared" si="22"/>
        <v>0</v>
      </c>
      <c r="N71">
        <f t="shared" si="22"/>
        <v>0</v>
      </c>
      <c r="O71">
        <f t="shared" si="22"/>
        <v>0</v>
      </c>
      <c r="P71">
        <f t="shared" si="22"/>
        <v>0</v>
      </c>
      <c r="Q71">
        <f t="shared" si="22"/>
        <v>0</v>
      </c>
      <c r="R71">
        <f t="shared" si="22"/>
        <v>0</v>
      </c>
      <c r="S71">
        <f t="shared" si="22"/>
        <v>0</v>
      </c>
      <c r="T71">
        <f t="shared" si="22"/>
        <v>0</v>
      </c>
      <c r="U71">
        <f t="shared" si="22"/>
        <v>0</v>
      </c>
      <c r="V71">
        <f t="shared" si="22"/>
        <v>0</v>
      </c>
      <c r="W71">
        <f t="shared" si="22"/>
        <v>0</v>
      </c>
      <c r="X71">
        <f t="shared" si="22"/>
        <v>0</v>
      </c>
      <c r="Y71">
        <f t="shared" si="22"/>
        <v>0</v>
      </c>
      <c r="Z71">
        <f t="shared" si="22"/>
        <v>0</v>
      </c>
      <c r="AA71">
        <f t="shared" si="22"/>
        <v>0</v>
      </c>
      <c r="AB71">
        <f t="shared" si="22"/>
        <v>1</v>
      </c>
      <c r="AC71">
        <f t="shared" si="22"/>
        <v>1</v>
      </c>
      <c r="AD71">
        <f t="shared" si="22"/>
        <v>2</v>
      </c>
      <c r="AE71">
        <f t="shared" si="22"/>
        <v>2</v>
      </c>
      <c r="AF71">
        <f t="shared" si="22"/>
        <v>3</v>
      </c>
      <c r="AG71">
        <f t="shared" si="22"/>
        <v>4</v>
      </c>
      <c r="AH71">
        <f t="shared" si="22"/>
        <v>4</v>
      </c>
      <c r="AI71">
        <f t="shared" si="22"/>
        <v>4</v>
      </c>
      <c r="AJ71">
        <f t="shared" si="22"/>
        <v>4</v>
      </c>
      <c r="AK71">
        <f t="shared" si="22"/>
        <v>3</v>
      </c>
      <c r="AL71">
        <f t="shared" si="22"/>
        <v>3</v>
      </c>
      <c r="AM71">
        <f t="shared" si="22"/>
        <v>4</v>
      </c>
      <c r="AN71">
        <f t="shared" si="22"/>
        <v>6</v>
      </c>
      <c r="AO71">
        <f t="shared" si="22"/>
        <v>6</v>
      </c>
      <c r="AP71">
        <f t="shared" si="22"/>
        <v>7</v>
      </c>
      <c r="AQ71">
        <f t="shared" si="22"/>
        <v>6</v>
      </c>
      <c r="AR71">
        <f t="shared" si="22"/>
        <v>6</v>
      </c>
      <c r="AS71">
        <f t="shared" si="22"/>
        <v>8</v>
      </c>
      <c r="AT71">
        <f t="shared" ref="AT71:AY71" si="23">COUNTIF(AT2:AT55,"LIT")</f>
        <v>9</v>
      </c>
      <c r="AU71">
        <f t="shared" si="23"/>
        <v>9</v>
      </c>
      <c r="AV71">
        <f t="shared" si="23"/>
        <v>8</v>
      </c>
      <c r="AW71">
        <f t="shared" si="23"/>
        <v>7</v>
      </c>
      <c r="AX71">
        <f t="shared" si="23"/>
        <v>7</v>
      </c>
      <c r="AY71">
        <f t="shared" si="23"/>
        <v>7</v>
      </c>
    </row>
    <row r="72" spans="1:51" x14ac:dyDescent="0.3">
      <c r="A72" t="s">
        <v>23</v>
      </c>
      <c r="B72">
        <f t="shared" ref="B72:AS72" si="24">COUNTIF(B2:B55,"LCIT")</f>
        <v>0</v>
      </c>
      <c r="C72">
        <f t="shared" si="24"/>
        <v>0</v>
      </c>
      <c r="D72">
        <f t="shared" si="24"/>
        <v>0</v>
      </c>
      <c r="E72">
        <f t="shared" si="24"/>
        <v>0</v>
      </c>
      <c r="F72">
        <f t="shared" si="24"/>
        <v>0</v>
      </c>
      <c r="G72">
        <f t="shared" si="24"/>
        <v>0</v>
      </c>
      <c r="H72">
        <f t="shared" si="24"/>
        <v>0</v>
      </c>
      <c r="I72">
        <f t="shared" si="24"/>
        <v>0</v>
      </c>
      <c r="J72">
        <f t="shared" si="24"/>
        <v>0</v>
      </c>
      <c r="K72">
        <f t="shared" si="24"/>
        <v>0</v>
      </c>
      <c r="L72">
        <f t="shared" si="24"/>
        <v>0</v>
      </c>
      <c r="M72">
        <f t="shared" si="24"/>
        <v>0</v>
      </c>
      <c r="N72">
        <f t="shared" si="24"/>
        <v>0</v>
      </c>
      <c r="O72">
        <f t="shared" si="24"/>
        <v>0</v>
      </c>
      <c r="P72">
        <f t="shared" si="24"/>
        <v>0</v>
      </c>
      <c r="Q72">
        <f t="shared" si="24"/>
        <v>0</v>
      </c>
      <c r="R72">
        <f t="shared" si="24"/>
        <v>0</v>
      </c>
      <c r="S72">
        <f t="shared" si="24"/>
        <v>0</v>
      </c>
      <c r="T72">
        <f t="shared" si="24"/>
        <v>0</v>
      </c>
      <c r="U72">
        <f t="shared" si="24"/>
        <v>0</v>
      </c>
      <c r="V72">
        <f t="shared" si="24"/>
        <v>0</v>
      </c>
      <c r="W72">
        <f t="shared" si="24"/>
        <v>0</v>
      </c>
      <c r="X72">
        <f t="shared" si="24"/>
        <v>0</v>
      </c>
      <c r="Y72">
        <f t="shared" si="24"/>
        <v>0</v>
      </c>
      <c r="Z72">
        <f t="shared" si="24"/>
        <v>0</v>
      </c>
      <c r="AA72">
        <f t="shared" si="24"/>
        <v>1</v>
      </c>
      <c r="AB72">
        <f t="shared" si="24"/>
        <v>1</v>
      </c>
      <c r="AC72">
        <f t="shared" si="24"/>
        <v>0</v>
      </c>
      <c r="AD72">
        <f t="shared" si="24"/>
        <v>0</v>
      </c>
      <c r="AE72">
        <f t="shared" si="24"/>
        <v>0</v>
      </c>
      <c r="AF72">
        <f t="shared" si="24"/>
        <v>0</v>
      </c>
      <c r="AG72">
        <f t="shared" si="24"/>
        <v>0</v>
      </c>
      <c r="AH72">
        <f t="shared" si="24"/>
        <v>2</v>
      </c>
      <c r="AI72">
        <f t="shared" si="24"/>
        <v>2</v>
      </c>
      <c r="AJ72">
        <f t="shared" si="24"/>
        <v>2</v>
      </c>
      <c r="AK72">
        <f t="shared" si="24"/>
        <v>2</v>
      </c>
      <c r="AL72">
        <f t="shared" si="24"/>
        <v>2</v>
      </c>
      <c r="AM72">
        <f t="shared" si="24"/>
        <v>2</v>
      </c>
      <c r="AN72">
        <f t="shared" si="24"/>
        <v>3</v>
      </c>
      <c r="AO72">
        <f t="shared" si="24"/>
        <v>3</v>
      </c>
      <c r="AP72">
        <f t="shared" si="24"/>
        <v>2</v>
      </c>
      <c r="AQ72">
        <f t="shared" si="24"/>
        <v>1</v>
      </c>
      <c r="AR72">
        <f t="shared" si="24"/>
        <v>1</v>
      </c>
      <c r="AS72">
        <f t="shared" si="24"/>
        <v>1</v>
      </c>
      <c r="AT72">
        <f t="shared" ref="AT72:AY72" si="25">COUNTIF(AT2:AT55,"LCIT")</f>
        <v>0</v>
      </c>
      <c r="AU72">
        <f t="shared" si="25"/>
        <v>0</v>
      </c>
      <c r="AV72">
        <f t="shared" si="25"/>
        <v>0</v>
      </c>
      <c r="AW72">
        <f t="shared" si="25"/>
        <v>0</v>
      </c>
      <c r="AX72">
        <f t="shared" si="25"/>
        <v>0</v>
      </c>
      <c r="AY72">
        <f t="shared" si="25"/>
        <v>0</v>
      </c>
    </row>
    <row r="73" spans="1:51" x14ac:dyDescent="0.3">
      <c r="A73" t="s">
        <v>41</v>
      </c>
      <c r="B73">
        <f t="shared" ref="B73:AS73" si="26">COUNTIF(B2:B55,"MwERT")</f>
        <v>0</v>
      </c>
      <c r="C73">
        <f t="shared" si="26"/>
        <v>0</v>
      </c>
      <c r="D73">
        <f t="shared" si="26"/>
        <v>0</v>
      </c>
      <c r="E73">
        <f t="shared" si="26"/>
        <v>0</v>
      </c>
      <c r="F73">
        <f t="shared" si="26"/>
        <v>0</v>
      </c>
      <c r="G73">
        <f t="shared" si="26"/>
        <v>0</v>
      </c>
      <c r="H73">
        <f t="shared" si="26"/>
        <v>0</v>
      </c>
      <c r="I73">
        <f t="shared" si="26"/>
        <v>0</v>
      </c>
      <c r="J73">
        <f t="shared" si="26"/>
        <v>0</v>
      </c>
      <c r="K73">
        <f t="shared" si="26"/>
        <v>0</v>
      </c>
      <c r="L73">
        <f t="shared" si="26"/>
        <v>0</v>
      </c>
      <c r="M73">
        <f t="shared" si="26"/>
        <v>0</v>
      </c>
      <c r="N73">
        <f t="shared" si="26"/>
        <v>0</v>
      </c>
      <c r="O73">
        <f t="shared" si="26"/>
        <v>0</v>
      </c>
      <c r="P73">
        <f t="shared" si="26"/>
        <v>0</v>
      </c>
      <c r="Q73">
        <f t="shared" si="26"/>
        <v>0</v>
      </c>
      <c r="R73">
        <f t="shared" si="26"/>
        <v>0</v>
      </c>
      <c r="S73">
        <f t="shared" si="26"/>
        <v>0</v>
      </c>
      <c r="T73">
        <f t="shared" si="26"/>
        <v>0</v>
      </c>
      <c r="U73">
        <f t="shared" si="26"/>
        <v>0</v>
      </c>
      <c r="V73">
        <f t="shared" si="26"/>
        <v>0</v>
      </c>
      <c r="W73">
        <f t="shared" si="26"/>
        <v>0</v>
      </c>
      <c r="X73">
        <f t="shared" si="26"/>
        <v>0</v>
      </c>
      <c r="Y73">
        <f t="shared" si="26"/>
        <v>0</v>
      </c>
      <c r="Z73">
        <f t="shared" si="26"/>
        <v>0</v>
      </c>
      <c r="AA73">
        <f t="shared" si="26"/>
        <v>0</v>
      </c>
      <c r="AB73">
        <f t="shared" si="26"/>
        <v>0</v>
      </c>
      <c r="AC73">
        <f t="shared" si="26"/>
        <v>0</v>
      </c>
      <c r="AD73">
        <f t="shared" si="26"/>
        <v>0</v>
      </c>
      <c r="AE73">
        <f t="shared" si="26"/>
        <v>0</v>
      </c>
      <c r="AF73">
        <f t="shared" si="26"/>
        <v>0</v>
      </c>
      <c r="AG73">
        <f t="shared" si="26"/>
        <v>0</v>
      </c>
      <c r="AH73">
        <f t="shared" si="26"/>
        <v>0</v>
      </c>
      <c r="AI73">
        <f t="shared" si="26"/>
        <v>0</v>
      </c>
      <c r="AJ73">
        <f t="shared" si="26"/>
        <v>0</v>
      </c>
      <c r="AK73">
        <f t="shared" si="26"/>
        <v>0</v>
      </c>
      <c r="AL73">
        <f t="shared" si="26"/>
        <v>0</v>
      </c>
      <c r="AM73">
        <f t="shared" si="26"/>
        <v>0</v>
      </c>
      <c r="AN73">
        <f t="shared" si="26"/>
        <v>0</v>
      </c>
      <c r="AO73">
        <f t="shared" si="26"/>
        <v>0</v>
      </c>
      <c r="AP73">
        <f t="shared" si="26"/>
        <v>0</v>
      </c>
      <c r="AQ73">
        <f t="shared" si="26"/>
        <v>0</v>
      </c>
      <c r="AR73">
        <f t="shared" si="26"/>
        <v>0</v>
      </c>
      <c r="AS73">
        <f t="shared" si="26"/>
        <v>0</v>
      </c>
      <c r="AT73">
        <f t="shared" ref="AT73:AY73" si="27">COUNTIF(AT2:AT55,"MwERT")</f>
        <v>0</v>
      </c>
      <c r="AU73">
        <f t="shared" si="27"/>
        <v>0</v>
      </c>
      <c r="AV73">
        <f t="shared" si="27"/>
        <v>0</v>
      </c>
      <c r="AW73">
        <f t="shared" si="27"/>
        <v>0</v>
      </c>
      <c r="AX73">
        <f t="shared" si="27"/>
        <v>0</v>
      </c>
      <c r="AY73">
        <f t="shared" si="27"/>
        <v>0</v>
      </c>
    </row>
    <row r="74" spans="1:51" x14ac:dyDescent="0.3">
      <c r="A74" t="s">
        <v>43</v>
      </c>
      <c r="B74">
        <f t="shared" ref="B74:AS74" si="28">COUNTIF(B2:B55,"ERwMT")</f>
        <v>0</v>
      </c>
      <c r="C74">
        <f t="shared" si="28"/>
        <v>0</v>
      </c>
      <c r="D74">
        <f t="shared" si="28"/>
        <v>0</v>
      </c>
      <c r="E74">
        <f t="shared" si="28"/>
        <v>0</v>
      </c>
      <c r="F74">
        <f t="shared" si="28"/>
        <v>0</v>
      </c>
      <c r="G74">
        <f t="shared" si="28"/>
        <v>0</v>
      </c>
      <c r="H74">
        <f t="shared" si="28"/>
        <v>0</v>
      </c>
      <c r="I74">
        <f t="shared" si="28"/>
        <v>0</v>
      </c>
      <c r="J74">
        <f t="shared" si="28"/>
        <v>0</v>
      </c>
      <c r="K74">
        <f t="shared" si="28"/>
        <v>0</v>
      </c>
      <c r="L74">
        <f t="shared" si="28"/>
        <v>0</v>
      </c>
      <c r="M74">
        <f t="shared" si="28"/>
        <v>0</v>
      </c>
      <c r="N74">
        <f t="shared" si="28"/>
        <v>0</v>
      </c>
      <c r="O74">
        <f t="shared" si="28"/>
        <v>0</v>
      </c>
      <c r="P74">
        <f t="shared" si="28"/>
        <v>0</v>
      </c>
      <c r="Q74">
        <f t="shared" si="28"/>
        <v>0</v>
      </c>
      <c r="R74">
        <f t="shared" si="28"/>
        <v>0</v>
      </c>
      <c r="S74">
        <f t="shared" si="28"/>
        <v>0</v>
      </c>
      <c r="T74">
        <f t="shared" si="28"/>
        <v>0</v>
      </c>
      <c r="U74">
        <f t="shared" si="28"/>
        <v>0</v>
      </c>
      <c r="V74">
        <f t="shared" si="28"/>
        <v>0</v>
      </c>
      <c r="W74">
        <f t="shared" si="28"/>
        <v>0</v>
      </c>
      <c r="X74">
        <f t="shared" si="28"/>
        <v>0</v>
      </c>
      <c r="Y74">
        <f t="shared" si="28"/>
        <v>0</v>
      </c>
      <c r="Z74">
        <f t="shared" si="28"/>
        <v>0</v>
      </c>
      <c r="AA74">
        <f t="shared" si="28"/>
        <v>0</v>
      </c>
      <c r="AB74">
        <f t="shared" si="28"/>
        <v>0</v>
      </c>
      <c r="AC74">
        <f t="shared" si="28"/>
        <v>0</v>
      </c>
      <c r="AD74">
        <f t="shared" si="28"/>
        <v>0</v>
      </c>
      <c r="AE74">
        <f t="shared" si="28"/>
        <v>0</v>
      </c>
      <c r="AF74">
        <f t="shared" si="28"/>
        <v>0</v>
      </c>
      <c r="AG74">
        <f t="shared" si="28"/>
        <v>0</v>
      </c>
      <c r="AH74">
        <f t="shared" si="28"/>
        <v>0</v>
      </c>
      <c r="AI74">
        <f t="shared" si="28"/>
        <v>0</v>
      </c>
      <c r="AJ74">
        <f t="shared" si="28"/>
        <v>0</v>
      </c>
      <c r="AK74">
        <f t="shared" si="28"/>
        <v>0</v>
      </c>
      <c r="AL74">
        <f t="shared" si="28"/>
        <v>0</v>
      </c>
      <c r="AM74">
        <f t="shared" si="28"/>
        <v>0</v>
      </c>
      <c r="AN74">
        <f t="shared" si="28"/>
        <v>0</v>
      </c>
      <c r="AO74">
        <f t="shared" si="28"/>
        <v>0</v>
      </c>
      <c r="AP74">
        <f t="shared" si="28"/>
        <v>0</v>
      </c>
      <c r="AQ74">
        <f t="shared" si="28"/>
        <v>0</v>
      </c>
      <c r="AR74">
        <f t="shared" si="28"/>
        <v>0</v>
      </c>
      <c r="AS74">
        <f t="shared" si="28"/>
        <v>0</v>
      </c>
      <c r="AT74">
        <f t="shared" ref="AT74:AY74" si="29">COUNTIF(AT2:AT55,"ERwMT")</f>
        <v>0</v>
      </c>
      <c r="AU74">
        <f t="shared" si="29"/>
        <v>0</v>
      </c>
      <c r="AV74">
        <f t="shared" si="29"/>
        <v>0</v>
      </c>
      <c r="AW74">
        <f t="shared" si="29"/>
        <v>0</v>
      </c>
      <c r="AX74">
        <f t="shared" si="29"/>
        <v>0</v>
      </c>
      <c r="AY74">
        <f t="shared" si="29"/>
        <v>0</v>
      </c>
    </row>
    <row r="75" spans="1:51" x14ac:dyDescent="0.3">
      <c r="A75" t="s">
        <v>42</v>
      </c>
      <c r="B75">
        <f t="shared" ref="B75:AS75" si="30">COUNTIF(B2:B55,"M&amp;ERT")</f>
        <v>0</v>
      </c>
      <c r="C75">
        <f t="shared" si="30"/>
        <v>0</v>
      </c>
      <c r="D75">
        <f t="shared" si="30"/>
        <v>0</v>
      </c>
      <c r="E75">
        <f t="shared" si="30"/>
        <v>0</v>
      </c>
      <c r="F75">
        <f t="shared" si="30"/>
        <v>0</v>
      </c>
      <c r="G75">
        <f t="shared" si="30"/>
        <v>0</v>
      </c>
      <c r="H75">
        <f t="shared" si="30"/>
        <v>0</v>
      </c>
      <c r="I75">
        <f t="shared" si="30"/>
        <v>0</v>
      </c>
      <c r="J75">
        <f t="shared" si="30"/>
        <v>0</v>
      </c>
      <c r="K75">
        <f t="shared" si="30"/>
        <v>0</v>
      </c>
      <c r="L75">
        <f t="shared" si="30"/>
        <v>0</v>
      </c>
      <c r="M75">
        <f t="shared" si="30"/>
        <v>0</v>
      </c>
      <c r="N75">
        <f t="shared" si="30"/>
        <v>0</v>
      </c>
      <c r="O75">
        <f t="shared" si="30"/>
        <v>0</v>
      </c>
      <c r="P75">
        <f t="shared" si="30"/>
        <v>0</v>
      </c>
      <c r="Q75">
        <f t="shared" si="30"/>
        <v>0</v>
      </c>
      <c r="R75">
        <f t="shared" si="30"/>
        <v>0</v>
      </c>
      <c r="S75">
        <f t="shared" si="30"/>
        <v>0</v>
      </c>
      <c r="T75">
        <f t="shared" si="30"/>
        <v>0</v>
      </c>
      <c r="U75">
        <f t="shared" si="30"/>
        <v>0</v>
      </c>
      <c r="V75">
        <f t="shared" si="30"/>
        <v>0</v>
      </c>
      <c r="W75">
        <f t="shared" si="30"/>
        <v>0</v>
      </c>
      <c r="X75">
        <f t="shared" si="30"/>
        <v>0</v>
      </c>
      <c r="Y75">
        <f t="shared" si="30"/>
        <v>0</v>
      </c>
      <c r="Z75">
        <f t="shared" si="30"/>
        <v>0</v>
      </c>
      <c r="AA75">
        <f t="shared" si="30"/>
        <v>0</v>
      </c>
      <c r="AB75">
        <f t="shared" si="30"/>
        <v>0</v>
      </c>
      <c r="AC75">
        <f t="shared" si="30"/>
        <v>0</v>
      </c>
      <c r="AD75">
        <f t="shared" si="30"/>
        <v>0</v>
      </c>
      <c r="AE75">
        <f t="shared" si="30"/>
        <v>0</v>
      </c>
      <c r="AF75">
        <f t="shared" si="30"/>
        <v>0</v>
      </c>
      <c r="AG75">
        <f t="shared" si="30"/>
        <v>0</v>
      </c>
      <c r="AH75">
        <f t="shared" si="30"/>
        <v>0</v>
      </c>
      <c r="AI75">
        <f t="shared" si="30"/>
        <v>0</v>
      </c>
      <c r="AJ75">
        <f t="shared" si="30"/>
        <v>0</v>
      </c>
      <c r="AK75">
        <f t="shared" si="30"/>
        <v>0</v>
      </c>
      <c r="AL75">
        <f t="shared" si="30"/>
        <v>0</v>
      </c>
      <c r="AM75">
        <f t="shared" si="30"/>
        <v>0</v>
      </c>
      <c r="AN75">
        <f t="shared" si="30"/>
        <v>0</v>
      </c>
      <c r="AO75">
        <f t="shared" si="30"/>
        <v>0</v>
      </c>
      <c r="AP75">
        <f t="shared" si="30"/>
        <v>0</v>
      </c>
      <c r="AQ75">
        <f t="shared" si="30"/>
        <v>0</v>
      </c>
      <c r="AR75">
        <f t="shared" si="30"/>
        <v>0</v>
      </c>
      <c r="AS75">
        <f t="shared" si="30"/>
        <v>0</v>
      </c>
      <c r="AT75">
        <f t="shared" ref="AT75:AY75" si="31">COUNTIF(AT2:AT55,"M&amp;ERT")</f>
        <v>0</v>
      </c>
      <c r="AU75">
        <f t="shared" si="31"/>
        <v>0</v>
      </c>
      <c r="AV75">
        <f t="shared" si="31"/>
        <v>0</v>
      </c>
      <c r="AW75">
        <f t="shared" si="31"/>
        <v>0</v>
      </c>
      <c r="AX75">
        <f t="shared" si="31"/>
        <v>0</v>
      </c>
      <c r="AY75">
        <f t="shared" si="31"/>
        <v>0</v>
      </c>
    </row>
    <row r="76" spans="1:51" x14ac:dyDescent="0.3">
      <c r="A76" t="s">
        <v>85</v>
      </c>
      <c r="B76">
        <f t="shared" ref="B76:AS76" si="32">COUNTIF(B2:B55,"MwIT")</f>
        <v>0</v>
      </c>
      <c r="C76">
        <f t="shared" si="32"/>
        <v>0</v>
      </c>
      <c r="D76">
        <f t="shared" si="32"/>
        <v>0</v>
      </c>
      <c r="E76">
        <f t="shared" si="32"/>
        <v>0</v>
      </c>
      <c r="F76">
        <f t="shared" si="32"/>
        <v>0</v>
      </c>
      <c r="G76">
        <f t="shared" si="32"/>
        <v>0</v>
      </c>
      <c r="H76">
        <f t="shared" si="32"/>
        <v>0</v>
      </c>
      <c r="I76">
        <f t="shared" si="32"/>
        <v>0</v>
      </c>
      <c r="J76">
        <f t="shared" si="32"/>
        <v>0</v>
      </c>
      <c r="K76">
        <f t="shared" si="32"/>
        <v>0</v>
      </c>
      <c r="L76">
        <f t="shared" si="32"/>
        <v>0</v>
      </c>
      <c r="M76">
        <f t="shared" si="32"/>
        <v>0</v>
      </c>
      <c r="N76">
        <f t="shared" si="32"/>
        <v>0</v>
      </c>
      <c r="O76">
        <f t="shared" si="32"/>
        <v>0</v>
      </c>
      <c r="P76">
        <f t="shared" si="32"/>
        <v>0</v>
      </c>
      <c r="Q76">
        <f t="shared" si="32"/>
        <v>0</v>
      </c>
      <c r="R76">
        <f t="shared" si="32"/>
        <v>0</v>
      </c>
      <c r="S76">
        <f t="shared" si="32"/>
        <v>0</v>
      </c>
      <c r="T76">
        <f t="shared" si="32"/>
        <v>0</v>
      </c>
      <c r="U76">
        <f t="shared" si="32"/>
        <v>0</v>
      </c>
      <c r="V76">
        <f t="shared" si="32"/>
        <v>0</v>
      </c>
      <c r="W76">
        <f t="shared" si="32"/>
        <v>0</v>
      </c>
      <c r="X76">
        <f t="shared" si="32"/>
        <v>0</v>
      </c>
      <c r="Y76">
        <f t="shared" si="32"/>
        <v>0</v>
      </c>
      <c r="Z76">
        <f t="shared" si="32"/>
        <v>0</v>
      </c>
      <c r="AA76">
        <f t="shared" si="32"/>
        <v>0</v>
      </c>
      <c r="AB76">
        <f t="shared" si="32"/>
        <v>0</v>
      </c>
      <c r="AC76">
        <f t="shared" si="32"/>
        <v>0</v>
      </c>
      <c r="AD76">
        <f t="shared" si="32"/>
        <v>0</v>
      </c>
      <c r="AE76">
        <f t="shared" si="32"/>
        <v>0</v>
      </c>
      <c r="AF76">
        <f t="shared" si="32"/>
        <v>0</v>
      </c>
      <c r="AG76">
        <f t="shared" si="32"/>
        <v>0</v>
      </c>
      <c r="AH76">
        <f t="shared" si="32"/>
        <v>0</v>
      </c>
      <c r="AI76">
        <f t="shared" si="32"/>
        <v>0</v>
      </c>
      <c r="AJ76">
        <f t="shared" si="32"/>
        <v>0</v>
      </c>
      <c r="AK76">
        <f t="shared" si="32"/>
        <v>0</v>
      </c>
      <c r="AL76">
        <f t="shared" si="32"/>
        <v>0</v>
      </c>
      <c r="AM76">
        <f t="shared" si="32"/>
        <v>0</v>
      </c>
      <c r="AN76">
        <f t="shared" si="32"/>
        <v>0</v>
      </c>
      <c r="AO76">
        <f t="shared" si="32"/>
        <v>0</v>
      </c>
      <c r="AP76">
        <f t="shared" si="32"/>
        <v>0</v>
      </c>
      <c r="AQ76">
        <f t="shared" si="32"/>
        <v>0</v>
      </c>
      <c r="AR76">
        <f t="shared" si="32"/>
        <v>0</v>
      </c>
      <c r="AS76">
        <f t="shared" si="32"/>
        <v>0</v>
      </c>
      <c r="AT76">
        <f t="shared" ref="AT76:AY76" si="33">COUNTIF(AT2:AT55,"MwIT")</f>
        <v>0</v>
      </c>
      <c r="AU76">
        <f t="shared" si="33"/>
        <v>0</v>
      </c>
      <c r="AV76">
        <f t="shared" si="33"/>
        <v>0</v>
      </c>
      <c r="AW76">
        <f t="shared" si="33"/>
        <v>0</v>
      </c>
      <c r="AX76">
        <f t="shared" si="33"/>
        <v>0</v>
      </c>
      <c r="AY76">
        <f t="shared" si="33"/>
        <v>0</v>
      </c>
    </row>
    <row r="77" spans="1:51" x14ac:dyDescent="0.3">
      <c r="A77" t="s">
        <v>86</v>
      </c>
      <c r="B77">
        <f t="shared" ref="B77:AS77" si="34">COUNTIF(B2:B55,"IwMT")</f>
        <v>0</v>
      </c>
      <c r="C77">
        <f t="shared" si="34"/>
        <v>0</v>
      </c>
      <c r="D77">
        <f t="shared" si="34"/>
        <v>0</v>
      </c>
      <c r="E77">
        <f t="shared" si="34"/>
        <v>0</v>
      </c>
      <c r="F77">
        <f t="shared" si="34"/>
        <v>0</v>
      </c>
      <c r="G77">
        <f t="shared" si="34"/>
        <v>0</v>
      </c>
      <c r="H77">
        <f t="shared" si="34"/>
        <v>0</v>
      </c>
      <c r="I77">
        <f t="shared" si="34"/>
        <v>0</v>
      </c>
      <c r="J77">
        <f t="shared" si="34"/>
        <v>0</v>
      </c>
      <c r="K77">
        <f t="shared" si="34"/>
        <v>0</v>
      </c>
      <c r="L77">
        <f t="shared" si="34"/>
        <v>0</v>
      </c>
      <c r="M77">
        <f t="shared" si="34"/>
        <v>0</v>
      </c>
      <c r="N77">
        <f t="shared" si="34"/>
        <v>0</v>
      </c>
      <c r="O77">
        <f t="shared" si="34"/>
        <v>0</v>
      </c>
      <c r="P77">
        <f t="shared" si="34"/>
        <v>0</v>
      </c>
      <c r="Q77">
        <f t="shared" si="34"/>
        <v>0</v>
      </c>
      <c r="R77">
        <f t="shared" si="34"/>
        <v>0</v>
      </c>
      <c r="S77">
        <f t="shared" si="34"/>
        <v>0</v>
      </c>
      <c r="T77">
        <f t="shared" si="34"/>
        <v>0</v>
      </c>
      <c r="U77">
        <f t="shared" si="34"/>
        <v>0</v>
      </c>
      <c r="V77">
        <f t="shared" si="34"/>
        <v>0</v>
      </c>
      <c r="W77">
        <f t="shared" si="34"/>
        <v>0</v>
      </c>
      <c r="X77">
        <f t="shared" si="34"/>
        <v>0</v>
      </c>
      <c r="Y77">
        <f t="shared" si="34"/>
        <v>0</v>
      </c>
      <c r="Z77">
        <f t="shared" si="34"/>
        <v>0</v>
      </c>
      <c r="AA77">
        <f t="shared" si="34"/>
        <v>0</v>
      </c>
      <c r="AB77">
        <f t="shared" si="34"/>
        <v>0</v>
      </c>
      <c r="AC77">
        <f t="shared" si="34"/>
        <v>0</v>
      </c>
      <c r="AD77">
        <f t="shared" si="34"/>
        <v>0</v>
      </c>
      <c r="AE77">
        <f t="shared" si="34"/>
        <v>0</v>
      </c>
      <c r="AF77">
        <f t="shared" si="34"/>
        <v>0</v>
      </c>
      <c r="AG77">
        <f t="shared" si="34"/>
        <v>0</v>
      </c>
      <c r="AH77">
        <f t="shared" si="34"/>
        <v>0</v>
      </c>
      <c r="AI77">
        <f t="shared" si="34"/>
        <v>0</v>
      </c>
      <c r="AJ77">
        <f t="shared" si="34"/>
        <v>0</v>
      </c>
      <c r="AK77">
        <f t="shared" si="34"/>
        <v>0</v>
      </c>
      <c r="AL77">
        <f t="shared" si="34"/>
        <v>0</v>
      </c>
      <c r="AM77">
        <f t="shared" si="34"/>
        <v>0</v>
      </c>
      <c r="AN77">
        <f t="shared" si="34"/>
        <v>0</v>
      </c>
      <c r="AO77">
        <f t="shared" si="34"/>
        <v>0</v>
      </c>
      <c r="AP77">
        <f t="shared" si="34"/>
        <v>0</v>
      </c>
      <c r="AQ77">
        <f t="shared" si="34"/>
        <v>0</v>
      </c>
      <c r="AR77">
        <f t="shared" si="34"/>
        <v>0</v>
      </c>
      <c r="AS77">
        <f t="shared" si="34"/>
        <v>0</v>
      </c>
      <c r="AT77">
        <f t="shared" ref="AT77:AY77" si="35">COUNTIF(AT2:AT55,"IwMT")</f>
        <v>0</v>
      </c>
      <c r="AU77">
        <f t="shared" si="35"/>
        <v>0</v>
      </c>
      <c r="AV77">
        <f t="shared" si="35"/>
        <v>0</v>
      </c>
      <c r="AW77">
        <f t="shared" si="35"/>
        <v>0</v>
      </c>
      <c r="AX77">
        <f t="shared" si="35"/>
        <v>0</v>
      </c>
      <c r="AY77">
        <f t="shared" si="35"/>
        <v>0</v>
      </c>
    </row>
    <row r="78" spans="1:51" x14ac:dyDescent="0.3">
      <c r="A78" t="s">
        <v>52</v>
      </c>
      <c r="B78">
        <f t="shared" ref="B78:AS78" si="36">COUNTIF(B2:B55,"M&amp;IT")</f>
        <v>0</v>
      </c>
      <c r="C78">
        <f t="shared" si="36"/>
        <v>0</v>
      </c>
      <c r="D78">
        <f t="shared" si="36"/>
        <v>0</v>
      </c>
      <c r="E78">
        <f t="shared" si="36"/>
        <v>0</v>
      </c>
      <c r="F78">
        <f t="shared" si="36"/>
        <v>0</v>
      </c>
      <c r="G78">
        <f t="shared" si="36"/>
        <v>0</v>
      </c>
      <c r="H78">
        <f t="shared" si="36"/>
        <v>0</v>
      </c>
      <c r="I78">
        <f t="shared" si="36"/>
        <v>0</v>
      </c>
      <c r="J78">
        <f t="shared" si="36"/>
        <v>0</v>
      </c>
      <c r="K78">
        <f t="shared" si="36"/>
        <v>0</v>
      </c>
      <c r="L78">
        <f t="shared" si="36"/>
        <v>0</v>
      </c>
      <c r="M78">
        <f t="shared" si="36"/>
        <v>0</v>
      </c>
      <c r="N78">
        <f t="shared" si="36"/>
        <v>0</v>
      </c>
      <c r="O78">
        <f t="shared" si="36"/>
        <v>0</v>
      </c>
      <c r="P78">
        <f t="shared" si="36"/>
        <v>0</v>
      </c>
      <c r="Q78">
        <f t="shared" si="36"/>
        <v>0</v>
      </c>
      <c r="R78">
        <f t="shared" si="36"/>
        <v>0</v>
      </c>
      <c r="S78">
        <f t="shared" si="36"/>
        <v>0</v>
      </c>
      <c r="T78">
        <f t="shared" si="36"/>
        <v>0</v>
      </c>
      <c r="U78">
        <f t="shared" si="36"/>
        <v>0</v>
      </c>
      <c r="V78">
        <f t="shared" si="36"/>
        <v>0</v>
      </c>
      <c r="W78">
        <f t="shared" si="36"/>
        <v>0</v>
      </c>
      <c r="X78">
        <f t="shared" si="36"/>
        <v>0</v>
      </c>
      <c r="Y78">
        <f t="shared" si="36"/>
        <v>0</v>
      </c>
      <c r="Z78">
        <f t="shared" si="36"/>
        <v>0</v>
      </c>
      <c r="AA78">
        <f t="shared" si="36"/>
        <v>0</v>
      </c>
      <c r="AB78">
        <f t="shared" si="36"/>
        <v>0</v>
      </c>
      <c r="AC78">
        <f t="shared" si="36"/>
        <v>0</v>
      </c>
      <c r="AD78">
        <f t="shared" si="36"/>
        <v>0</v>
      </c>
      <c r="AE78">
        <f t="shared" si="36"/>
        <v>0</v>
      </c>
      <c r="AF78">
        <f t="shared" si="36"/>
        <v>0</v>
      </c>
      <c r="AG78">
        <f t="shared" si="36"/>
        <v>0</v>
      </c>
      <c r="AH78">
        <f t="shared" si="36"/>
        <v>0</v>
      </c>
      <c r="AI78">
        <f t="shared" si="36"/>
        <v>0</v>
      </c>
      <c r="AJ78">
        <f t="shared" si="36"/>
        <v>0</v>
      </c>
      <c r="AK78">
        <f t="shared" si="36"/>
        <v>0</v>
      </c>
      <c r="AL78">
        <f t="shared" si="36"/>
        <v>0</v>
      </c>
      <c r="AM78">
        <f t="shared" si="36"/>
        <v>0</v>
      </c>
      <c r="AN78">
        <f t="shared" si="36"/>
        <v>0</v>
      </c>
      <c r="AO78">
        <f t="shared" si="36"/>
        <v>0</v>
      </c>
      <c r="AP78">
        <f t="shared" si="36"/>
        <v>0</v>
      </c>
      <c r="AQ78">
        <f t="shared" si="36"/>
        <v>0</v>
      </c>
      <c r="AR78">
        <f t="shared" si="36"/>
        <v>0</v>
      </c>
      <c r="AS78">
        <f t="shared" si="36"/>
        <v>0</v>
      </c>
      <c r="AT78">
        <f t="shared" ref="AT78:AY78" si="37">COUNTIF(AT2:AT55,"M&amp;IT")</f>
        <v>0</v>
      </c>
      <c r="AU78">
        <f t="shared" si="37"/>
        <v>0</v>
      </c>
      <c r="AV78">
        <f t="shared" si="37"/>
        <v>0</v>
      </c>
      <c r="AW78">
        <f t="shared" si="37"/>
        <v>0</v>
      </c>
      <c r="AX78">
        <f t="shared" si="37"/>
        <v>0</v>
      </c>
      <c r="AY78">
        <f t="shared" si="37"/>
        <v>0</v>
      </c>
    </row>
    <row r="79" spans="1:51" x14ac:dyDescent="0.3">
      <c r="A79" t="s">
        <v>32</v>
      </c>
      <c r="B79">
        <f t="shared" ref="B79:AS79" si="38">COUNTIF(B2:B55,"IwERT")</f>
        <v>0</v>
      </c>
      <c r="C79">
        <f t="shared" si="38"/>
        <v>0</v>
      </c>
      <c r="D79">
        <f t="shared" si="38"/>
        <v>0</v>
      </c>
      <c r="E79">
        <f t="shared" si="38"/>
        <v>0</v>
      </c>
      <c r="F79">
        <f t="shared" si="38"/>
        <v>0</v>
      </c>
      <c r="G79">
        <f t="shared" si="38"/>
        <v>0</v>
      </c>
      <c r="H79">
        <f t="shared" si="38"/>
        <v>0</v>
      </c>
      <c r="I79">
        <f t="shared" si="38"/>
        <v>0</v>
      </c>
      <c r="J79">
        <f t="shared" si="38"/>
        <v>0</v>
      </c>
      <c r="K79">
        <f t="shared" si="38"/>
        <v>0</v>
      </c>
      <c r="L79">
        <f t="shared" si="38"/>
        <v>0</v>
      </c>
      <c r="M79">
        <f t="shared" si="38"/>
        <v>0</v>
      </c>
      <c r="N79">
        <f t="shared" si="38"/>
        <v>0</v>
      </c>
      <c r="O79">
        <f t="shared" si="38"/>
        <v>0</v>
      </c>
      <c r="P79">
        <f t="shared" si="38"/>
        <v>0</v>
      </c>
      <c r="Q79">
        <f t="shared" si="38"/>
        <v>0</v>
      </c>
      <c r="R79">
        <f t="shared" si="38"/>
        <v>0</v>
      </c>
      <c r="S79">
        <f t="shared" si="38"/>
        <v>0</v>
      </c>
      <c r="T79">
        <f t="shared" si="38"/>
        <v>0</v>
      </c>
      <c r="U79">
        <f t="shared" si="38"/>
        <v>0</v>
      </c>
      <c r="V79">
        <f t="shared" si="38"/>
        <v>0</v>
      </c>
      <c r="W79">
        <f t="shared" si="38"/>
        <v>0</v>
      </c>
      <c r="X79">
        <f t="shared" si="38"/>
        <v>0</v>
      </c>
      <c r="Y79">
        <f t="shared" si="38"/>
        <v>0</v>
      </c>
      <c r="Z79">
        <f t="shared" si="38"/>
        <v>0</v>
      </c>
      <c r="AA79">
        <f t="shared" si="38"/>
        <v>0</v>
      </c>
      <c r="AB79">
        <f t="shared" si="38"/>
        <v>0</v>
      </c>
      <c r="AC79">
        <f t="shared" si="38"/>
        <v>0</v>
      </c>
      <c r="AD79">
        <f t="shared" si="38"/>
        <v>0</v>
      </c>
      <c r="AE79">
        <f t="shared" si="38"/>
        <v>0</v>
      </c>
      <c r="AF79">
        <f t="shared" si="38"/>
        <v>0</v>
      </c>
      <c r="AG79">
        <f t="shared" si="38"/>
        <v>0</v>
      </c>
      <c r="AH79">
        <f t="shared" si="38"/>
        <v>0</v>
      </c>
      <c r="AI79">
        <f t="shared" si="38"/>
        <v>0</v>
      </c>
      <c r="AJ79">
        <f t="shared" si="38"/>
        <v>0</v>
      </c>
      <c r="AK79">
        <f t="shared" si="38"/>
        <v>0</v>
      </c>
      <c r="AL79">
        <f t="shared" si="38"/>
        <v>0</v>
      </c>
      <c r="AM79">
        <f t="shared" si="38"/>
        <v>0</v>
      </c>
      <c r="AN79">
        <f t="shared" si="38"/>
        <v>0</v>
      </c>
      <c r="AO79">
        <f t="shared" si="38"/>
        <v>0</v>
      </c>
      <c r="AP79">
        <f t="shared" si="38"/>
        <v>0</v>
      </c>
      <c r="AQ79">
        <f t="shared" si="38"/>
        <v>0</v>
      </c>
      <c r="AR79">
        <f t="shared" si="38"/>
        <v>0</v>
      </c>
      <c r="AS79">
        <f t="shared" si="38"/>
        <v>0</v>
      </c>
      <c r="AT79">
        <f t="shared" ref="AT79:AY79" si="39">COUNTIF(AT2:AT55,"IwERT")</f>
        <v>0</v>
      </c>
      <c r="AU79">
        <f t="shared" si="39"/>
        <v>0</v>
      </c>
      <c r="AV79">
        <f t="shared" si="39"/>
        <v>0</v>
      </c>
      <c r="AW79">
        <f t="shared" si="39"/>
        <v>0</v>
      </c>
      <c r="AX79">
        <f t="shared" si="39"/>
        <v>0</v>
      </c>
      <c r="AY79">
        <f t="shared" si="39"/>
        <v>0</v>
      </c>
    </row>
    <row r="80" spans="1:51" x14ac:dyDescent="0.3">
      <c r="A80" t="s">
        <v>51</v>
      </c>
      <c r="B80">
        <f t="shared" ref="B80:AS80" si="40">COUNTIF(B2:B55,"ERwIT")</f>
        <v>0</v>
      </c>
      <c r="C80">
        <f t="shared" si="40"/>
        <v>0</v>
      </c>
      <c r="D80">
        <f t="shared" si="40"/>
        <v>0</v>
      </c>
      <c r="E80">
        <f t="shared" si="40"/>
        <v>0</v>
      </c>
      <c r="F80">
        <f t="shared" si="40"/>
        <v>0</v>
      </c>
      <c r="G80">
        <f t="shared" si="40"/>
        <v>0</v>
      </c>
      <c r="H80">
        <f t="shared" si="40"/>
        <v>0</v>
      </c>
      <c r="I80">
        <f t="shared" si="40"/>
        <v>0</v>
      </c>
      <c r="J80">
        <f t="shared" si="40"/>
        <v>0</v>
      </c>
      <c r="K80">
        <f t="shared" si="40"/>
        <v>0</v>
      </c>
      <c r="L80">
        <f t="shared" si="40"/>
        <v>0</v>
      </c>
      <c r="M80">
        <f t="shared" si="40"/>
        <v>0</v>
      </c>
      <c r="N80">
        <f t="shared" si="40"/>
        <v>0</v>
      </c>
      <c r="O80">
        <f t="shared" si="40"/>
        <v>0</v>
      </c>
      <c r="P80">
        <f t="shared" si="40"/>
        <v>0</v>
      </c>
      <c r="Q80">
        <f t="shared" si="40"/>
        <v>0</v>
      </c>
      <c r="R80">
        <f t="shared" si="40"/>
        <v>0</v>
      </c>
      <c r="S80">
        <f t="shared" si="40"/>
        <v>0</v>
      </c>
      <c r="T80">
        <f t="shared" si="40"/>
        <v>0</v>
      </c>
      <c r="U80">
        <f t="shared" si="40"/>
        <v>0</v>
      </c>
      <c r="V80">
        <f t="shared" si="40"/>
        <v>0</v>
      </c>
      <c r="W80">
        <f t="shared" si="40"/>
        <v>0</v>
      </c>
      <c r="X80">
        <f t="shared" si="40"/>
        <v>0</v>
      </c>
      <c r="Y80">
        <f t="shared" si="40"/>
        <v>0</v>
      </c>
      <c r="Z80">
        <f t="shared" si="40"/>
        <v>0</v>
      </c>
      <c r="AA80">
        <f t="shared" si="40"/>
        <v>0</v>
      </c>
      <c r="AB80">
        <f t="shared" si="40"/>
        <v>0</v>
      </c>
      <c r="AC80">
        <f t="shared" si="40"/>
        <v>0</v>
      </c>
      <c r="AD80">
        <f t="shared" si="40"/>
        <v>0</v>
      </c>
      <c r="AE80">
        <f t="shared" si="40"/>
        <v>0</v>
      </c>
      <c r="AF80">
        <f t="shared" si="40"/>
        <v>0</v>
      </c>
      <c r="AG80">
        <f t="shared" si="40"/>
        <v>0</v>
      </c>
      <c r="AH80">
        <f t="shared" si="40"/>
        <v>0</v>
      </c>
      <c r="AI80">
        <f t="shared" si="40"/>
        <v>0</v>
      </c>
      <c r="AJ80">
        <f t="shared" si="40"/>
        <v>0</v>
      </c>
      <c r="AK80">
        <f t="shared" si="40"/>
        <v>0</v>
      </c>
      <c r="AL80">
        <f t="shared" si="40"/>
        <v>0</v>
      </c>
      <c r="AM80">
        <f t="shared" si="40"/>
        <v>0</v>
      </c>
      <c r="AN80">
        <f t="shared" si="40"/>
        <v>0</v>
      </c>
      <c r="AO80">
        <f t="shared" si="40"/>
        <v>0</v>
      </c>
      <c r="AP80">
        <f t="shared" si="40"/>
        <v>0</v>
      </c>
      <c r="AQ80">
        <f t="shared" si="40"/>
        <v>0</v>
      </c>
      <c r="AR80">
        <f t="shared" si="40"/>
        <v>0</v>
      </c>
      <c r="AS80">
        <f t="shared" si="40"/>
        <v>0</v>
      </c>
      <c r="AT80">
        <f t="shared" ref="AT80:AY80" si="41">COUNTIF(AT2:AT55,"ERwIT")</f>
        <v>0</v>
      </c>
      <c r="AU80">
        <f t="shared" si="41"/>
        <v>0</v>
      </c>
      <c r="AV80">
        <f t="shared" si="41"/>
        <v>0</v>
      </c>
      <c r="AW80">
        <f t="shared" si="41"/>
        <v>0</v>
      </c>
      <c r="AX80">
        <f t="shared" si="41"/>
        <v>0</v>
      </c>
      <c r="AY80">
        <f t="shared" si="41"/>
        <v>0</v>
      </c>
    </row>
    <row r="81" spans="1:51" x14ac:dyDescent="0.3">
      <c r="A81" t="s">
        <v>74</v>
      </c>
      <c r="B81">
        <f t="shared" ref="B81:AS81" si="42">COUNTIF(B2:B55,"I&amp;ERT")</f>
        <v>0</v>
      </c>
      <c r="C81">
        <f t="shared" si="42"/>
        <v>0</v>
      </c>
      <c r="D81">
        <f t="shared" si="42"/>
        <v>0</v>
      </c>
      <c r="E81">
        <f t="shared" si="42"/>
        <v>0</v>
      </c>
      <c r="F81">
        <f t="shared" si="42"/>
        <v>0</v>
      </c>
      <c r="G81">
        <f t="shared" si="42"/>
        <v>0</v>
      </c>
      <c r="H81">
        <f t="shared" si="42"/>
        <v>0</v>
      </c>
      <c r="I81">
        <f t="shared" si="42"/>
        <v>0</v>
      </c>
      <c r="J81">
        <f t="shared" si="42"/>
        <v>0</v>
      </c>
      <c r="K81">
        <f t="shared" si="42"/>
        <v>0</v>
      </c>
      <c r="L81">
        <f t="shared" si="42"/>
        <v>0</v>
      </c>
      <c r="M81">
        <f t="shared" si="42"/>
        <v>0</v>
      </c>
      <c r="N81">
        <f t="shared" si="42"/>
        <v>0</v>
      </c>
      <c r="O81">
        <f t="shared" si="42"/>
        <v>0</v>
      </c>
      <c r="P81">
        <f t="shared" si="42"/>
        <v>0</v>
      </c>
      <c r="Q81">
        <f t="shared" si="42"/>
        <v>0</v>
      </c>
      <c r="R81">
        <f t="shared" si="42"/>
        <v>0</v>
      </c>
      <c r="S81">
        <f t="shared" si="42"/>
        <v>0</v>
      </c>
      <c r="T81">
        <f t="shared" si="42"/>
        <v>0</v>
      </c>
      <c r="U81">
        <f t="shared" si="42"/>
        <v>0</v>
      </c>
      <c r="V81">
        <f t="shared" si="42"/>
        <v>0</v>
      </c>
      <c r="W81">
        <f t="shared" si="42"/>
        <v>0</v>
      </c>
      <c r="X81">
        <f t="shared" si="42"/>
        <v>0</v>
      </c>
      <c r="Y81">
        <f t="shared" si="42"/>
        <v>0</v>
      </c>
      <c r="Z81">
        <f t="shared" si="42"/>
        <v>0</v>
      </c>
      <c r="AA81">
        <f t="shared" si="42"/>
        <v>0</v>
      </c>
      <c r="AB81">
        <f t="shared" si="42"/>
        <v>0</v>
      </c>
      <c r="AC81">
        <f t="shared" si="42"/>
        <v>0</v>
      </c>
      <c r="AD81">
        <f t="shared" si="42"/>
        <v>0</v>
      </c>
      <c r="AE81">
        <f t="shared" si="42"/>
        <v>0</v>
      </c>
      <c r="AF81">
        <f t="shared" si="42"/>
        <v>0</v>
      </c>
      <c r="AG81">
        <f t="shared" si="42"/>
        <v>0</v>
      </c>
      <c r="AH81">
        <f t="shared" si="42"/>
        <v>0</v>
      </c>
      <c r="AI81">
        <f t="shared" si="42"/>
        <v>0</v>
      </c>
      <c r="AJ81">
        <f t="shared" si="42"/>
        <v>0</v>
      </c>
      <c r="AK81">
        <f t="shared" si="42"/>
        <v>0</v>
      </c>
      <c r="AL81">
        <f t="shared" si="42"/>
        <v>0</v>
      </c>
      <c r="AM81">
        <f t="shared" si="42"/>
        <v>0</v>
      </c>
      <c r="AN81">
        <f t="shared" si="42"/>
        <v>0</v>
      </c>
      <c r="AO81">
        <f t="shared" si="42"/>
        <v>0</v>
      </c>
      <c r="AP81">
        <f t="shared" si="42"/>
        <v>0</v>
      </c>
      <c r="AQ81">
        <f t="shared" si="42"/>
        <v>0</v>
      </c>
      <c r="AR81">
        <f t="shared" si="42"/>
        <v>0</v>
      </c>
      <c r="AS81">
        <f t="shared" si="42"/>
        <v>0</v>
      </c>
      <c r="AT81">
        <f t="shared" ref="AT81:AY81" si="43">COUNTIF(AT2:AT55,"I&amp;ERT")</f>
        <v>0</v>
      </c>
      <c r="AU81">
        <f t="shared" si="43"/>
        <v>0</v>
      </c>
      <c r="AV81">
        <f t="shared" si="43"/>
        <v>0</v>
      </c>
      <c r="AW81">
        <f t="shared" si="43"/>
        <v>0</v>
      </c>
      <c r="AX81">
        <f t="shared" si="43"/>
        <v>0</v>
      </c>
      <c r="AY81">
        <f t="shared" si="43"/>
        <v>0</v>
      </c>
    </row>
    <row r="82" spans="1:51" x14ac:dyDescent="0.3">
      <c r="A82" t="s">
        <v>53</v>
      </c>
      <c r="B82">
        <f t="shared" ref="B82:AS82" si="44">COUNTIF(B2:B55,"ER&amp;M&amp;IT")</f>
        <v>0</v>
      </c>
      <c r="C82">
        <f t="shared" si="44"/>
        <v>0</v>
      </c>
      <c r="D82">
        <f t="shared" si="44"/>
        <v>0</v>
      </c>
      <c r="E82">
        <f t="shared" si="44"/>
        <v>0</v>
      </c>
      <c r="F82">
        <f t="shared" si="44"/>
        <v>0</v>
      </c>
      <c r="G82">
        <f t="shared" si="44"/>
        <v>0</v>
      </c>
      <c r="H82">
        <f t="shared" si="44"/>
        <v>0</v>
      </c>
      <c r="I82">
        <f t="shared" si="44"/>
        <v>0</v>
      </c>
      <c r="J82">
        <f t="shared" si="44"/>
        <v>0</v>
      </c>
      <c r="K82">
        <f t="shared" si="44"/>
        <v>0</v>
      </c>
      <c r="L82">
        <f t="shared" si="44"/>
        <v>0</v>
      </c>
      <c r="M82">
        <f t="shared" si="44"/>
        <v>0</v>
      </c>
      <c r="N82">
        <f t="shared" si="44"/>
        <v>0</v>
      </c>
      <c r="O82">
        <f t="shared" si="44"/>
        <v>0</v>
      </c>
      <c r="P82">
        <f t="shared" si="44"/>
        <v>0</v>
      </c>
      <c r="Q82">
        <f t="shared" si="44"/>
        <v>0</v>
      </c>
      <c r="R82">
        <f t="shared" si="44"/>
        <v>0</v>
      </c>
      <c r="S82">
        <f t="shared" si="44"/>
        <v>0</v>
      </c>
      <c r="T82">
        <f t="shared" si="44"/>
        <v>0</v>
      </c>
      <c r="U82">
        <f t="shared" si="44"/>
        <v>0</v>
      </c>
      <c r="V82">
        <f t="shared" si="44"/>
        <v>0</v>
      </c>
      <c r="W82">
        <f t="shared" si="44"/>
        <v>0</v>
      </c>
      <c r="X82">
        <f t="shared" si="44"/>
        <v>0</v>
      </c>
      <c r="Y82">
        <f t="shared" si="44"/>
        <v>0</v>
      </c>
      <c r="Z82">
        <f t="shared" si="44"/>
        <v>0</v>
      </c>
      <c r="AA82">
        <f t="shared" si="44"/>
        <v>0</v>
      </c>
      <c r="AB82">
        <f t="shared" si="44"/>
        <v>0</v>
      </c>
      <c r="AC82">
        <f t="shared" si="44"/>
        <v>0</v>
      </c>
      <c r="AD82">
        <f t="shared" si="44"/>
        <v>0</v>
      </c>
      <c r="AE82">
        <f t="shared" si="44"/>
        <v>0</v>
      </c>
      <c r="AF82">
        <f t="shared" si="44"/>
        <v>0</v>
      </c>
      <c r="AG82">
        <f t="shared" si="44"/>
        <v>0</v>
      </c>
      <c r="AH82">
        <f t="shared" si="44"/>
        <v>0</v>
      </c>
      <c r="AI82">
        <f t="shared" si="44"/>
        <v>0</v>
      </c>
      <c r="AJ82">
        <f t="shared" si="44"/>
        <v>0</v>
      </c>
      <c r="AK82">
        <f t="shared" si="44"/>
        <v>0</v>
      </c>
      <c r="AL82">
        <f t="shared" si="44"/>
        <v>0</v>
      </c>
      <c r="AM82">
        <f t="shared" si="44"/>
        <v>0</v>
      </c>
      <c r="AN82">
        <f t="shared" si="44"/>
        <v>0</v>
      </c>
      <c r="AO82">
        <f t="shared" si="44"/>
        <v>0</v>
      </c>
      <c r="AP82">
        <f t="shared" si="44"/>
        <v>0</v>
      </c>
      <c r="AQ82">
        <f t="shared" si="44"/>
        <v>0</v>
      </c>
      <c r="AR82">
        <f t="shared" si="44"/>
        <v>0</v>
      </c>
      <c r="AS82">
        <f t="shared" si="44"/>
        <v>0</v>
      </c>
      <c r="AT82">
        <f t="shared" ref="AT82:AY82" si="45">COUNTIF(AT2:AT55,"ER&amp;M&amp;IT")</f>
        <v>0</v>
      </c>
      <c r="AU82">
        <f t="shared" si="45"/>
        <v>0</v>
      </c>
      <c r="AV82">
        <f t="shared" si="45"/>
        <v>0</v>
      </c>
      <c r="AW82">
        <f t="shared" si="45"/>
        <v>0</v>
      </c>
      <c r="AX82">
        <f t="shared" si="45"/>
        <v>0</v>
      </c>
      <c r="AY82">
        <f t="shared" si="45"/>
        <v>0</v>
      </c>
    </row>
    <row r="83" spans="1:51" x14ac:dyDescent="0.3">
      <c r="A83" t="s">
        <v>2</v>
      </c>
      <c r="B83">
        <f t="shared" ref="B83:AS83" si="46">COUNTIF(B2:B55,"LSD")</f>
        <v>4</v>
      </c>
      <c r="C83">
        <f t="shared" si="46"/>
        <v>5</v>
      </c>
      <c r="D83">
        <f t="shared" si="46"/>
        <v>5</v>
      </c>
      <c r="E83">
        <f t="shared" si="46"/>
        <v>6</v>
      </c>
      <c r="F83">
        <f t="shared" si="46"/>
        <v>7</v>
      </c>
      <c r="G83">
        <f t="shared" si="46"/>
        <v>8</v>
      </c>
      <c r="H83">
        <f t="shared" si="46"/>
        <v>8</v>
      </c>
      <c r="I83">
        <f t="shared" si="46"/>
        <v>9</v>
      </c>
      <c r="J83">
        <f t="shared" si="46"/>
        <v>10</v>
      </c>
      <c r="K83">
        <f t="shared" si="46"/>
        <v>10</v>
      </c>
      <c r="L83">
        <f t="shared" si="46"/>
        <v>10</v>
      </c>
      <c r="M83">
        <f t="shared" si="46"/>
        <v>13</v>
      </c>
      <c r="N83">
        <f t="shared" si="46"/>
        <v>15</v>
      </c>
      <c r="O83">
        <f t="shared" si="46"/>
        <v>15</v>
      </c>
      <c r="P83">
        <f t="shared" si="46"/>
        <v>15</v>
      </c>
      <c r="Q83">
        <f t="shared" si="46"/>
        <v>16</v>
      </c>
      <c r="R83">
        <f t="shared" si="46"/>
        <v>17</v>
      </c>
      <c r="S83">
        <f t="shared" si="46"/>
        <v>18</v>
      </c>
      <c r="T83">
        <f t="shared" si="46"/>
        <v>18</v>
      </c>
      <c r="U83">
        <f t="shared" si="46"/>
        <v>20</v>
      </c>
      <c r="V83">
        <f t="shared" si="46"/>
        <v>25</v>
      </c>
      <c r="W83">
        <f t="shared" si="46"/>
        <v>27</v>
      </c>
      <c r="X83">
        <f t="shared" si="46"/>
        <v>28</v>
      </c>
      <c r="Y83">
        <f t="shared" si="46"/>
        <v>30</v>
      </c>
      <c r="Z83">
        <f t="shared" si="46"/>
        <v>28</v>
      </c>
      <c r="AA83">
        <f t="shared" si="46"/>
        <v>28</v>
      </c>
      <c r="AB83">
        <f t="shared" si="46"/>
        <v>27</v>
      </c>
      <c r="AC83">
        <f t="shared" si="46"/>
        <v>28</v>
      </c>
      <c r="AD83">
        <f t="shared" si="46"/>
        <v>27</v>
      </c>
      <c r="AE83">
        <f t="shared" si="46"/>
        <v>28</v>
      </c>
      <c r="AF83">
        <f t="shared" si="46"/>
        <v>28</v>
      </c>
      <c r="AG83">
        <f t="shared" si="46"/>
        <v>27</v>
      </c>
      <c r="AH83">
        <f t="shared" si="46"/>
        <v>25</v>
      </c>
      <c r="AI83">
        <f t="shared" si="46"/>
        <v>25</v>
      </c>
      <c r="AJ83">
        <f t="shared" si="46"/>
        <v>24</v>
      </c>
      <c r="AK83">
        <f t="shared" si="46"/>
        <v>24</v>
      </c>
      <c r="AL83">
        <f t="shared" si="46"/>
        <v>23</v>
      </c>
      <c r="AM83">
        <f t="shared" si="46"/>
        <v>20</v>
      </c>
      <c r="AN83">
        <f t="shared" si="46"/>
        <v>16</v>
      </c>
      <c r="AO83">
        <f t="shared" si="46"/>
        <v>16</v>
      </c>
      <c r="AP83">
        <f t="shared" si="46"/>
        <v>16</v>
      </c>
      <c r="AQ83">
        <f t="shared" si="46"/>
        <v>17</v>
      </c>
      <c r="AR83">
        <f t="shared" si="46"/>
        <v>18</v>
      </c>
      <c r="AS83">
        <f t="shared" si="46"/>
        <v>16</v>
      </c>
      <c r="AT83">
        <f t="shared" ref="AT83:AY83" si="47">COUNTIF(AT2:AT55,"LSD")</f>
        <v>16</v>
      </c>
      <c r="AU83">
        <f t="shared" si="47"/>
        <v>16</v>
      </c>
      <c r="AV83">
        <f t="shared" si="47"/>
        <v>16</v>
      </c>
      <c r="AW83">
        <f t="shared" si="47"/>
        <v>17</v>
      </c>
      <c r="AX83">
        <f t="shared" si="47"/>
        <v>17</v>
      </c>
      <c r="AY83">
        <f t="shared" si="47"/>
        <v>17</v>
      </c>
    </row>
    <row r="84" spans="1:51" x14ac:dyDescent="0.3">
      <c r="A84" t="s">
        <v>19</v>
      </c>
      <c r="B84">
        <f t="shared" ref="B84:AS84" si="48">COUNTIF(B2:B55,"UASC")</f>
        <v>2</v>
      </c>
      <c r="C84">
        <f t="shared" si="48"/>
        <v>1</v>
      </c>
      <c r="D84">
        <f t="shared" si="48"/>
        <v>1</v>
      </c>
      <c r="E84">
        <f t="shared" si="48"/>
        <v>1</v>
      </c>
      <c r="F84">
        <f t="shared" si="48"/>
        <v>1</v>
      </c>
      <c r="G84">
        <f t="shared" si="48"/>
        <v>1</v>
      </c>
      <c r="H84">
        <f t="shared" si="48"/>
        <v>0</v>
      </c>
      <c r="I84">
        <f t="shared" si="48"/>
        <v>0</v>
      </c>
      <c r="J84">
        <f t="shared" si="48"/>
        <v>0</v>
      </c>
      <c r="K84">
        <f t="shared" si="48"/>
        <v>0</v>
      </c>
      <c r="L84">
        <f t="shared" si="48"/>
        <v>0</v>
      </c>
      <c r="M84">
        <f t="shared" si="48"/>
        <v>0</v>
      </c>
      <c r="N84">
        <f t="shared" si="48"/>
        <v>0</v>
      </c>
      <c r="O84">
        <f t="shared" si="48"/>
        <v>0</v>
      </c>
      <c r="P84">
        <f t="shared" si="48"/>
        <v>0</v>
      </c>
      <c r="Q84">
        <f t="shared" si="48"/>
        <v>0</v>
      </c>
      <c r="R84">
        <f t="shared" si="48"/>
        <v>1</v>
      </c>
      <c r="S84">
        <f t="shared" si="48"/>
        <v>1</v>
      </c>
      <c r="T84">
        <f t="shared" si="48"/>
        <v>1</v>
      </c>
      <c r="U84">
        <f t="shared" si="48"/>
        <v>1</v>
      </c>
      <c r="V84">
        <f t="shared" si="48"/>
        <v>0</v>
      </c>
      <c r="W84">
        <f t="shared" si="48"/>
        <v>0</v>
      </c>
      <c r="X84">
        <f t="shared" si="48"/>
        <v>0</v>
      </c>
      <c r="Y84">
        <f t="shared" si="48"/>
        <v>0</v>
      </c>
      <c r="Z84">
        <f t="shared" si="48"/>
        <v>0</v>
      </c>
      <c r="AA84">
        <f t="shared" si="48"/>
        <v>0</v>
      </c>
      <c r="AB84">
        <f t="shared" si="48"/>
        <v>2</v>
      </c>
      <c r="AC84">
        <f t="shared" si="48"/>
        <v>3</v>
      </c>
      <c r="AD84">
        <f t="shared" si="48"/>
        <v>3</v>
      </c>
      <c r="AE84">
        <f t="shared" si="48"/>
        <v>3</v>
      </c>
      <c r="AF84">
        <f t="shared" si="48"/>
        <v>3</v>
      </c>
      <c r="AG84">
        <f t="shared" si="48"/>
        <v>3</v>
      </c>
      <c r="AH84">
        <f t="shared" si="48"/>
        <v>3</v>
      </c>
      <c r="AI84">
        <f t="shared" si="48"/>
        <v>3</v>
      </c>
      <c r="AJ84">
        <f t="shared" si="48"/>
        <v>3</v>
      </c>
      <c r="AK84">
        <f t="shared" si="48"/>
        <v>3</v>
      </c>
      <c r="AL84">
        <f t="shared" si="48"/>
        <v>3</v>
      </c>
      <c r="AM84">
        <f t="shared" si="48"/>
        <v>3</v>
      </c>
      <c r="AN84">
        <f t="shared" si="48"/>
        <v>3</v>
      </c>
      <c r="AO84">
        <f t="shared" si="48"/>
        <v>3</v>
      </c>
      <c r="AP84">
        <f t="shared" si="48"/>
        <v>3</v>
      </c>
      <c r="AQ84">
        <f t="shared" si="48"/>
        <v>3</v>
      </c>
      <c r="AR84">
        <f t="shared" si="48"/>
        <v>3</v>
      </c>
      <c r="AS84">
        <f t="shared" si="48"/>
        <v>3</v>
      </c>
      <c r="AT84">
        <f t="shared" ref="AT84:AY84" si="49">COUNTIF(AT2:AT55,"UASC")</f>
        <v>3</v>
      </c>
      <c r="AU84">
        <f t="shared" si="49"/>
        <v>3</v>
      </c>
      <c r="AV84">
        <f t="shared" si="49"/>
        <v>3</v>
      </c>
      <c r="AW84">
        <f t="shared" si="49"/>
        <v>3</v>
      </c>
      <c r="AX84">
        <f t="shared" si="49"/>
        <v>3</v>
      </c>
      <c r="AY84">
        <f t="shared" si="49"/>
        <v>3</v>
      </c>
    </row>
    <row r="85" spans="1:51" x14ac:dyDescent="0.3">
      <c r="A85" t="s">
        <v>15</v>
      </c>
      <c r="B85">
        <f t="shared" ref="B85:AS85" si="50">COUNTIF(B2:B55,"CU")</f>
        <v>2</v>
      </c>
      <c r="C85">
        <f t="shared" si="50"/>
        <v>2</v>
      </c>
      <c r="D85">
        <f t="shared" si="50"/>
        <v>2</v>
      </c>
      <c r="E85">
        <f t="shared" si="50"/>
        <v>2</v>
      </c>
      <c r="F85">
        <f t="shared" si="50"/>
        <v>2</v>
      </c>
      <c r="G85">
        <f t="shared" si="50"/>
        <v>2</v>
      </c>
      <c r="H85">
        <f t="shared" si="50"/>
        <v>2</v>
      </c>
      <c r="I85">
        <f t="shared" si="50"/>
        <v>2</v>
      </c>
      <c r="J85">
        <f t="shared" si="50"/>
        <v>2</v>
      </c>
      <c r="K85">
        <f t="shared" si="50"/>
        <v>2</v>
      </c>
      <c r="L85">
        <f t="shared" si="50"/>
        <v>2</v>
      </c>
      <c r="M85">
        <f t="shared" si="50"/>
        <v>2</v>
      </c>
      <c r="N85">
        <f t="shared" si="50"/>
        <v>2</v>
      </c>
      <c r="O85">
        <f t="shared" si="50"/>
        <v>2</v>
      </c>
      <c r="P85">
        <f t="shared" si="50"/>
        <v>2</v>
      </c>
      <c r="Q85">
        <f t="shared" si="50"/>
        <v>2</v>
      </c>
      <c r="R85">
        <f t="shared" si="50"/>
        <v>2</v>
      </c>
      <c r="S85">
        <f t="shared" si="50"/>
        <v>2</v>
      </c>
      <c r="T85">
        <f t="shared" si="50"/>
        <v>2</v>
      </c>
      <c r="U85">
        <f t="shared" si="50"/>
        <v>2</v>
      </c>
      <c r="V85">
        <f t="shared" si="50"/>
        <v>2</v>
      </c>
      <c r="W85">
        <f t="shared" si="50"/>
        <v>2</v>
      </c>
      <c r="X85">
        <f t="shared" si="50"/>
        <v>2</v>
      </c>
      <c r="Y85">
        <f t="shared" si="50"/>
        <v>2</v>
      </c>
      <c r="Z85">
        <f t="shared" si="50"/>
        <v>2</v>
      </c>
      <c r="AA85">
        <f t="shared" si="50"/>
        <v>2</v>
      </c>
      <c r="AB85">
        <f t="shared" si="50"/>
        <v>2</v>
      </c>
      <c r="AC85">
        <f t="shared" si="50"/>
        <v>2</v>
      </c>
      <c r="AD85">
        <f t="shared" si="50"/>
        <v>2</v>
      </c>
      <c r="AE85">
        <f t="shared" si="50"/>
        <v>2</v>
      </c>
      <c r="AF85">
        <f t="shared" si="50"/>
        <v>2</v>
      </c>
      <c r="AG85">
        <f t="shared" si="50"/>
        <v>2</v>
      </c>
      <c r="AH85">
        <f t="shared" si="50"/>
        <v>2</v>
      </c>
      <c r="AI85">
        <f t="shared" si="50"/>
        <v>2</v>
      </c>
      <c r="AJ85">
        <f t="shared" si="50"/>
        <v>2</v>
      </c>
      <c r="AK85">
        <f t="shared" si="50"/>
        <v>2</v>
      </c>
      <c r="AL85">
        <f t="shared" si="50"/>
        <v>2</v>
      </c>
      <c r="AM85">
        <f t="shared" si="50"/>
        <v>2</v>
      </c>
      <c r="AN85">
        <f t="shared" si="50"/>
        <v>2</v>
      </c>
      <c r="AO85">
        <f t="shared" si="50"/>
        <v>2</v>
      </c>
      <c r="AP85">
        <f t="shared" si="50"/>
        <v>2</v>
      </c>
      <c r="AQ85">
        <f t="shared" si="50"/>
        <v>2</v>
      </c>
      <c r="AR85">
        <f t="shared" si="50"/>
        <v>2</v>
      </c>
      <c r="AS85">
        <f t="shared" si="50"/>
        <v>2</v>
      </c>
      <c r="AT85">
        <f t="shared" ref="AT85:AY85" si="51">COUNTIF(AT2:AT55,"CU")</f>
        <v>2</v>
      </c>
      <c r="AU85">
        <f t="shared" si="51"/>
        <v>2</v>
      </c>
      <c r="AV85">
        <f t="shared" si="51"/>
        <v>2</v>
      </c>
      <c r="AW85">
        <f t="shared" si="51"/>
        <v>2</v>
      </c>
      <c r="AX85">
        <f t="shared" si="51"/>
        <v>2</v>
      </c>
      <c r="AY85">
        <f t="shared" si="51"/>
        <v>2</v>
      </c>
    </row>
    <row r="86" spans="1:51" x14ac:dyDescent="0.3">
      <c r="A86" t="s">
        <v>14</v>
      </c>
      <c r="B86">
        <f t="shared" ref="B86:AS86" si="52">COUNTIF(B2:B55,"FERT")</f>
        <v>0</v>
      </c>
      <c r="C86">
        <f t="shared" si="52"/>
        <v>0</v>
      </c>
      <c r="D86">
        <f t="shared" si="52"/>
        <v>0</v>
      </c>
      <c r="E86">
        <f t="shared" si="52"/>
        <v>0</v>
      </c>
      <c r="F86">
        <f t="shared" si="52"/>
        <v>0</v>
      </c>
      <c r="G86">
        <f t="shared" si="52"/>
        <v>0</v>
      </c>
      <c r="H86">
        <f t="shared" si="52"/>
        <v>0</v>
      </c>
      <c r="I86">
        <f t="shared" si="52"/>
        <v>0</v>
      </c>
      <c r="J86">
        <f t="shared" si="52"/>
        <v>0</v>
      </c>
      <c r="K86">
        <f t="shared" si="52"/>
        <v>0</v>
      </c>
      <c r="L86">
        <f t="shared" si="52"/>
        <v>0</v>
      </c>
      <c r="M86">
        <f t="shared" si="52"/>
        <v>0</v>
      </c>
      <c r="N86">
        <f t="shared" si="52"/>
        <v>0</v>
      </c>
      <c r="O86">
        <f t="shared" si="52"/>
        <v>0</v>
      </c>
      <c r="P86">
        <f t="shared" si="52"/>
        <v>0</v>
      </c>
      <c r="Q86">
        <f t="shared" si="52"/>
        <v>0</v>
      </c>
      <c r="R86">
        <f t="shared" si="52"/>
        <v>0</v>
      </c>
      <c r="S86">
        <f t="shared" si="52"/>
        <v>0</v>
      </c>
      <c r="T86">
        <f t="shared" si="52"/>
        <v>0</v>
      </c>
      <c r="U86">
        <f t="shared" si="52"/>
        <v>0</v>
      </c>
      <c r="V86">
        <f t="shared" si="52"/>
        <v>0</v>
      </c>
      <c r="W86">
        <f t="shared" si="52"/>
        <v>0</v>
      </c>
      <c r="X86">
        <f t="shared" si="52"/>
        <v>0</v>
      </c>
      <c r="Y86">
        <f t="shared" si="52"/>
        <v>0</v>
      </c>
      <c r="Z86">
        <f t="shared" si="52"/>
        <v>0</v>
      </c>
      <c r="AA86">
        <f t="shared" si="52"/>
        <v>0</v>
      </c>
      <c r="AB86">
        <f t="shared" si="52"/>
        <v>0</v>
      </c>
      <c r="AC86">
        <f t="shared" si="52"/>
        <v>1</v>
      </c>
      <c r="AD86">
        <f t="shared" si="52"/>
        <v>1</v>
      </c>
      <c r="AE86">
        <f t="shared" si="52"/>
        <v>1</v>
      </c>
      <c r="AF86">
        <f t="shared" si="52"/>
        <v>1</v>
      </c>
      <c r="AG86">
        <f t="shared" si="52"/>
        <v>1</v>
      </c>
      <c r="AH86">
        <f t="shared" si="52"/>
        <v>1</v>
      </c>
      <c r="AI86">
        <f t="shared" si="52"/>
        <v>2</v>
      </c>
      <c r="AJ86">
        <f t="shared" si="52"/>
        <v>2</v>
      </c>
      <c r="AK86">
        <f t="shared" si="52"/>
        <v>2</v>
      </c>
      <c r="AL86">
        <f t="shared" si="52"/>
        <v>2</v>
      </c>
      <c r="AM86">
        <f t="shared" si="52"/>
        <v>2</v>
      </c>
      <c r="AN86">
        <f t="shared" si="52"/>
        <v>2</v>
      </c>
      <c r="AO86">
        <f t="shared" si="52"/>
        <v>2</v>
      </c>
      <c r="AP86">
        <f t="shared" si="52"/>
        <v>2</v>
      </c>
      <c r="AQ86">
        <f t="shared" si="52"/>
        <v>2</v>
      </c>
      <c r="AR86">
        <f t="shared" si="52"/>
        <v>2</v>
      </c>
      <c r="AS86">
        <f t="shared" si="52"/>
        <v>2</v>
      </c>
      <c r="AT86">
        <f t="shared" ref="AT86:AY86" si="53">COUNTIF(AT2:AT55,"FERT")</f>
        <v>1</v>
      </c>
      <c r="AU86">
        <f t="shared" si="53"/>
        <v>1</v>
      </c>
      <c r="AV86">
        <f t="shared" si="53"/>
        <v>1</v>
      </c>
      <c r="AW86">
        <f t="shared" si="53"/>
        <v>1</v>
      </c>
      <c r="AX86">
        <f t="shared" si="53"/>
        <v>1</v>
      </c>
      <c r="AY86">
        <f t="shared" si="53"/>
        <v>1</v>
      </c>
    </row>
    <row r="87" spans="1:51" x14ac:dyDescent="0.3">
      <c r="A87" t="s">
        <v>87</v>
      </c>
      <c r="B87">
        <f t="shared" ref="B87:AS87" si="54">COUNTIF(B2:B55,"FCERT")</f>
        <v>0</v>
      </c>
      <c r="C87">
        <f t="shared" si="54"/>
        <v>0</v>
      </c>
      <c r="D87">
        <f t="shared" si="54"/>
        <v>0</v>
      </c>
      <c r="E87">
        <f t="shared" si="54"/>
        <v>0</v>
      </c>
      <c r="F87">
        <f t="shared" si="54"/>
        <v>0</v>
      </c>
      <c r="G87">
        <f t="shared" si="54"/>
        <v>0</v>
      </c>
      <c r="H87">
        <f t="shared" si="54"/>
        <v>0</v>
      </c>
      <c r="I87">
        <f t="shared" si="54"/>
        <v>0</v>
      </c>
      <c r="J87">
        <f t="shared" si="54"/>
        <v>0</v>
      </c>
      <c r="K87">
        <f t="shared" si="54"/>
        <v>0</v>
      </c>
      <c r="L87">
        <f t="shared" si="54"/>
        <v>0</v>
      </c>
      <c r="M87">
        <f t="shared" si="54"/>
        <v>0</v>
      </c>
      <c r="N87">
        <f t="shared" si="54"/>
        <v>0</v>
      </c>
      <c r="O87">
        <f t="shared" si="54"/>
        <v>0</v>
      </c>
      <c r="P87">
        <f t="shared" si="54"/>
        <v>0</v>
      </c>
      <c r="Q87">
        <f t="shared" si="54"/>
        <v>0</v>
      </c>
      <c r="R87">
        <f t="shared" si="54"/>
        <v>0</v>
      </c>
      <c r="S87">
        <f t="shared" si="54"/>
        <v>0</v>
      </c>
      <c r="T87">
        <f t="shared" si="54"/>
        <v>0</v>
      </c>
      <c r="U87">
        <f t="shared" si="54"/>
        <v>0</v>
      </c>
      <c r="V87">
        <f t="shared" si="54"/>
        <v>0</v>
      </c>
      <c r="W87">
        <f t="shared" si="54"/>
        <v>0</v>
      </c>
      <c r="X87">
        <f t="shared" si="54"/>
        <v>0</v>
      </c>
      <c r="Y87">
        <f t="shared" si="54"/>
        <v>0</v>
      </c>
      <c r="Z87">
        <f t="shared" si="54"/>
        <v>0</v>
      </c>
      <c r="AA87">
        <f t="shared" si="54"/>
        <v>0</v>
      </c>
      <c r="AB87">
        <f t="shared" si="54"/>
        <v>0</v>
      </c>
      <c r="AC87">
        <f t="shared" si="54"/>
        <v>0</v>
      </c>
      <c r="AD87">
        <f t="shared" si="54"/>
        <v>0</v>
      </c>
      <c r="AE87">
        <f t="shared" si="54"/>
        <v>0</v>
      </c>
      <c r="AF87">
        <f t="shared" si="54"/>
        <v>0</v>
      </c>
      <c r="AG87">
        <f t="shared" si="54"/>
        <v>0</v>
      </c>
      <c r="AH87">
        <f t="shared" si="54"/>
        <v>0</v>
      </c>
      <c r="AI87">
        <f t="shared" si="54"/>
        <v>0</v>
      </c>
      <c r="AJ87">
        <f t="shared" si="54"/>
        <v>0</v>
      </c>
      <c r="AK87">
        <f t="shared" si="54"/>
        <v>0</v>
      </c>
      <c r="AL87">
        <f t="shared" si="54"/>
        <v>0</v>
      </c>
      <c r="AM87">
        <f t="shared" si="54"/>
        <v>0</v>
      </c>
      <c r="AN87">
        <f t="shared" si="54"/>
        <v>0</v>
      </c>
      <c r="AO87">
        <f t="shared" si="54"/>
        <v>0</v>
      </c>
      <c r="AP87">
        <f t="shared" si="54"/>
        <v>0</v>
      </c>
      <c r="AQ87">
        <f t="shared" si="54"/>
        <v>0</v>
      </c>
      <c r="AR87">
        <f t="shared" si="54"/>
        <v>0</v>
      </c>
      <c r="AS87">
        <f t="shared" si="54"/>
        <v>0</v>
      </c>
      <c r="AT87">
        <f t="shared" ref="AT87:AY87" si="55">COUNTIF(AT2:AT55,"FCERT")</f>
        <v>0</v>
      </c>
      <c r="AU87">
        <f t="shared" si="55"/>
        <v>0</v>
      </c>
      <c r="AV87">
        <f t="shared" si="55"/>
        <v>0</v>
      </c>
      <c r="AW87">
        <f t="shared" si="55"/>
        <v>0</v>
      </c>
      <c r="AX87">
        <f t="shared" si="55"/>
        <v>0</v>
      </c>
      <c r="AY87">
        <f t="shared" si="55"/>
        <v>0</v>
      </c>
    </row>
    <row r="88" spans="1:51" x14ac:dyDescent="0.3">
      <c r="A88" t="s">
        <v>57</v>
      </c>
      <c r="B88">
        <f t="shared" ref="B88:AS88" si="56">COUNTIF(B2:B55,"FMT")</f>
        <v>0</v>
      </c>
      <c r="C88">
        <f t="shared" si="56"/>
        <v>0</v>
      </c>
      <c r="D88">
        <f t="shared" si="56"/>
        <v>0</v>
      </c>
      <c r="E88">
        <f t="shared" si="56"/>
        <v>0</v>
      </c>
      <c r="F88">
        <f t="shared" si="56"/>
        <v>0</v>
      </c>
      <c r="G88">
        <f t="shared" si="56"/>
        <v>0</v>
      </c>
      <c r="H88">
        <f t="shared" si="56"/>
        <v>0</v>
      </c>
      <c r="I88">
        <f t="shared" si="56"/>
        <v>0</v>
      </c>
      <c r="J88">
        <f t="shared" si="56"/>
        <v>0</v>
      </c>
      <c r="K88">
        <f t="shared" si="56"/>
        <v>0</v>
      </c>
      <c r="L88">
        <f t="shared" si="56"/>
        <v>0</v>
      </c>
      <c r="M88">
        <f t="shared" si="56"/>
        <v>0</v>
      </c>
      <c r="N88">
        <f t="shared" si="56"/>
        <v>0</v>
      </c>
      <c r="O88">
        <f t="shared" si="56"/>
        <v>0</v>
      </c>
      <c r="P88">
        <f t="shared" si="56"/>
        <v>0</v>
      </c>
      <c r="Q88">
        <f t="shared" si="56"/>
        <v>0</v>
      </c>
      <c r="R88">
        <f t="shared" si="56"/>
        <v>0</v>
      </c>
      <c r="S88">
        <f t="shared" si="56"/>
        <v>0</v>
      </c>
      <c r="T88">
        <f t="shared" si="56"/>
        <v>0</v>
      </c>
      <c r="U88">
        <f t="shared" si="56"/>
        <v>0</v>
      </c>
      <c r="V88">
        <f t="shared" si="56"/>
        <v>0</v>
      </c>
      <c r="W88">
        <f t="shared" si="56"/>
        <v>0</v>
      </c>
      <c r="X88">
        <f t="shared" si="56"/>
        <v>0</v>
      </c>
      <c r="Y88">
        <f t="shared" si="56"/>
        <v>0</v>
      </c>
      <c r="Z88">
        <f t="shared" si="56"/>
        <v>0</v>
      </c>
      <c r="AA88">
        <f t="shared" si="56"/>
        <v>0</v>
      </c>
      <c r="AB88">
        <f t="shared" si="56"/>
        <v>0</v>
      </c>
      <c r="AC88">
        <f t="shared" si="56"/>
        <v>0</v>
      </c>
      <c r="AD88">
        <f t="shared" si="56"/>
        <v>0</v>
      </c>
      <c r="AE88">
        <f t="shared" si="56"/>
        <v>0</v>
      </c>
      <c r="AF88">
        <f t="shared" si="56"/>
        <v>0</v>
      </c>
      <c r="AG88">
        <f t="shared" si="56"/>
        <v>0</v>
      </c>
      <c r="AH88">
        <f t="shared" si="56"/>
        <v>0</v>
      </c>
      <c r="AI88">
        <f t="shared" si="56"/>
        <v>0</v>
      </c>
      <c r="AJ88">
        <f t="shared" si="56"/>
        <v>0</v>
      </c>
      <c r="AK88">
        <f t="shared" si="56"/>
        <v>0</v>
      </c>
      <c r="AL88">
        <f t="shared" si="56"/>
        <v>0</v>
      </c>
      <c r="AM88">
        <f t="shared" si="56"/>
        <v>0</v>
      </c>
      <c r="AN88">
        <f t="shared" si="56"/>
        <v>0</v>
      </c>
      <c r="AO88">
        <f t="shared" si="56"/>
        <v>0</v>
      </c>
      <c r="AP88">
        <f t="shared" si="56"/>
        <v>0</v>
      </c>
      <c r="AQ88">
        <f t="shared" si="56"/>
        <v>0</v>
      </c>
      <c r="AR88">
        <f t="shared" si="56"/>
        <v>0</v>
      </c>
      <c r="AS88">
        <f t="shared" si="56"/>
        <v>0</v>
      </c>
      <c r="AT88">
        <f t="shared" ref="AT88:AY88" si="57">COUNTIF(AT2:AT55,"FMT")</f>
        <v>0</v>
      </c>
      <c r="AU88">
        <f t="shared" si="57"/>
        <v>0</v>
      </c>
      <c r="AV88">
        <f t="shared" si="57"/>
        <v>0</v>
      </c>
      <c r="AW88">
        <f t="shared" si="57"/>
        <v>0</v>
      </c>
      <c r="AX88">
        <f t="shared" si="57"/>
        <v>0</v>
      </c>
      <c r="AY88">
        <f t="shared" si="57"/>
        <v>0</v>
      </c>
    </row>
    <row r="89" spans="1:51" x14ac:dyDescent="0.3">
      <c r="A89" t="s">
        <v>75</v>
      </c>
      <c r="B89">
        <f t="shared" ref="B89:AS89" si="58">COUNTIF(B2:B55,"FCMT")</f>
        <v>0</v>
      </c>
      <c r="C89">
        <f t="shared" si="58"/>
        <v>0</v>
      </c>
      <c r="D89">
        <f t="shared" si="58"/>
        <v>0</v>
      </c>
      <c r="E89">
        <f t="shared" si="58"/>
        <v>0</v>
      </c>
      <c r="F89">
        <f t="shared" si="58"/>
        <v>0</v>
      </c>
      <c r="G89">
        <f t="shared" si="58"/>
        <v>0</v>
      </c>
      <c r="H89">
        <f t="shared" si="58"/>
        <v>0</v>
      </c>
      <c r="I89">
        <f t="shared" si="58"/>
        <v>0</v>
      </c>
      <c r="J89">
        <f t="shared" si="58"/>
        <v>0</v>
      </c>
      <c r="K89">
        <f t="shared" si="58"/>
        <v>0</v>
      </c>
      <c r="L89">
        <f t="shared" si="58"/>
        <v>0</v>
      </c>
      <c r="M89">
        <f t="shared" si="58"/>
        <v>0</v>
      </c>
      <c r="N89">
        <f t="shared" si="58"/>
        <v>0</v>
      </c>
      <c r="O89">
        <f t="shared" si="58"/>
        <v>0</v>
      </c>
      <c r="P89">
        <f t="shared" si="58"/>
        <v>0</v>
      </c>
      <c r="Q89">
        <f t="shared" si="58"/>
        <v>0</v>
      </c>
      <c r="R89">
        <f t="shared" si="58"/>
        <v>0</v>
      </c>
      <c r="S89">
        <f t="shared" si="58"/>
        <v>0</v>
      </c>
      <c r="T89">
        <f t="shared" si="58"/>
        <v>0</v>
      </c>
      <c r="U89">
        <f t="shared" si="58"/>
        <v>0</v>
      </c>
      <c r="V89">
        <f t="shared" si="58"/>
        <v>0</v>
      </c>
      <c r="W89">
        <f t="shared" si="58"/>
        <v>0</v>
      </c>
      <c r="X89">
        <f t="shared" si="58"/>
        <v>0</v>
      </c>
      <c r="Y89">
        <f t="shared" si="58"/>
        <v>0</v>
      </c>
      <c r="Z89">
        <f t="shared" si="58"/>
        <v>0</v>
      </c>
      <c r="AA89">
        <f t="shared" si="58"/>
        <v>0</v>
      </c>
      <c r="AB89">
        <f t="shared" si="58"/>
        <v>0</v>
      </c>
      <c r="AC89">
        <f t="shared" si="58"/>
        <v>0</v>
      </c>
      <c r="AD89">
        <f t="shared" si="58"/>
        <v>0</v>
      </c>
      <c r="AE89">
        <f t="shared" si="58"/>
        <v>0</v>
      </c>
      <c r="AF89">
        <f t="shared" si="58"/>
        <v>0</v>
      </c>
      <c r="AG89">
        <f t="shared" si="58"/>
        <v>0</v>
      </c>
      <c r="AH89">
        <f t="shared" si="58"/>
        <v>0</v>
      </c>
      <c r="AI89">
        <f t="shared" si="58"/>
        <v>0</v>
      </c>
      <c r="AJ89">
        <f t="shared" si="58"/>
        <v>0</v>
      </c>
      <c r="AK89">
        <f t="shared" si="58"/>
        <v>0</v>
      </c>
      <c r="AL89">
        <f t="shared" si="58"/>
        <v>0</v>
      </c>
      <c r="AM89">
        <f t="shared" si="58"/>
        <v>0</v>
      </c>
      <c r="AN89">
        <f t="shared" si="58"/>
        <v>0</v>
      </c>
      <c r="AO89">
        <f t="shared" si="58"/>
        <v>0</v>
      </c>
      <c r="AP89">
        <f t="shared" si="58"/>
        <v>0</v>
      </c>
      <c r="AQ89">
        <f t="shared" si="58"/>
        <v>0</v>
      </c>
      <c r="AR89">
        <f t="shared" si="58"/>
        <v>0</v>
      </c>
      <c r="AS89">
        <f t="shared" si="58"/>
        <v>0</v>
      </c>
      <c r="AT89">
        <f t="shared" ref="AT89:AY89" si="59">COUNTIF(AT2:AT55,"FCMT")</f>
        <v>0</v>
      </c>
      <c r="AU89">
        <f t="shared" si="59"/>
        <v>0</v>
      </c>
      <c r="AV89">
        <f t="shared" si="59"/>
        <v>0</v>
      </c>
      <c r="AW89">
        <f t="shared" si="59"/>
        <v>0</v>
      </c>
      <c r="AX89">
        <f t="shared" si="59"/>
        <v>0</v>
      </c>
      <c r="AY89">
        <f t="shared" si="59"/>
        <v>0</v>
      </c>
    </row>
    <row r="90" spans="1:51" x14ac:dyDescent="0.3">
      <c r="A90" t="s">
        <v>12</v>
      </c>
      <c r="B90">
        <f t="shared" ref="B90:AS90" si="60">COUNTIF(B2:B55,"FIT")</f>
        <v>0</v>
      </c>
      <c r="C90">
        <f t="shared" si="60"/>
        <v>0</v>
      </c>
      <c r="D90">
        <f t="shared" si="60"/>
        <v>0</v>
      </c>
      <c r="E90">
        <f t="shared" si="60"/>
        <v>0</v>
      </c>
      <c r="F90">
        <f t="shared" si="60"/>
        <v>0</v>
      </c>
      <c r="G90">
        <f t="shared" si="60"/>
        <v>0</v>
      </c>
      <c r="H90">
        <f t="shared" si="60"/>
        <v>0</v>
      </c>
      <c r="I90">
        <f t="shared" si="60"/>
        <v>0</v>
      </c>
      <c r="J90">
        <f t="shared" si="60"/>
        <v>0</v>
      </c>
      <c r="K90">
        <f t="shared" si="60"/>
        <v>0</v>
      </c>
      <c r="L90">
        <f t="shared" si="60"/>
        <v>0</v>
      </c>
      <c r="M90">
        <f t="shared" si="60"/>
        <v>0</v>
      </c>
      <c r="N90">
        <f t="shared" si="60"/>
        <v>0</v>
      </c>
      <c r="O90">
        <f t="shared" si="60"/>
        <v>0</v>
      </c>
      <c r="P90">
        <f t="shared" si="60"/>
        <v>0</v>
      </c>
      <c r="Q90">
        <f t="shared" si="60"/>
        <v>0</v>
      </c>
      <c r="R90">
        <f t="shared" si="60"/>
        <v>0</v>
      </c>
      <c r="S90">
        <f t="shared" si="60"/>
        <v>0</v>
      </c>
      <c r="T90">
        <f t="shared" si="60"/>
        <v>0</v>
      </c>
      <c r="U90">
        <f t="shared" si="60"/>
        <v>0</v>
      </c>
      <c r="V90">
        <f t="shared" si="60"/>
        <v>0</v>
      </c>
      <c r="W90">
        <f t="shared" si="60"/>
        <v>0</v>
      </c>
      <c r="X90">
        <f t="shared" si="60"/>
        <v>0</v>
      </c>
      <c r="Y90">
        <f t="shared" si="60"/>
        <v>0</v>
      </c>
      <c r="Z90">
        <f t="shared" si="60"/>
        <v>0</v>
      </c>
      <c r="AA90">
        <f t="shared" si="60"/>
        <v>0</v>
      </c>
      <c r="AB90">
        <f t="shared" si="60"/>
        <v>0</v>
      </c>
      <c r="AC90">
        <f t="shared" si="60"/>
        <v>0</v>
      </c>
      <c r="AD90">
        <f t="shared" si="60"/>
        <v>1</v>
      </c>
      <c r="AE90">
        <f t="shared" si="60"/>
        <v>1</v>
      </c>
      <c r="AF90">
        <f t="shared" si="60"/>
        <v>1</v>
      </c>
      <c r="AG90">
        <f t="shared" si="60"/>
        <v>1</v>
      </c>
      <c r="AH90">
        <f t="shared" si="60"/>
        <v>1</v>
      </c>
      <c r="AI90">
        <f t="shared" si="60"/>
        <v>1</v>
      </c>
      <c r="AJ90">
        <f t="shared" si="60"/>
        <v>1</v>
      </c>
      <c r="AK90">
        <f t="shared" si="60"/>
        <v>2</v>
      </c>
      <c r="AL90">
        <f t="shared" si="60"/>
        <v>4</v>
      </c>
      <c r="AM90">
        <f t="shared" si="60"/>
        <v>4</v>
      </c>
      <c r="AN90">
        <f t="shared" si="60"/>
        <v>4</v>
      </c>
      <c r="AO90">
        <f t="shared" si="60"/>
        <v>4</v>
      </c>
      <c r="AP90">
        <f t="shared" si="60"/>
        <v>4</v>
      </c>
      <c r="AQ90">
        <f t="shared" si="60"/>
        <v>4</v>
      </c>
      <c r="AR90">
        <f t="shared" si="60"/>
        <v>4</v>
      </c>
      <c r="AS90">
        <f t="shared" si="60"/>
        <v>4</v>
      </c>
      <c r="AT90">
        <f t="shared" ref="AT90:AY90" si="61">COUNTIF(AT2:AT55,"FIT")</f>
        <v>4</v>
      </c>
      <c r="AU90">
        <f t="shared" si="61"/>
        <v>4</v>
      </c>
      <c r="AV90">
        <f t="shared" si="61"/>
        <v>6</v>
      </c>
      <c r="AW90">
        <f t="shared" si="61"/>
        <v>6</v>
      </c>
      <c r="AX90">
        <f t="shared" si="61"/>
        <v>6</v>
      </c>
      <c r="AY90">
        <f t="shared" si="61"/>
        <v>6</v>
      </c>
    </row>
    <row r="91" spans="1:51" x14ac:dyDescent="0.3">
      <c r="A91" t="s">
        <v>30</v>
      </c>
      <c r="B91">
        <f t="shared" ref="B91:AS91" si="62">COUNTIF(B2:B55,"FCIT")</f>
        <v>0</v>
      </c>
      <c r="C91">
        <f t="shared" si="62"/>
        <v>0</v>
      </c>
      <c r="D91">
        <f t="shared" si="62"/>
        <v>0</v>
      </c>
      <c r="E91">
        <f t="shared" si="62"/>
        <v>0</v>
      </c>
      <c r="F91">
        <f t="shared" si="62"/>
        <v>0</v>
      </c>
      <c r="G91">
        <f t="shared" si="62"/>
        <v>0</v>
      </c>
      <c r="H91">
        <f t="shared" si="62"/>
        <v>0</v>
      </c>
      <c r="I91">
        <f t="shared" si="62"/>
        <v>0</v>
      </c>
      <c r="J91">
        <f t="shared" si="62"/>
        <v>0</v>
      </c>
      <c r="K91">
        <f t="shared" si="62"/>
        <v>0</v>
      </c>
      <c r="L91">
        <f t="shared" si="62"/>
        <v>0</v>
      </c>
      <c r="M91">
        <f t="shared" si="62"/>
        <v>0</v>
      </c>
      <c r="N91">
        <f t="shared" si="62"/>
        <v>0</v>
      </c>
      <c r="O91">
        <f t="shared" si="62"/>
        <v>0</v>
      </c>
      <c r="P91">
        <f t="shared" si="62"/>
        <v>0</v>
      </c>
      <c r="Q91">
        <f t="shared" si="62"/>
        <v>0</v>
      </c>
      <c r="R91">
        <f t="shared" si="62"/>
        <v>0</v>
      </c>
      <c r="S91">
        <f t="shared" si="62"/>
        <v>0</v>
      </c>
      <c r="T91">
        <f t="shared" si="62"/>
        <v>0</v>
      </c>
      <c r="U91">
        <f t="shared" si="62"/>
        <v>0</v>
      </c>
      <c r="V91">
        <f t="shared" si="62"/>
        <v>0</v>
      </c>
      <c r="W91">
        <f t="shared" si="62"/>
        <v>0</v>
      </c>
      <c r="X91">
        <f t="shared" si="62"/>
        <v>0</v>
      </c>
      <c r="Y91">
        <f t="shared" si="62"/>
        <v>0</v>
      </c>
      <c r="Z91">
        <f t="shared" si="62"/>
        <v>0</v>
      </c>
      <c r="AA91">
        <f t="shared" si="62"/>
        <v>0</v>
      </c>
      <c r="AB91">
        <f t="shared" si="62"/>
        <v>0</v>
      </c>
      <c r="AC91">
        <f t="shared" si="62"/>
        <v>1</v>
      </c>
      <c r="AD91">
        <f t="shared" si="62"/>
        <v>1</v>
      </c>
      <c r="AE91">
        <f t="shared" si="62"/>
        <v>1</v>
      </c>
      <c r="AF91">
        <f t="shared" si="62"/>
        <v>1</v>
      </c>
      <c r="AG91">
        <f t="shared" si="62"/>
        <v>1</v>
      </c>
      <c r="AH91">
        <f t="shared" si="62"/>
        <v>1</v>
      </c>
      <c r="AI91">
        <f t="shared" si="62"/>
        <v>1</v>
      </c>
      <c r="AJ91">
        <f t="shared" si="62"/>
        <v>1</v>
      </c>
      <c r="AK91">
        <f t="shared" si="62"/>
        <v>1</v>
      </c>
      <c r="AL91">
        <f t="shared" si="62"/>
        <v>0</v>
      </c>
      <c r="AM91">
        <f t="shared" si="62"/>
        <v>0</v>
      </c>
      <c r="AN91">
        <f t="shared" si="62"/>
        <v>0</v>
      </c>
      <c r="AO91">
        <f t="shared" si="62"/>
        <v>0</v>
      </c>
      <c r="AP91">
        <f t="shared" si="62"/>
        <v>0</v>
      </c>
      <c r="AQ91">
        <f t="shared" si="62"/>
        <v>1</v>
      </c>
      <c r="AR91">
        <f t="shared" si="62"/>
        <v>1</v>
      </c>
      <c r="AS91">
        <f t="shared" si="62"/>
        <v>1</v>
      </c>
      <c r="AT91">
        <f t="shared" ref="AT91:AY91" si="63">COUNTIF(AT2:AT55,"FCIT")</f>
        <v>1</v>
      </c>
      <c r="AU91">
        <f t="shared" si="63"/>
        <v>1</v>
      </c>
      <c r="AV91">
        <f t="shared" si="63"/>
        <v>0</v>
      </c>
      <c r="AW91">
        <f t="shared" si="63"/>
        <v>0</v>
      </c>
      <c r="AX91">
        <f t="shared" si="63"/>
        <v>0</v>
      </c>
      <c r="AY91">
        <f t="shared" si="63"/>
        <v>0</v>
      </c>
    </row>
    <row r="92" spans="1:51" x14ac:dyDescent="0.3">
      <c r="A92" t="s">
        <v>62</v>
      </c>
      <c r="B92">
        <f t="shared" ref="B92:AS92" si="64">COUNTIF(B2:B55,"WSD")</f>
        <v>0</v>
      </c>
      <c r="C92">
        <f t="shared" si="64"/>
        <v>0</v>
      </c>
      <c r="D92">
        <f t="shared" si="64"/>
        <v>0</v>
      </c>
      <c r="E92">
        <f t="shared" si="64"/>
        <v>0</v>
      </c>
      <c r="F92">
        <f t="shared" si="64"/>
        <v>0</v>
      </c>
      <c r="G92">
        <f t="shared" si="64"/>
        <v>0</v>
      </c>
      <c r="H92">
        <f t="shared" si="64"/>
        <v>0</v>
      </c>
      <c r="I92">
        <f t="shared" si="64"/>
        <v>0</v>
      </c>
      <c r="J92">
        <f t="shared" si="64"/>
        <v>0</v>
      </c>
      <c r="K92">
        <f t="shared" si="64"/>
        <v>0</v>
      </c>
      <c r="L92">
        <f t="shared" si="64"/>
        <v>0</v>
      </c>
      <c r="M92">
        <f t="shared" si="64"/>
        <v>0</v>
      </c>
      <c r="N92">
        <f t="shared" si="64"/>
        <v>0</v>
      </c>
      <c r="O92">
        <f t="shared" si="64"/>
        <v>0</v>
      </c>
      <c r="P92">
        <f t="shared" si="64"/>
        <v>0</v>
      </c>
      <c r="Q92">
        <f t="shared" si="64"/>
        <v>0</v>
      </c>
      <c r="R92">
        <f t="shared" si="64"/>
        <v>0</v>
      </c>
      <c r="S92">
        <f t="shared" si="64"/>
        <v>0</v>
      </c>
      <c r="T92">
        <f t="shared" si="64"/>
        <v>0</v>
      </c>
      <c r="U92">
        <f t="shared" si="64"/>
        <v>0</v>
      </c>
      <c r="V92">
        <f t="shared" si="64"/>
        <v>0</v>
      </c>
      <c r="W92">
        <f t="shared" si="64"/>
        <v>0</v>
      </c>
      <c r="X92">
        <f t="shared" si="64"/>
        <v>0</v>
      </c>
      <c r="Y92">
        <f t="shared" si="64"/>
        <v>0</v>
      </c>
      <c r="Z92">
        <f t="shared" si="64"/>
        <v>0</v>
      </c>
      <c r="AA92">
        <f t="shared" si="64"/>
        <v>0</v>
      </c>
      <c r="AB92">
        <f t="shared" si="64"/>
        <v>0</v>
      </c>
      <c r="AC92">
        <f t="shared" si="64"/>
        <v>0</v>
      </c>
      <c r="AD92">
        <f t="shared" si="64"/>
        <v>0</v>
      </c>
      <c r="AE92">
        <f t="shared" si="64"/>
        <v>0</v>
      </c>
      <c r="AF92">
        <f t="shared" si="64"/>
        <v>0</v>
      </c>
      <c r="AG92">
        <f t="shared" si="64"/>
        <v>0</v>
      </c>
      <c r="AH92">
        <f t="shared" si="64"/>
        <v>0</v>
      </c>
      <c r="AI92">
        <f t="shared" si="64"/>
        <v>0</v>
      </c>
      <c r="AJ92">
        <f t="shared" si="64"/>
        <v>0</v>
      </c>
      <c r="AK92">
        <f t="shared" si="64"/>
        <v>0</v>
      </c>
      <c r="AL92">
        <f t="shared" si="64"/>
        <v>0</v>
      </c>
      <c r="AM92">
        <f t="shared" si="64"/>
        <v>0</v>
      </c>
      <c r="AN92">
        <f t="shared" si="64"/>
        <v>0</v>
      </c>
      <c r="AO92">
        <f t="shared" si="64"/>
        <v>0</v>
      </c>
      <c r="AP92">
        <f t="shared" si="64"/>
        <v>0</v>
      </c>
      <c r="AQ92">
        <f t="shared" si="64"/>
        <v>0</v>
      </c>
      <c r="AR92">
        <f t="shared" si="64"/>
        <v>0</v>
      </c>
      <c r="AS92">
        <f t="shared" si="64"/>
        <v>0</v>
      </c>
      <c r="AT92">
        <f t="shared" ref="AT92:AY92" si="65">COUNTIF(AT2:AT55,"WSD")</f>
        <v>0</v>
      </c>
      <c r="AU92">
        <f t="shared" si="65"/>
        <v>0</v>
      </c>
      <c r="AV92">
        <f t="shared" si="65"/>
        <v>0</v>
      </c>
      <c r="AW92">
        <f t="shared" si="65"/>
        <v>0</v>
      </c>
      <c r="AX92">
        <f t="shared" si="65"/>
        <v>0</v>
      </c>
      <c r="AY92">
        <f t="shared" si="65"/>
        <v>0</v>
      </c>
    </row>
    <row r="94" spans="1:51" x14ac:dyDescent="0.3">
      <c r="A94" t="s">
        <v>88</v>
      </c>
      <c r="B94">
        <f>SUM(B60:B92)</f>
        <v>54</v>
      </c>
      <c r="C94">
        <f t="shared" ref="C94:AS94" si="66">SUM(C60:C92)</f>
        <v>54</v>
      </c>
      <c r="D94">
        <f t="shared" si="66"/>
        <v>54</v>
      </c>
      <c r="E94">
        <f t="shared" si="66"/>
        <v>54</v>
      </c>
      <c r="F94">
        <f t="shared" si="66"/>
        <v>54</v>
      </c>
      <c r="G94">
        <f t="shared" si="66"/>
        <v>54</v>
      </c>
      <c r="H94">
        <f t="shared" si="66"/>
        <v>54</v>
      </c>
      <c r="I94">
        <f t="shared" si="66"/>
        <v>54</v>
      </c>
      <c r="J94">
        <f t="shared" si="66"/>
        <v>54</v>
      </c>
      <c r="K94">
        <f t="shared" si="66"/>
        <v>54</v>
      </c>
      <c r="L94">
        <f t="shared" si="66"/>
        <v>54</v>
      </c>
      <c r="M94">
        <f t="shared" si="66"/>
        <v>54</v>
      </c>
      <c r="N94">
        <f t="shared" si="66"/>
        <v>54</v>
      </c>
      <c r="O94">
        <f t="shared" si="66"/>
        <v>54</v>
      </c>
      <c r="P94">
        <f t="shared" si="66"/>
        <v>54</v>
      </c>
      <c r="Q94">
        <f t="shared" si="66"/>
        <v>54</v>
      </c>
      <c r="R94">
        <f t="shared" si="66"/>
        <v>54</v>
      </c>
      <c r="S94">
        <f t="shared" si="66"/>
        <v>54</v>
      </c>
      <c r="T94">
        <f t="shared" si="66"/>
        <v>54</v>
      </c>
      <c r="U94">
        <f t="shared" si="66"/>
        <v>54</v>
      </c>
      <c r="V94">
        <f t="shared" si="66"/>
        <v>54</v>
      </c>
      <c r="W94">
        <f t="shared" si="66"/>
        <v>54</v>
      </c>
      <c r="X94">
        <f t="shared" si="66"/>
        <v>54</v>
      </c>
      <c r="Y94">
        <f t="shared" si="66"/>
        <v>54</v>
      </c>
      <c r="Z94">
        <f t="shared" si="66"/>
        <v>54</v>
      </c>
      <c r="AA94">
        <f t="shared" si="66"/>
        <v>54</v>
      </c>
      <c r="AB94">
        <f t="shared" si="66"/>
        <v>54</v>
      </c>
      <c r="AC94">
        <f t="shared" si="66"/>
        <v>54</v>
      </c>
      <c r="AD94">
        <f t="shared" si="66"/>
        <v>54</v>
      </c>
      <c r="AE94">
        <f t="shared" si="66"/>
        <v>54</v>
      </c>
      <c r="AF94">
        <f t="shared" si="66"/>
        <v>54</v>
      </c>
      <c r="AG94">
        <f t="shared" si="66"/>
        <v>54</v>
      </c>
      <c r="AH94">
        <f t="shared" si="66"/>
        <v>54</v>
      </c>
      <c r="AI94">
        <f t="shared" si="66"/>
        <v>54</v>
      </c>
      <c r="AJ94">
        <f t="shared" si="66"/>
        <v>54</v>
      </c>
      <c r="AK94">
        <f t="shared" si="66"/>
        <v>54</v>
      </c>
      <c r="AL94">
        <f t="shared" si="66"/>
        <v>54</v>
      </c>
      <c r="AM94">
        <f t="shared" si="66"/>
        <v>54</v>
      </c>
      <c r="AN94">
        <f t="shared" si="66"/>
        <v>54</v>
      </c>
      <c r="AO94">
        <f t="shared" si="66"/>
        <v>54</v>
      </c>
      <c r="AP94">
        <f t="shared" si="66"/>
        <v>54</v>
      </c>
      <c r="AQ94">
        <f t="shared" si="66"/>
        <v>54</v>
      </c>
      <c r="AR94">
        <f t="shared" si="66"/>
        <v>54</v>
      </c>
      <c r="AS94">
        <f t="shared" si="66"/>
        <v>54</v>
      </c>
      <c r="AT94">
        <f t="shared" ref="AT94:AY94" si="67">SUM(AT60:AT92)</f>
        <v>54</v>
      </c>
      <c r="AU94">
        <f t="shared" si="67"/>
        <v>54</v>
      </c>
      <c r="AV94">
        <f t="shared" si="67"/>
        <v>54</v>
      </c>
      <c r="AW94">
        <f t="shared" si="67"/>
        <v>54</v>
      </c>
      <c r="AX94">
        <f t="shared" si="67"/>
        <v>54</v>
      </c>
      <c r="AY94">
        <f t="shared" si="67"/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DD75B-D94A-4E58-BBA5-B0DB82074027}">
  <dimension ref="A1:AY73"/>
  <sheetViews>
    <sheetView topLeftCell="AE54" workbookViewId="0">
      <selection activeCell="AS61" sqref="AS61:AY73"/>
    </sheetView>
  </sheetViews>
  <sheetFormatPr defaultRowHeight="14.4" x14ac:dyDescent="0.3"/>
  <sheetData>
    <row r="1" spans="1:51" x14ac:dyDescent="0.3">
      <c r="A1" t="s">
        <v>0</v>
      </c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3</v>
      </c>
      <c r="B2" s="5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MDC</v>
      </c>
      <c r="C2" s="5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MDC</v>
      </c>
      <c r="D2" s="5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MDC</v>
      </c>
      <c r="E2" s="5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MDC</v>
      </c>
      <c r="F2" s="5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MDC</v>
      </c>
      <c r="G2" s="5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MDC</v>
      </c>
      <c r="H2" s="5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MDC</v>
      </c>
      <c r="I2" s="5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MDC</v>
      </c>
      <c r="J2" s="5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MDC</v>
      </c>
      <c r="K2" s="5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MDC</v>
      </c>
      <c r="L2" s="5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MDC</v>
      </c>
      <c r="M2" s="5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MDC</v>
      </c>
      <c r="N2" s="5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MDC</v>
      </c>
      <c r="O2" s="5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MDC</v>
      </c>
      <c r="P2" s="5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MDC</v>
      </c>
      <c r="Q2" s="5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MDC</v>
      </c>
      <c r="R2" s="5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5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UD</v>
      </c>
      <c r="T2" s="5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UD</v>
      </c>
      <c r="U2" s="5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LSD</v>
      </c>
      <c r="V2" s="5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LSD</v>
      </c>
      <c r="W2" s="5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LSD</v>
      </c>
      <c r="X2" s="5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LSD</v>
      </c>
      <c r="Y2" s="5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LSD</v>
      </c>
      <c r="Z2" s="5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LSD</v>
      </c>
      <c r="AA2" s="5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LSD</v>
      </c>
      <c r="AB2" s="5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LSD</v>
      </c>
      <c r="AC2" s="5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LSD</v>
      </c>
      <c r="AD2" s="5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LSD</v>
      </c>
      <c r="AE2" s="5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LSD</v>
      </c>
      <c r="AF2" s="5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LSD</v>
      </c>
      <c r="AG2" s="5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ITs</v>
      </c>
      <c r="AH2" s="5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ITs</v>
      </c>
      <c r="AI2" s="5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ITs</v>
      </c>
      <c r="AJ2" s="5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ITs</v>
      </c>
      <c r="AK2" s="5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ITs</v>
      </c>
      <c r="AL2" s="5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ITs</v>
      </c>
      <c r="AM2" s="5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ITs</v>
      </c>
      <c r="AN2" s="5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ITs</v>
      </c>
      <c r="AO2" s="5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ITs</v>
      </c>
      <c r="AP2" s="5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ITs</v>
      </c>
      <c r="AQ2" s="5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ITs</v>
      </c>
      <c r="AR2" s="5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ITs</v>
      </c>
      <c r="AS2" s="5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ITs</v>
      </c>
      <c r="AT2" s="5" t="str">
        <f>IF('full menu'!AT2="MDC","MDC",IF('full menu'!AT2="X","X",IF('full menu'!AT2="UASC","UASC",IF(OR('full menu'!AT2="PERF",'full menu'!AT2="AERF",'full menu'!AT2="PCB"),"ERfix",IF(OR('full menu'!AT2="ACB",'full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menu'!AT2="MwERT",'full menu'!AT2="ERwMT",'full menu'!AT2="M&amp;ERT",'full menu'!AT2="MwIT",'full menu'!AT2="IwMT",'full menu'!AT2="M&amp;IT",'full menu'!AT2="IwERT",'full menu'!AT2="ERwIT",'full menu'!AT2="I&amp;ERT",'full menu'!AT2="ER&amp;M&amp;IT"),"MixedTs",IF('full menu'!AT2="UD","UD",IF('full menu'!AT2="LSD","LSD",IF('full menu'!AT2="WSD","WSD","")))))))))))</f>
        <v>ITs</v>
      </c>
      <c r="AU2" s="5" t="str">
        <f>IF('full menu'!AU2="MDC","MDC",IF('full menu'!AU2="X","X",IF('full menu'!AU2="UASC","UASC",IF(OR('full menu'!AU2="PERF",'full menu'!AU2="AERF",'full menu'!AU2="PCB"),"ERfix",IF(OR('full menu'!AU2="ACB",'full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menu'!AU2="MwERT",'full menu'!AU2="ERwMT",'full menu'!AU2="M&amp;ERT",'full menu'!AU2="MwIT",'full menu'!AU2="IwMT",'full menu'!AU2="M&amp;IT",'full menu'!AU2="IwERT",'full menu'!AU2="ERwIT",'full menu'!AU2="I&amp;ERT",'full menu'!AU2="ER&amp;M&amp;IT"),"MixedTs",IF('full menu'!AU2="UD","UD",IF('full menu'!AU2="LSD","LSD",IF('full menu'!AU2="WSD","WSD","")))))))))))</f>
        <v>ITs</v>
      </c>
      <c r="AV2" s="5" t="str">
        <f>IF('full menu'!AV2="MDC","MDC",IF('full menu'!AV2="X","X",IF('full menu'!AV2="UASC","UASC",IF(OR('full menu'!AV2="PERF",'full menu'!AV2="AERF",'full menu'!AV2="PCB"),"ERfix",IF(OR('full menu'!AV2="ACB",'full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menu'!AV2="MwERT",'full menu'!AV2="ERwMT",'full menu'!AV2="M&amp;ERT",'full menu'!AV2="MwIT",'full menu'!AV2="IwMT",'full menu'!AV2="M&amp;IT",'full menu'!AV2="IwERT",'full menu'!AV2="ERwIT",'full menu'!AV2="I&amp;ERT",'full menu'!AV2="ER&amp;M&amp;IT"),"MixedTs",IF('full menu'!AV2="UD","UD",IF('full menu'!AV2="LSD","LSD",IF('full menu'!AV2="WSD","WSD","")))))))))))</f>
        <v>ITs</v>
      </c>
      <c r="AW2" s="5" t="str">
        <f>IF('full menu'!AW2="MDC","MDC",IF('full menu'!AW2="X","X",IF('full menu'!AW2="UASC","UASC",IF(OR('full menu'!AW2="PERF",'full menu'!AW2="AERF",'full menu'!AW2="PCB"),"ERfix",IF(OR('full menu'!AW2="ACB",'full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menu'!AW2="MwERT",'full menu'!AW2="ERwMT",'full menu'!AW2="M&amp;ERT",'full menu'!AW2="MwIT",'full menu'!AW2="IwMT",'full menu'!AW2="M&amp;IT",'full menu'!AW2="IwERT",'full menu'!AW2="ERwIT",'full menu'!AW2="I&amp;ERT",'full menu'!AW2="ER&amp;M&amp;IT"),"MixedTs",IF('full menu'!AW2="UD","UD",IF('full menu'!AW2="LSD","LSD",IF('full menu'!AW2="WSD","WSD","")))))))))))</f>
        <v>ITs</v>
      </c>
      <c r="AX2" s="5" t="str">
        <f>IF('full menu'!AX2="MDC","MDC",IF('full menu'!AX2="X","X",IF('full menu'!AX2="UASC","UASC",IF(OR('full menu'!AX2="PERF",'full menu'!AX2="AERF",'full menu'!AX2="PCB"),"ERfix",IF(OR('full menu'!AX2="ACB",'full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menu'!AX2="MwERT",'full menu'!AX2="ERwMT",'full menu'!AX2="M&amp;ERT",'full menu'!AX2="MwIT",'full menu'!AX2="IwMT",'full menu'!AX2="M&amp;IT",'full menu'!AX2="IwERT",'full menu'!AX2="ERwIT",'full menu'!AX2="I&amp;ERT",'full menu'!AX2="ER&amp;M&amp;IT"),"MixedTs",IF('full menu'!AX2="UD","UD",IF('full menu'!AX2="LSD","LSD",IF('full menu'!AX2="WSD","WSD","")))))))))))</f>
        <v>ITs</v>
      </c>
      <c r="AY2" s="5" t="str">
        <f>IF('full menu'!AY2="MDC","MDC",IF('full menu'!AY2="X","X",IF('full menu'!AY2="UASC","UASC",IF(OR('full menu'!AY2="PERF",'full menu'!AY2="AERF",'full menu'!AY2="PCB"),"ERfix",IF(OR('full menu'!AY2="ACB",'full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menu'!AY2="MwERT",'full menu'!AY2="ERwMT",'full menu'!AY2="M&amp;ERT",'full menu'!AY2="MwIT",'full menu'!AY2="IwMT",'full menu'!AY2="M&amp;IT",'full menu'!AY2="IwERT",'full menu'!AY2="ERwIT",'full menu'!AY2="I&amp;ERT",'full menu'!AY2="ER&amp;M&amp;IT"),"MixedTs",IF('full menu'!AY2="UD","UD",IF('full menu'!AY2="LSD","LSD",IF('full menu'!AY2="WSD","WSD","")))))))))))</f>
        <v>ITs</v>
      </c>
    </row>
    <row r="3" spans="1:51" ht="15.6" x14ac:dyDescent="0.3">
      <c r="A3" t="s">
        <v>6</v>
      </c>
      <c r="B3" s="5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MDC</v>
      </c>
      <c r="C3" s="5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MDC</v>
      </c>
      <c r="D3" s="5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MDC</v>
      </c>
      <c r="E3" s="5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MDC</v>
      </c>
      <c r="F3" s="5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MDC</v>
      </c>
      <c r="G3" s="5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MDC</v>
      </c>
      <c r="H3" s="5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MDC</v>
      </c>
      <c r="I3" s="5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MDC</v>
      </c>
      <c r="J3" s="5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MDC</v>
      </c>
      <c r="K3" s="5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MDC</v>
      </c>
      <c r="L3" s="5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MDC</v>
      </c>
      <c r="M3" s="5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MDC</v>
      </c>
      <c r="N3" s="5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MDC</v>
      </c>
      <c r="O3" s="5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UD</v>
      </c>
      <c r="P3" s="5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UD</v>
      </c>
      <c r="Q3" s="5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UD</v>
      </c>
      <c r="R3" s="5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LSD</v>
      </c>
      <c r="S3" s="5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LSD</v>
      </c>
      <c r="T3" s="5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LSD</v>
      </c>
      <c r="U3" s="5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LSD</v>
      </c>
      <c r="V3" s="5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LSD</v>
      </c>
      <c r="W3" s="5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LSD</v>
      </c>
      <c r="X3" s="5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LSD</v>
      </c>
      <c r="Y3" s="5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LSD</v>
      </c>
      <c r="Z3" s="5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LSD</v>
      </c>
      <c r="AA3" s="5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LSD</v>
      </c>
      <c r="AB3" s="5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LSD</v>
      </c>
      <c r="AC3" s="5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LSD</v>
      </c>
      <c r="AD3" s="5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LSD</v>
      </c>
      <c r="AE3" s="5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LSD</v>
      </c>
      <c r="AF3" s="5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LSD</v>
      </c>
      <c r="AG3" s="5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LSD</v>
      </c>
      <c r="AH3" s="5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LSD</v>
      </c>
      <c r="AI3" s="5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LSD</v>
      </c>
      <c r="AJ3" s="5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LSD</v>
      </c>
      <c r="AK3" s="5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LSD</v>
      </c>
      <c r="AL3" s="5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LSD</v>
      </c>
      <c r="AM3" s="5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LSD</v>
      </c>
      <c r="AN3" s="5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LSD</v>
      </c>
      <c r="AO3" s="5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LSD</v>
      </c>
      <c r="AP3" s="5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LSD</v>
      </c>
      <c r="AQ3" s="5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LSD</v>
      </c>
      <c r="AR3" s="5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LSD</v>
      </c>
      <c r="AS3" s="5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LSD</v>
      </c>
      <c r="AT3" s="5" t="str">
        <f>IF('full menu'!AT3="MDC","MDC",IF('full menu'!AT3="X","X",IF('full menu'!AT3="UASC","UASC",IF(OR('full menu'!AT3="PERF",'full menu'!AT3="AERF",'full menu'!AT3="PCB"),"ERfix",IF(OR('full menu'!AT3="ACB",'full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menu'!AT3="MwERT",'full menu'!AT3="ERwMT",'full menu'!AT3="M&amp;ERT",'full menu'!AT3="MwIT",'full menu'!AT3="IwMT",'full menu'!AT3="M&amp;IT",'full menu'!AT3="IwERT",'full menu'!AT3="ERwIT",'full menu'!AT3="I&amp;ERT",'full menu'!AT3="ER&amp;M&amp;IT"),"MixedTs",IF('full menu'!AT3="UD","UD",IF('full menu'!AT3="LSD","LSD",IF('full menu'!AT3="WSD","WSD","")))))))))))</f>
        <v>LSD</v>
      </c>
      <c r="AU3" s="5" t="str">
        <f>IF('full menu'!AU3="MDC","MDC",IF('full menu'!AU3="X","X",IF('full menu'!AU3="UASC","UASC",IF(OR('full menu'!AU3="PERF",'full menu'!AU3="AERF",'full menu'!AU3="PCB"),"ERfix",IF(OR('full menu'!AU3="ACB",'full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menu'!AU3="MwERT",'full menu'!AU3="ERwMT",'full menu'!AU3="M&amp;ERT",'full menu'!AU3="MwIT",'full menu'!AU3="IwMT",'full menu'!AU3="M&amp;IT",'full menu'!AU3="IwERT",'full menu'!AU3="ERwIT",'full menu'!AU3="I&amp;ERT",'full menu'!AU3="ER&amp;M&amp;IT"),"MixedTs",IF('full menu'!AU3="UD","UD",IF('full menu'!AU3="LSD","LSD",IF('full menu'!AU3="WSD","WSD","")))))))))))</f>
        <v>LSD</v>
      </c>
      <c r="AV3" s="5" t="str">
        <f>IF('full menu'!AV3="MDC","MDC",IF('full menu'!AV3="X","X",IF('full menu'!AV3="UASC","UASC",IF(OR('full menu'!AV3="PERF",'full menu'!AV3="AERF",'full menu'!AV3="PCB"),"ERfix",IF(OR('full menu'!AV3="ACB",'full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menu'!AV3="MwERT",'full menu'!AV3="ERwMT",'full menu'!AV3="M&amp;ERT",'full menu'!AV3="MwIT",'full menu'!AV3="IwMT",'full menu'!AV3="M&amp;IT",'full menu'!AV3="IwERT",'full menu'!AV3="ERwIT",'full menu'!AV3="I&amp;ERT",'full menu'!AV3="ER&amp;M&amp;IT"),"MixedTs",IF('full menu'!AV3="UD","UD",IF('full menu'!AV3="LSD","LSD",IF('full menu'!AV3="WSD","WSD","")))))))))))</f>
        <v>LSD</v>
      </c>
      <c r="AW3" s="5" t="str">
        <f>IF('full menu'!AW3="MDC","MDC",IF('full menu'!AW3="X","X",IF('full menu'!AW3="UASC","UASC",IF(OR('full menu'!AW3="PERF",'full menu'!AW3="AERF",'full menu'!AW3="PCB"),"ERfix",IF(OR('full menu'!AW3="ACB",'full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menu'!AW3="MwERT",'full menu'!AW3="ERwMT",'full menu'!AW3="M&amp;ERT",'full menu'!AW3="MwIT",'full menu'!AW3="IwMT",'full menu'!AW3="M&amp;IT",'full menu'!AW3="IwERT",'full menu'!AW3="ERwIT",'full menu'!AW3="I&amp;ERT",'full menu'!AW3="ER&amp;M&amp;IT"),"MixedTs",IF('full menu'!AW3="UD","UD",IF('full menu'!AW3="LSD","LSD",IF('full menu'!AW3="WSD","WSD","")))))))))))</f>
        <v>LSD</v>
      </c>
      <c r="AX3" s="5" t="str">
        <f>IF('full menu'!AX3="MDC","MDC",IF('full menu'!AX3="X","X",IF('full menu'!AX3="UASC","UASC",IF(OR('full menu'!AX3="PERF",'full menu'!AX3="AERF",'full menu'!AX3="PCB"),"ERfix",IF(OR('full menu'!AX3="ACB",'full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menu'!AX3="MwERT",'full menu'!AX3="ERwMT",'full menu'!AX3="M&amp;ERT",'full menu'!AX3="MwIT",'full menu'!AX3="IwMT",'full menu'!AX3="M&amp;IT",'full menu'!AX3="IwERT",'full menu'!AX3="ERwIT",'full menu'!AX3="I&amp;ERT",'full menu'!AX3="ER&amp;M&amp;IT"),"MixedTs",IF('full menu'!AX3="UD","UD",IF('full menu'!AX3="LSD","LSD",IF('full menu'!AX3="WSD","WSD","")))))))))))</f>
        <v>LSD</v>
      </c>
      <c r="AY3" s="5" t="str">
        <f>IF('full menu'!AY3="MDC","MDC",IF('full menu'!AY3="X","X",IF('full menu'!AY3="UASC","UASC",IF(OR('full menu'!AY3="PERF",'full menu'!AY3="AERF",'full menu'!AY3="PCB"),"ERfix",IF(OR('full menu'!AY3="ACB",'full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menu'!AY3="MwERT",'full menu'!AY3="ERwMT",'full menu'!AY3="M&amp;ERT",'full menu'!AY3="MwIT",'full menu'!AY3="IwMT",'full menu'!AY3="M&amp;IT",'full menu'!AY3="IwERT",'full menu'!AY3="ERwIT",'full menu'!AY3="I&amp;ERT",'full menu'!AY3="ER&amp;M&amp;IT"),"MixedTs",IF('full menu'!AY3="UD","UD",IF('full menu'!AY3="LSD","LSD",IF('full menu'!AY3="WSD","WSD","")))))))))))</f>
        <v>LSD</v>
      </c>
    </row>
    <row r="4" spans="1:51" ht="15.6" x14ac:dyDescent="0.3">
      <c r="A4" t="s">
        <v>9</v>
      </c>
      <c r="B4" s="5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X</v>
      </c>
      <c r="C4" s="5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X</v>
      </c>
      <c r="D4" s="5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X</v>
      </c>
      <c r="E4" s="5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X</v>
      </c>
      <c r="F4" s="5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X</v>
      </c>
      <c r="G4" s="5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X</v>
      </c>
      <c r="H4" s="5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X</v>
      </c>
      <c r="I4" s="5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X</v>
      </c>
      <c r="J4" s="5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X</v>
      </c>
      <c r="K4" s="5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X</v>
      </c>
      <c r="L4" s="5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X</v>
      </c>
      <c r="M4" s="5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X</v>
      </c>
      <c r="N4" s="5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X</v>
      </c>
      <c r="O4" s="5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X</v>
      </c>
      <c r="P4" s="5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X</v>
      </c>
      <c r="Q4" s="5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X</v>
      </c>
      <c r="R4" s="5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X</v>
      </c>
      <c r="S4" s="5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X</v>
      </c>
      <c r="T4" s="5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UD</v>
      </c>
      <c r="U4" s="5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UD</v>
      </c>
      <c r="V4" s="5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UD</v>
      </c>
      <c r="W4" s="5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LSD</v>
      </c>
      <c r="X4" s="5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LSD</v>
      </c>
      <c r="Y4" s="5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LSD</v>
      </c>
      <c r="Z4" s="5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LSD</v>
      </c>
      <c r="AA4" s="5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LSD</v>
      </c>
      <c r="AB4" s="5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LSD</v>
      </c>
      <c r="AC4" s="5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LSD</v>
      </c>
      <c r="AD4" s="5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LSD</v>
      </c>
      <c r="AE4" s="5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LSD</v>
      </c>
      <c r="AF4" s="5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LSD</v>
      </c>
      <c r="AG4" s="5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LSD</v>
      </c>
      <c r="AH4" s="5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LSD</v>
      </c>
      <c r="AI4" s="5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LSD</v>
      </c>
      <c r="AJ4" s="5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LSD</v>
      </c>
      <c r="AK4" s="5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LSD</v>
      </c>
      <c r="AL4" s="5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LSD</v>
      </c>
      <c r="AM4" s="5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ITs</v>
      </c>
      <c r="AN4" s="5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ITs</v>
      </c>
      <c r="AO4" s="5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ITs</v>
      </c>
      <c r="AP4" s="5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ITs</v>
      </c>
      <c r="AQ4" s="5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ITs</v>
      </c>
      <c r="AR4" s="5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ITs</v>
      </c>
      <c r="AS4" s="5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ITs</v>
      </c>
      <c r="AT4" s="5" t="str">
        <f>IF('full menu'!AT4="MDC","MDC",IF('full menu'!AT4="X","X",IF('full menu'!AT4="UASC","UASC",IF(OR('full menu'!AT4="PERF",'full menu'!AT4="AERF",'full menu'!AT4="PCB"),"ERfix",IF(OR('full menu'!AT4="ACB",'full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menu'!AT4="MwERT",'full menu'!AT4="ERwMT",'full menu'!AT4="M&amp;ERT",'full menu'!AT4="MwIT",'full menu'!AT4="IwMT",'full menu'!AT4="M&amp;IT",'full menu'!AT4="IwERT",'full menu'!AT4="ERwIT",'full menu'!AT4="I&amp;ERT",'full menu'!AT4="ER&amp;M&amp;IT"),"MixedTs",IF('full menu'!AT4="UD","UD",IF('full menu'!AT4="LSD","LSD",IF('full menu'!AT4="WSD","WSD","")))))))))))</f>
        <v>ITs</v>
      </c>
      <c r="AU4" s="5" t="str">
        <f>IF('full menu'!AU4="MDC","MDC",IF('full menu'!AU4="X","X",IF('full menu'!AU4="UASC","UASC",IF(OR('full menu'!AU4="PERF",'full menu'!AU4="AERF",'full menu'!AU4="PCB"),"ERfix",IF(OR('full menu'!AU4="ACB",'full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menu'!AU4="MwERT",'full menu'!AU4="ERwMT",'full menu'!AU4="M&amp;ERT",'full menu'!AU4="MwIT",'full menu'!AU4="IwMT",'full menu'!AU4="M&amp;IT",'full menu'!AU4="IwERT",'full menu'!AU4="ERwIT",'full menu'!AU4="I&amp;ERT",'full menu'!AU4="ER&amp;M&amp;IT"),"MixedTs",IF('full menu'!AU4="UD","UD",IF('full menu'!AU4="LSD","LSD",IF('full menu'!AU4="WSD","WSD","")))))))))))</f>
        <v>ITs</v>
      </c>
      <c r="AV4" s="5" t="str">
        <f>IF('full menu'!AV4="MDC","MDC",IF('full menu'!AV4="X","X",IF('full menu'!AV4="UASC","UASC",IF(OR('full menu'!AV4="PERF",'full menu'!AV4="AERF",'full menu'!AV4="PCB"),"ERfix",IF(OR('full menu'!AV4="ACB",'full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menu'!AV4="MwERT",'full menu'!AV4="ERwMT",'full menu'!AV4="M&amp;ERT",'full menu'!AV4="MwIT",'full menu'!AV4="IwMT",'full menu'!AV4="M&amp;IT",'full menu'!AV4="IwERT",'full menu'!AV4="ERwIT",'full menu'!AV4="I&amp;ERT",'full menu'!AV4="ER&amp;M&amp;IT"),"MixedTs",IF('full menu'!AV4="UD","UD",IF('full menu'!AV4="LSD","LSD",IF('full menu'!AV4="WSD","WSD","")))))))))))</f>
        <v>ITs</v>
      </c>
      <c r="AW4" s="5" t="str">
        <f>IF('full menu'!AW4="MDC","MDC",IF('full menu'!AW4="X","X",IF('full menu'!AW4="UASC","UASC",IF(OR('full menu'!AW4="PERF",'full menu'!AW4="AERF",'full menu'!AW4="PCB"),"ERfix",IF(OR('full menu'!AW4="ACB",'full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menu'!AW4="MwERT",'full menu'!AW4="ERwMT",'full menu'!AW4="M&amp;ERT",'full menu'!AW4="MwIT",'full menu'!AW4="IwMT",'full menu'!AW4="M&amp;IT",'full menu'!AW4="IwERT",'full menu'!AW4="ERwIT",'full menu'!AW4="I&amp;ERT",'full menu'!AW4="ER&amp;M&amp;IT"),"MixedTs",IF('full menu'!AW4="UD","UD",IF('full menu'!AW4="LSD","LSD",IF('full menu'!AW4="WSD","WSD","")))))))))))</f>
        <v>ITs</v>
      </c>
      <c r="AX4" s="5" t="str">
        <f>IF('full menu'!AX4="MDC","MDC",IF('full menu'!AX4="X","X",IF('full menu'!AX4="UASC","UASC",IF(OR('full menu'!AX4="PERF",'full menu'!AX4="AERF",'full menu'!AX4="PCB"),"ERfix",IF(OR('full menu'!AX4="ACB",'full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menu'!AX4="MwERT",'full menu'!AX4="ERwMT",'full menu'!AX4="M&amp;ERT",'full menu'!AX4="MwIT",'full menu'!AX4="IwMT",'full menu'!AX4="M&amp;IT",'full menu'!AX4="IwERT",'full menu'!AX4="ERwIT",'full menu'!AX4="I&amp;ERT",'full menu'!AX4="ER&amp;M&amp;IT"),"MixedTs",IF('full menu'!AX4="UD","UD",IF('full menu'!AX4="LSD","LSD",IF('full menu'!AX4="WSD","WSD","")))))))))))</f>
        <v>ITs</v>
      </c>
      <c r="AY4" s="5" t="str">
        <f>IF('full menu'!AY4="MDC","MDC",IF('full menu'!AY4="X","X",IF('full menu'!AY4="UASC","UASC",IF(OR('full menu'!AY4="PERF",'full menu'!AY4="AERF",'full menu'!AY4="PCB"),"ERfix",IF(OR('full menu'!AY4="ACB",'full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menu'!AY4="MwERT",'full menu'!AY4="ERwMT",'full menu'!AY4="M&amp;ERT",'full menu'!AY4="MwIT",'full menu'!AY4="IwMT",'full menu'!AY4="M&amp;IT",'full menu'!AY4="IwERT",'full menu'!AY4="ERwIT",'full menu'!AY4="I&amp;ERT",'full menu'!AY4="ER&amp;M&amp;IT"),"MixedTs",IF('full menu'!AY4="UD","UD",IF('full menu'!AY4="LSD","LSD",IF('full menu'!AY4="WSD","WSD","")))))))))))</f>
        <v>ITs</v>
      </c>
    </row>
    <row r="5" spans="1:51" ht="15.6" x14ac:dyDescent="0.3">
      <c r="A5" t="s">
        <v>16</v>
      </c>
      <c r="B5" s="5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>X</v>
      </c>
      <c r="C5" s="5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>X</v>
      </c>
      <c r="D5" s="5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>X</v>
      </c>
      <c r="E5" s="5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>X</v>
      </c>
      <c r="F5" s="5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>X</v>
      </c>
      <c r="G5" s="5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>X</v>
      </c>
      <c r="H5" s="5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>X</v>
      </c>
      <c r="I5" s="5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>X</v>
      </c>
      <c r="J5" s="5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>X</v>
      </c>
      <c r="K5" s="5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>X</v>
      </c>
      <c r="L5" s="5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>X</v>
      </c>
      <c r="M5" s="5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>X</v>
      </c>
      <c r="N5" s="5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>X</v>
      </c>
      <c r="O5" s="5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>X</v>
      </c>
      <c r="P5" s="5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>X</v>
      </c>
      <c r="Q5" s="5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>X</v>
      </c>
      <c r="R5" s="5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>X</v>
      </c>
      <c r="S5" s="5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>X</v>
      </c>
      <c r="T5" s="5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>UD</v>
      </c>
      <c r="U5" s="5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>UD</v>
      </c>
      <c r="V5" s="5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>UD</v>
      </c>
      <c r="W5" s="5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>LSD</v>
      </c>
      <c r="X5" s="5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>LSD</v>
      </c>
      <c r="Y5" s="5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>LSD</v>
      </c>
      <c r="Z5" s="5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>LSD</v>
      </c>
      <c r="AA5" s="5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>LSD</v>
      </c>
      <c r="AB5" s="5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>LSD</v>
      </c>
      <c r="AC5" s="5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>LSD</v>
      </c>
      <c r="AD5" s="5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>LSD</v>
      </c>
      <c r="AE5" s="5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>LSD</v>
      </c>
      <c r="AF5" s="5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>LSD</v>
      </c>
      <c r="AG5" s="5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>LSD</v>
      </c>
      <c r="AH5" s="5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>LSD</v>
      </c>
      <c r="AI5" s="5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>LSD</v>
      </c>
      <c r="AJ5" s="5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>LSD</v>
      </c>
      <c r="AK5" s="5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>LSD</v>
      </c>
      <c r="AL5" s="5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>LSD</v>
      </c>
      <c r="AM5" s="5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>LSD</v>
      </c>
      <c r="AN5" s="5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>LSD</v>
      </c>
      <c r="AO5" s="5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>LSD</v>
      </c>
      <c r="AP5" s="5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>LSD</v>
      </c>
      <c r="AQ5" s="5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>LSD</v>
      </c>
      <c r="AR5" s="5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>LSD</v>
      </c>
      <c r="AS5" s="5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>LSD</v>
      </c>
      <c r="AT5" s="5" t="str">
        <f>IF('full menu'!AT5="MDC","MDC",IF('full menu'!AT5="X","X",IF('full menu'!AT5="UASC","UASC",IF(OR('full menu'!AT5="PERF",'full menu'!AT5="AERF",'full menu'!AT5="PCB"),"ERfix",IF(OR('full menu'!AT5="ACB",'full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menu'!AT5="MwERT",'full menu'!AT5="ERwMT",'full menu'!AT5="M&amp;ERT",'full menu'!AT5="MwIT",'full menu'!AT5="IwMT",'full menu'!AT5="M&amp;IT",'full menu'!AT5="IwERT",'full menu'!AT5="ERwIT",'full menu'!AT5="I&amp;ERT",'full menu'!AT5="ER&amp;M&amp;IT"),"MixedTs",IF('full menu'!AT5="UD","UD",IF('full menu'!AT5="LSD","LSD",IF('full menu'!AT5="WSD","WSD","")))))))))))</f>
        <v>LSD</v>
      </c>
      <c r="AU5" s="5" t="str">
        <f>IF('full menu'!AU5="MDC","MDC",IF('full menu'!AU5="X","X",IF('full menu'!AU5="UASC","UASC",IF(OR('full menu'!AU5="PERF",'full menu'!AU5="AERF",'full menu'!AU5="PCB"),"ERfix",IF(OR('full menu'!AU5="ACB",'full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menu'!AU5="MwERT",'full menu'!AU5="ERwMT",'full menu'!AU5="M&amp;ERT",'full menu'!AU5="MwIT",'full menu'!AU5="IwMT",'full menu'!AU5="M&amp;IT",'full menu'!AU5="IwERT",'full menu'!AU5="ERwIT",'full menu'!AU5="I&amp;ERT",'full menu'!AU5="ER&amp;M&amp;IT"),"MixedTs",IF('full menu'!AU5="UD","UD",IF('full menu'!AU5="LSD","LSD",IF('full menu'!AU5="WSD","WSD","")))))))))))</f>
        <v>LSD</v>
      </c>
      <c r="AV5" s="5" t="str">
        <f>IF('full menu'!AV5="MDC","MDC",IF('full menu'!AV5="X","X",IF('full menu'!AV5="UASC","UASC",IF(OR('full menu'!AV5="PERF",'full menu'!AV5="AERF",'full menu'!AV5="PCB"),"ERfix",IF(OR('full menu'!AV5="ACB",'full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menu'!AV5="MwERT",'full menu'!AV5="ERwMT",'full menu'!AV5="M&amp;ERT",'full menu'!AV5="MwIT",'full menu'!AV5="IwMT",'full menu'!AV5="M&amp;IT",'full menu'!AV5="IwERT",'full menu'!AV5="ERwIT",'full menu'!AV5="I&amp;ERT",'full menu'!AV5="ER&amp;M&amp;IT"),"MixedTs",IF('full menu'!AV5="UD","UD",IF('full menu'!AV5="LSD","LSD",IF('full menu'!AV5="WSD","WSD","")))))))))))</f>
        <v>LSD</v>
      </c>
      <c r="AW5" s="5" t="str">
        <f>IF('full menu'!AW5="MDC","MDC",IF('full menu'!AW5="X","X",IF('full menu'!AW5="UASC","UASC",IF(OR('full menu'!AW5="PERF",'full menu'!AW5="AERF",'full menu'!AW5="PCB"),"ERfix",IF(OR('full menu'!AW5="ACB",'full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menu'!AW5="MwERT",'full menu'!AW5="ERwMT",'full menu'!AW5="M&amp;ERT",'full menu'!AW5="MwIT",'full menu'!AW5="IwMT",'full menu'!AW5="M&amp;IT",'full menu'!AW5="IwERT",'full menu'!AW5="ERwIT",'full menu'!AW5="I&amp;ERT",'full menu'!AW5="ER&amp;M&amp;IT"),"MixedTs",IF('full menu'!AW5="UD","UD",IF('full menu'!AW5="LSD","LSD",IF('full menu'!AW5="WSD","WSD","")))))))))))</f>
        <v>LSD</v>
      </c>
      <c r="AX5" s="5" t="str">
        <f>IF('full menu'!AX5="MDC","MDC",IF('full menu'!AX5="X","X",IF('full menu'!AX5="UASC","UASC",IF(OR('full menu'!AX5="PERF",'full menu'!AX5="AERF",'full menu'!AX5="PCB"),"ERfix",IF(OR('full menu'!AX5="ACB",'full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menu'!AX5="MwERT",'full menu'!AX5="ERwMT",'full menu'!AX5="M&amp;ERT",'full menu'!AX5="MwIT",'full menu'!AX5="IwMT",'full menu'!AX5="M&amp;IT",'full menu'!AX5="IwERT",'full menu'!AX5="ERwIT",'full menu'!AX5="I&amp;ERT",'full menu'!AX5="ER&amp;M&amp;IT"),"MixedTs",IF('full menu'!AX5="UD","UD",IF('full menu'!AX5="LSD","LSD",IF('full menu'!AX5="WSD","WSD","")))))))))))</f>
        <v>LSD</v>
      </c>
      <c r="AY5" s="5" t="str">
        <f>IF('full menu'!AY5="MDC","MDC",IF('full menu'!AY5="X","X",IF('full menu'!AY5="UASC","UASC",IF(OR('full menu'!AY5="PERF",'full menu'!AY5="AERF",'full menu'!AY5="PCB"),"ERfix",IF(OR('full menu'!AY5="ACB",'full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menu'!AY5="MwERT",'full menu'!AY5="ERwMT",'full menu'!AY5="M&amp;ERT",'full menu'!AY5="MwIT",'full menu'!AY5="IwMT",'full menu'!AY5="M&amp;IT",'full menu'!AY5="IwERT",'full menu'!AY5="ERwIT",'full menu'!AY5="I&amp;ERT",'full menu'!AY5="ER&amp;M&amp;IT"),"MixedTs",IF('full menu'!AY5="UD","UD",IF('full menu'!AY5="LSD","LSD",IF('full menu'!AY5="WSD","WSD","")))))))))))</f>
        <v>LSD</v>
      </c>
    </row>
    <row r="6" spans="1:51" ht="15.6" x14ac:dyDescent="0.3">
      <c r="A6" t="s">
        <v>17</v>
      </c>
      <c r="B6" s="5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X</v>
      </c>
      <c r="C6" s="5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X</v>
      </c>
      <c r="D6" s="5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X</v>
      </c>
      <c r="E6" s="5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X</v>
      </c>
      <c r="F6" s="5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X</v>
      </c>
      <c r="G6" s="5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X</v>
      </c>
      <c r="H6" s="5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X</v>
      </c>
      <c r="I6" s="5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X</v>
      </c>
      <c r="J6" s="5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X</v>
      </c>
      <c r="K6" s="5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X</v>
      </c>
      <c r="L6" s="5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X</v>
      </c>
      <c r="M6" s="5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X</v>
      </c>
      <c r="N6" s="5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X</v>
      </c>
      <c r="O6" s="5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X</v>
      </c>
      <c r="P6" s="5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X</v>
      </c>
      <c r="Q6" s="5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X</v>
      </c>
      <c r="R6" s="5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X</v>
      </c>
      <c r="S6" s="5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X</v>
      </c>
      <c r="T6" s="5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UD</v>
      </c>
      <c r="U6" s="5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UD</v>
      </c>
      <c r="V6" s="5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UD</v>
      </c>
      <c r="W6" s="5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UD</v>
      </c>
      <c r="X6" s="5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UD</v>
      </c>
      <c r="Y6" s="5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UD</v>
      </c>
      <c r="Z6" s="5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UD</v>
      </c>
      <c r="AA6" s="5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UD</v>
      </c>
      <c r="AB6" s="5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LSD</v>
      </c>
      <c r="AC6" s="5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LSD</v>
      </c>
      <c r="AD6" s="5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LSD</v>
      </c>
      <c r="AE6" s="5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LSD</v>
      </c>
      <c r="AF6" s="5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LSD</v>
      </c>
      <c r="AG6" s="5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LSD</v>
      </c>
      <c r="AH6" s="5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LSD</v>
      </c>
      <c r="AI6" s="5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LSD</v>
      </c>
      <c r="AJ6" s="5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LSD</v>
      </c>
      <c r="AK6" s="5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LSD</v>
      </c>
      <c r="AL6" s="5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LSD</v>
      </c>
      <c r="AM6" s="5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LSD</v>
      </c>
      <c r="AN6" s="5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LSD</v>
      </c>
      <c r="AO6" s="5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LSD</v>
      </c>
      <c r="AP6" s="5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LSD</v>
      </c>
      <c r="AQ6" s="5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LSD</v>
      </c>
      <c r="AR6" s="5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LSD</v>
      </c>
      <c r="AS6" s="5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LSD</v>
      </c>
      <c r="AT6" s="5" t="str">
        <f>IF('full menu'!AT6="MDC","MDC",IF('full menu'!AT6="X","X",IF('full menu'!AT6="UASC","UASC",IF(OR('full menu'!AT6="PERF",'full menu'!AT6="AERF",'full menu'!AT6="PCB"),"ERfix",IF(OR('full menu'!AT6="ACB",'full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menu'!AT6="MwERT",'full menu'!AT6="ERwMT",'full menu'!AT6="M&amp;ERT",'full menu'!AT6="MwIT",'full menu'!AT6="IwMT",'full menu'!AT6="M&amp;IT",'full menu'!AT6="IwERT",'full menu'!AT6="ERwIT",'full menu'!AT6="I&amp;ERT",'full menu'!AT6="ER&amp;M&amp;IT"),"MixedTs",IF('full menu'!AT6="UD","UD",IF('full menu'!AT6="LSD","LSD",IF('full menu'!AT6="WSD","WSD","")))))))))))</f>
        <v>LSD</v>
      </c>
      <c r="AU6" s="5" t="str">
        <f>IF('full menu'!AU6="MDC","MDC",IF('full menu'!AU6="X","X",IF('full menu'!AU6="UASC","UASC",IF(OR('full menu'!AU6="PERF",'full menu'!AU6="AERF",'full menu'!AU6="PCB"),"ERfix",IF(OR('full menu'!AU6="ACB",'full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menu'!AU6="MwERT",'full menu'!AU6="ERwMT",'full menu'!AU6="M&amp;ERT",'full menu'!AU6="MwIT",'full menu'!AU6="IwMT",'full menu'!AU6="M&amp;IT",'full menu'!AU6="IwERT",'full menu'!AU6="ERwIT",'full menu'!AU6="I&amp;ERT",'full menu'!AU6="ER&amp;M&amp;IT"),"MixedTs",IF('full menu'!AU6="UD","UD",IF('full menu'!AU6="LSD","LSD",IF('full menu'!AU6="WSD","WSD","")))))))))))</f>
        <v>LSD</v>
      </c>
      <c r="AV6" s="5" t="str">
        <f>IF('full menu'!AV6="MDC","MDC",IF('full menu'!AV6="X","X",IF('full menu'!AV6="UASC","UASC",IF(OR('full menu'!AV6="PERF",'full menu'!AV6="AERF",'full menu'!AV6="PCB"),"ERfix",IF(OR('full menu'!AV6="ACB",'full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menu'!AV6="MwERT",'full menu'!AV6="ERwMT",'full menu'!AV6="M&amp;ERT",'full menu'!AV6="MwIT",'full menu'!AV6="IwMT",'full menu'!AV6="M&amp;IT",'full menu'!AV6="IwERT",'full menu'!AV6="ERwIT",'full menu'!AV6="I&amp;ERT",'full menu'!AV6="ER&amp;M&amp;IT"),"MixedTs",IF('full menu'!AV6="UD","UD",IF('full menu'!AV6="LSD","LSD",IF('full menu'!AV6="WSD","WSD","")))))))))))</f>
        <v>LSD</v>
      </c>
      <c r="AW6" s="5" t="str">
        <f>IF('full menu'!AW6="MDC","MDC",IF('full menu'!AW6="X","X",IF('full menu'!AW6="UASC","UASC",IF(OR('full menu'!AW6="PERF",'full menu'!AW6="AERF",'full menu'!AW6="PCB"),"ERfix",IF(OR('full menu'!AW6="ACB",'full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menu'!AW6="MwERT",'full menu'!AW6="ERwMT",'full menu'!AW6="M&amp;ERT",'full menu'!AW6="MwIT",'full menu'!AW6="IwMT",'full menu'!AW6="M&amp;IT",'full menu'!AW6="IwERT",'full menu'!AW6="ERwIT",'full menu'!AW6="I&amp;ERT",'full menu'!AW6="ER&amp;M&amp;IT"),"MixedTs",IF('full menu'!AW6="UD","UD",IF('full menu'!AW6="LSD","LSD",IF('full menu'!AW6="WSD","WSD","")))))))))))</f>
        <v>LSD</v>
      </c>
      <c r="AX6" s="5" t="str">
        <f>IF('full menu'!AX6="MDC","MDC",IF('full menu'!AX6="X","X",IF('full menu'!AX6="UASC","UASC",IF(OR('full menu'!AX6="PERF",'full menu'!AX6="AERF",'full menu'!AX6="PCB"),"ERfix",IF(OR('full menu'!AX6="ACB",'full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menu'!AX6="MwERT",'full menu'!AX6="ERwMT",'full menu'!AX6="M&amp;ERT",'full menu'!AX6="MwIT",'full menu'!AX6="IwMT",'full menu'!AX6="M&amp;IT",'full menu'!AX6="IwERT",'full menu'!AX6="ERwIT",'full menu'!AX6="I&amp;ERT",'full menu'!AX6="ER&amp;M&amp;IT"),"MixedTs",IF('full menu'!AX6="UD","UD",IF('full menu'!AX6="LSD","LSD",IF('full menu'!AX6="WSD","WSD","")))))))))))</f>
        <v>LSD</v>
      </c>
      <c r="AY6" s="5" t="str">
        <f>IF('full menu'!AY6="MDC","MDC",IF('full menu'!AY6="X","X",IF('full menu'!AY6="UASC","UASC",IF(OR('full menu'!AY6="PERF",'full menu'!AY6="AERF",'full menu'!AY6="PCB"),"ERfix",IF(OR('full menu'!AY6="ACB",'full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menu'!AY6="MwERT",'full menu'!AY6="ERwMT",'full menu'!AY6="M&amp;ERT",'full menu'!AY6="MwIT",'full menu'!AY6="IwMT",'full menu'!AY6="M&amp;IT",'full menu'!AY6="IwERT",'full menu'!AY6="ERwIT",'full menu'!AY6="I&amp;ERT",'full menu'!AY6="ER&amp;M&amp;IT"),"MixedTs",IF('full menu'!AY6="UD","UD",IF('full menu'!AY6="LSD","LSD",IF('full menu'!AY6="WSD","WSD","")))))))))))</f>
        <v>LSD</v>
      </c>
    </row>
    <row r="7" spans="1:51" ht="15.6" x14ac:dyDescent="0.3">
      <c r="A7" t="s">
        <v>20</v>
      </c>
      <c r="B7" s="5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>ERfix</v>
      </c>
      <c r="C7" s="5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>ERfix</v>
      </c>
      <c r="D7" s="5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>ERfix</v>
      </c>
      <c r="E7" s="5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>ERfix</v>
      </c>
      <c r="F7" s="5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>ERfix</v>
      </c>
      <c r="G7" s="5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>ERfix</v>
      </c>
      <c r="H7" s="5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>UD</v>
      </c>
      <c r="I7" s="5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>UD</v>
      </c>
      <c r="J7" s="5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>UD</v>
      </c>
      <c r="K7" s="5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>UD</v>
      </c>
      <c r="L7" s="5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>UD</v>
      </c>
      <c r="M7" s="5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>UD</v>
      </c>
      <c r="N7" s="5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>UD</v>
      </c>
      <c r="O7" s="5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>UD</v>
      </c>
      <c r="P7" s="5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>UD</v>
      </c>
      <c r="Q7" s="5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>LSD</v>
      </c>
      <c r="R7" s="5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>LSD</v>
      </c>
      <c r="S7" s="5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>LSD</v>
      </c>
      <c r="T7" s="5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>LSD</v>
      </c>
      <c r="U7" s="5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>LSD</v>
      </c>
      <c r="V7" s="5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>LSD</v>
      </c>
      <c r="W7" s="5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>LSD</v>
      </c>
      <c r="X7" s="5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>LSD</v>
      </c>
      <c r="Y7" s="5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>LSD</v>
      </c>
      <c r="Z7" s="5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>LSD</v>
      </c>
      <c r="AA7" s="5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>LSD</v>
      </c>
      <c r="AB7" s="5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>LSD</v>
      </c>
      <c r="AC7" s="5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>LSD</v>
      </c>
      <c r="AD7" s="5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>LSD</v>
      </c>
      <c r="AE7" s="5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>LSD</v>
      </c>
      <c r="AF7" s="5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>LSD</v>
      </c>
      <c r="AG7" s="5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>LSD</v>
      </c>
      <c r="AH7" s="5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>LSD</v>
      </c>
      <c r="AI7" s="5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>LSD</v>
      </c>
      <c r="AJ7" s="5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>LSD</v>
      </c>
      <c r="AK7" s="5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>LSD</v>
      </c>
      <c r="AL7" s="5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>LSD</v>
      </c>
      <c r="AM7" s="5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>LSD</v>
      </c>
      <c r="AN7" s="5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>ERfix</v>
      </c>
      <c r="AO7" s="5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>ERfix</v>
      </c>
      <c r="AP7" s="5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>ERfix</v>
      </c>
      <c r="AQ7" s="5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>ERfix</v>
      </c>
      <c r="AR7" s="5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>ERfix</v>
      </c>
      <c r="AS7" s="5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>ERfix</v>
      </c>
      <c r="AT7" s="5" t="str">
        <f>IF('full menu'!AT7="MDC","MDC",IF('full menu'!AT7="X","X",IF('full menu'!AT7="UASC","UASC",IF(OR('full menu'!AT7="PERF",'full menu'!AT7="AERF",'full menu'!AT7="PCB"),"ERfix",IF(OR('full menu'!AT7="ACB",'full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menu'!AT7="MwERT",'full menu'!AT7="ERwMT",'full menu'!AT7="M&amp;ERT",'full menu'!AT7="MwIT",'full menu'!AT7="IwMT",'full menu'!AT7="M&amp;IT",'full menu'!AT7="IwERT",'full menu'!AT7="ERwIT",'full menu'!AT7="I&amp;ERT",'full menu'!AT7="ER&amp;M&amp;IT"),"MixedTs",IF('full menu'!AT7="UD","UD",IF('full menu'!AT7="LSD","LSD",IF('full menu'!AT7="WSD","WSD","")))))))))))</f>
        <v>ERfix</v>
      </c>
      <c r="AU7" s="5" t="str">
        <f>IF('full menu'!AU7="MDC","MDC",IF('full menu'!AU7="X","X",IF('full menu'!AU7="UASC","UASC",IF(OR('full menu'!AU7="PERF",'full menu'!AU7="AERF",'full menu'!AU7="PCB"),"ERfix",IF(OR('full menu'!AU7="ACB",'full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menu'!AU7="MwERT",'full menu'!AU7="ERwMT",'full menu'!AU7="M&amp;ERT",'full menu'!AU7="MwIT",'full menu'!AU7="IwMT",'full menu'!AU7="M&amp;IT",'full menu'!AU7="IwERT",'full menu'!AU7="ERwIT",'full menu'!AU7="I&amp;ERT",'full menu'!AU7="ER&amp;M&amp;IT"),"MixedTs",IF('full menu'!AU7="UD","UD",IF('full menu'!AU7="LSD","LSD",IF('full menu'!AU7="WSD","WSD","")))))))))))</f>
        <v>ERfix</v>
      </c>
      <c r="AV7" s="5" t="str">
        <f>IF('full menu'!AV7="MDC","MDC",IF('full menu'!AV7="X","X",IF('full menu'!AV7="UASC","UASC",IF(OR('full menu'!AV7="PERF",'full menu'!AV7="AERF",'full menu'!AV7="PCB"),"ERfix",IF(OR('full menu'!AV7="ACB",'full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menu'!AV7="MwERT",'full menu'!AV7="ERwMT",'full menu'!AV7="M&amp;ERT",'full menu'!AV7="MwIT",'full menu'!AV7="IwMT",'full menu'!AV7="M&amp;IT",'full menu'!AV7="IwERT",'full menu'!AV7="ERwIT",'full menu'!AV7="I&amp;ERT",'full menu'!AV7="ER&amp;M&amp;IT"),"MixedTs",IF('full menu'!AV7="UD","UD",IF('full menu'!AV7="LSD","LSD",IF('full menu'!AV7="WSD","WSD","")))))))))))</f>
        <v>ERfix</v>
      </c>
      <c r="AW7" s="5" t="str">
        <f>IF('full menu'!AW7="MDC","MDC",IF('full menu'!AW7="X","X",IF('full menu'!AW7="UASC","UASC",IF(OR('full menu'!AW7="PERF",'full menu'!AW7="AERF",'full menu'!AW7="PCB"),"ERfix",IF(OR('full menu'!AW7="ACB",'full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menu'!AW7="MwERT",'full menu'!AW7="ERwMT",'full menu'!AW7="M&amp;ERT",'full menu'!AW7="MwIT",'full menu'!AW7="IwMT",'full menu'!AW7="M&amp;IT",'full menu'!AW7="IwERT",'full menu'!AW7="ERwIT",'full menu'!AW7="I&amp;ERT",'full menu'!AW7="ER&amp;M&amp;IT"),"MixedTs",IF('full menu'!AW7="UD","UD",IF('full menu'!AW7="LSD","LSD",IF('full menu'!AW7="WSD","WSD","")))))))))))</f>
        <v>ERfix</v>
      </c>
      <c r="AX7" s="5" t="str">
        <f>IF('full menu'!AX7="MDC","MDC",IF('full menu'!AX7="X","X",IF('full menu'!AX7="UASC","UASC",IF(OR('full menu'!AX7="PERF",'full menu'!AX7="AERF",'full menu'!AX7="PCB"),"ERfix",IF(OR('full menu'!AX7="ACB",'full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menu'!AX7="MwERT",'full menu'!AX7="ERwMT",'full menu'!AX7="M&amp;ERT",'full menu'!AX7="MwIT",'full menu'!AX7="IwMT",'full menu'!AX7="M&amp;IT",'full menu'!AX7="IwERT",'full menu'!AX7="ERwIT",'full menu'!AX7="I&amp;ERT",'full menu'!AX7="ER&amp;M&amp;IT"),"MixedTs",IF('full menu'!AX7="UD","UD",IF('full menu'!AX7="LSD","LSD",IF('full menu'!AX7="WSD","WSD","")))))))))))</f>
        <v>ERfix</v>
      </c>
      <c r="AY7" s="5" t="str">
        <f>IF('full menu'!AY7="MDC","MDC",IF('full menu'!AY7="X","X",IF('full menu'!AY7="UASC","UASC",IF(OR('full menu'!AY7="PERF",'full menu'!AY7="AERF",'full menu'!AY7="PCB"),"ERfix",IF(OR('full menu'!AY7="ACB",'full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menu'!AY7="MwERT",'full menu'!AY7="ERwMT",'full menu'!AY7="M&amp;ERT",'full menu'!AY7="MwIT",'full menu'!AY7="IwMT",'full menu'!AY7="M&amp;IT",'full menu'!AY7="IwERT",'full menu'!AY7="ERwIT",'full menu'!AY7="I&amp;ERT",'full menu'!AY7="ER&amp;M&amp;IT"),"MixedTs",IF('full menu'!AY7="UD","UD",IF('full menu'!AY7="LSD","LSD",IF('full menu'!AY7="WSD","WSD","")))))))))))</f>
        <v>ERfix</v>
      </c>
    </row>
    <row r="8" spans="1:51" ht="15.6" x14ac:dyDescent="0.3">
      <c r="A8" t="s">
        <v>21</v>
      </c>
      <c r="B8" s="5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X</v>
      </c>
      <c r="C8" s="5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X</v>
      </c>
      <c r="D8" s="5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X</v>
      </c>
      <c r="E8" s="5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X</v>
      </c>
      <c r="F8" s="5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X</v>
      </c>
      <c r="G8" s="5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X</v>
      </c>
      <c r="H8" s="5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X</v>
      </c>
      <c r="I8" s="5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X</v>
      </c>
      <c r="J8" s="5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X</v>
      </c>
      <c r="K8" s="5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X</v>
      </c>
      <c r="L8" s="5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X</v>
      </c>
      <c r="M8" s="5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X</v>
      </c>
      <c r="N8" s="5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X</v>
      </c>
      <c r="O8" s="5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X</v>
      </c>
      <c r="P8" s="5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X</v>
      </c>
      <c r="Q8" s="5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X</v>
      </c>
      <c r="R8" s="5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X</v>
      </c>
      <c r="S8" s="5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X</v>
      </c>
      <c r="T8" s="5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UD</v>
      </c>
      <c r="U8" s="5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UD</v>
      </c>
      <c r="V8" s="5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UD</v>
      </c>
      <c r="W8" s="5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UD</v>
      </c>
      <c r="X8" s="5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5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5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ERfix</v>
      </c>
      <c r="AA8" s="5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ERfix</v>
      </c>
      <c r="AB8" s="5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ERfix</v>
      </c>
      <c r="AC8" s="5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ERfix</v>
      </c>
      <c r="AD8" s="5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ERfix</v>
      </c>
      <c r="AE8" s="5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ERfix</v>
      </c>
      <c r="AF8" s="5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ERfix</v>
      </c>
      <c r="AG8" s="5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ERfix</v>
      </c>
      <c r="AH8" s="5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ERfix</v>
      </c>
      <c r="AI8" s="5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ERfix</v>
      </c>
      <c r="AJ8" s="5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ERfix</v>
      </c>
      <c r="AK8" s="5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ERfix</v>
      </c>
      <c r="AL8" s="5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ERfix</v>
      </c>
      <c r="AM8" s="5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ERfix</v>
      </c>
      <c r="AN8" s="5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ERfix</v>
      </c>
      <c r="AO8" s="5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ERfix</v>
      </c>
      <c r="AP8" s="5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ERfix</v>
      </c>
      <c r="AQ8" s="5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ERfix</v>
      </c>
      <c r="AR8" s="5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ERfix</v>
      </c>
      <c r="AS8" s="5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ERfix</v>
      </c>
      <c r="AT8" s="5" t="str">
        <f>IF('full menu'!AT8="MDC","MDC",IF('full menu'!AT8="X","X",IF('full menu'!AT8="UASC","UASC",IF(OR('full menu'!AT8="PERF",'full menu'!AT8="AERF",'full menu'!AT8="PCB"),"ERfix",IF(OR('full menu'!AT8="ACB",'full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menu'!AT8="MwERT",'full menu'!AT8="ERwMT",'full menu'!AT8="M&amp;ERT",'full menu'!AT8="MwIT",'full menu'!AT8="IwMT",'full menu'!AT8="M&amp;IT",'full menu'!AT8="IwERT",'full menu'!AT8="ERwIT",'full menu'!AT8="I&amp;ERT",'full menu'!AT8="ER&amp;M&amp;IT"),"MixedTs",IF('full menu'!AT8="UD","UD",IF('full menu'!AT8="LSD","LSD",IF('full menu'!AT8="WSD","WSD","")))))))))))</f>
        <v>ERfix</v>
      </c>
      <c r="AU8" s="5" t="str">
        <f>IF('full menu'!AU8="MDC","MDC",IF('full menu'!AU8="X","X",IF('full menu'!AU8="UASC","UASC",IF(OR('full menu'!AU8="PERF",'full menu'!AU8="AERF",'full menu'!AU8="PCB"),"ERfix",IF(OR('full menu'!AU8="ACB",'full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menu'!AU8="MwERT",'full menu'!AU8="ERwMT",'full menu'!AU8="M&amp;ERT",'full menu'!AU8="MwIT",'full menu'!AU8="IwMT",'full menu'!AU8="M&amp;IT",'full menu'!AU8="IwERT",'full menu'!AU8="ERwIT",'full menu'!AU8="I&amp;ERT",'full menu'!AU8="ER&amp;M&amp;IT"),"MixedTs",IF('full menu'!AU8="UD","UD",IF('full menu'!AU8="LSD","LSD",IF('full menu'!AU8="WSD","WSD","")))))))))))</f>
        <v>ERfix</v>
      </c>
      <c r="AV8" s="5" t="str">
        <f>IF('full menu'!AV8="MDC","MDC",IF('full menu'!AV8="X","X",IF('full menu'!AV8="UASC","UASC",IF(OR('full menu'!AV8="PERF",'full menu'!AV8="AERF",'full menu'!AV8="PCB"),"ERfix",IF(OR('full menu'!AV8="ACB",'full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menu'!AV8="MwERT",'full menu'!AV8="ERwMT",'full menu'!AV8="M&amp;ERT",'full menu'!AV8="MwIT",'full menu'!AV8="IwMT",'full menu'!AV8="M&amp;IT",'full menu'!AV8="IwERT",'full menu'!AV8="ERwIT",'full menu'!AV8="I&amp;ERT",'full menu'!AV8="ER&amp;M&amp;IT"),"MixedTs",IF('full menu'!AV8="UD","UD",IF('full menu'!AV8="LSD","LSD",IF('full menu'!AV8="WSD","WSD","")))))))))))</f>
        <v>ERfix</v>
      </c>
      <c r="AW8" s="5" t="str">
        <f>IF('full menu'!AW8="MDC","MDC",IF('full menu'!AW8="X","X",IF('full menu'!AW8="UASC","UASC",IF(OR('full menu'!AW8="PERF",'full menu'!AW8="AERF",'full menu'!AW8="PCB"),"ERfix",IF(OR('full menu'!AW8="ACB",'full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menu'!AW8="MwERT",'full menu'!AW8="ERwMT",'full menu'!AW8="M&amp;ERT",'full menu'!AW8="MwIT",'full menu'!AW8="IwMT",'full menu'!AW8="M&amp;IT",'full menu'!AW8="IwERT",'full menu'!AW8="ERwIT",'full menu'!AW8="I&amp;ERT",'full menu'!AW8="ER&amp;M&amp;IT"),"MixedTs",IF('full menu'!AW8="UD","UD",IF('full menu'!AW8="LSD","LSD",IF('full menu'!AW8="WSD","WSD","")))))))))))</f>
        <v>ERfix</v>
      </c>
      <c r="AX8" s="5" t="str">
        <f>IF('full menu'!AX8="MDC","MDC",IF('full menu'!AX8="X","X",IF('full menu'!AX8="UASC","UASC",IF(OR('full menu'!AX8="PERF",'full menu'!AX8="AERF",'full menu'!AX8="PCB"),"ERfix",IF(OR('full menu'!AX8="ACB",'full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menu'!AX8="MwERT",'full menu'!AX8="ERwMT",'full menu'!AX8="M&amp;ERT",'full menu'!AX8="MwIT",'full menu'!AX8="IwMT",'full menu'!AX8="M&amp;IT",'full menu'!AX8="IwERT",'full menu'!AX8="ERwIT",'full menu'!AX8="I&amp;ERT",'full menu'!AX8="ER&amp;M&amp;IT"),"MixedTs",IF('full menu'!AX8="UD","UD",IF('full menu'!AX8="LSD","LSD",IF('full menu'!AX8="WSD","WSD","")))))))))))</f>
        <v>ERfix</v>
      </c>
      <c r="AY8" s="5" t="str">
        <f>IF('full menu'!AY8="MDC","MDC",IF('full menu'!AY8="X","X",IF('full menu'!AY8="UASC","UASC",IF(OR('full menu'!AY8="PERF",'full menu'!AY8="AERF",'full menu'!AY8="PCB"),"ERfix",IF(OR('full menu'!AY8="ACB",'full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menu'!AY8="MwERT",'full menu'!AY8="ERwMT",'full menu'!AY8="M&amp;ERT",'full menu'!AY8="MwIT",'full menu'!AY8="IwMT",'full menu'!AY8="M&amp;IT",'full menu'!AY8="IwERT",'full menu'!AY8="ERwIT",'full menu'!AY8="I&amp;ERT",'full menu'!AY8="ER&amp;M&amp;IT"),"MixedTs",IF('full menu'!AY8="UD","UD",IF('full menu'!AY8="LSD","LSD",IF('full menu'!AY8="WSD","WSD","")))))))))))</f>
        <v>ERfix</v>
      </c>
    </row>
    <row r="9" spans="1:51" ht="15.6" x14ac:dyDescent="0.3">
      <c r="A9" t="s">
        <v>22</v>
      </c>
      <c r="B9" s="5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UD</v>
      </c>
      <c r="C9" s="5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UD</v>
      </c>
      <c r="D9" s="5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UD</v>
      </c>
      <c r="E9" s="5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UD</v>
      </c>
      <c r="F9" s="5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UD</v>
      </c>
      <c r="G9" s="5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UD</v>
      </c>
      <c r="H9" s="5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UD</v>
      </c>
      <c r="I9" s="5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UD</v>
      </c>
      <c r="J9" s="5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UD</v>
      </c>
      <c r="K9" s="5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UD</v>
      </c>
      <c r="L9" s="5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UD</v>
      </c>
      <c r="M9" s="5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UD</v>
      </c>
      <c r="N9" s="5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LSD</v>
      </c>
      <c r="O9" s="5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LSD</v>
      </c>
      <c r="P9" s="5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LSD</v>
      </c>
      <c r="Q9" s="5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LSD</v>
      </c>
      <c r="R9" s="5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LSD</v>
      </c>
      <c r="S9" s="5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LSD</v>
      </c>
      <c r="T9" s="5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LSD</v>
      </c>
      <c r="U9" s="5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LSD</v>
      </c>
      <c r="V9" s="5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LSD</v>
      </c>
      <c r="W9" s="5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LSD</v>
      </c>
      <c r="X9" s="5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LSD</v>
      </c>
      <c r="Y9" s="5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LSD</v>
      </c>
      <c r="Z9" s="5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LSD</v>
      </c>
      <c r="AA9" s="5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ITs</v>
      </c>
      <c r="AB9" s="5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ITs</v>
      </c>
      <c r="AC9" s="5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LSD</v>
      </c>
      <c r="AD9" s="5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LSD</v>
      </c>
      <c r="AE9" s="5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LSD</v>
      </c>
      <c r="AF9" s="5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ITs</v>
      </c>
      <c r="AG9" s="5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ITs</v>
      </c>
      <c r="AH9" s="5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ITs</v>
      </c>
      <c r="AI9" s="5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ITs</v>
      </c>
      <c r="AJ9" s="5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ITs</v>
      </c>
      <c r="AK9" s="5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ITs</v>
      </c>
      <c r="AL9" s="5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ITs</v>
      </c>
      <c r="AM9" s="5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ITs</v>
      </c>
      <c r="AN9" s="5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ITs</v>
      </c>
      <c r="AO9" s="5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ITs</v>
      </c>
      <c r="AP9" s="5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ITs</v>
      </c>
      <c r="AQ9" s="5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ITs</v>
      </c>
      <c r="AR9" s="5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ITs</v>
      </c>
      <c r="AS9" s="5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ITs</v>
      </c>
      <c r="AT9" s="5" t="str">
        <f>IF('full menu'!AT9="MDC","MDC",IF('full menu'!AT9="X","X",IF('full menu'!AT9="UASC","UASC",IF(OR('full menu'!AT9="PERF",'full menu'!AT9="AERF",'full menu'!AT9="PCB"),"ERfix",IF(OR('full menu'!AT9="ACB",'full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menu'!AT9="MwERT",'full menu'!AT9="ERwMT",'full menu'!AT9="M&amp;ERT",'full menu'!AT9="MwIT",'full menu'!AT9="IwMT",'full menu'!AT9="M&amp;IT",'full menu'!AT9="IwERT",'full menu'!AT9="ERwIT",'full menu'!AT9="I&amp;ERT",'full menu'!AT9="ER&amp;M&amp;IT"),"MixedTs",IF('full menu'!AT9="UD","UD",IF('full menu'!AT9="LSD","LSD",IF('full menu'!AT9="WSD","WSD","")))))))))))</f>
        <v>ITs</v>
      </c>
      <c r="AU9" s="5" t="str">
        <f>IF('full menu'!AU9="MDC","MDC",IF('full menu'!AU9="X","X",IF('full menu'!AU9="UASC","UASC",IF(OR('full menu'!AU9="PERF",'full menu'!AU9="AERF",'full menu'!AU9="PCB"),"ERfix",IF(OR('full menu'!AU9="ACB",'full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menu'!AU9="MwERT",'full menu'!AU9="ERwMT",'full menu'!AU9="M&amp;ERT",'full menu'!AU9="MwIT",'full menu'!AU9="IwMT",'full menu'!AU9="M&amp;IT",'full menu'!AU9="IwERT",'full menu'!AU9="ERwIT",'full menu'!AU9="I&amp;ERT",'full menu'!AU9="ER&amp;M&amp;IT"),"MixedTs",IF('full menu'!AU9="UD","UD",IF('full menu'!AU9="LSD","LSD",IF('full menu'!AU9="WSD","WSD","")))))))))))</f>
        <v>ITs</v>
      </c>
      <c r="AV9" s="5" t="str">
        <f>IF('full menu'!AV9="MDC","MDC",IF('full menu'!AV9="X","X",IF('full menu'!AV9="UASC","UASC",IF(OR('full menu'!AV9="PERF",'full menu'!AV9="AERF",'full menu'!AV9="PCB"),"ERfix",IF(OR('full menu'!AV9="ACB",'full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menu'!AV9="MwERT",'full menu'!AV9="ERwMT",'full menu'!AV9="M&amp;ERT",'full menu'!AV9="MwIT",'full menu'!AV9="IwMT",'full menu'!AV9="M&amp;IT",'full menu'!AV9="IwERT",'full menu'!AV9="ERwIT",'full menu'!AV9="I&amp;ERT",'full menu'!AV9="ER&amp;M&amp;IT"),"MixedTs",IF('full menu'!AV9="UD","UD",IF('full menu'!AV9="LSD","LSD",IF('full menu'!AV9="WSD","WSD","")))))))))))</f>
        <v>ITs</v>
      </c>
      <c r="AW9" s="5" t="str">
        <f>IF('full menu'!AW9="MDC","MDC",IF('full menu'!AW9="X","X",IF('full menu'!AW9="UASC","UASC",IF(OR('full menu'!AW9="PERF",'full menu'!AW9="AERF",'full menu'!AW9="PCB"),"ERfix",IF(OR('full menu'!AW9="ACB",'full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menu'!AW9="MwERT",'full menu'!AW9="ERwMT",'full menu'!AW9="M&amp;ERT",'full menu'!AW9="MwIT",'full menu'!AW9="IwMT",'full menu'!AW9="M&amp;IT",'full menu'!AW9="IwERT",'full menu'!AW9="ERwIT",'full menu'!AW9="I&amp;ERT",'full menu'!AW9="ER&amp;M&amp;IT"),"MixedTs",IF('full menu'!AW9="UD","UD",IF('full menu'!AW9="LSD","LSD",IF('full menu'!AW9="WSD","WSD","")))))))))))</f>
        <v>ITs</v>
      </c>
      <c r="AX9" s="5" t="str">
        <f>IF('full menu'!AX9="MDC","MDC",IF('full menu'!AX9="X","X",IF('full menu'!AX9="UASC","UASC",IF(OR('full menu'!AX9="PERF",'full menu'!AX9="AERF",'full menu'!AX9="PCB"),"ERfix",IF(OR('full menu'!AX9="ACB",'full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menu'!AX9="MwERT",'full menu'!AX9="ERwMT",'full menu'!AX9="M&amp;ERT",'full menu'!AX9="MwIT",'full menu'!AX9="IwMT",'full menu'!AX9="M&amp;IT",'full menu'!AX9="IwERT",'full menu'!AX9="ERwIT",'full menu'!AX9="I&amp;ERT",'full menu'!AX9="ER&amp;M&amp;IT"),"MixedTs",IF('full menu'!AX9="UD","UD",IF('full menu'!AX9="LSD","LSD",IF('full menu'!AX9="WSD","WSD","")))))))))))</f>
        <v>ITs</v>
      </c>
      <c r="AY9" s="5" t="str">
        <f>IF('full menu'!AY9="MDC","MDC",IF('full menu'!AY9="X","X",IF('full menu'!AY9="UASC","UASC",IF(OR('full menu'!AY9="PERF",'full menu'!AY9="AERF",'full menu'!AY9="PCB"),"ERfix",IF(OR('full menu'!AY9="ACB",'full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menu'!AY9="MwERT",'full menu'!AY9="ERwMT",'full menu'!AY9="M&amp;ERT",'full menu'!AY9="MwIT",'full menu'!AY9="IwMT",'full menu'!AY9="M&amp;IT",'full menu'!AY9="IwERT",'full menu'!AY9="ERwIT",'full menu'!AY9="I&amp;ERT",'full menu'!AY9="ER&amp;M&amp;IT"),"MixedTs",IF('full menu'!AY9="UD","UD",IF('full menu'!AY9="LSD","LSD",IF('full menu'!AY9="WSD","WSD","")))))))))))</f>
        <v>ITs</v>
      </c>
    </row>
    <row r="10" spans="1:51" ht="15.6" x14ac:dyDescent="0.3">
      <c r="A10" t="s">
        <v>24</v>
      </c>
      <c r="B10" s="5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MDC</v>
      </c>
      <c r="C10" s="5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MDC</v>
      </c>
      <c r="D10" s="5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MDC</v>
      </c>
      <c r="E10" s="5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MDC</v>
      </c>
      <c r="F10" s="5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MDC</v>
      </c>
      <c r="G10" s="5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MDC</v>
      </c>
      <c r="H10" s="5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MDC</v>
      </c>
      <c r="I10" s="5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MDC</v>
      </c>
      <c r="J10" s="5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MDC</v>
      </c>
      <c r="K10" s="5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MDC</v>
      </c>
      <c r="L10" s="5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MDC</v>
      </c>
      <c r="M10" s="5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MDC</v>
      </c>
      <c r="N10" s="5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MDC</v>
      </c>
      <c r="O10" s="5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MDC</v>
      </c>
      <c r="P10" s="5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MDC</v>
      </c>
      <c r="Q10" s="5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MDC</v>
      </c>
      <c r="R10" s="5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UD</v>
      </c>
      <c r="S10" s="5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UD</v>
      </c>
      <c r="T10" s="5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UD</v>
      </c>
      <c r="U10" s="5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UD</v>
      </c>
      <c r="V10" s="5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UD</v>
      </c>
      <c r="W10" s="5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UD</v>
      </c>
      <c r="X10" s="5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UD</v>
      </c>
      <c r="Y10" s="5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UD</v>
      </c>
      <c r="Z10" s="5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ERTs</v>
      </c>
      <c r="AA10" s="5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ERTs</v>
      </c>
      <c r="AB10" s="5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ERTs</v>
      </c>
      <c r="AC10" s="5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ERTs</v>
      </c>
      <c r="AD10" s="5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ERTs</v>
      </c>
      <c r="AE10" s="5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ERTs</v>
      </c>
      <c r="AF10" s="5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ERTs</v>
      </c>
      <c r="AG10" s="5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ERTs</v>
      </c>
      <c r="AH10" s="5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ERTs</v>
      </c>
      <c r="AI10" s="5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ERTs</v>
      </c>
      <c r="AJ10" s="5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ERTs</v>
      </c>
      <c r="AK10" s="5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ERTs</v>
      </c>
      <c r="AL10" s="5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ERTs</v>
      </c>
      <c r="AM10" s="5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ERTs</v>
      </c>
      <c r="AN10" s="5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ERTs</v>
      </c>
      <c r="AO10" s="5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ERTs</v>
      </c>
      <c r="AP10" s="5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ERTs</v>
      </c>
      <c r="AQ10" s="5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ERTs</v>
      </c>
      <c r="AR10" s="5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ERTs</v>
      </c>
      <c r="AS10" s="5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ERTs</v>
      </c>
      <c r="AT10" s="5" t="str">
        <f>IF('full menu'!AT10="MDC","MDC",IF('full menu'!AT10="X","X",IF('full menu'!AT10="UASC","UASC",IF(OR('full menu'!AT10="PERF",'full menu'!AT10="AERF",'full menu'!AT10="PCB"),"ERfix",IF(OR('full menu'!AT10="ACB",'full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menu'!AT10="MwERT",'full menu'!AT10="ERwMT",'full menu'!AT10="M&amp;ERT",'full menu'!AT10="MwIT",'full menu'!AT10="IwMT",'full menu'!AT10="M&amp;IT",'full menu'!AT10="IwERT",'full menu'!AT10="ERwIT",'full menu'!AT10="I&amp;ERT",'full menu'!AT10="ER&amp;M&amp;IT"),"MixedTs",IF('full menu'!AT10="UD","UD",IF('full menu'!AT10="LSD","LSD",IF('full menu'!AT10="WSD","WSD","")))))))))))</f>
        <v>ERTs</v>
      </c>
      <c r="AU10" s="5" t="str">
        <f>IF('full menu'!AU10="MDC","MDC",IF('full menu'!AU10="X","X",IF('full menu'!AU10="UASC","UASC",IF(OR('full menu'!AU10="PERF",'full menu'!AU10="AERF",'full menu'!AU10="PCB"),"ERfix",IF(OR('full menu'!AU10="ACB",'full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menu'!AU10="MwERT",'full menu'!AU10="ERwMT",'full menu'!AU10="M&amp;ERT",'full menu'!AU10="MwIT",'full menu'!AU10="IwMT",'full menu'!AU10="M&amp;IT",'full menu'!AU10="IwERT",'full menu'!AU10="ERwIT",'full menu'!AU10="I&amp;ERT",'full menu'!AU10="ER&amp;M&amp;IT"),"MixedTs",IF('full menu'!AU10="UD","UD",IF('full menu'!AU10="LSD","LSD",IF('full menu'!AU10="WSD","WSD","")))))))))))</f>
        <v>ERTs</v>
      </c>
      <c r="AV10" s="5" t="str">
        <f>IF('full menu'!AV10="MDC","MDC",IF('full menu'!AV10="X","X",IF('full menu'!AV10="UASC","UASC",IF(OR('full menu'!AV10="PERF",'full menu'!AV10="AERF",'full menu'!AV10="PCB"),"ERfix",IF(OR('full menu'!AV10="ACB",'full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menu'!AV10="MwERT",'full menu'!AV10="ERwMT",'full menu'!AV10="M&amp;ERT",'full menu'!AV10="MwIT",'full menu'!AV10="IwMT",'full menu'!AV10="M&amp;IT",'full menu'!AV10="IwERT",'full menu'!AV10="ERwIT",'full menu'!AV10="I&amp;ERT",'full menu'!AV10="ER&amp;M&amp;IT"),"MixedTs",IF('full menu'!AV10="UD","UD",IF('full menu'!AV10="LSD","LSD",IF('full menu'!AV10="WSD","WSD","")))))))))))</f>
        <v>ERTs</v>
      </c>
      <c r="AW10" s="5" t="str">
        <f>IF('full menu'!AW10="MDC","MDC",IF('full menu'!AW10="X","X",IF('full menu'!AW10="UASC","UASC",IF(OR('full menu'!AW10="PERF",'full menu'!AW10="AERF",'full menu'!AW10="PCB"),"ERfix",IF(OR('full menu'!AW10="ACB",'full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menu'!AW10="MwERT",'full menu'!AW10="ERwMT",'full menu'!AW10="M&amp;ERT",'full menu'!AW10="MwIT",'full menu'!AW10="IwMT",'full menu'!AW10="M&amp;IT",'full menu'!AW10="IwERT",'full menu'!AW10="ERwIT",'full menu'!AW10="I&amp;ERT",'full menu'!AW10="ER&amp;M&amp;IT"),"MixedTs",IF('full menu'!AW10="UD","UD",IF('full menu'!AW10="LSD","LSD",IF('full menu'!AW10="WSD","WSD","")))))))))))</f>
        <v>ERTs</v>
      </c>
      <c r="AX10" s="5" t="str">
        <f>IF('full menu'!AX10="MDC","MDC",IF('full menu'!AX10="X","X",IF('full menu'!AX10="UASC","UASC",IF(OR('full menu'!AX10="PERF",'full menu'!AX10="AERF",'full menu'!AX10="PCB"),"ERfix",IF(OR('full menu'!AX10="ACB",'full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menu'!AX10="MwERT",'full menu'!AX10="ERwMT",'full menu'!AX10="M&amp;ERT",'full menu'!AX10="MwIT",'full menu'!AX10="IwMT",'full menu'!AX10="M&amp;IT",'full menu'!AX10="IwERT",'full menu'!AX10="ERwIT",'full menu'!AX10="I&amp;ERT",'full menu'!AX10="ER&amp;M&amp;IT"),"MixedTs",IF('full menu'!AX10="UD","UD",IF('full menu'!AX10="LSD","LSD",IF('full menu'!AX10="WSD","WSD","")))))))))))</f>
        <v>ERTs</v>
      </c>
      <c r="AY10" s="5" t="str">
        <f>IF('full menu'!AY10="MDC","MDC",IF('full menu'!AY10="X","X",IF('full menu'!AY10="UASC","UASC",IF(OR('full menu'!AY10="PERF",'full menu'!AY10="AERF",'full menu'!AY10="PCB"),"ERfix",IF(OR('full menu'!AY10="ACB",'full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menu'!AY10="MwERT",'full menu'!AY10="ERwMT",'full menu'!AY10="M&amp;ERT",'full menu'!AY10="MwIT",'full menu'!AY10="IwMT",'full menu'!AY10="M&amp;IT",'full menu'!AY10="IwERT",'full menu'!AY10="ERwIT",'full menu'!AY10="I&amp;ERT",'full menu'!AY10="ER&amp;M&amp;IT"),"MixedTs",IF('full menu'!AY10="UD","UD",IF('full menu'!AY10="LSD","LSD",IF('full menu'!AY10="WSD","WSD","")))))))))))</f>
        <v>ERTs</v>
      </c>
    </row>
    <row r="11" spans="1:51" ht="15.6" x14ac:dyDescent="0.3">
      <c r="A11" t="s">
        <v>25</v>
      </c>
      <c r="B11" s="5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>X</v>
      </c>
      <c r="C11" s="5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>ERfix</v>
      </c>
      <c r="D11" s="5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>ERfix</v>
      </c>
      <c r="E11" s="5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>ERfix</v>
      </c>
      <c r="F11" s="5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>ERfix</v>
      </c>
      <c r="G11" s="5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>ERfix</v>
      </c>
      <c r="H11" s="5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>ERfix</v>
      </c>
      <c r="I11" s="5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>ERfix</v>
      </c>
      <c r="J11" s="5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>ERfix</v>
      </c>
      <c r="K11" s="5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>ERfix</v>
      </c>
      <c r="L11" s="5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>ERfix</v>
      </c>
      <c r="M11" s="5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>ERfix</v>
      </c>
      <c r="N11" s="5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>ERfix</v>
      </c>
      <c r="O11" s="5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>ERfix</v>
      </c>
      <c r="P11" s="5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>ERfix</v>
      </c>
      <c r="Q11" s="5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>ERfix</v>
      </c>
      <c r="R11" s="5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>ERfix</v>
      </c>
      <c r="S11" s="5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>ERfix</v>
      </c>
      <c r="T11" s="5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>ERfix</v>
      </c>
      <c r="U11" s="5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>ERfix</v>
      </c>
      <c r="V11" s="5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>ERfix</v>
      </c>
      <c r="W11" s="5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>ERfix</v>
      </c>
      <c r="X11" s="5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>ERfix</v>
      </c>
      <c r="Y11" s="5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>ERfix</v>
      </c>
      <c r="Z11" s="5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>ERfix</v>
      </c>
      <c r="AA11" s="5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>ERfix</v>
      </c>
      <c r="AB11" s="5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>ERfix</v>
      </c>
      <c r="AC11" s="5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>ERfix</v>
      </c>
      <c r="AD11" s="5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>ERfix</v>
      </c>
      <c r="AE11" s="5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>ERfix</v>
      </c>
      <c r="AF11" s="5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>ERfix</v>
      </c>
      <c r="AG11" s="5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>ERfix</v>
      </c>
      <c r="AH11" s="5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>ERfix</v>
      </c>
      <c r="AI11" s="5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>ERfix</v>
      </c>
      <c r="AJ11" s="5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>ERfix</v>
      </c>
      <c r="AK11" s="5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>ERfix</v>
      </c>
      <c r="AL11" s="5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>ERfix</v>
      </c>
      <c r="AM11" s="5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>ERfix</v>
      </c>
      <c r="AN11" s="5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>ERfix</v>
      </c>
      <c r="AO11" s="5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>ERfix</v>
      </c>
      <c r="AP11" s="5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>ERfix</v>
      </c>
      <c r="AQ11" s="5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>ERfix</v>
      </c>
      <c r="AR11" s="5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>ERfix</v>
      </c>
      <c r="AS11" s="5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>ERfix</v>
      </c>
      <c r="AT11" s="5" t="str">
        <f>IF('full menu'!AT11="MDC","MDC",IF('full menu'!AT11="X","X",IF('full menu'!AT11="UASC","UASC",IF(OR('full menu'!AT11="PERF",'full menu'!AT11="AERF",'full menu'!AT11="PCB"),"ERfix",IF(OR('full menu'!AT11="ACB",'full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menu'!AT11="MwERT",'full menu'!AT11="ERwMT",'full menu'!AT11="M&amp;ERT",'full menu'!AT11="MwIT",'full menu'!AT11="IwMT",'full menu'!AT11="M&amp;IT",'full menu'!AT11="IwERT",'full menu'!AT11="ERwIT",'full menu'!AT11="I&amp;ERT",'full menu'!AT11="ER&amp;M&amp;IT"),"MixedTs",IF('full menu'!AT11="UD","UD",IF('full menu'!AT11="LSD","LSD",IF('full menu'!AT11="WSD","WSD","")))))))))))</f>
        <v>ERfix</v>
      </c>
      <c r="AU11" s="5" t="str">
        <f>IF('full menu'!AU11="MDC","MDC",IF('full menu'!AU11="X","X",IF('full menu'!AU11="UASC","UASC",IF(OR('full menu'!AU11="PERF",'full menu'!AU11="AERF",'full menu'!AU11="PCB"),"ERfix",IF(OR('full menu'!AU11="ACB",'full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menu'!AU11="MwERT",'full menu'!AU11="ERwMT",'full menu'!AU11="M&amp;ERT",'full menu'!AU11="MwIT",'full menu'!AU11="IwMT",'full menu'!AU11="M&amp;IT",'full menu'!AU11="IwERT",'full menu'!AU11="ERwIT",'full menu'!AU11="I&amp;ERT",'full menu'!AU11="ER&amp;M&amp;IT"),"MixedTs",IF('full menu'!AU11="UD","UD",IF('full menu'!AU11="LSD","LSD",IF('full menu'!AU11="WSD","WSD","")))))))))))</f>
        <v>ERfix</v>
      </c>
      <c r="AV11" s="5" t="str">
        <f>IF('full menu'!AV11="MDC","MDC",IF('full menu'!AV11="X","X",IF('full menu'!AV11="UASC","UASC",IF(OR('full menu'!AV11="PERF",'full menu'!AV11="AERF",'full menu'!AV11="PCB"),"ERfix",IF(OR('full menu'!AV11="ACB",'full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menu'!AV11="MwERT",'full menu'!AV11="ERwMT",'full menu'!AV11="M&amp;ERT",'full menu'!AV11="MwIT",'full menu'!AV11="IwMT",'full menu'!AV11="M&amp;IT",'full menu'!AV11="IwERT",'full menu'!AV11="ERwIT",'full menu'!AV11="I&amp;ERT",'full menu'!AV11="ER&amp;M&amp;IT"),"MixedTs",IF('full menu'!AV11="UD","UD",IF('full menu'!AV11="LSD","LSD",IF('full menu'!AV11="WSD","WSD","")))))))))))</f>
        <v>ERfix</v>
      </c>
      <c r="AW11" s="5" t="str">
        <f>IF('full menu'!AW11="MDC","MDC",IF('full menu'!AW11="X","X",IF('full menu'!AW11="UASC","UASC",IF(OR('full menu'!AW11="PERF",'full menu'!AW11="AERF",'full menu'!AW11="PCB"),"ERfix",IF(OR('full menu'!AW11="ACB",'full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menu'!AW11="MwERT",'full menu'!AW11="ERwMT",'full menu'!AW11="M&amp;ERT",'full menu'!AW11="MwIT",'full menu'!AW11="IwMT",'full menu'!AW11="M&amp;IT",'full menu'!AW11="IwERT",'full menu'!AW11="ERwIT",'full menu'!AW11="I&amp;ERT",'full menu'!AW11="ER&amp;M&amp;IT"),"MixedTs",IF('full menu'!AW11="UD","UD",IF('full menu'!AW11="LSD","LSD",IF('full menu'!AW11="WSD","WSD","")))))))))))</f>
        <v>ERfix</v>
      </c>
      <c r="AX11" s="5" t="str">
        <f>IF('full menu'!AX11="MDC","MDC",IF('full menu'!AX11="X","X",IF('full menu'!AX11="UASC","UASC",IF(OR('full menu'!AX11="PERF",'full menu'!AX11="AERF",'full menu'!AX11="PCB"),"ERfix",IF(OR('full menu'!AX11="ACB",'full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menu'!AX11="MwERT",'full menu'!AX11="ERwMT",'full menu'!AX11="M&amp;ERT",'full menu'!AX11="MwIT",'full menu'!AX11="IwMT",'full menu'!AX11="M&amp;IT",'full menu'!AX11="IwERT",'full menu'!AX11="ERwIT",'full menu'!AX11="I&amp;ERT",'full menu'!AX11="ER&amp;M&amp;IT"),"MixedTs",IF('full menu'!AX11="UD","UD",IF('full menu'!AX11="LSD","LSD",IF('full menu'!AX11="WSD","WSD","")))))))))))</f>
        <v>ERfix</v>
      </c>
      <c r="AY11" s="5" t="str">
        <f>IF('full menu'!AY11="MDC","MDC",IF('full menu'!AY11="X","X",IF('full menu'!AY11="UASC","UASC",IF(OR('full menu'!AY11="PERF",'full menu'!AY11="AERF",'full menu'!AY11="PCB"),"ERfix",IF(OR('full menu'!AY11="ACB",'full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menu'!AY11="MwERT",'full menu'!AY11="ERwMT",'full menu'!AY11="M&amp;ERT",'full menu'!AY11="MwIT",'full menu'!AY11="IwMT",'full menu'!AY11="M&amp;IT",'full menu'!AY11="IwERT",'full menu'!AY11="ERwIT",'full menu'!AY11="I&amp;ERT",'full menu'!AY11="ER&amp;M&amp;IT"),"MixedTs",IF('full menu'!AY11="UD","UD",IF('full menu'!AY11="LSD","LSD",IF('full menu'!AY11="WSD","WSD","")))))))))))</f>
        <v>ERfix</v>
      </c>
    </row>
    <row r="12" spans="1:51" ht="15.6" x14ac:dyDescent="0.3">
      <c r="A12" t="s">
        <v>26</v>
      </c>
      <c r="B12" s="5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/>
      </c>
      <c r="C12" s="5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/>
      </c>
      <c r="D12" s="5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/>
      </c>
      <c r="E12" s="5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/>
      </c>
      <c r="F12" s="5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/>
      </c>
      <c r="G12" s="5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/>
      </c>
      <c r="H12" s="5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/>
      </c>
      <c r="I12" s="5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/>
      </c>
      <c r="J12" s="5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/>
      </c>
      <c r="K12" s="5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/>
      </c>
      <c r="L12" s="5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/>
      </c>
      <c r="M12" s="5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5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5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5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5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5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5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5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5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5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5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5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5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5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5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5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5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5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5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5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5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5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5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5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5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5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5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5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5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5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5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5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5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  <c r="AT12" s="5" t="str">
        <f>IF('full menu'!AT12="MDC","MDC",IF('full menu'!AT12="X","X",IF('full menu'!AT12="UASC","UASC",IF(OR('full menu'!AT12="PERF",'full menu'!AT12="AERF",'full menu'!AT12="PCB"),"ERfix",IF(OR('full menu'!AT12="ACB",'full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menu'!AT12="MwERT",'full menu'!AT12="ERwMT",'full menu'!AT12="M&amp;ERT",'full menu'!AT12="MwIT",'full menu'!AT12="IwMT",'full menu'!AT12="M&amp;IT",'full menu'!AT12="IwERT",'full menu'!AT12="ERwIT",'full menu'!AT12="I&amp;ERT",'full menu'!AT12="ER&amp;M&amp;IT"),"MixedTs",IF('full menu'!AT12="UD","UD",IF('full menu'!AT12="LSD","LSD",IF('full menu'!AT12="WSD","WSD","")))))))))))</f>
        <v/>
      </c>
      <c r="AU12" s="5" t="str">
        <f>IF('full menu'!AU12="MDC","MDC",IF('full menu'!AU12="X","X",IF('full menu'!AU12="UASC","UASC",IF(OR('full menu'!AU12="PERF",'full menu'!AU12="AERF",'full menu'!AU12="PCB"),"ERfix",IF(OR('full menu'!AU12="ACB",'full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menu'!AU12="MwERT",'full menu'!AU12="ERwMT",'full menu'!AU12="M&amp;ERT",'full menu'!AU12="MwIT",'full menu'!AU12="IwMT",'full menu'!AU12="M&amp;IT",'full menu'!AU12="IwERT",'full menu'!AU12="ERwIT",'full menu'!AU12="I&amp;ERT",'full menu'!AU12="ER&amp;M&amp;IT"),"MixedTs",IF('full menu'!AU12="UD","UD",IF('full menu'!AU12="LSD","LSD",IF('full menu'!AU12="WSD","WSD","")))))))))))</f>
        <v/>
      </c>
      <c r="AV12" s="5" t="str">
        <f>IF('full menu'!AV12="MDC","MDC",IF('full menu'!AV12="X","X",IF('full menu'!AV12="UASC","UASC",IF(OR('full menu'!AV12="PERF",'full menu'!AV12="AERF",'full menu'!AV12="PCB"),"ERfix",IF(OR('full menu'!AV12="ACB",'full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menu'!AV12="MwERT",'full menu'!AV12="ERwMT",'full menu'!AV12="M&amp;ERT",'full menu'!AV12="MwIT",'full menu'!AV12="IwMT",'full menu'!AV12="M&amp;IT",'full menu'!AV12="IwERT",'full menu'!AV12="ERwIT",'full menu'!AV12="I&amp;ERT",'full menu'!AV12="ER&amp;M&amp;IT"),"MixedTs",IF('full menu'!AV12="UD","UD",IF('full menu'!AV12="LSD","LSD",IF('full menu'!AV12="WSD","WSD","")))))))))))</f>
        <v/>
      </c>
      <c r="AW12" s="5" t="str">
        <f>IF('full menu'!AW12="MDC","MDC",IF('full menu'!AW12="X","X",IF('full menu'!AW12="UASC","UASC",IF(OR('full menu'!AW12="PERF",'full menu'!AW12="AERF",'full menu'!AW12="PCB"),"ERfix",IF(OR('full menu'!AW12="ACB",'full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menu'!AW12="MwERT",'full menu'!AW12="ERwMT",'full menu'!AW12="M&amp;ERT",'full menu'!AW12="MwIT",'full menu'!AW12="IwMT",'full menu'!AW12="M&amp;IT",'full menu'!AW12="IwERT",'full menu'!AW12="ERwIT",'full menu'!AW12="I&amp;ERT",'full menu'!AW12="ER&amp;M&amp;IT"),"MixedTs",IF('full menu'!AW12="UD","UD",IF('full menu'!AW12="LSD","LSD",IF('full menu'!AW12="WSD","WSD","")))))))))))</f>
        <v/>
      </c>
      <c r="AX12" s="5" t="str">
        <f>IF('full menu'!AX12="MDC","MDC",IF('full menu'!AX12="X","X",IF('full menu'!AX12="UASC","UASC",IF(OR('full menu'!AX12="PERF",'full menu'!AX12="AERF",'full menu'!AX12="PCB"),"ERfix",IF(OR('full menu'!AX12="ACB",'full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menu'!AX12="MwERT",'full menu'!AX12="ERwMT",'full menu'!AX12="M&amp;ERT",'full menu'!AX12="MwIT",'full menu'!AX12="IwMT",'full menu'!AX12="M&amp;IT",'full menu'!AX12="IwERT",'full menu'!AX12="ERwIT",'full menu'!AX12="I&amp;ERT",'full menu'!AX12="ER&amp;M&amp;IT"),"MixedTs",IF('full menu'!AX12="UD","UD",IF('full menu'!AX12="LSD","LSD",IF('full menu'!AX12="WSD","WSD","")))))))))))</f>
        <v/>
      </c>
      <c r="AY12" s="5" t="str">
        <f>IF('full menu'!AY12="MDC","MDC",IF('full menu'!AY12="X","X",IF('full menu'!AY12="UASC","UASC",IF(OR('full menu'!AY12="PERF",'full menu'!AY12="AERF",'full menu'!AY12="PCB"),"ERfix",IF(OR('full menu'!AY12="ACB",'full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menu'!AY12="MwERT",'full menu'!AY12="ERwMT",'full menu'!AY12="M&amp;ERT",'full menu'!AY12="MwIT",'full menu'!AY12="IwMT",'full menu'!AY12="M&amp;IT",'full menu'!AY12="IwERT",'full menu'!AY12="ERwIT",'full menu'!AY12="I&amp;ERT",'full menu'!AY12="ER&amp;M&amp;IT"),"MixedTs",IF('full menu'!AY12="UD","UD",IF('full menu'!AY12="LSD","LSD",IF('full menu'!AY12="WSD","WSD","")))))))))))</f>
        <v/>
      </c>
    </row>
    <row r="13" spans="1:51" ht="15.6" x14ac:dyDescent="0.3">
      <c r="A13" t="s">
        <v>28</v>
      </c>
      <c r="B13" s="5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MDC</v>
      </c>
      <c r="C13" s="5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MDC</v>
      </c>
      <c r="D13" s="5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MDC</v>
      </c>
      <c r="E13" s="5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MDC</v>
      </c>
      <c r="F13" s="5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MDC</v>
      </c>
      <c r="G13" s="5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MDC</v>
      </c>
      <c r="H13" s="5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MDC</v>
      </c>
      <c r="I13" s="5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MDC</v>
      </c>
      <c r="J13" s="5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MDC</v>
      </c>
      <c r="K13" s="5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MDC</v>
      </c>
      <c r="L13" s="5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UD</v>
      </c>
      <c r="M13" s="5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UD</v>
      </c>
      <c r="N13" s="5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UD</v>
      </c>
      <c r="O13" s="5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UD</v>
      </c>
      <c r="P13" s="5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UD</v>
      </c>
      <c r="Q13" s="5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UD</v>
      </c>
      <c r="R13" s="5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UD</v>
      </c>
      <c r="S13" s="5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UD</v>
      </c>
      <c r="T13" s="5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UD</v>
      </c>
      <c r="U13" s="5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UD</v>
      </c>
      <c r="V13" s="5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LSD</v>
      </c>
      <c r="W13" s="5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LSD</v>
      </c>
      <c r="X13" s="5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LSD</v>
      </c>
      <c r="Y13" s="5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LSD</v>
      </c>
      <c r="Z13" s="5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LSD</v>
      </c>
      <c r="AA13" s="5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LSD</v>
      </c>
      <c r="AB13" s="5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LSD</v>
      </c>
      <c r="AC13" s="5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LSD</v>
      </c>
      <c r="AD13" s="5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LSD</v>
      </c>
      <c r="AE13" s="5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LSD</v>
      </c>
      <c r="AF13" s="5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LSD</v>
      </c>
      <c r="AG13" s="5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LSD</v>
      </c>
      <c r="AH13" s="5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LSD</v>
      </c>
      <c r="AI13" s="5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LSD</v>
      </c>
      <c r="AJ13" s="5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LSD</v>
      </c>
      <c r="AK13" s="5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LSD</v>
      </c>
      <c r="AL13" s="5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LSD</v>
      </c>
      <c r="AM13" s="5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>LSD</v>
      </c>
      <c r="AN13" s="5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>LSD</v>
      </c>
      <c r="AO13" s="5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>LSD</v>
      </c>
      <c r="AP13" s="5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>LSD</v>
      </c>
      <c r="AQ13" s="5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>LSD</v>
      </c>
      <c r="AR13" s="5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>LSD</v>
      </c>
      <c r="AS13" s="5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>LSD</v>
      </c>
      <c r="AT13" s="5" t="str">
        <f>IF('full menu'!AT13="MDC","MDC",IF('full menu'!AT13="X","X",IF('full menu'!AT13="UASC","UASC",IF(OR('full menu'!AT13="PERF",'full menu'!AT13="AERF",'full menu'!AT13="PCB"),"ERfix",IF(OR('full menu'!AT13="ACB",'full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menu'!AT13="MwERT",'full menu'!AT13="ERwMT",'full menu'!AT13="M&amp;ERT",'full menu'!AT13="MwIT",'full menu'!AT13="IwMT",'full menu'!AT13="M&amp;IT",'full menu'!AT13="IwERT",'full menu'!AT13="ERwIT",'full menu'!AT13="I&amp;ERT",'full menu'!AT13="ER&amp;M&amp;IT"),"MixedTs",IF('full menu'!AT13="UD","UD",IF('full menu'!AT13="LSD","LSD",IF('full menu'!AT13="WSD","WSD","")))))))))))</f>
        <v>LSD</v>
      </c>
      <c r="AU13" s="5" t="str">
        <f>IF('full menu'!AU13="MDC","MDC",IF('full menu'!AU13="X","X",IF('full menu'!AU13="UASC","UASC",IF(OR('full menu'!AU13="PERF",'full menu'!AU13="AERF",'full menu'!AU13="PCB"),"ERfix",IF(OR('full menu'!AU13="ACB",'full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menu'!AU13="MwERT",'full menu'!AU13="ERwMT",'full menu'!AU13="M&amp;ERT",'full menu'!AU13="MwIT",'full menu'!AU13="IwMT",'full menu'!AU13="M&amp;IT",'full menu'!AU13="IwERT",'full menu'!AU13="ERwIT",'full menu'!AU13="I&amp;ERT",'full menu'!AU13="ER&amp;M&amp;IT"),"MixedTs",IF('full menu'!AU13="UD","UD",IF('full menu'!AU13="LSD","LSD",IF('full menu'!AU13="WSD","WSD","")))))))))))</f>
        <v>LSD</v>
      </c>
      <c r="AV13" s="5" t="str">
        <f>IF('full menu'!AV13="MDC","MDC",IF('full menu'!AV13="X","X",IF('full menu'!AV13="UASC","UASC",IF(OR('full menu'!AV13="PERF",'full menu'!AV13="AERF",'full menu'!AV13="PCB"),"ERfix",IF(OR('full menu'!AV13="ACB",'full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menu'!AV13="MwERT",'full menu'!AV13="ERwMT",'full menu'!AV13="M&amp;ERT",'full menu'!AV13="MwIT",'full menu'!AV13="IwMT",'full menu'!AV13="M&amp;IT",'full menu'!AV13="IwERT",'full menu'!AV13="ERwIT",'full menu'!AV13="I&amp;ERT",'full menu'!AV13="ER&amp;M&amp;IT"),"MixedTs",IF('full menu'!AV13="UD","UD",IF('full menu'!AV13="LSD","LSD",IF('full menu'!AV13="WSD","WSD","")))))))))))</f>
        <v>LSD</v>
      </c>
      <c r="AW13" s="5" t="str">
        <f>IF('full menu'!AW13="MDC","MDC",IF('full menu'!AW13="X","X",IF('full menu'!AW13="UASC","UASC",IF(OR('full menu'!AW13="PERF",'full menu'!AW13="AERF",'full menu'!AW13="PCB"),"ERfix",IF(OR('full menu'!AW13="ACB",'full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menu'!AW13="MwERT",'full menu'!AW13="ERwMT",'full menu'!AW13="M&amp;ERT",'full menu'!AW13="MwIT",'full menu'!AW13="IwMT",'full menu'!AW13="M&amp;IT",'full menu'!AW13="IwERT",'full menu'!AW13="ERwIT",'full menu'!AW13="I&amp;ERT",'full menu'!AW13="ER&amp;M&amp;IT"),"MixedTs",IF('full menu'!AW13="UD","UD",IF('full menu'!AW13="LSD","LSD",IF('full menu'!AW13="WSD","WSD","")))))))))))</f>
        <v>LSD</v>
      </c>
      <c r="AX13" s="5" t="str">
        <f>IF('full menu'!AX13="MDC","MDC",IF('full menu'!AX13="X","X",IF('full menu'!AX13="UASC","UASC",IF(OR('full menu'!AX13="PERF",'full menu'!AX13="AERF",'full menu'!AX13="PCB"),"ERfix",IF(OR('full menu'!AX13="ACB",'full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menu'!AX13="MwERT",'full menu'!AX13="ERwMT",'full menu'!AX13="M&amp;ERT",'full menu'!AX13="MwIT",'full menu'!AX13="IwMT",'full menu'!AX13="M&amp;IT",'full menu'!AX13="IwERT",'full menu'!AX13="ERwIT",'full menu'!AX13="I&amp;ERT",'full menu'!AX13="ER&amp;M&amp;IT"),"MixedTs",IF('full menu'!AX13="UD","UD",IF('full menu'!AX13="LSD","LSD",IF('full menu'!AX13="WSD","WSD","")))))))))))</f>
        <v>LSD</v>
      </c>
      <c r="AY13" s="5" t="str">
        <f>IF('full menu'!AY13="MDC","MDC",IF('full menu'!AY13="X","X",IF('full menu'!AY13="UASC","UASC",IF(OR('full menu'!AY13="PERF",'full menu'!AY13="AERF",'full menu'!AY13="PCB"),"ERfix",IF(OR('full menu'!AY13="ACB",'full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menu'!AY13="MwERT",'full menu'!AY13="ERwMT",'full menu'!AY13="M&amp;ERT",'full menu'!AY13="MwIT",'full menu'!AY13="IwMT",'full menu'!AY13="M&amp;IT",'full menu'!AY13="IwERT",'full menu'!AY13="ERwIT",'full menu'!AY13="I&amp;ERT",'full menu'!AY13="ER&amp;M&amp;IT"),"MixedTs",IF('full menu'!AY13="UD","UD",IF('full menu'!AY13="LSD","LSD",IF('full menu'!AY13="WSD","WSD","")))))))))))</f>
        <v>LSD</v>
      </c>
    </row>
    <row r="14" spans="1:51" ht="15.6" x14ac:dyDescent="0.3">
      <c r="A14" t="s">
        <v>29</v>
      </c>
      <c r="B14" s="5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>LSD</v>
      </c>
      <c r="C14" s="5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>LSD</v>
      </c>
      <c r="D14" s="5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>LSD</v>
      </c>
      <c r="E14" s="5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>LSD</v>
      </c>
      <c r="F14" s="5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>LSD</v>
      </c>
      <c r="G14" s="5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>LSD</v>
      </c>
      <c r="H14" s="5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>LSD</v>
      </c>
      <c r="I14" s="5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>LSD</v>
      </c>
      <c r="J14" s="5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>LSD</v>
      </c>
      <c r="K14" s="5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>LSD</v>
      </c>
      <c r="L14" s="5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>LSD</v>
      </c>
      <c r="M14" s="5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>LSD</v>
      </c>
      <c r="N14" s="5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>LSD</v>
      </c>
      <c r="O14" s="5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>LSD</v>
      </c>
      <c r="P14" s="5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>LSD</v>
      </c>
      <c r="Q14" s="5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>LSD</v>
      </c>
      <c r="R14" s="5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>LSD</v>
      </c>
      <c r="S14" s="5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>LSD</v>
      </c>
      <c r="T14" s="5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>LSD</v>
      </c>
      <c r="U14" s="5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>LSD</v>
      </c>
      <c r="V14" s="5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>LSD</v>
      </c>
      <c r="W14" s="5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>LSD</v>
      </c>
      <c r="X14" s="5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>LSD</v>
      </c>
      <c r="Y14" s="5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>LSD</v>
      </c>
      <c r="Z14" s="5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>LSD</v>
      </c>
      <c r="AA14" s="5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>LSD</v>
      </c>
      <c r="AB14" s="5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>LSD</v>
      </c>
      <c r="AC14" s="5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>ITs</v>
      </c>
      <c r="AD14" s="5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>ITs</v>
      </c>
      <c r="AE14" s="5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>ITs</v>
      </c>
      <c r="AF14" s="5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>ITs</v>
      </c>
      <c r="AG14" s="5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>ITs</v>
      </c>
      <c r="AH14" s="5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>ITs</v>
      </c>
      <c r="AI14" s="5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>ITs</v>
      </c>
      <c r="AJ14" s="5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>ITs</v>
      </c>
      <c r="AK14" s="5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>ITs</v>
      </c>
      <c r="AL14" s="5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>ITs</v>
      </c>
      <c r="AM14" s="5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>ITs</v>
      </c>
      <c r="AN14" s="5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>ITs</v>
      </c>
      <c r="AO14" s="5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>ITs</v>
      </c>
      <c r="AP14" s="5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>ITs</v>
      </c>
      <c r="AQ14" s="5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>ITs</v>
      </c>
      <c r="AR14" s="5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>ITs</v>
      </c>
      <c r="AS14" s="5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>ITs</v>
      </c>
      <c r="AT14" s="5" t="str">
        <f>IF('full menu'!AT14="MDC","MDC",IF('full menu'!AT14="X","X",IF('full menu'!AT14="UASC","UASC",IF(OR('full menu'!AT14="PERF",'full menu'!AT14="AERF",'full menu'!AT14="PCB"),"ERfix",IF(OR('full menu'!AT14="ACB",'full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menu'!AT14="MwERT",'full menu'!AT14="ERwMT",'full menu'!AT14="M&amp;ERT",'full menu'!AT14="MwIT",'full menu'!AT14="IwMT",'full menu'!AT14="M&amp;IT",'full menu'!AT14="IwERT",'full menu'!AT14="ERwIT",'full menu'!AT14="I&amp;ERT",'full menu'!AT14="ER&amp;M&amp;IT"),"MixedTs",IF('full menu'!AT14="UD","UD",IF('full menu'!AT14="LSD","LSD",IF('full menu'!AT14="WSD","WSD","")))))))))))</f>
        <v>ITs</v>
      </c>
      <c r="AU14" s="5" t="str">
        <f>IF('full menu'!AU14="MDC","MDC",IF('full menu'!AU14="X","X",IF('full menu'!AU14="UASC","UASC",IF(OR('full menu'!AU14="PERF",'full menu'!AU14="AERF",'full menu'!AU14="PCB"),"ERfix",IF(OR('full menu'!AU14="ACB",'full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menu'!AU14="MwERT",'full menu'!AU14="ERwMT",'full menu'!AU14="M&amp;ERT",'full menu'!AU14="MwIT",'full menu'!AU14="IwMT",'full menu'!AU14="M&amp;IT",'full menu'!AU14="IwERT",'full menu'!AU14="ERwIT",'full menu'!AU14="I&amp;ERT",'full menu'!AU14="ER&amp;M&amp;IT"),"MixedTs",IF('full menu'!AU14="UD","UD",IF('full menu'!AU14="LSD","LSD",IF('full menu'!AU14="WSD","WSD","")))))))))))</f>
        <v>ITs</v>
      </c>
      <c r="AV14" s="5" t="str">
        <f>IF('full menu'!AV14="MDC","MDC",IF('full menu'!AV14="X","X",IF('full menu'!AV14="UASC","UASC",IF(OR('full menu'!AV14="PERF",'full menu'!AV14="AERF",'full menu'!AV14="PCB"),"ERfix",IF(OR('full menu'!AV14="ACB",'full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menu'!AV14="MwERT",'full menu'!AV14="ERwMT",'full menu'!AV14="M&amp;ERT",'full menu'!AV14="MwIT",'full menu'!AV14="IwMT",'full menu'!AV14="M&amp;IT",'full menu'!AV14="IwERT",'full menu'!AV14="ERwIT",'full menu'!AV14="I&amp;ERT",'full menu'!AV14="ER&amp;M&amp;IT"),"MixedTs",IF('full menu'!AV14="UD","UD",IF('full menu'!AV14="LSD","LSD",IF('full menu'!AV14="WSD","WSD","")))))))))))</f>
        <v>ITs</v>
      </c>
      <c r="AW14" s="5" t="str">
        <f>IF('full menu'!AW14="MDC","MDC",IF('full menu'!AW14="X","X",IF('full menu'!AW14="UASC","UASC",IF(OR('full menu'!AW14="PERF",'full menu'!AW14="AERF",'full menu'!AW14="PCB"),"ERfix",IF(OR('full menu'!AW14="ACB",'full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menu'!AW14="MwERT",'full menu'!AW14="ERwMT",'full menu'!AW14="M&amp;ERT",'full menu'!AW14="MwIT",'full menu'!AW14="IwMT",'full menu'!AW14="M&amp;IT",'full menu'!AW14="IwERT",'full menu'!AW14="ERwIT",'full menu'!AW14="I&amp;ERT",'full menu'!AW14="ER&amp;M&amp;IT"),"MixedTs",IF('full menu'!AW14="UD","UD",IF('full menu'!AW14="LSD","LSD",IF('full menu'!AW14="WSD","WSD","")))))))))))</f>
        <v>ITs</v>
      </c>
      <c r="AX14" s="5" t="str">
        <f>IF('full menu'!AX14="MDC","MDC",IF('full menu'!AX14="X","X",IF('full menu'!AX14="UASC","UASC",IF(OR('full menu'!AX14="PERF",'full menu'!AX14="AERF",'full menu'!AX14="PCB"),"ERfix",IF(OR('full menu'!AX14="ACB",'full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menu'!AX14="MwERT",'full menu'!AX14="ERwMT",'full menu'!AX14="M&amp;ERT",'full menu'!AX14="MwIT",'full menu'!AX14="IwMT",'full menu'!AX14="M&amp;IT",'full menu'!AX14="IwERT",'full menu'!AX14="ERwIT",'full menu'!AX14="I&amp;ERT",'full menu'!AX14="ER&amp;M&amp;IT"),"MixedTs",IF('full menu'!AX14="UD","UD",IF('full menu'!AX14="LSD","LSD",IF('full menu'!AX14="WSD","WSD","")))))))))))</f>
        <v>ITs</v>
      </c>
      <c r="AY14" s="5" t="str">
        <f>IF('full menu'!AY14="MDC","MDC",IF('full menu'!AY14="X","X",IF('full menu'!AY14="UASC","UASC",IF(OR('full menu'!AY14="PERF",'full menu'!AY14="AERF",'full menu'!AY14="PCB"),"ERfix",IF(OR('full menu'!AY14="ACB",'full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menu'!AY14="MwERT",'full menu'!AY14="ERwMT",'full menu'!AY14="M&amp;ERT",'full menu'!AY14="MwIT",'full menu'!AY14="IwMT",'full menu'!AY14="M&amp;IT",'full menu'!AY14="IwERT",'full menu'!AY14="ERwIT",'full menu'!AY14="I&amp;ERT",'full menu'!AY14="ER&amp;M&amp;IT"),"MixedTs",IF('full menu'!AY14="UD","UD",IF('full menu'!AY14="LSD","LSD",IF('full menu'!AY14="WSD","WSD","")))))))))))</f>
        <v>ITs</v>
      </c>
    </row>
    <row r="15" spans="1:51" ht="15.6" x14ac:dyDescent="0.3">
      <c r="A15" t="s">
        <v>31</v>
      </c>
      <c r="B15" s="5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/>
      </c>
      <c r="C15" s="5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/>
      </c>
      <c r="D15" s="5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/>
      </c>
      <c r="E15" s="5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/>
      </c>
      <c r="F15" s="5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/>
      </c>
      <c r="G15" s="5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/>
      </c>
      <c r="H15" s="5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/>
      </c>
      <c r="I15" s="5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/>
      </c>
      <c r="J15" s="5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/>
      </c>
      <c r="K15" s="5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/>
      </c>
      <c r="L15" s="5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/>
      </c>
      <c r="M15" s="5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/>
      </c>
      <c r="N15" s="5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/>
      </c>
      <c r="O15" s="5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/>
      </c>
      <c r="P15" s="5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/>
      </c>
      <c r="Q15" s="5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/>
      </c>
      <c r="R15" s="5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/>
      </c>
      <c r="S15" s="5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/>
      </c>
      <c r="T15" s="5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/>
      </c>
      <c r="U15" s="5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/>
      </c>
      <c r="V15" s="5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/>
      </c>
      <c r="W15" s="5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/>
      </c>
      <c r="X15" s="5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/>
      </c>
      <c r="Y15" s="5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/>
      </c>
      <c r="Z15" s="5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/>
      </c>
      <c r="AA15" s="5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/>
      </c>
      <c r="AB15" s="5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/>
      </c>
      <c r="AC15" s="5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/>
      </c>
      <c r="AD15" s="5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/>
      </c>
      <c r="AE15" s="5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/>
      </c>
      <c r="AF15" s="5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/>
      </c>
      <c r="AG15" s="5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/>
      </c>
      <c r="AH15" s="5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/>
      </c>
      <c r="AI15" s="5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/>
      </c>
      <c r="AJ15" s="5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/>
      </c>
      <c r="AK15" s="5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/>
      </c>
      <c r="AL15" s="5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/>
      </c>
      <c r="AM15" s="5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/>
      </c>
      <c r="AN15" s="5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/>
      </c>
      <c r="AO15" s="5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/>
      </c>
      <c r="AP15" s="5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/>
      </c>
      <c r="AQ15" s="5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/>
      </c>
      <c r="AR15" s="5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/>
      </c>
      <c r="AS15" s="5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/>
      </c>
      <c r="AT15" s="5" t="str">
        <f>IF('full menu'!AT15="MDC","MDC",IF('full menu'!AT15="X","X",IF('full menu'!AT15="UASC","UASC",IF(OR('full menu'!AT15="PERF",'full menu'!AT15="AERF",'full menu'!AT15="PCB"),"ERfix",IF(OR('full menu'!AT15="ACB",'full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menu'!AT15="MwERT",'full menu'!AT15="ERwMT",'full menu'!AT15="M&amp;ERT",'full menu'!AT15="MwIT",'full menu'!AT15="IwMT",'full menu'!AT15="M&amp;IT",'full menu'!AT15="IwERT",'full menu'!AT15="ERwIT",'full menu'!AT15="I&amp;ERT",'full menu'!AT15="ER&amp;M&amp;IT"),"MixedTs",IF('full menu'!AT15="UD","UD",IF('full menu'!AT15="LSD","LSD",IF('full menu'!AT15="WSD","WSD","")))))))))))</f>
        <v/>
      </c>
      <c r="AU15" s="5" t="str">
        <f>IF('full menu'!AU15="MDC","MDC",IF('full menu'!AU15="X","X",IF('full menu'!AU15="UASC","UASC",IF(OR('full menu'!AU15="PERF",'full menu'!AU15="AERF",'full menu'!AU15="PCB"),"ERfix",IF(OR('full menu'!AU15="ACB",'full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menu'!AU15="MwERT",'full menu'!AU15="ERwMT",'full menu'!AU15="M&amp;ERT",'full menu'!AU15="MwIT",'full menu'!AU15="IwMT",'full menu'!AU15="M&amp;IT",'full menu'!AU15="IwERT",'full menu'!AU15="ERwIT",'full menu'!AU15="I&amp;ERT",'full menu'!AU15="ER&amp;M&amp;IT"),"MixedTs",IF('full menu'!AU15="UD","UD",IF('full menu'!AU15="LSD","LSD",IF('full menu'!AU15="WSD","WSD","")))))))))))</f>
        <v/>
      </c>
      <c r="AV15" s="5" t="str">
        <f>IF('full menu'!AV15="MDC","MDC",IF('full menu'!AV15="X","X",IF('full menu'!AV15="UASC","UASC",IF(OR('full menu'!AV15="PERF",'full menu'!AV15="AERF",'full menu'!AV15="PCB"),"ERfix",IF(OR('full menu'!AV15="ACB",'full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menu'!AV15="MwERT",'full menu'!AV15="ERwMT",'full menu'!AV15="M&amp;ERT",'full menu'!AV15="MwIT",'full menu'!AV15="IwMT",'full menu'!AV15="M&amp;IT",'full menu'!AV15="IwERT",'full menu'!AV15="ERwIT",'full menu'!AV15="I&amp;ERT",'full menu'!AV15="ER&amp;M&amp;IT"),"MixedTs",IF('full menu'!AV15="UD","UD",IF('full menu'!AV15="LSD","LSD",IF('full menu'!AV15="WSD","WSD","")))))))))))</f>
        <v/>
      </c>
      <c r="AW15" s="5" t="str">
        <f>IF('full menu'!AW15="MDC","MDC",IF('full menu'!AW15="X","X",IF('full menu'!AW15="UASC","UASC",IF(OR('full menu'!AW15="PERF",'full menu'!AW15="AERF",'full menu'!AW15="PCB"),"ERfix",IF(OR('full menu'!AW15="ACB",'full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menu'!AW15="MwERT",'full menu'!AW15="ERwMT",'full menu'!AW15="M&amp;ERT",'full menu'!AW15="MwIT",'full menu'!AW15="IwMT",'full menu'!AW15="M&amp;IT",'full menu'!AW15="IwERT",'full menu'!AW15="ERwIT",'full menu'!AW15="I&amp;ERT",'full menu'!AW15="ER&amp;M&amp;IT"),"MixedTs",IF('full menu'!AW15="UD","UD",IF('full menu'!AW15="LSD","LSD",IF('full menu'!AW15="WSD","WSD","")))))))))))</f>
        <v/>
      </c>
      <c r="AX15" s="5" t="str">
        <f>IF('full menu'!AX15="MDC","MDC",IF('full menu'!AX15="X","X",IF('full menu'!AX15="UASC","UASC",IF(OR('full menu'!AX15="PERF",'full menu'!AX15="AERF",'full menu'!AX15="PCB"),"ERfix",IF(OR('full menu'!AX15="ACB",'full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menu'!AX15="MwERT",'full menu'!AX15="ERwMT",'full menu'!AX15="M&amp;ERT",'full menu'!AX15="MwIT",'full menu'!AX15="IwMT",'full menu'!AX15="M&amp;IT",'full menu'!AX15="IwERT",'full menu'!AX15="ERwIT",'full menu'!AX15="I&amp;ERT",'full menu'!AX15="ER&amp;M&amp;IT"),"MixedTs",IF('full menu'!AX15="UD","UD",IF('full menu'!AX15="LSD","LSD",IF('full menu'!AX15="WSD","WSD","")))))))))))</f>
        <v/>
      </c>
      <c r="AY15" s="5" t="str">
        <f>IF('full menu'!AY15="MDC","MDC",IF('full menu'!AY15="X","X",IF('full menu'!AY15="UASC","UASC",IF(OR('full menu'!AY15="PERF",'full menu'!AY15="AERF",'full menu'!AY15="PCB"),"ERfix",IF(OR('full menu'!AY15="ACB",'full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menu'!AY15="MwERT",'full menu'!AY15="ERwMT",'full menu'!AY15="M&amp;ERT",'full menu'!AY15="MwIT",'full menu'!AY15="IwMT",'full menu'!AY15="M&amp;IT",'full menu'!AY15="IwERT",'full menu'!AY15="ERwIT",'full menu'!AY15="I&amp;ERT",'full menu'!AY15="ER&amp;M&amp;IT"),"MixedTs",IF('full menu'!AY15="UD","UD",IF('full menu'!AY15="LSD","LSD",IF('full menu'!AY15="WSD","WSD","")))))))))))</f>
        <v/>
      </c>
    </row>
    <row r="16" spans="1:51" ht="15.6" x14ac:dyDescent="0.3">
      <c r="A16" t="s">
        <v>33</v>
      </c>
      <c r="B16" s="5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MDC</v>
      </c>
      <c r="C16" s="5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MDC</v>
      </c>
      <c r="D16" s="5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MDC</v>
      </c>
      <c r="E16" s="5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MDC</v>
      </c>
      <c r="F16" s="5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MDC</v>
      </c>
      <c r="G16" s="5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MDC</v>
      </c>
      <c r="H16" s="5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MDC</v>
      </c>
      <c r="I16" s="5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MDC</v>
      </c>
      <c r="J16" s="5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MDC</v>
      </c>
      <c r="K16" s="5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MDC</v>
      </c>
      <c r="L16" s="5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MDC</v>
      </c>
      <c r="M16" s="5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MDC</v>
      </c>
      <c r="N16" s="5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MDC</v>
      </c>
      <c r="O16" s="5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MDC</v>
      </c>
      <c r="P16" s="5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MDC</v>
      </c>
      <c r="Q16" s="5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MDC</v>
      </c>
      <c r="R16" s="5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MDC</v>
      </c>
      <c r="S16" s="5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UD</v>
      </c>
      <c r="T16" s="5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UD</v>
      </c>
      <c r="U16" s="5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UD</v>
      </c>
      <c r="V16" s="5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LSD</v>
      </c>
      <c r="W16" s="5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LSD</v>
      </c>
      <c r="X16" s="5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LSD</v>
      </c>
      <c r="Y16" s="5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LSD</v>
      </c>
      <c r="Z16" s="5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LSD</v>
      </c>
      <c r="AA16" s="5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LSD</v>
      </c>
      <c r="AB16" s="5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LSD</v>
      </c>
      <c r="AC16" s="5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LSD</v>
      </c>
      <c r="AD16" s="5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LSD</v>
      </c>
      <c r="AE16" s="5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LSD</v>
      </c>
      <c r="AF16" s="5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LSD</v>
      </c>
      <c r="AG16" s="5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LSD</v>
      </c>
      <c r="AH16" s="5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LSD</v>
      </c>
      <c r="AI16" s="5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LSD</v>
      </c>
      <c r="AJ16" s="5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LSD</v>
      </c>
      <c r="AK16" s="5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LSD</v>
      </c>
      <c r="AL16" s="5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LSD</v>
      </c>
      <c r="AM16" s="5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LSD</v>
      </c>
      <c r="AN16" s="5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LSD</v>
      </c>
      <c r="AO16" s="5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LSD</v>
      </c>
      <c r="AP16" s="5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>LSD</v>
      </c>
      <c r="AQ16" s="5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>LSD</v>
      </c>
      <c r="AR16" s="5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>LSD</v>
      </c>
      <c r="AS16" s="5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>LSD</v>
      </c>
      <c r="AT16" s="5" t="str">
        <f>IF('full menu'!AT16="MDC","MDC",IF('full menu'!AT16="X","X",IF('full menu'!AT16="UASC","UASC",IF(OR('full menu'!AT16="PERF",'full menu'!AT16="AERF",'full menu'!AT16="PCB"),"ERfix",IF(OR('full menu'!AT16="ACB",'full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menu'!AT16="MwERT",'full menu'!AT16="ERwMT",'full menu'!AT16="M&amp;ERT",'full menu'!AT16="MwIT",'full menu'!AT16="IwMT",'full menu'!AT16="M&amp;IT",'full menu'!AT16="IwERT",'full menu'!AT16="ERwIT",'full menu'!AT16="I&amp;ERT",'full menu'!AT16="ER&amp;M&amp;IT"),"MixedTs",IF('full menu'!AT16="UD","UD",IF('full menu'!AT16="LSD","LSD",IF('full menu'!AT16="WSD","WSD","")))))))))))</f>
        <v>LSD</v>
      </c>
      <c r="AU16" s="5" t="str">
        <f>IF('full menu'!AU16="MDC","MDC",IF('full menu'!AU16="X","X",IF('full menu'!AU16="UASC","UASC",IF(OR('full menu'!AU16="PERF",'full menu'!AU16="AERF",'full menu'!AU16="PCB"),"ERfix",IF(OR('full menu'!AU16="ACB",'full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menu'!AU16="MwERT",'full menu'!AU16="ERwMT",'full menu'!AU16="M&amp;ERT",'full menu'!AU16="MwIT",'full menu'!AU16="IwMT",'full menu'!AU16="M&amp;IT",'full menu'!AU16="IwERT",'full menu'!AU16="ERwIT",'full menu'!AU16="I&amp;ERT",'full menu'!AU16="ER&amp;M&amp;IT"),"MixedTs",IF('full menu'!AU16="UD","UD",IF('full menu'!AU16="LSD","LSD",IF('full menu'!AU16="WSD","WSD","")))))))))))</f>
        <v>LSD</v>
      </c>
      <c r="AV16" s="5" t="str">
        <f>IF('full menu'!AV16="MDC","MDC",IF('full menu'!AV16="X","X",IF('full menu'!AV16="UASC","UASC",IF(OR('full menu'!AV16="PERF",'full menu'!AV16="AERF",'full menu'!AV16="PCB"),"ERfix",IF(OR('full menu'!AV16="ACB",'full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menu'!AV16="MwERT",'full menu'!AV16="ERwMT",'full menu'!AV16="M&amp;ERT",'full menu'!AV16="MwIT",'full menu'!AV16="IwMT",'full menu'!AV16="M&amp;IT",'full menu'!AV16="IwERT",'full menu'!AV16="ERwIT",'full menu'!AV16="I&amp;ERT",'full menu'!AV16="ER&amp;M&amp;IT"),"MixedTs",IF('full menu'!AV16="UD","UD",IF('full menu'!AV16="LSD","LSD",IF('full menu'!AV16="WSD","WSD","")))))))))))</f>
        <v>LSD</v>
      </c>
      <c r="AW16" s="5" t="str">
        <f>IF('full menu'!AW16="MDC","MDC",IF('full menu'!AW16="X","X",IF('full menu'!AW16="UASC","UASC",IF(OR('full menu'!AW16="PERF",'full menu'!AW16="AERF",'full menu'!AW16="PCB"),"ERfix",IF(OR('full menu'!AW16="ACB",'full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menu'!AW16="MwERT",'full menu'!AW16="ERwMT",'full menu'!AW16="M&amp;ERT",'full menu'!AW16="MwIT",'full menu'!AW16="IwMT",'full menu'!AW16="M&amp;IT",'full menu'!AW16="IwERT",'full menu'!AW16="ERwIT",'full menu'!AW16="I&amp;ERT",'full menu'!AW16="ER&amp;M&amp;IT"),"MixedTs",IF('full menu'!AW16="UD","UD",IF('full menu'!AW16="LSD","LSD",IF('full menu'!AW16="WSD","WSD","")))))))))))</f>
        <v>LSD</v>
      </c>
      <c r="AX16" s="5" t="str">
        <f>IF('full menu'!AX16="MDC","MDC",IF('full menu'!AX16="X","X",IF('full menu'!AX16="UASC","UASC",IF(OR('full menu'!AX16="PERF",'full menu'!AX16="AERF",'full menu'!AX16="PCB"),"ERfix",IF(OR('full menu'!AX16="ACB",'full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menu'!AX16="MwERT",'full menu'!AX16="ERwMT",'full menu'!AX16="M&amp;ERT",'full menu'!AX16="MwIT",'full menu'!AX16="IwMT",'full menu'!AX16="M&amp;IT",'full menu'!AX16="IwERT",'full menu'!AX16="ERwIT",'full menu'!AX16="I&amp;ERT",'full menu'!AX16="ER&amp;M&amp;IT"),"MixedTs",IF('full menu'!AX16="UD","UD",IF('full menu'!AX16="LSD","LSD",IF('full menu'!AX16="WSD","WSD","")))))))))))</f>
        <v>LSD</v>
      </c>
      <c r="AY16" s="5" t="str">
        <f>IF('full menu'!AY16="MDC","MDC",IF('full menu'!AY16="X","X",IF('full menu'!AY16="UASC","UASC",IF(OR('full menu'!AY16="PERF",'full menu'!AY16="AERF",'full menu'!AY16="PCB"),"ERfix",IF(OR('full menu'!AY16="ACB",'full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menu'!AY16="MwERT",'full menu'!AY16="ERwMT",'full menu'!AY16="M&amp;ERT",'full menu'!AY16="MwIT",'full menu'!AY16="IwMT",'full menu'!AY16="M&amp;IT",'full menu'!AY16="IwERT",'full menu'!AY16="ERwIT",'full menu'!AY16="I&amp;ERT",'full menu'!AY16="ER&amp;M&amp;IT"),"MixedTs",IF('full menu'!AY16="UD","UD",IF('full menu'!AY16="LSD","LSD",IF('full menu'!AY16="WSD","WSD","")))))))))))</f>
        <v>LSD</v>
      </c>
    </row>
    <row r="17" spans="1:51" ht="15.6" x14ac:dyDescent="0.3">
      <c r="A17" t="s">
        <v>34</v>
      </c>
      <c r="B17" s="5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X</v>
      </c>
      <c r="C17" s="5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X</v>
      </c>
      <c r="D17" s="5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X</v>
      </c>
      <c r="E17" s="5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ERfix</v>
      </c>
      <c r="F17" s="5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ERfix</v>
      </c>
      <c r="G17" s="5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ERfix</v>
      </c>
      <c r="H17" s="5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ERfix</v>
      </c>
      <c r="I17" s="5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ERfix</v>
      </c>
      <c r="J17" s="5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ERfix</v>
      </c>
      <c r="K17" s="5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ERfix</v>
      </c>
      <c r="L17" s="5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ERfix</v>
      </c>
      <c r="M17" s="5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ERfix</v>
      </c>
      <c r="N17" s="5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ERfix</v>
      </c>
      <c r="O17" s="5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ERfix</v>
      </c>
      <c r="P17" s="5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ERfix</v>
      </c>
      <c r="Q17" s="5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ERfix</v>
      </c>
      <c r="R17" s="5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ERfix</v>
      </c>
      <c r="S17" s="5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ERfix</v>
      </c>
      <c r="T17" s="5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ERfix</v>
      </c>
      <c r="U17" s="5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ERfix</v>
      </c>
      <c r="V17" s="5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ERfix</v>
      </c>
      <c r="W17" s="5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ERfix</v>
      </c>
      <c r="X17" s="5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ERfix</v>
      </c>
      <c r="Y17" s="5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ERfix</v>
      </c>
      <c r="Z17" s="5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ERfix</v>
      </c>
      <c r="AA17" s="5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ERfix</v>
      </c>
      <c r="AB17" s="5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ERfix</v>
      </c>
      <c r="AC17" s="5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ERfix</v>
      </c>
      <c r="AD17" s="5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ERfix</v>
      </c>
      <c r="AE17" s="5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ERfix</v>
      </c>
      <c r="AF17" s="5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ERfix</v>
      </c>
      <c r="AG17" s="5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ERfix</v>
      </c>
      <c r="AH17" s="5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ERfix</v>
      </c>
      <c r="AI17" s="5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ERfix</v>
      </c>
      <c r="AJ17" s="5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ERfix</v>
      </c>
      <c r="AK17" s="5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ERfix</v>
      </c>
      <c r="AL17" s="5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ERfix</v>
      </c>
      <c r="AM17" s="5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ERfix</v>
      </c>
      <c r="AN17" s="5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ERfix</v>
      </c>
      <c r="AO17" s="5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ERfix</v>
      </c>
      <c r="AP17" s="5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ERfix</v>
      </c>
      <c r="AQ17" s="5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ERfix</v>
      </c>
      <c r="AR17" s="5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ERfix</v>
      </c>
      <c r="AS17" s="5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ERfix</v>
      </c>
      <c r="AT17" s="5" t="str">
        <f>IF('full menu'!AT17="MDC","MDC",IF('full menu'!AT17="X","X",IF('full menu'!AT17="UASC","UASC",IF(OR('full menu'!AT17="PERF",'full menu'!AT17="AERF",'full menu'!AT17="PCB"),"ERfix",IF(OR('full menu'!AT17="ACB",'full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menu'!AT17="MwERT",'full menu'!AT17="ERwMT",'full menu'!AT17="M&amp;ERT",'full menu'!AT17="MwIT",'full menu'!AT17="IwMT",'full menu'!AT17="M&amp;IT",'full menu'!AT17="IwERT",'full menu'!AT17="ERwIT",'full menu'!AT17="I&amp;ERT",'full menu'!AT17="ER&amp;M&amp;IT"),"MixedTs",IF('full menu'!AT17="UD","UD",IF('full menu'!AT17="LSD","LSD",IF('full menu'!AT17="WSD","WSD","")))))))))))</f>
        <v>ERfix</v>
      </c>
      <c r="AU17" s="5" t="str">
        <f>IF('full menu'!AU17="MDC","MDC",IF('full menu'!AU17="X","X",IF('full menu'!AU17="UASC","UASC",IF(OR('full menu'!AU17="PERF",'full menu'!AU17="AERF",'full menu'!AU17="PCB"),"ERfix",IF(OR('full menu'!AU17="ACB",'full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menu'!AU17="MwERT",'full menu'!AU17="ERwMT",'full menu'!AU17="M&amp;ERT",'full menu'!AU17="MwIT",'full menu'!AU17="IwMT",'full menu'!AU17="M&amp;IT",'full menu'!AU17="IwERT",'full menu'!AU17="ERwIT",'full menu'!AU17="I&amp;ERT",'full menu'!AU17="ER&amp;M&amp;IT"),"MixedTs",IF('full menu'!AU17="UD","UD",IF('full menu'!AU17="LSD","LSD",IF('full menu'!AU17="WSD","WSD","")))))))))))</f>
        <v>ERfix</v>
      </c>
      <c r="AV17" s="5" t="str">
        <f>IF('full menu'!AV17="MDC","MDC",IF('full menu'!AV17="X","X",IF('full menu'!AV17="UASC","UASC",IF(OR('full menu'!AV17="PERF",'full menu'!AV17="AERF",'full menu'!AV17="PCB"),"ERfix",IF(OR('full menu'!AV17="ACB",'full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menu'!AV17="MwERT",'full menu'!AV17="ERwMT",'full menu'!AV17="M&amp;ERT",'full menu'!AV17="MwIT",'full menu'!AV17="IwMT",'full menu'!AV17="M&amp;IT",'full menu'!AV17="IwERT",'full menu'!AV17="ERwIT",'full menu'!AV17="I&amp;ERT",'full menu'!AV17="ER&amp;M&amp;IT"),"MixedTs",IF('full menu'!AV17="UD","UD",IF('full menu'!AV17="LSD","LSD",IF('full menu'!AV17="WSD","WSD","")))))))))))</f>
        <v>ERfix</v>
      </c>
      <c r="AW17" s="5" t="str">
        <f>IF('full menu'!AW17="MDC","MDC",IF('full menu'!AW17="X","X",IF('full menu'!AW17="UASC","UASC",IF(OR('full menu'!AW17="PERF",'full menu'!AW17="AERF",'full menu'!AW17="PCB"),"ERfix",IF(OR('full menu'!AW17="ACB",'full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menu'!AW17="MwERT",'full menu'!AW17="ERwMT",'full menu'!AW17="M&amp;ERT",'full menu'!AW17="MwIT",'full menu'!AW17="IwMT",'full menu'!AW17="M&amp;IT",'full menu'!AW17="IwERT",'full menu'!AW17="ERwIT",'full menu'!AW17="I&amp;ERT",'full menu'!AW17="ER&amp;M&amp;IT"),"MixedTs",IF('full menu'!AW17="UD","UD",IF('full menu'!AW17="LSD","LSD",IF('full menu'!AW17="WSD","WSD","")))))))))))</f>
        <v>ERfix</v>
      </c>
      <c r="AX17" s="5" t="str">
        <f>IF('full menu'!AX17="MDC","MDC",IF('full menu'!AX17="X","X",IF('full menu'!AX17="UASC","UASC",IF(OR('full menu'!AX17="PERF",'full menu'!AX17="AERF",'full menu'!AX17="PCB"),"ERfix",IF(OR('full menu'!AX17="ACB",'full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menu'!AX17="MwERT",'full menu'!AX17="ERwMT",'full menu'!AX17="M&amp;ERT",'full menu'!AX17="MwIT",'full menu'!AX17="IwMT",'full menu'!AX17="M&amp;IT",'full menu'!AX17="IwERT",'full menu'!AX17="ERwIT",'full menu'!AX17="I&amp;ERT",'full menu'!AX17="ER&amp;M&amp;IT"),"MixedTs",IF('full menu'!AX17="UD","UD",IF('full menu'!AX17="LSD","LSD",IF('full menu'!AX17="WSD","WSD","")))))))))))</f>
        <v>ERfix</v>
      </c>
      <c r="AY17" s="5" t="str">
        <f>IF('full menu'!AY17="MDC","MDC",IF('full menu'!AY17="X","X",IF('full menu'!AY17="UASC","UASC",IF(OR('full menu'!AY17="PERF",'full menu'!AY17="AERF",'full menu'!AY17="PCB"),"ERfix",IF(OR('full menu'!AY17="ACB",'full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menu'!AY17="MwERT",'full menu'!AY17="ERwMT",'full menu'!AY17="M&amp;ERT",'full menu'!AY17="MwIT",'full menu'!AY17="IwMT",'full menu'!AY17="M&amp;IT",'full menu'!AY17="IwERT",'full menu'!AY17="ERwIT",'full menu'!AY17="I&amp;ERT",'full menu'!AY17="ER&amp;M&amp;IT"),"MixedTs",IF('full menu'!AY17="UD","UD",IF('full menu'!AY17="LSD","LSD",IF('full menu'!AY17="WSD","WSD","")))))))))))</f>
        <v>ERfix</v>
      </c>
    </row>
    <row r="18" spans="1:51" ht="15.6" x14ac:dyDescent="0.3">
      <c r="A18" t="s">
        <v>35</v>
      </c>
      <c r="B18" s="5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5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5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5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5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5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5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5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5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LSD</v>
      </c>
      <c r="K18" s="5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LSD</v>
      </c>
      <c r="L18" s="5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LSD</v>
      </c>
      <c r="M18" s="5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LSD</v>
      </c>
      <c r="N18" s="5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LSD</v>
      </c>
      <c r="O18" s="5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LSD</v>
      </c>
      <c r="P18" s="5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LSD</v>
      </c>
      <c r="Q18" s="5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LSD</v>
      </c>
      <c r="R18" s="5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LSD</v>
      </c>
      <c r="S18" s="5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LSD</v>
      </c>
      <c r="T18" s="5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LSD</v>
      </c>
      <c r="U18" s="5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LSD</v>
      </c>
      <c r="V18" s="5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LSD</v>
      </c>
      <c r="W18" s="5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LSD</v>
      </c>
      <c r="X18" s="5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LSD</v>
      </c>
      <c r="Y18" s="5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LSD</v>
      </c>
      <c r="Z18" s="5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LSD</v>
      </c>
      <c r="AA18" s="5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LSD</v>
      </c>
      <c r="AB18" s="5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LSD</v>
      </c>
      <c r="AC18" s="5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LSD</v>
      </c>
      <c r="AD18" s="5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LSD</v>
      </c>
      <c r="AE18" s="5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LSD</v>
      </c>
      <c r="AF18" s="5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LSD</v>
      </c>
      <c r="AG18" s="5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LSD</v>
      </c>
      <c r="AH18" s="5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LSD</v>
      </c>
      <c r="AI18" s="5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LSD</v>
      </c>
      <c r="AJ18" s="5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LSD</v>
      </c>
      <c r="AK18" s="5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LSD</v>
      </c>
      <c r="AL18" s="5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LSD</v>
      </c>
      <c r="AM18" s="5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LSD</v>
      </c>
      <c r="AN18" s="5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ITs</v>
      </c>
      <c r="AO18" s="5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ITs</v>
      </c>
      <c r="AP18" s="5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ITs</v>
      </c>
      <c r="AQ18" s="5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ITs</v>
      </c>
      <c r="AR18" s="5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ITs</v>
      </c>
      <c r="AS18" s="5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ITs</v>
      </c>
      <c r="AT18" s="5" t="str">
        <f>IF('full menu'!AT18="MDC","MDC",IF('full menu'!AT18="X","X",IF('full menu'!AT18="UASC","UASC",IF(OR('full menu'!AT18="PERF",'full menu'!AT18="AERF",'full menu'!AT18="PCB"),"ERfix",IF(OR('full menu'!AT18="ACB",'full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menu'!AT18="MwERT",'full menu'!AT18="ERwMT",'full menu'!AT18="M&amp;ERT",'full menu'!AT18="MwIT",'full menu'!AT18="IwMT",'full menu'!AT18="M&amp;IT",'full menu'!AT18="IwERT",'full menu'!AT18="ERwIT",'full menu'!AT18="I&amp;ERT",'full menu'!AT18="ER&amp;M&amp;IT"),"MixedTs",IF('full menu'!AT18="UD","UD",IF('full menu'!AT18="LSD","LSD",IF('full menu'!AT18="WSD","WSD","")))))))))))</f>
        <v>ITs</v>
      </c>
      <c r="AU18" s="5" t="str">
        <f>IF('full menu'!AU18="MDC","MDC",IF('full menu'!AU18="X","X",IF('full menu'!AU18="UASC","UASC",IF(OR('full menu'!AU18="PERF",'full menu'!AU18="AERF",'full menu'!AU18="PCB"),"ERfix",IF(OR('full menu'!AU18="ACB",'full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menu'!AU18="MwERT",'full menu'!AU18="ERwMT",'full menu'!AU18="M&amp;ERT",'full menu'!AU18="MwIT",'full menu'!AU18="IwMT",'full menu'!AU18="M&amp;IT",'full menu'!AU18="IwERT",'full menu'!AU18="ERwIT",'full menu'!AU18="I&amp;ERT",'full menu'!AU18="ER&amp;M&amp;IT"),"MixedTs",IF('full menu'!AU18="UD","UD",IF('full menu'!AU18="LSD","LSD",IF('full menu'!AU18="WSD","WSD","")))))))))))</f>
        <v>ITs</v>
      </c>
      <c r="AV18" s="5" t="str">
        <f>IF('full menu'!AV18="MDC","MDC",IF('full menu'!AV18="X","X",IF('full menu'!AV18="UASC","UASC",IF(OR('full menu'!AV18="PERF",'full menu'!AV18="AERF",'full menu'!AV18="PCB"),"ERfix",IF(OR('full menu'!AV18="ACB",'full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menu'!AV18="MwERT",'full menu'!AV18="ERwMT",'full menu'!AV18="M&amp;ERT",'full menu'!AV18="MwIT",'full menu'!AV18="IwMT",'full menu'!AV18="M&amp;IT",'full menu'!AV18="IwERT",'full menu'!AV18="ERwIT",'full menu'!AV18="I&amp;ERT",'full menu'!AV18="ER&amp;M&amp;IT"),"MixedTs",IF('full menu'!AV18="UD","UD",IF('full menu'!AV18="LSD","LSD",IF('full menu'!AV18="WSD","WSD","")))))))))))</f>
        <v>ITs</v>
      </c>
      <c r="AW18" s="5" t="str">
        <f>IF('full menu'!AW18="MDC","MDC",IF('full menu'!AW18="X","X",IF('full menu'!AW18="UASC","UASC",IF(OR('full menu'!AW18="PERF",'full menu'!AW18="AERF",'full menu'!AW18="PCB"),"ERfix",IF(OR('full menu'!AW18="ACB",'full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menu'!AW18="MwERT",'full menu'!AW18="ERwMT",'full menu'!AW18="M&amp;ERT",'full menu'!AW18="MwIT",'full menu'!AW18="IwMT",'full menu'!AW18="M&amp;IT",'full menu'!AW18="IwERT",'full menu'!AW18="ERwIT",'full menu'!AW18="I&amp;ERT",'full menu'!AW18="ER&amp;M&amp;IT"),"MixedTs",IF('full menu'!AW18="UD","UD",IF('full menu'!AW18="LSD","LSD",IF('full menu'!AW18="WSD","WSD","")))))))))))</f>
        <v>ITs</v>
      </c>
      <c r="AX18" s="5" t="str">
        <f>IF('full menu'!AX18="MDC","MDC",IF('full menu'!AX18="X","X",IF('full menu'!AX18="UASC","UASC",IF(OR('full menu'!AX18="PERF",'full menu'!AX18="AERF",'full menu'!AX18="PCB"),"ERfix",IF(OR('full menu'!AX18="ACB",'full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menu'!AX18="MwERT",'full menu'!AX18="ERwMT",'full menu'!AX18="M&amp;ERT",'full menu'!AX18="MwIT",'full menu'!AX18="IwMT",'full menu'!AX18="M&amp;IT",'full menu'!AX18="IwERT",'full menu'!AX18="ERwIT",'full menu'!AX18="I&amp;ERT",'full menu'!AX18="ER&amp;M&amp;IT"),"MixedTs",IF('full menu'!AX18="UD","UD",IF('full menu'!AX18="LSD","LSD",IF('full menu'!AX18="WSD","WSD","")))))))))))</f>
        <v>ITs</v>
      </c>
      <c r="AY18" s="5" t="str">
        <f>IF('full menu'!AY18="MDC","MDC",IF('full menu'!AY18="X","X",IF('full menu'!AY18="UASC","UASC",IF(OR('full menu'!AY18="PERF",'full menu'!AY18="AERF",'full menu'!AY18="PCB"),"ERfix",IF(OR('full menu'!AY18="ACB",'full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menu'!AY18="MwERT",'full menu'!AY18="ERwMT",'full menu'!AY18="M&amp;ERT",'full menu'!AY18="MwIT",'full menu'!AY18="IwMT",'full menu'!AY18="M&amp;IT",'full menu'!AY18="IwERT",'full menu'!AY18="ERwIT",'full menu'!AY18="I&amp;ERT",'full menu'!AY18="ER&amp;M&amp;IT"),"MixedTs",IF('full menu'!AY18="UD","UD",IF('full menu'!AY18="LSD","LSD",IF('full menu'!AY18="WSD","WSD","")))))))))))</f>
        <v>ITs</v>
      </c>
    </row>
    <row r="19" spans="1:51" ht="15.6" x14ac:dyDescent="0.3">
      <c r="A19" t="s">
        <v>36</v>
      </c>
      <c r="B19" s="5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ERfix</v>
      </c>
      <c r="C19" s="5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ERfix</v>
      </c>
      <c r="D19" s="5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ERfix</v>
      </c>
      <c r="E19" s="5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ERfix</v>
      </c>
      <c r="F19" s="5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ERfix</v>
      </c>
      <c r="G19" s="5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ERfix</v>
      </c>
      <c r="H19" s="5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ERfix</v>
      </c>
      <c r="I19" s="5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ERfix</v>
      </c>
      <c r="J19" s="5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UD</v>
      </c>
      <c r="K19" s="5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UD</v>
      </c>
      <c r="L19" s="5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UD</v>
      </c>
      <c r="M19" s="5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UD</v>
      </c>
      <c r="N19" s="5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UD</v>
      </c>
      <c r="O19" s="5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UD</v>
      </c>
      <c r="P19" s="5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UD</v>
      </c>
      <c r="Q19" s="5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UD</v>
      </c>
      <c r="R19" s="5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UD</v>
      </c>
      <c r="S19" s="5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UD</v>
      </c>
      <c r="T19" s="5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UD</v>
      </c>
      <c r="U19" s="5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UD</v>
      </c>
      <c r="V19" s="5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UD</v>
      </c>
      <c r="W19" s="5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UD</v>
      </c>
      <c r="X19" s="5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UD</v>
      </c>
      <c r="Y19" s="5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UD</v>
      </c>
      <c r="Z19" s="5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UD</v>
      </c>
      <c r="AA19" s="5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UD</v>
      </c>
      <c r="AB19" s="5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UASC</v>
      </c>
      <c r="AC19" s="5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UASC</v>
      </c>
      <c r="AD19" s="5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UASC</v>
      </c>
      <c r="AE19" s="5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UASC</v>
      </c>
      <c r="AF19" s="5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UASC</v>
      </c>
      <c r="AG19" s="5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UASC</v>
      </c>
      <c r="AH19" s="5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UASC</v>
      </c>
      <c r="AI19" s="5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UASC</v>
      </c>
      <c r="AJ19" s="5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UASC</v>
      </c>
      <c r="AK19" s="5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UASC</v>
      </c>
      <c r="AL19" s="5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UASC</v>
      </c>
      <c r="AM19" s="5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UASC</v>
      </c>
      <c r="AN19" s="5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UASC</v>
      </c>
      <c r="AO19" s="5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UASC</v>
      </c>
      <c r="AP19" s="5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UASC</v>
      </c>
      <c r="AQ19" s="5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>UASC</v>
      </c>
      <c r="AR19" s="5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>UASC</v>
      </c>
      <c r="AS19" s="5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>UASC</v>
      </c>
      <c r="AT19" s="5" t="str">
        <f>IF('full menu'!AT19="MDC","MDC",IF('full menu'!AT19="X","X",IF('full menu'!AT19="UASC","UASC",IF(OR('full menu'!AT19="PERF",'full menu'!AT19="AERF",'full menu'!AT19="PCB"),"ERfix",IF(OR('full menu'!AT19="ACB",'full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menu'!AT19="MwERT",'full menu'!AT19="ERwMT",'full menu'!AT19="M&amp;ERT",'full menu'!AT19="MwIT",'full menu'!AT19="IwMT",'full menu'!AT19="M&amp;IT",'full menu'!AT19="IwERT",'full menu'!AT19="ERwIT",'full menu'!AT19="I&amp;ERT",'full menu'!AT19="ER&amp;M&amp;IT"),"MixedTs",IF('full menu'!AT19="UD","UD",IF('full menu'!AT19="LSD","LSD",IF('full menu'!AT19="WSD","WSD","")))))))))))</f>
        <v>UASC</v>
      </c>
      <c r="AU19" s="5" t="str">
        <f>IF('full menu'!AU19="MDC","MDC",IF('full menu'!AU19="X","X",IF('full menu'!AU19="UASC","UASC",IF(OR('full menu'!AU19="PERF",'full menu'!AU19="AERF",'full menu'!AU19="PCB"),"ERfix",IF(OR('full menu'!AU19="ACB",'full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menu'!AU19="MwERT",'full menu'!AU19="ERwMT",'full menu'!AU19="M&amp;ERT",'full menu'!AU19="MwIT",'full menu'!AU19="IwMT",'full menu'!AU19="M&amp;IT",'full menu'!AU19="IwERT",'full menu'!AU19="ERwIT",'full menu'!AU19="I&amp;ERT",'full menu'!AU19="ER&amp;M&amp;IT"),"MixedTs",IF('full menu'!AU19="UD","UD",IF('full menu'!AU19="LSD","LSD",IF('full menu'!AU19="WSD","WSD","")))))))))))</f>
        <v>UASC</v>
      </c>
      <c r="AV19" s="5" t="str">
        <f>IF('full menu'!AV19="MDC","MDC",IF('full menu'!AV19="X","X",IF('full menu'!AV19="UASC","UASC",IF(OR('full menu'!AV19="PERF",'full menu'!AV19="AERF",'full menu'!AV19="PCB"),"ERfix",IF(OR('full menu'!AV19="ACB",'full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menu'!AV19="MwERT",'full menu'!AV19="ERwMT",'full menu'!AV19="M&amp;ERT",'full menu'!AV19="MwIT",'full menu'!AV19="IwMT",'full menu'!AV19="M&amp;IT",'full menu'!AV19="IwERT",'full menu'!AV19="ERwIT",'full menu'!AV19="I&amp;ERT",'full menu'!AV19="ER&amp;M&amp;IT"),"MixedTs",IF('full menu'!AV19="UD","UD",IF('full menu'!AV19="LSD","LSD",IF('full menu'!AV19="WSD","WSD","")))))))))))</f>
        <v>UASC</v>
      </c>
      <c r="AW19" s="5" t="str">
        <f>IF('full menu'!AW19="MDC","MDC",IF('full menu'!AW19="X","X",IF('full menu'!AW19="UASC","UASC",IF(OR('full menu'!AW19="PERF",'full menu'!AW19="AERF",'full menu'!AW19="PCB"),"ERfix",IF(OR('full menu'!AW19="ACB",'full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menu'!AW19="MwERT",'full menu'!AW19="ERwMT",'full menu'!AW19="M&amp;ERT",'full menu'!AW19="MwIT",'full menu'!AW19="IwMT",'full menu'!AW19="M&amp;IT",'full menu'!AW19="IwERT",'full menu'!AW19="ERwIT",'full menu'!AW19="I&amp;ERT",'full menu'!AW19="ER&amp;M&amp;IT"),"MixedTs",IF('full menu'!AW19="UD","UD",IF('full menu'!AW19="LSD","LSD",IF('full menu'!AW19="WSD","WSD","")))))))))))</f>
        <v>UASC</v>
      </c>
      <c r="AX19" s="5" t="str">
        <f>IF('full menu'!AX19="MDC","MDC",IF('full menu'!AX19="X","X",IF('full menu'!AX19="UASC","UASC",IF(OR('full menu'!AX19="PERF",'full menu'!AX19="AERF",'full menu'!AX19="PCB"),"ERfix",IF(OR('full menu'!AX19="ACB",'full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menu'!AX19="MwERT",'full menu'!AX19="ERwMT",'full menu'!AX19="M&amp;ERT",'full menu'!AX19="MwIT",'full menu'!AX19="IwMT",'full menu'!AX19="M&amp;IT",'full menu'!AX19="IwERT",'full menu'!AX19="ERwIT",'full menu'!AX19="I&amp;ERT",'full menu'!AX19="ER&amp;M&amp;IT"),"MixedTs",IF('full menu'!AX19="UD","UD",IF('full menu'!AX19="LSD","LSD",IF('full menu'!AX19="WSD","WSD","")))))))))))</f>
        <v>UASC</v>
      </c>
      <c r="AY19" s="5" t="str">
        <f>IF('full menu'!AY19="MDC","MDC",IF('full menu'!AY19="X","X",IF('full menu'!AY19="UASC","UASC",IF(OR('full menu'!AY19="PERF",'full menu'!AY19="AERF",'full menu'!AY19="PCB"),"ERfix",IF(OR('full menu'!AY19="ACB",'full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menu'!AY19="MwERT",'full menu'!AY19="ERwMT",'full menu'!AY19="M&amp;ERT",'full menu'!AY19="MwIT",'full menu'!AY19="IwMT",'full menu'!AY19="M&amp;IT",'full menu'!AY19="IwERT",'full menu'!AY19="ERwIT",'full menu'!AY19="I&amp;ERT",'full menu'!AY19="ER&amp;M&amp;IT"),"MixedTs",IF('full menu'!AY19="UD","UD",IF('full menu'!AY19="LSD","LSD",IF('full menu'!AY19="WSD","WSD","")))))))))))</f>
        <v>UASC</v>
      </c>
    </row>
    <row r="20" spans="1:51" ht="15.6" x14ac:dyDescent="0.3">
      <c r="A20" t="s">
        <v>37</v>
      </c>
      <c r="B20" s="5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MDC</v>
      </c>
      <c r="C20" s="5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MDC</v>
      </c>
      <c r="D20" s="5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MDC</v>
      </c>
      <c r="E20" s="5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UD</v>
      </c>
      <c r="F20" s="5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UD</v>
      </c>
      <c r="G20" s="5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UD</v>
      </c>
      <c r="H20" s="5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UD</v>
      </c>
      <c r="I20" s="5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UD</v>
      </c>
      <c r="J20" s="5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UD</v>
      </c>
      <c r="K20" s="5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UD</v>
      </c>
      <c r="L20" s="5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UD</v>
      </c>
      <c r="M20" s="5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UD</v>
      </c>
      <c r="N20" s="5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UD</v>
      </c>
      <c r="O20" s="5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UD</v>
      </c>
      <c r="P20" s="5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UD</v>
      </c>
      <c r="Q20" s="5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UD</v>
      </c>
      <c r="R20" s="5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UD</v>
      </c>
      <c r="S20" s="5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UD</v>
      </c>
      <c r="T20" s="5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ERTs</v>
      </c>
      <c r="U20" s="5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ERTs</v>
      </c>
      <c r="V20" s="5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ERTs</v>
      </c>
      <c r="W20" s="5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ERTs</v>
      </c>
      <c r="X20" s="5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ERTs</v>
      </c>
      <c r="Y20" s="5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ERTs</v>
      </c>
      <c r="Z20" s="5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ERTs</v>
      </c>
      <c r="AA20" s="5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ERTs</v>
      </c>
      <c r="AB20" s="5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ERTs</v>
      </c>
      <c r="AC20" s="5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ERTs</v>
      </c>
      <c r="AD20" s="5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ERTs</v>
      </c>
      <c r="AE20" s="5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LSD</v>
      </c>
      <c r="AF20" s="5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LSD</v>
      </c>
      <c r="AG20" s="5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LSD</v>
      </c>
      <c r="AH20" s="5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LSD</v>
      </c>
      <c r="AI20" s="5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LSD</v>
      </c>
      <c r="AJ20" s="5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LSD</v>
      </c>
      <c r="AK20" s="5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LSD</v>
      </c>
      <c r="AL20" s="5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LSD</v>
      </c>
      <c r="AM20" s="5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LSD</v>
      </c>
      <c r="AN20" s="5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LSD</v>
      </c>
      <c r="AO20" s="5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LSD</v>
      </c>
      <c r="AP20" s="5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LSD</v>
      </c>
      <c r="AQ20" s="5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LSD</v>
      </c>
      <c r="AR20" s="5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LSD</v>
      </c>
      <c r="AS20" s="5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LSD</v>
      </c>
      <c r="AT20" s="5" t="str">
        <f>IF('full menu'!AT20="MDC","MDC",IF('full menu'!AT20="X","X",IF('full menu'!AT20="UASC","UASC",IF(OR('full menu'!AT20="PERF",'full menu'!AT20="AERF",'full menu'!AT20="PCB"),"ERfix",IF(OR('full menu'!AT20="ACB",'full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menu'!AT20="MwERT",'full menu'!AT20="ERwMT",'full menu'!AT20="M&amp;ERT",'full menu'!AT20="MwIT",'full menu'!AT20="IwMT",'full menu'!AT20="M&amp;IT",'full menu'!AT20="IwERT",'full menu'!AT20="ERwIT",'full menu'!AT20="I&amp;ERT",'full menu'!AT20="ER&amp;M&amp;IT"),"MixedTs",IF('full menu'!AT20="UD","UD",IF('full menu'!AT20="LSD","LSD",IF('full menu'!AT20="WSD","WSD","")))))))))))</f>
        <v>LSD</v>
      </c>
      <c r="AU20" s="5" t="str">
        <f>IF('full menu'!AU20="MDC","MDC",IF('full menu'!AU20="X","X",IF('full menu'!AU20="UASC","UASC",IF(OR('full menu'!AU20="PERF",'full menu'!AU20="AERF",'full menu'!AU20="PCB"),"ERfix",IF(OR('full menu'!AU20="ACB",'full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menu'!AU20="MwERT",'full menu'!AU20="ERwMT",'full menu'!AU20="M&amp;ERT",'full menu'!AU20="MwIT",'full menu'!AU20="IwMT",'full menu'!AU20="M&amp;IT",'full menu'!AU20="IwERT",'full menu'!AU20="ERwIT",'full menu'!AU20="I&amp;ERT",'full menu'!AU20="ER&amp;M&amp;IT"),"MixedTs",IF('full menu'!AU20="UD","UD",IF('full menu'!AU20="LSD","LSD",IF('full menu'!AU20="WSD","WSD","")))))))))))</f>
        <v>LSD</v>
      </c>
      <c r="AV20" s="5" t="str">
        <f>IF('full menu'!AV20="MDC","MDC",IF('full menu'!AV20="X","X",IF('full menu'!AV20="UASC","UASC",IF(OR('full menu'!AV20="PERF",'full menu'!AV20="AERF",'full menu'!AV20="PCB"),"ERfix",IF(OR('full menu'!AV20="ACB",'full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menu'!AV20="MwERT",'full menu'!AV20="ERwMT",'full menu'!AV20="M&amp;ERT",'full menu'!AV20="MwIT",'full menu'!AV20="IwMT",'full menu'!AV20="M&amp;IT",'full menu'!AV20="IwERT",'full menu'!AV20="ERwIT",'full menu'!AV20="I&amp;ERT",'full menu'!AV20="ER&amp;M&amp;IT"),"MixedTs",IF('full menu'!AV20="UD","UD",IF('full menu'!AV20="LSD","LSD",IF('full menu'!AV20="WSD","WSD","")))))))))))</f>
        <v>LSD</v>
      </c>
      <c r="AW20" s="5" t="str">
        <f>IF('full menu'!AW20="MDC","MDC",IF('full menu'!AW20="X","X",IF('full menu'!AW20="UASC","UASC",IF(OR('full menu'!AW20="PERF",'full menu'!AW20="AERF",'full menu'!AW20="PCB"),"ERfix",IF(OR('full menu'!AW20="ACB",'full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menu'!AW20="MwERT",'full menu'!AW20="ERwMT",'full menu'!AW20="M&amp;ERT",'full menu'!AW20="MwIT",'full menu'!AW20="IwMT",'full menu'!AW20="M&amp;IT",'full menu'!AW20="IwERT",'full menu'!AW20="ERwIT",'full menu'!AW20="I&amp;ERT",'full menu'!AW20="ER&amp;M&amp;IT"),"MixedTs",IF('full menu'!AW20="UD","UD",IF('full menu'!AW20="LSD","LSD",IF('full menu'!AW20="WSD","WSD","")))))))))))</f>
        <v>LSD</v>
      </c>
      <c r="AX20" s="5" t="str">
        <f>IF('full menu'!AX20="MDC","MDC",IF('full menu'!AX20="X","X",IF('full menu'!AX20="UASC","UASC",IF(OR('full menu'!AX20="PERF",'full menu'!AX20="AERF",'full menu'!AX20="PCB"),"ERfix",IF(OR('full menu'!AX20="ACB",'full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menu'!AX20="MwERT",'full menu'!AX20="ERwMT",'full menu'!AX20="M&amp;ERT",'full menu'!AX20="MwIT",'full menu'!AX20="IwMT",'full menu'!AX20="M&amp;IT",'full menu'!AX20="IwERT",'full menu'!AX20="ERwIT",'full menu'!AX20="I&amp;ERT",'full menu'!AX20="ER&amp;M&amp;IT"),"MixedTs",IF('full menu'!AX20="UD","UD",IF('full menu'!AX20="LSD","LSD",IF('full menu'!AX20="WSD","WSD","")))))))))))</f>
        <v>LSD</v>
      </c>
      <c r="AY20" s="5" t="str">
        <f>IF('full menu'!AY20="MDC","MDC",IF('full menu'!AY20="X","X",IF('full menu'!AY20="UASC","UASC",IF(OR('full menu'!AY20="PERF",'full menu'!AY20="AERF",'full menu'!AY20="PCB"),"ERfix",IF(OR('full menu'!AY20="ACB",'full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menu'!AY20="MwERT",'full menu'!AY20="ERwMT",'full menu'!AY20="M&amp;ERT",'full menu'!AY20="MwIT",'full menu'!AY20="IwMT",'full menu'!AY20="M&amp;IT",'full menu'!AY20="IwERT",'full menu'!AY20="ERwIT",'full menu'!AY20="I&amp;ERT",'full menu'!AY20="ER&amp;M&amp;IT"),"MixedTs",IF('full menu'!AY20="UD","UD",IF('full menu'!AY20="LSD","LSD",IF('full menu'!AY20="WSD","WSD","")))))))))))</f>
        <v>LSD</v>
      </c>
    </row>
    <row r="21" spans="1:51" ht="15.6" x14ac:dyDescent="0.3">
      <c r="A21" t="s">
        <v>38</v>
      </c>
      <c r="B21" s="5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ERfix</v>
      </c>
      <c r="C21" s="5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ERfix</v>
      </c>
      <c r="D21" s="5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ERfix</v>
      </c>
      <c r="E21" s="5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ERfix</v>
      </c>
      <c r="F21" s="5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ERfix</v>
      </c>
      <c r="G21" s="5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ERfix</v>
      </c>
      <c r="H21" s="5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LSD</v>
      </c>
      <c r="I21" s="5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LSD</v>
      </c>
      <c r="J21" s="5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LSD</v>
      </c>
      <c r="K21" s="5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LSD</v>
      </c>
      <c r="L21" s="5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LSD</v>
      </c>
      <c r="M21" s="5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LSD</v>
      </c>
      <c r="N21" s="5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LSD</v>
      </c>
      <c r="O21" s="5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5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5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5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5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5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5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5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5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5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5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5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>LSD</v>
      </c>
      <c r="AA21" s="5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>LSD</v>
      </c>
      <c r="AB21" s="5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>LSD</v>
      </c>
      <c r="AC21" s="5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>UASC</v>
      </c>
      <c r="AD21" s="5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>UASC</v>
      </c>
      <c r="AE21" s="5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>UASC</v>
      </c>
      <c r="AF21" s="5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>UASC</v>
      </c>
      <c r="AG21" s="5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>UASC</v>
      </c>
      <c r="AH21" s="5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>UASC</v>
      </c>
      <c r="AI21" s="5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>UASC</v>
      </c>
      <c r="AJ21" s="5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>UASC</v>
      </c>
      <c r="AK21" s="5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>UASC</v>
      </c>
      <c r="AL21" s="5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>UASC</v>
      </c>
      <c r="AM21" s="5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>UASC</v>
      </c>
      <c r="AN21" s="5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>UASC</v>
      </c>
      <c r="AO21" s="5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>UASC</v>
      </c>
      <c r="AP21" s="5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>UASC</v>
      </c>
      <c r="AQ21" s="5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>UASC</v>
      </c>
      <c r="AR21" s="5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>UASC</v>
      </c>
      <c r="AS21" s="5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>UASC</v>
      </c>
      <c r="AT21" s="5" t="str">
        <f>IF('full menu'!AT21="MDC","MDC",IF('full menu'!AT21="X","X",IF('full menu'!AT21="UASC","UASC",IF(OR('full menu'!AT21="PERF",'full menu'!AT21="AERF",'full menu'!AT21="PCB"),"ERfix",IF(OR('full menu'!AT21="ACB",'full menu'!AT21="LCERT",'full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menu'!AT21="MwERT",'full menu'!AT21="ERwMT",'full menu'!AT21="M&amp;ERT",'full menu'!AT21="MwIT",'full menu'!AT21="IwMT",'full menu'!AT21="M&amp;IT",'full menu'!AT21="IwERT",'full menu'!AT21="ERwIT",'full menu'!AT21="I&amp;ERT",'full menu'!AT21="ER&amp;M&amp;IT"),"MixedTs",IF('full menu'!AT21="UD","UD",IF('full menu'!AT21="LSD","LSD",IF('full menu'!AT21="WSD","WSD","")))))))))))</f>
        <v>UASC</v>
      </c>
      <c r="AU21" s="5" t="str">
        <f>IF('full menu'!AU21="MDC","MDC",IF('full menu'!AU21="X","X",IF('full menu'!AU21="UASC","UASC",IF(OR('full menu'!AU21="PERF",'full menu'!AU21="AERF",'full menu'!AU21="PCB"),"ERfix",IF(OR('full menu'!AU21="ACB",'full menu'!AU21="LCERT",'full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menu'!AU21="MwERT",'full menu'!AU21="ERwMT",'full menu'!AU21="M&amp;ERT",'full menu'!AU21="MwIT",'full menu'!AU21="IwMT",'full menu'!AU21="M&amp;IT",'full menu'!AU21="IwERT",'full menu'!AU21="ERwIT",'full menu'!AU21="I&amp;ERT",'full menu'!AU21="ER&amp;M&amp;IT"),"MixedTs",IF('full menu'!AU21="UD","UD",IF('full menu'!AU21="LSD","LSD",IF('full menu'!AU21="WSD","WSD","")))))))))))</f>
        <v>UASC</v>
      </c>
      <c r="AV21" s="5" t="str">
        <f>IF('full menu'!AV21="MDC","MDC",IF('full menu'!AV21="X","X",IF('full menu'!AV21="UASC","UASC",IF(OR('full menu'!AV21="PERF",'full menu'!AV21="AERF",'full menu'!AV21="PCB"),"ERfix",IF(OR('full menu'!AV21="ACB",'full menu'!AV21="LCERT",'full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menu'!AV21="MwERT",'full menu'!AV21="ERwMT",'full menu'!AV21="M&amp;ERT",'full menu'!AV21="MwIT",'full menu'!AV21="IwMT",'full menu'!AV21="M&amp;IT",'full menu'!AV21="IwERT",'full menu'!AV21="ERwIT",'full menu'!AV21="I&amp;ERT",'full menu'!AV21="ER&amp;M&amp;IT"),"MixedTs",IF('full menu'!AV21="UD","UD",IF('full menu'!AV21="LSD","LSD",IF('full menu'!AV21="WSD","WSD","")))))))))))</f>
        <v>UASC</v>
      </c>
      <c r="AW21" s="5" t="str">
        <f>IF('full menu'!AW21="MDC","MDC",IF('full menu'!AW21="X","X",IF('full menu'!AW21="UASC","UASC",IF(OR('full menu'!AW21="PERF",'full menu'!AW21="AERF",'full menu'!AW21="PCB"),"ERfix",IF(OR('full menu'!AW21="ACB",'full menu'!AW21="LCERT",'full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menu'!AW21="MwERT",'full menu'!AW21="ERwMT",'full menu'!AW21="M&amp;ERT",'full menu'!AW21="MwIT",'full menu'!AW21="IwMT",'full menu'!AW21="M&amp;IT",'full menu'!AW21="IwERT",'full menu'!AW21="ERwIT",'full menu'!AW21="I&amp;ERT",'full menu'!AW21="ER&amp;M&amp;IT"),"MixedTs",IF('full menu'!AW21="UD","UD",IF('full menu'!AW21="LSD","LSD",IF('full menu'!AW21="WSD","WSD","")))))))))))</f>
        <v>UASC</v>
      </c>
      <c r="AX21" s="5" t="str">
        <f>IF('full menu'!AX21="MDC","MDC",IF('full menu'!AX21="X","X",IF('full menu'!AX21="UASC","UASC",IF(OR('full menu'!AX21="PERF",'full menu'!AX21="AERF",'full menu'!AX21="PCB"),"ERfix",IF(OR('full menu'!AX21="ACB",'full menu'!AX21="LCERT",'full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menu'!AX21="MwERT",'full menu'!AX21="ERwMT",'full menu'!AX21="M&amp;ERT",'full menu'!AX21="MwIT",'full menu'!AX21="IwMT",'full menu'!AX21="M&amp;IT",'full menu'!AX21="IwERT",'full menu'!AX21="ERwIT",'full menu'!AX21="I&amp;ERT",'full menu'!AX21="ER&amp;M&amp;IT"),"MixedTs",IF('full menu'!AX21="UD","UD",IF('full menu'!AX21="LSD","LSD",IF('full menu'!AX21="WSD","WSD","")))))))))))</f>
        <v>UASC</v>
      </c>
      <c r="AY21" s="5" t="str">
        <f>IF('full menu'!AY21="MDC","MDC",IF('full menu'!AY21="X","X",IF('full menu'!AY21="UASC","UASC",IF(OR('full menu'!AY21="PERF",'full menu'!AY21="AERF",'full menu'!AY21="PCB"),"ERfix",IF(OR('full menu'!AY21="ACB",'full menu'!AY21="LCERT",'full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menu'!AY21="MwERT",'full menu'!AY21="ERwMT",'full menu'!AY21="M&amp;ERT",'full menu'!AY21="MwIT",'full menu'!AY21="IwMT",'full menu'!AY21="M&amp;IT",'full menu'!AY21="IwERT",'full menu'!AY21="ERwIT",'full menu'!AY21="I&amp;ERT",'full menu'!AY21="ER&amp;M&amp;IT"),"MixedTs",IF('full menu'!AY21="UD","UD",IF('full menu'!AY21="LSD","LSD",IF('full menu'!AY21="WSD","WSD","")))))))))))</f>
        <v>UASC</v>
      </c>
    </row>
    <row r="22" spans="1:51" ht="15.6" x14ac:dyDescent="0.3">
      <c r="A22" t="s">
        <v>39</v>
      </c>
      <c r="B22" s="5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UASC</v>
      </c>
      <c r="C22" s="5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ERfix</v>
      </c>
      <c r="D22" s="5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ERfix</v>
      </c>
      <c r="E22" s="5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ERfix</v>
      </c>
      <c r="F22" s="5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ERfix</v>
      </c>
      <c r="G22" s="5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ERfix</v>
      </c>
      <c r="H22" s="5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ERfix</v>
      </c>
      <c r="I22" s="5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ERfix</v>
      </c>
      <c r="J22" s="5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ERfix</v>
      </c>
      <c r="K22" s="5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ERfix</v>
      </c>
      <c r="L22" s="5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ERfix</v>
      </c>
      <c r="M22" s="5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ERfix</v>
      </c>
      <c r="N22" s="5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ERfix</v>
      </c>
      <c r="O22" s="5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ERfix</v>
      </c>
      <c r="P22" s="5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ERfix</v>
      </c>
      <c r="Q22" s="5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ERfix</v>
      </c>
      <c r="R22" s="5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ERfix</v>
      </c>
      <c r="S22" s="5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ERfix</v>
      </c>
      <c r="T22" s="5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ERfix</v>
      </c>
      <c r="U22" s="5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ERfix</v>
      </c>
      <c r="V22" s="5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ERfix</v>
      </c>
      <c r="W22" s="5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ERfix</v>
      </c>
      <c r="X22" s="5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ERfix</v>
      </c>
      <c r="Y22" s="5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ERfix</v>
      </c>
      <c r="Z22" s="5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ERfix</v>
      </c>
      <c r="AA22" s="5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ERfix</v>
      </c>
      <c r="AB22" s="5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ERfix</v>
      </c>
      <c r="AC22" s="5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ERfix</v>
      </c>
      <c r="AD22" s="5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ERfix</v>
      </c>
      <c r="AE22" s="5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ERfix</v>
      </c>
      <c r="AF22" s="5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ERfix</v>
      </c>
      <c r="AG22" s="5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ERfix</v>
      </c>
      <c r="AH22" s="5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ERfix</v>
      </c>
      <c r="AI22" s="5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ERfix</v>
      </c>
      <c r="AJ22" s="5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ERfix</v>
      </c>
      <c r="AK22" s="5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ERfix</v>
      </c>
      <c r="AL22" s="5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ERfix</v>
      </c>
      <c r="AM22" s="5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ERfix</v>
      </c>
      <c r="AN22" s="5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ERfix</v>
      </c>
      <c r="AO22" s="5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ERfix</v>
      </c>
      <c r="AP22" s="5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ERfix</v>
      </c>
      <c r="AQ22" s="5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ERfix</v>
      </c>
      <c r="AR22" s="5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ERfix</v>
      </c>
      <c r="AS22" s="5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ERfix</v>
      </c>
      <c r="AT22" s="5" t="str">
        <f>IF('full menu'!AT22="MDC","MDC",IF('full menu'!AT22="X","X",IF('full menu'!AT22="UASC","UASC",IF(OR('full menu'!AT22="PERF",'full menu'!AT22="AERF",'full menu'!AT22="PCB"),"ERfix",IF(OR('full menu'!AT22="ACB",'full menu'!AT22="LCERT",'full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menu'!AT22="MwERT",'full menu'!AT22="ERwMT",'full menu'!AT22="M&amp;ERT",'full menu'!AT22="MwIT",'full menu'!AT22="IwMT",'full menu'!AT22="M&amp;IT",'full menu'!AT22="IwERT",'full menu'!AT22="ERwIT",'full menu'!AT22="I&amp;ERT",'full menu'!AT22="ER&amp;M&amp;IT"),"MixedTs",IF('full menu'!AT22="UD","UD",IF('full menu'!AT22="LSD","LSD",IF('full menu'!AT22="WSD","WSD","")))))))))))</f>
        <v>ERfix</v>
      </c>
      <c r="AU22" s="5" t="str">
        <f>IF('full menu'!AU22="MDC","MDC",IF('full menu'!AU22="X","X",IF('full menu'!AU22="UASC","UASC",IF(OR('full menu'!AU22="PERF",'full menu'!AU22="AERF",'full menu'!AU22="PCB"),"ERfix",IF(OR('full menu'!AU22="ACB",'full menu'!AU22="LCERT",'full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menu'!AU22="MwERT",'full menu'!AU22="ERwMT",'full menu'!AU22="M&amp;ERT",'full menu'!AU22="MwIT",'full menu'!AU22="IwMT",'full menu'!AU22="M&amp;IT",'full menu'!AU22="IwERT",'full menu'!AU22="ERwIT",'full menu'!AU22="I&amp;ERT",'full menu'!AU22="ER&amp;M&amp;IT"),"MixedTs",IF('full menu'!AU22="UD","UD",IF('full menu'!AU22="LSD","LSD",IF('full menu'!AU22="WSD","WSD","")))))))))))</f>
        <v>ERfix</v>
      </c>
      <c r="AV22" s="5" t="str">
        <f>IF('full menu'!AV22="MDC","MDC",IF('full menu'!AV22="X","X",IF('full menu'!AV22="UASC","UASC",IF(OR('full menu'!AV22="PERF",'full menu'!AV22="AERF",'full menu'!AV22="PCB"),"ERfix",IF(OR('full menu'!AV22="ACB",'full menu'!AV22="LCERT",'full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menu'!AV22="MwERT",'full menu'!AV22="ERwMT",'full menu'!AV22="M&amp;ERT",'full menu'!AV22="MwIT",'full menu'!AV22="IwMT",'full menu'!AV22="M&amp;IT",'full menu'!AV22="IwERT",'full menu'!AV22="ERwIT",'full menu'!AV22="I&amp;ERT",'full menu'!AV22="ER&amp;M&amp;IT"),"MixedTs",IF('full menu'!AV22="UD","UD",IF('full menu'!AV22="LSD","LSD",IF('full menu'!AV22="WSD","WSD","")))))))))))</f>
        <v>ERfix</v>
      </c>
      <c r="AW22" s="5" t="str">
        <f>IF('full menu'!AW22="MDC","MDC",IF('full menu'!AW22="X","X",IF('full menu'!AW22="UASC","UASC",IF(OR('full menu'!AW22="PERF",'full menu'!AW22="AERF",'full menu'!AW22="PCB"),"ERfix",IF(OR('full menu'!AW22="ACB",'full menu'!AW22="LCERT",'full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menu'!AW22="MwERT",'full menu'!AW22="ERwMT",'full menu'!AW22="M&amp;ERT",'full menu'!AW22="MwIT",'full menu'!AW22="IwMT",'full menu'!AW22="M&amp;IT",'full menu'!AW22="IwERT",'full menu'!AW22="ERwIT",'full menu'!AW22="I&amp;ERT",'full menu'!AW22="ER&amp;M&amp;IT"),"MixedTs",IF('full menu'!AW22="UD","UD",IF('full menu'!AW22="LSD","LSD",IF('full menu'!AW22="WSD","WSD","")))))))))))</f>
        <v>ERfix</v>
      </c>
      <c r="AX22" s="5" t="str">
        <f>IF('full menu'!AX22="MDC","MDC",IF('full menu'!AX22="X","X",IF('full menu'!AX22="UASC","UASC",IF(OR('full menu'!AX22="PERF",'full menu'!AX22="AERF",'full menu'!AX22="PCB"),"ERfix",IF(OR('full menu'!AX22="ACB",'full menu'!AX22="LCERT",'full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menu'!AX22="MwERT",'full menu'!AX22="ERwMT",'full menu'!AX22="M&amp;ERT",'full menu'!AX22="MwIT",'full menu'!AX22="IwMT",'full menu'!AX22="M&amp;IT",'full menu'!AX22="IwERT",'full menu'!AX22="ERwIT",'full menu'!AX22="I&amp;ERT",'full menu'!AX22="ER&amp;M&amp;IT"),"MixedTs",IF('full menu'!AX22="UD","UD",IF('full menu'!AX22="LSD","LSD",IF('full menu'!AX22="WSD","WSD","")))))))))))</f>
        <v>ERfix</v>
      </c>
      <c r="AY22" s="5" t="str">
        <f>IF('full menu'!AY22="MDC","MDC",IF('full menu'!AY22="X","X",IF('full menu'!AY22="UASC","UASC",IF(OR('full menu'!AY22="PERF",'full menu'!AY22="AERF",'full menu'!AY22="PCB"),"ERfix",IF(OR('full menu'!AY22="ACB",'full menu'!AY22="LCERT",'full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menu'!AY22="MwERT",'full menu'!AY22="ERwMT",'full menu'!AY22="M&amp;ERT",'full menu'!AY22="MwIT",'full menu'!AY22="IwMT",'full menu'!AY22="M&amp;IT",'full menu'!AY22="IwERT",'full menu'!AY22="ERwIT",'full menu'!AY22="I&amp;ERT",'full menu'!AY22="ER&amp;M&amp;IT"),"MixedTs",IF('full menu'!AY22="UD","UD",IF('full menu'!AY22="LSD","LSD",IF('full menu'!AY22="WSD","WSD","")))))))))))</f>
        <v>ERfix</v>
      </c>
    </row>
    <row r="23" spans="1:51" ht="15.6" x14ac:dyDescent="0.3">
      <c r="A23" t="s">
        <v>40</v>
      </c>
      <c r="B23" s="5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ERfix</v>
      </c>
      <c r="C23" s="5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LSD</v>
      </c>
      <c r="D23" s="5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LSD</v>
      </c>
      <c r="E23" s="5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LSD</v>
      </c>
      <c r="F23" s="5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LSD</v>
      </c>
      <c r="G23" s="5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LSD</v>
      </c>
      <c r="H23" s="5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LSD</v>
      </c>
      <c r="I23" s="5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LSD</v>
      </c>
      <c r="J23" s="5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LSD</v>
      </c>
      <c r="K23" s="5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LSD</v>
      </c>
      <c r="L23" s="5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LSD</v>
      </c>
      <c r="M23" s="5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LSD</v>
      </c>
      <c r="N23" s="5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LSD</v>
      </c>
      <c r="O23" s="5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LSD</v>
      </c>
      <c r="P23" s="5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LSD</v>
      </c>
      <c r="Q23" s="5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LSD</v>
      </c>
      <c r="R23" s="5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LSD</v>
      </c>
      <c r="S23" s="5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LSD</v>
      </c>
      <c r="T23" s="5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LSD</v>
      </c>
      <c r="U23" s="5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LSD</v>
      </c>
      <c r="V23" s="5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LSD</v>
      </c>
      <c r="W23" s="5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LSD</v>
      </c>
      <c r="X23" s="5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LSD</v>
      </c>
      <c r="Y23" s="5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LSD</v>
      </c>
      <c r="Z23" s="5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LSD</v>
      </c>
      <c r="AA23" s="5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LSD</v>
      </c>
      <c r="AB23" s="5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LSD</v>
      </c>
      <c r="AC23" s="5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LSD</v>
      </c>
      <c r="AD23" s="5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LSD</v>
      </c>
      <c r="AE23" s="5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LSD</v>
      </c>
      <c r="AF23" s="5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LSD</v>
      </c>
      <c r="AG23" s="5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LSD</v>
      </c>
      <c r="AH23" s="5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LSD</v>
      </c>
      <c r="AI23" s="5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LSD</v>
      </c>
      <c r="AJ23" s="5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LSD</v>
      </c>
      <c r="AK23" s="5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LSD</v>
      </c>
      <c r="AL23" s="5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LSD</v>
      </c>
      <c r="AM23" s="5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LSD</v>
      </c>
      <c r="AN23" s="5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LSD</v>
      </c>
      <c r="AO23" s="5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LSD</v>
      </c>
      <c r="AP23" s="5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LSD</v>
      </c>
      <c r="AQ23" s="5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LSD</v>
      </c>
      <c r="AR23" s="5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LSD</v>
      </c>
      <c r="AS23" s="5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LSD</v>
      </c>
      <c r="AT23" s="5" t="str">
        <f>IF('full menu'!AT23="MDC","MDC",IF('full menu'!AT23="X","X",IF('full menu'!AT23="UASC","UASC",IF(OR('full menu'!AT23="PERF",'full menu'!AT23="AERF",'full menu'!AT23="PCB"),"ERfix",IF(OR('full menu'!AT23="ACB",'full menu'!AT23="LCERT",'full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menu'!AT23="MwERT",'full menu'!AT23="ERwMT",'full menu'!AT23="M&amp;ERT",'full menu'!AT23="MwIT",'full menu'!AT23="IwMT",'full menu'!AT23="M&amp;IT",'full menu'!AT23="IwERT",'full menu'!AT23="ERwIT",'full menu'!AT23="I&amp;ERT",'full menu'!AT23="ER&amp;M&amp;IT"),"MixedTs",IF('full menu'!AT23="UD","UD",IF('full menu'!AT23="LSD","LSD",IF('full menu'!AT23="WSD","WSD","")))))))))))</f>
        <v>LSD</v>
      </c>
      <c r="AU23" s="5" t="str">
        <f>IF('full menu'!AU23="MDC","MDC",IF('full menu'!AU23="X","X",IF('full menu'!AU23="UASC","UASC",IF(OR('full menu'!AU23="PERF",'full menu'!AU23="AERF",'full menu'!AU23="PCB"),"ERfix",IF(OR('full menu'!AU23="ACB",'full menu'!AU23="LCERT",'full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menu'!AU23="MwERT",'full menu'!AU23="ERwMT",'full menu'!AU23="M&amp;ERT",'full menu'!AU23="MwIT",'full menu'!AU23="IwMT",'full menu'!AU23="M&amp;IT",'full menu'!AU23="IwERT",'full menu'!AU23="ERwIT",'full menu'!AU23="I&amp;ERT",'full menu'!AU23="ER&amp;M&amp;IT"),"MixedTs",IF('full menu'!AU23="UD","UD",IF('full menu'!AU23="LSD","LSD",IF('full menu'!AU23="WSD","WSD","")))))))))))</f>
        <v>LSD</v>
      </c>
      <c r="AV23" s="5" t="str">
        <f>IF('full menu'!AV23="MDC","MDC",IF('full menu'!AV23="X","X",IF('full menu'!AV23="UASC","UASC",IF(OR('full menu'!AV23="PERF",'full menu'!AV23="AERF",'full menu'!AV23="PCB"),"ERfix",IF(OR('full menu'!AV23="ACB",'full menu'!AV23="LCERT",'full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menu'!AV23="MwERT",'full menu'!AV23="ERwMT",'full menu'!AV23="M&amp;ERT",'full menu'!AV23="MwIT",'full menu'!AV23="IwMT",'full menu'!AV23="M&amp;IT",'full menu'!AV23="IwERT",'full menu'!AV23="ERwIT",'full menu'!AV23="I&amp;ERT",'full menu'!AV23="ER&amp;M&amp;IT"),"MixedTs",IF('full menu'!AV23="UD","UD",IF('full menu'!AV23="LSD","LSD",IF('full menu'!AV23="WSD","WSD","")))))))))))</f>
        <v>LSD</v>
      </c>
      <c r="AW23" s="5" t="str">
        <f>IF('full menu'!AW23="MDC","MDC",IF('full menu'!AW23="X","X",IF('full menu'!AW23="UASC","UASC",IF(OR('full menu'!AW23="PERF",'full menu'!AW23="AERF",'full menu'!AW23="PCB"),"ERfix",IF(OR('full menu'!AW23="ACB",'full menu'!AW23="LCERT",'full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menu'!AW23="MwERT",'full menu'!AW23="ERwMT",'full menu'!AW23="M&amp;ERT",'full menu'!AW23="MwIT",'full menu'!AW23="IwMT",'full menu'!AW23="M&amp;IT",'full menu'!AW23="IwERT",'full menu'!AW23="ERwIT",'full menu'!AW23="I&amp;ERT",'full menu'!AW23="ER&amp;M&amp;IT"),"MixedTs",IF('full menu'!AW23="UD","UD",IF('full menu'!AW23="LSD","LSD",IF('full menu'!AW23="WSD","WSD","")))))))))))</f>
        <v>LSD</v>
      </c>
      <c r="AX23" s="5" t="str">
        <f>IF('full menu'!AX23="MDC","MDC",IF('full menu'!AX23="X","X",IF('full menu'!AX23="UASC","UASC",IF(OR('full menu'!AX23="PERF",'full menu'!AX23="AERF",'full menu'!AX23="PCB"),"ERfix",IF(OR('full menu'!AX23="ACB",'full menu'!AX23="LCERT",'full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menu'!AX23="MwERT",'full menu'!AX23="ERwMT",'full menu'!AX23="M&amp;ERT",'full menu'!AX23="MwIT",'full menu'!AX23="IwMT",'full menu'!AX23="M&amp;IT",'full menu'!AX23="IwERT",'full menu'!AX23="ERwIT",'full menu'!AX23="I&amp;ERT",'full menu'!AX23="ER&amp;M&amp;IT"),"MixedTs",IF('full menu'!AX23="UD","UD",IF('full menu'!AX23="LSD","LSD",IF('full menu'!AX23="WSD","WSD","")))))))))))</f>
        <v>LSD</v>
      </c>
      <c r="AY23" s="5" t="str">
        <f>IF('full menu'!AY23="MDC","MDC",IF('full menu'!AY23="X","X",IF('full menu'!AY23="UASC","UASC",IF(OR('full menu'!AY23="PERF",'full menu'!AY23="AERF",'full menu'!AY23="PCB"),"ERfix",IF(OR('full menu'!AY23="ACB",'full menu'!AY23="LCERT",'full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menu'!AY23="MwERT",'full menu'!AY23="ERwMT",'full menu'!AY23="M&amp;ERT",'full menu'!AY23="MwIT",'full menu'!AY23="IwMT",'full menu'!AY23="M&amp;IT",'full menu'!AY23="IwERT",'full menu'!AY23="ERwIT",'full menu'!AY23="I&amp;ERT",'full menu'!AY23="ER&amp;M&amp;IT"),"MixedTs",IF('full menu'!AY23="UD","UD",IF('full menu'!AY23="LSD","LSD",IF('full menu'!AY23="WSD","WSD","")))))))))))</f>
        <v>LSD</v>
      </c>
    </row>
    <row r="24" spans="1:51" ht="15.6" x14ac:dyDescent="0.3">
      <c r="A24" t="s">
        <v>44</v>
      </c>
      <c r="B24" s="5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X</v>
      </c>
      <c r="C24" s="5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X</v>
      </c>
      <c r="D24" s="5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X</v>
      </c>
      <c r="E24" s="5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X</v>
      </c>
      <c r="F24" s="5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X</v>
      </c>
      <c r="G24" s="5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X</v>
      </c>
      <c r="H24" s="5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X</v>
      </c>
      <c r="I24" s="5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X</v>
      </c>
      <c r="J24" s="5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X</v>
      </c>
      <c r="K24" s="5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X</v>
      </c>
      <c r="L24" s="5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X</v>
      </c>
      <c r="M24" s="5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X</v>
      </c>
      <c r="N24" s="5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X</v>
      </c>
      <c r="O24" s="5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X</v>
      </c>
      <c r="P24" s="5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X</v>
      </c>
      <c r="Q24" s="5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X</v>
      </c>
      <c r="R24" s="5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X</v>
      </c>
      <c r="S24" s="5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UD</v>
      </c>
      <c r="T24" s="5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UD</v>
      </c>
      <c r="U24" s="5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UD</v>
      </c>
      <c r="V24" s="5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UD</v>
      </c>
      <c r="W24" s="5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LSD</v>
      </c>
      <c r="X24" s="5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LSD</v>
      </c>
      <c r="Y24" s="5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LSD</v>
      </c>
      <c r="Z24" s="5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LSD</v>
      </c>
      <c r="AA24" s="5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LSD</v>
      </c>
      <c r="AB24" s="5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LSD</v>
      </c>
      <c r="AC24" s="5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LSD</v>
      </c>
      <c r="AD24" s="5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LSD</v>
      </c>
      <c r="AE24" s="5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LSD</v>
      </c>
      <c r="AF24" s="5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LSD</v>
      </c>
      <c r="AG24" s="5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LSD</v>
      </c>
      <c r="AH24" s="5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LSD</v>
      </c>
      <c r="AI24" s="5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LSD</v>
      </c>
      <c r="AJ24" s="5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LSD</v>
      </c>
      <c r="AK24" s="5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LSD</v>
      </c>
      <c r="AL24" s="5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LSD</v>
      </c>
      <c r="AM24" s="5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LSD</v>
      </c>
      <c r="AN24" s="5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LSD</v>
      </c>
      <c r="AO24" s="5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LSD</v>
      </c>
      <c r="AP24" s="5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LSD</v>
      </c>
      <c r="AQ24" s="5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LSD</v>
      </c>
      <c r="AR24" s="5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LSD</v>
      </c>
      <c r="AS24" s="5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LSD</v>
      </c>
      <c r="AT24" s="5" t="str">
        <f>IF('full menu'!AT24="MDC","MDC",IF('full menu'!AT24="X","X",IF('full menu'!AT24="UASC","UASC",IF(OR('full menu'!AT24="PERF",'full menu'!AT24="AERF",'full menu'!AT24="PCB"),"ERfix",IF(OR('full menu'!AT24="ACB",'full menu'!AT24="LCERT",'full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menu'!AT24="MwERT",'full menu'!AT24="ERwMT",'full menu'!AT24="M&amp;ERT",'full menu'!AT24="MwIT",'full menu'!AT24="IwMT",'full menu'!AT24="M&amp;IT",'full menu'!AT24="IwERT",'full menu'!AT24="ERwIT",'full menu'!AT24="I&amp;ERT",'full menu'!AT24="ER&amp;M&amp;IT"),"MixedTs",IF('full menu'!AT24="UD","UD",IF('full menu'!AT24="LSD","LSD",IF('full menu'!AT24="WSD","WSD","")))))))))))</f>
        <v>LSD</v>
      </c>
      <c r="AU24" s="5" t="str">
        <f>IF('full menu'!AU24="MDC","MDC",IF('full menu'!AU24="X","X",IF('full menu'!AU24="UASC","UASC",IF(OR('full menu'!AU24="PERF",'full menu'!AU24="AERF",'full menu'!AU24="PCB"),"ERfix",IF(OR('full menu'!AU24="ACB",'full menu'!AU24="LCERT",'full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menu'!AU24="MwERT",'full menu'!AU24="ERwMT",'full menu'!AU24="M&amp;ERT",'full menu'!AU24="MwIT",'full menu'!AU24="IwMT",'full menu'!AU24="M&amp;IT",'full menu'!AU24="IwERT",'full menu'!AU24="ERwIT",'full menu'!AU24="I&amp;ERT",'full menu'!AU24="ER&amp;M&amp;IT"),"MixedTs",IF('full menu'!AU24="UD","UD",IF('full menu'!AU24="LSD","LSD",IF('full menu'!AU24="WSD","WSD","")))))))))))</f>
        <v>LSD</v>
      </c>
      <c r="AV24" s="5" t="str">
        <f>IF('full menu'!AV24="MDC","MDC",IF('full menu'!AV24="X","X",IF('full menu'!AV24="UASC","UASC",IF(OR('full menu'!AV24="PERF",'full menu'!AV24="AERF",'full menu'!AV24="PCB"),"ERfix",IF(OR('full menu'!AV24="ACB",'full menu'!AV24="LCERT",'full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menu'!AV24="MwERT",'full menu'!AV24="ERwMT",'full menu'!AV24="M&amp;ERT",'full menu'!AV24="MwIT",'full menu'!AV24="IwMT",'full menu'!AV24="M&amp;IT",'full menu'!AV24="IwERT",'full menu'!AV24="ERwIT",'full menu'!AV24="I&amp;ERT",'full menu'!AV24="ER&amp;M&amp;IT"),"MixedTs",IF('full menu'!AV24="UD","UD",IF('full menu'!AV24="LSD","LSD",IF('full menu'!AV24="WSD","WSD","")))))))))))</f>
        <v>LSD</v>
      </c>
      <c r="AW24" s="5" t="str">
        <f>IF('full menu'!AW24="MDC","MDC",IF('full menu'!AW24="X","X",IF('full menu'!AW24="UASC","UASC",IF(OR('full menu'!AW24="PERF",'full menu'!AW24="AERF",'full menu'!AW24="PCB"),"ERfix",IF(OR('full menu'!AW24="ACB",'full menu'!AW24="LCERT",'full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menu'!AW24="MwERT",'full menu'!AW24="ERwMT",'full menu'!AW24="M&amp;ERT",'full menu'!AW24="MwIT",'full menu'!AW24="IwMT",'full menu'!AW24="M&amp;IT",'full menu'!AW24="IwERT",'full menu'!AW24="ERwIT",'full menu'!AW24="I&amp;ERT",'full menu'!AW24="ER&amp;M&amp;IT"),"MixedTs",IF('full menu'!AW24="UD","UD",IF('full menu'!AW24="LSD","LSD",IF('full menu'!AW24="WSD","WSD","")))))))))))</f>
        <v>LSD</v>
      </c>
      <c r="AX24" s="5" t="str">
        <f>IF('full menu'!AX24="MDC","MDC",IF('full menu'!AX24="X","X",IF('full menu'!AX24="UASC","UASC",IF(OR('full menu'!AX24="PERF",'full menu'!AX24="AERF",'full menu'!AX24="PCB"),"ERfix",IF(OR('full menu'!AX24="ACB",'full menu'!AX24="LCERT",'full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menu'!AX24="MwERT",'full menu'!AX24="ERwMT",'full menu'!AX24="M&amp;ERT",'full menu'!AX24="MwIT",'full menu'!AX24="IwMT",'full menu'!AX24="M&amp;IT",'full menu'!AX24="IwERT",'full menu'!AX24="ERwIT",'full menu'!AX24="I&amp;ERT",'full menu'!AX24="ER&amp;M&amp;IT"),"MixedTs",IF('full menu'!AX24="UD","UD",IF('full menu'!AX24="LSD","LSD",IF('full menu'!AX24="WSD","WSD","")))))))))))</f>
        <v>LSD</v>
      </c>
      <c r="AY24" s="5" t="str">
        <f>IF('full menu'!AY24="MDC","MDC",IF('full menu'!AY24="X","X",IF('full menu'!AY24="UASC","UASC",IF(OR('full menu'!AY24="PERF",'full menu'!AY24="AERF",'full menu'!AY24="PCB"),"ERfix",IF(OR('full menu'!AY24="ACB",'full menu'!AY24="LCERT",'full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menu'!AY24="MwERT",'full menu'!AY24="ERwMT",'full menu'!AY24="M&amp;ERT",'full menu'!AY24="MwIT",'full menu'!AY24="IwMT",'full menu'!AY24="M&amp;IT",'full menu'!AY24="IwERT",'full menu'!AY24="ERwIT",'full menu'!AY24="I&amp;ERT",'full menu'!AY24="ER&amp;M&amp;IT"),"MixedTs",IF('full menu'!AY24="UD","UD",IF('full menu'!AY24="LSD","LSD",IF('full menu'!AY24="WSD","WSD","")))))))))))</f>
        <v>LSD</v>
      </c>
    </row>
    <row r="25" spans="1:51" ht="15.6" x14ac:dyDescent="0.3">
      <c r="A25" t="s">
        <v>45</v>
      </c>
      <c r="B25" s="5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ERfix</v>
      </c>
      <c r="C25" s="5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ERfix</v>
      </c>
      <c r="D25" s="5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ERfix</v>
      </c>
      <c r="E25" s="5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ERfix</v>
      </c>
      <c r="F25" s="5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ERfix</v>
      </c>
      <c r="G25" s="5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ERfix</v>
      </c>
      <c r="H25" s="5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ERfix</v>
      </c>
      <c r="I25" s="5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ERfix</v>
      </c>
      <c r="J25" s="5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ERfix</v>
      </c>
      <c r="K25" s="5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ERfix</v>
      </c>
      <c r="L25" s="5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ERfix</v>
      </c>
      <c r="M25" s="5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LSD</v>
      </c>
      <c r="N25" s="5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LSD</v>
      </c>
      <c r="O25" s="5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LSD</v>
      </c>
      <c r="P25" s="5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LSD</v>
      </c>
      <c r="Q25" s="5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LSD</v>
      </c>
      <c r="R25" s="5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LSD</v>
      </c>
      <c r="S25" s="5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LSD</v>
      </c>
      <c r="T25" s="5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LSD</v>
      </c>
      <c r="U25" s="5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LSD</v>
      </c>
      <c r="V25" s="5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LSD</v>
      </c>
      <c r="W25" s="5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LSD</v>
      </c>
      <c r="X25" s="5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LSD</v>
      </c>
      <c r="Y25" s="5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LSD</v>
      </c>
      <c r="Z25" s="5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LSD</v>
      </c>
      <c r="AA25" s="5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LSD</v>
      </c>
      <c r="AB25" s="5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LSD</v>
      </c>
      <c r="AC25" s="5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LSD</v>
      </c>
      <c r="AD25" s="5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LSD</v>
      </c>
      <c r="AE25" s="5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LSD</v>
      </c>
      <c r="AF25" s="5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LSD</v>
      </c>
      <c r="AG25" s="5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LSD</v>
      </c>
      <c r="AH25" s="5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LSD</v>
      </c>
      <c r="AI25" s="5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LSD</v>
      </c>
      <c r="AJ25" s="5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LSD</v>
      </c>
      <c r="AK25" s="5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LSD</v>
      </c>
      <c r="AL25" s="5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ITs</v>
      </c>
      <c r="AM25" s="5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ITs</v>
      </c>
      <c r="AN25" s="5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ITs</v>
      </c>
      <c r="AO25" s="5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ITs</v>
      </c>
      <c r="AP25" s="5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ITs</v>
      </c>
      <c r="AQ25" s="5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ITs</v>
      </c>
      <c r="AR25" s="5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ITs</v>
      </c>
      <c r="AS25" s="5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ITs</v>
      </c>
      <c r="AT25" s="5" t="str">
        <f>IF('full menu'!AT25="MDC","MDC",IF('full menu'!AT25="X","X",IF('full menu'!AT25="UASC","UASC",IF(OR('full menu'!AT25="PERF",'full menu'!AT25="AERF",'full menu'!AT25="PCB"),"ERfix",IF(OR('full menu'!AT25="ACB",'full menu'!AT25="LCERT",'full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menu'!AT25="MwERT",'full menu'!AT25="ERwMT",'full menu'!AT25="M&amp;ERT",'full menu'!AT25="MwIT",'full menu'!AT25="IwMT",'full menu'!AT25="M&amp;IT",'full menu'!AT25="IwERT",'full menu'!AT25="ERwIT",'full menu'!AT25="I&amp;ERT",'full menu'!AT25="ER&amp;M&amp;IT"),"MixedTs",IF('full menu'!AT25="UD","UD",IF('full menu'!AT25="LSD","LSD",IF('full menu'!AT25="WSD","WSD","")))))))))))</f>
        <v>ITs</v>
      </c>
      <c r="AU25" s="5" t="str">
        <f>IF('full menu'!AU25="MDC","MDC",IF('full menu'!AU25="X","X",IF('full menu'!AU25="UASC","UASC",IF(OR('full menu'!AU25="PERF",'full menu'!AU25="AERF",'full menu'!AU25="PCB"),"ERfix",IF(OR('full menu'!AU25="ACB",'full menu'!AU25="LCERT",'full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menu'!AU25="MwERT",'full menu'!AU25="ERwMT",'full menu'!AU25="M&amp;ERT",'full menu'!AU25="MwIT",'full menu'!AU25="IwMT",'full menu'!AU25="M&amp;IT",'full menu'!AU25="IwERT",'full menu'!AU25="ERwIT",'full menu'!AU25="I&amp;ERT",'full menu'!AU25="ER&amp;M&amp;IT"),"MixedTs",IF('full menu'!AU25="UD","UD",IF('full menu'!AU25="LSD","LSD",IF('full menu'!AU25="WSD","WSD","")))))))))))</f>
        <v>ITs</v>
      </c>
      <c r="AV25" s="5" t="str">
        <f>IF('full menu'!AV25="MDC","MDC",IF('full menu'!AV25="X","X",IF('full menu'!AV25="UASC","UASC",IF(OR('full menu'!AV25="PERF",'full menu'!AV25="AERF",'full menu'!AV25="PCB"),"ERfix",IF(OR('full menu'!AV25="ACB",'full menu'!AV25="LCERT",'full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menu'!AV25="MwERT",'full menu'!AV25="ERwMT",'full menu'!AV25="M&amp;ERT",'full menu'!AV25="MwIT",'full menu'!AV25="IwMT",'full menu'!AV25="M&amp;IT",'full menu'!AV25="IwERT",'full menu'!AV25="ERwIT",'full menu'!AV25="I&amp;ERT",'full menu'!AV25="ER&amp;M&amp;IT"),"MixedTs",IF('full menu'!AV25="UD","UD",IF('full menu'!AV25="LSD","LSD",IF('full menu'!AV25="WSD","WSD","")))))))))))</f>
        <v>ITs</v>
      </c>
      <c r="AW25" s="5" t="str">
        <f>IF('full menu'!AW25="MDC","MDC",IF('full menu'!AW25="X","X",IF('full menu'!AW25="UASC","UASC",IF(OR('full menu'!AW25="PERF",'full menu'!AW25="AERF",'full menu'!AW25="PCB"),"ERfix",IF(OR('full menu'!AW25="ACB",'full menu'!AW25="LCERT",'full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menu'!AW25="MwERT",'full menu'!AW25="ERwMT",'full menu'!AW25="M&amp;ERT",'full menu'!AW25="MwIT",'full menu'!AW25="IwMT",'full menu'!AW25="M&amp;IT",'full menu'!AW25="IwERT",'full menu'!AW25="ERwIT",'full menu'!AW25="I&amp;ERT",'full menu'!AW25="ER&amp;M&amp;IT"),"MixedTs",IF('full menu'!AW25="UD","UD",IF('full menu'!AW25="LSD","LSD",IF('full menu'!AW25="WSD","WSD","")))))))))))</f>
        <v>ITs</v>
      </c>
      <c r="AX25" s="5" t="str">
        <f>IF('full menu'!AX25="MDC","MDC",IF('full menu'!AX25="X","X",IF('full menu'!AX25="UASC","UASC",IF(OR('full menu'!AX25="PERF",'full menu'!AX25="AERF",'full menu'!AX25="PCB"),"ERfix",IF(OR('full menu'!AX25="ACB",'full menu'!AX25="LCERT",'full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menu'!AX25="MwERT",'full menu'!AX25="ERwMT",'full menu'!AX25="M&amp;ERT",'full menu'!AX25="MwIT",'full menu'!AX25="IwMT",'full menu'!AX25="M&amp;IT",'full menu'!AX25="IwERT",'full menu'!AX25="ERwIT",'full menu'!AX25="I&amp;ERT",'full menu'!AX25="ER&amp;M&amp;IT"),"MixedTs",IF('full menu'!AX25="UD","UD",IF('full menu'!AX25="LSD","LSD",IF('full menu'!AX25="WSD","WSD","")))))))))))</f>
        <v>ITs</v>
      </c>
      <c r="AY25" s="5" t="str">
        <f>IF('full menu'!AY25="MDC","MDC",IF('full menu'!AY25="X","X",IF('full menu'!AY25="UASC","UASC",IF(OR('full menu'!AY25="PERF",'full menu'!AY25="AERF",'full menu'!AY25="PCB"),"ERfix",IF(OR('full menu'!AY25="ACB",'full menu'!AY25="LCERT",'full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menu'!AY25="MwERT",'full menu'!AY25="ERwMT",'full menu'!AY25="M&amp;ERT",'full menu'!AY25="MwIT",'full menu'!AY25="IwMT",'full menu'!AY25="M&amp;IT",'full menu'!AY25="IwERT",'full menu'!AY25="ERwIT",'full menu'!AY25="I&amp;ERT",'full menu'!AY25="ER&amp;M&amp;IT"),"MixedTs",IF('full menu'!AY25="UD","UD",IF('full menu'!AY25="LSD","LSD",IF('full menu'!AY25="WSD","WSD","")))))))))))</f>
        <v>ITs</v>
      </c>
    </row>
    <row r="26" spans="1:51" ht="15.6" x14ac:dyDescent="0.3">
      <c r="A26" t="s">
        <v>46</v>
      </c>
      <c r="B26" s="5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ERfix</v>
      </c>
      <c r="C26" s="5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ERfix</v>
      </c>
      <c r="D26" s="5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ERfix</v>
      </c>
      <c r="E26" s="5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ERfix</v>
      </c>
      <c r="F26" s="5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ERfix</v>
      </c>
      <c r="G26" s="5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ERfix</v>
      </c>
      <c r="H26" s="5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ERfix</v>
      </c>
      <c r="I26" s="5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ERfix</v>
      </c>
      <c r="J26" s="5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ERfix</v>
      </c>
      <c r="K26" s="5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ERfix</v>
      </c>
      <c r="L26" s="5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UD</v>
      </c>
      <c r="M26" s="5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UD</v>
      </c>
      <c r="N26" s="5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UD</v>
      </c>
      <c r="O26" s="5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UD</v>
      </c>
      <c r="P26" s="5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UD</v>
      </c>
      <c r="Q26" s="5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UD</v>
      </c>
      <c r="R26" s="5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UD</v>
      </c>
      <c r="S26" s="5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LSD</v>
      </c>
      <c r="T26" s="5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LSD</v>
      </c>
      <c r="U26" s="5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LSD</v>
      </c>
      <c r="V26" s="5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5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5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5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5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LSD</v>
      </c>
      <c r="AA26" s="5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LSD</v>
      </c>
      <c r="AB26" s="5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LSD</v>
      </c>
      <c r="AC26" s="5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LSD</v>
      </c>
      <c r="AD26" s="5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LSD</v>
      </c>
      <c r="AE26" s="5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LSD</v>
      </c>
      <c r="AF26" s="5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LSD</v>
      </c>
      <c r="AG26" s="5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LSD</v>
      </c>
      <c r="AH26" s="5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LSD</v>
      </c>
      <c r="AI26" s="5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LSD</v>
      </c>
      <c r="AJ26" s="5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LSD</v>
      </c>
      <c r="AK26" s="5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LSD</v>
      </c>
      <c r="AL26" s="5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LSD</v>
      </c>
      <c r="AM26" s="5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LSD</v>
      </c>
      <c r="AN26" s="5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LSD</v>
      </c>
      <c r="AO26" s="5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LSD</v>
      </c>
      <c r="AP26" s="5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ERfix</v>
      </c>
      <c r="AQ26" s="5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ERfix</v>
      </c>
      <c r="AR26" s="5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ERfix</v>
      </c>
      <c r="AS26" s="5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ERfix</v>
      </c>
      <c r="AT26" s="5" t="str">
        <f>IF('full menu'!AT26="MDC","MDC",IF('full menu'!AT26="X","X",IF('full menu'!AT26="UASC","UASC",IF(OR('full menu'!AT26="PERF",'full menu'!AT26="AERF",'full menu'!AT26="PCB"),"ERfix",IF(OR('full menu'!AT26="ACB",'full menu'!AT26="LCERT",'full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menu'!AT26="MwERT",'full menu'!AT26="ERwMT",'full menu'!AT26="M&amp;ERT",'full menu'!AT26="MwIT",'full menu'!AT26="IwMT",'full menu'!AT26="M&amp;IT",'full menu'!AT26="IwERT",'full menu'!AT26="ERwIT",'full menu'!AT26="I&amp;ERT",'full menu'!AT26="ER&amp;M&amp;IT"),"MixedTs",IF('full menu'!AT26="UD","UD",IF('full menu'!AT26="LSD","LSD",IF('full menu'!AT26="WSD","WSD","")))))))))))</f>
        <v>ERfix</v>
      </c>
      <c r="AU26" s="5" t="str">
        <f>IF('full menu'!AU26="MDC","MDC",IF('full menu'!AU26="X","X",IF('full menu'!AU26="UASC","UASC",IF(OR('full menu'!AU26="PERF",'full menu'!AU26="AERF",'full menu'!AU26="PCB"),"ERfix",IF(OR('full menu'!AU26="ACB",'full menu'!AU26="LCERT",'full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menu'!AU26="MwERT",'full menu'!AU26="ERwMT",'full menu'!AU26="M&amp;ERT",'full menu'!AU26="MwIT",'full menu'!AU26="IwMT",'full menu'!AU26="M&amp;IT",'full menu'!AU26="IwERT",'full menu'!AU26="ERwIT",'full menu'!AU26="I&amp;ERT",'full menu'!AU26="ER&amp;M&amp;IT"),"MixedTs",IF('full menu'!AU26="UD","UD",IF('full menu'!AU26="LSD","LSD",IF('full menu'!AU26="WSD","WSD","")))))))))))</f>
        <v>ERfix</v>
      </c>
      <c r="AV26" s="5" t="str">
        <f>IF('full menu'!AV26="MDC","MDC",IF('full menu'!AV26="X","X",IF('full menu'!AV26="UASC","UASC",IF(OR('full menu'!AV26="PERF",'full menu'!AV26="AERF",'full menu'!AV26="PCB"),"ERfix",IF(OR('full menu'!AV26="ACB",'full menu'!AV26="LCERT",'full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menu'!AV26="MwERT",'full menu'!AV26="ERwMT",'full menu'!AV26="M&amp;ERT",'full menu'!AV26="MwIT",'full menu'!AV26="IwMT",'full menu'!AV26="M&amp;IT",'full menu'!AV26="IwERT",'full menu'!AV26="ERwIT",'full menu'!AV26="I&amp;ERT",'full menu'!AV26="ER&amp;M&amp;IT"),"MixedTs",IF('full menu'!AV26="UD","UD",IF('full menu'!AV26="LSD","LSD",IF('full menu'!AV26="WSD","WSD","")))))))))))</f>
        <v>ERfix</v>
      </c>
      <c r="AW26" s="5" t="str">
        <f>IF('full menu'!AW26="MDC","MDC",IF('full menu'!AW26="X","X",IF('full menu'!AW26="UASC","UASC",IF(OR('full menu'!AW26="PERF",'full menu'!AW26="AERF",'full menu'!AW26="PCB"),"ERfix",IF(OR('full menu'!AW26="ACB",'full menu'!AW26="LCERT",'full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menu'!AW26="MwERT",'full menu'!AW26="ERwMT",'full menu'!AW26="M&amp;ERT",'full menu'!AW26="MwIT",'full menu'!AW26="IwMT",'full menu'!AW26="M&amp;IT",'full menu'!AW26="IwERT",'full menu'!AW26="ERwIT",'full menu'!AW26="I&amp;ERT",'full menu'!AW26="ER&amp;M&amp;IT"),"MixedTs",IF('full menu'!AW26="UD","UD",IF('full menu'!AW26="LSD","LSD",IF('full menu'!AW26="WSD","WSD","")))))))))))</f>
        <v>ERfix</v>
      </c>
      <c r="AX26" s="5" t="str">
        <f>IF('full menu'!AX26="MDC","MDC",IF('full menu'!AX26="X","X",IF('full menu'!AX26="UASC","UASC",IF(OR('full menu'!AX26="PERF",'full menu'!AX26="AERF",'full menu'!AX26="PCB"),"ERfix",IF(OR('full menu'!AX26="ACB",'full menu'!AX26="LCERT",'full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menu'!AX26="MwERT",'full menu'!AX26="ERwMT",'full menu'!AX26="M&amp;ERT",'full menu'!AX26="MwIT",'full menu'!AX26="IwMT",'full menu'!AX26="M&amp;IT",'full menu'!AX26="IwERT",'full menu'!AX26="ERwIT",'full menu'!AX26="I&amp;ERT",'full menu'!AX26="ER&amp;M&amp;IT"),"MixedTs",IF('full menu'!AX26="UD","UD",IF('full menu'!AX26="LSD","LSD",IF('full menu'!AX26="WSD","WSD","")))))))))))</f>
        <v>ERfix</v>
      </c>
      <c r="AY26" s="5" t="str">
        <f>IF('full menu'!AY26="MDC","MDC",IF('full menu'!AY26="X","X",IF('full menu'!AY26="UASC","UASC",IF(OR('full menu'!AY26="PERF",'full menu'!AY26="AERF",'full menu'!AY26="PCB"),"ERfix",IF(OR('full menu'!AY26="ACB",'full menu'!AY26="LCERT",'full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menu'!AY26="MwERT",'full menu'!AY26="ERwMT",'full menu'!AY26="M&amp;ERT",'full menu'!AY26="MwIT",'full menu'!AY26="IwMT",'full menu'!AY26="M&amp;IT",'full menu'!AY26="IwERT",'full menu'!AY26="ERwIT",'full menu'!AY26="I&amp;ERT",'full menu'!AY26="ER&amp;M&amp;IT"),"MixedTs",IF('full menu'!AY26="UD","UD",IF('full menu'!AY26="LSD","LSD",IF('full menu'!AY26="WSD","WSD","")))))))))))</f>
        <v>ERfix</v>
      </c>
    </row>
    <row r="27" spans="1:51" ht="15.6" x14ac:dyDescent="0.3">
      <c r="A27" t="s">
        <v>47</v>
      </c>
      <c r="B27" s="5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ERfix</v>
      </c>
      <c r="C27" s="5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ERfix</v>
      </c>
      <c r="D27" s="5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ERfix</v>
      </c>
      <c r="E27" s="5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ERfix</v>
      </c>
      <c r="F27" s="5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ERfix</v>
      </c>
      <c r="G27" s="5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ERfix</v>
      </c>
      <c r="H27" s="5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ERfix</v>
      </c>
      <c r="I27" s="5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ERfix</v>
      </c>
      <c r="J27" s="5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ERfix</v>
      </c>
      <c r="K27" s="5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ERfix</v>
      </c>
      <c r="L27" s="5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ERfix</v>
      </c>
      <c r="M27" s="5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LSD</v>
      </c>
      <c r="N27" s="5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LSD</v>
      </c>
      <c r="O27" s="5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LSD</v>
      </c>
      <c r="P27" s="5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LSD</v>
      </c>
      <c r="Q27" s="5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LSD</v>
      </c>
      <c r="R27" s="5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LSD</v>
      </c>
      <c r="S27" s="5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LSD</v>
      </c>
      <c r="T27" s="5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LSD</v>
      </c>
      <c r="U27" s="5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LSD</v>
      </c>
      <c r="V27" s="5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LSD</v>
      </c>
      <c r="W27" s="5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LSD</v>
      </c>
      <c r="X27" s="5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LSD</v>
      </c>
      <c r="Y27" s="5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LSD</v>
      </c>
      <c r="Z27" s="5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LSD</v>
      </c>
      <c r="AA27" s="5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LSD</v>
      </c>
      <c r="AB27" s="5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LSD</v>
      </c>
      <c r="AC27" s="5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5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5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5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5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5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5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5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5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LSD</v>
      </c>
      <c r="AL27" s="5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LSD</v>
      </c>
      <c r="AM27" s="5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LSD</v>
      </c>
      <c r="AN27" s="5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LSD</v>
      </c>
      <c r="AO27" s="5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LSD</v>
      </c>
      <c r="AP27" s="5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LSD</v>
      </c>
      <c r="AQ27" s="5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LSD</v>
      </c>
      <c r="AR27" s="5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LSD</v>
      </c>
      <c r="AS27" s="5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LSD</v>
      </c>
      <c r="AT27" s="5" t="str">
        <f>IF('full menu'!AT27="MDC","MDC",IF('full menu'!AT27="X","X",IF('full menu'!AT27="UASC","UASC",IF(OR('full menu'!AT27="PERF",'full menu'!AT27="AERF",'full menu'!AT27="PCB"),"ERfix",IF(OR('full menu'!AT27="ACB",'full menu'!AT27="LCERT",'full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menu'!AT27="MwERT",'full menu'!AT27="ERwMT",'full menu'!AT27="M&amp;ERT",'full menu'!AT27="MwIT",'full menu'!AT27="IwMT",'full menu'!AT27="M&amp;IT",'full menu'!AT27="IwERT",'full menu'!AT27="ERwIT",'full menu'!AT27="I&amp;ERT",'full menu'!AT27="ER&amp;M&amp;IT"),"MixedTs",IF('full menu'!AT27="UD","UD",IF('full menu'!AT27="LSD","LSD",IF('full menu'!AT27="WSD","WSD","")))))))))))</f>
        <v>LSD</v>
      </c>
      <c r="AU27" s="5" t="str">
        <f>IF('full menu'!AU27="MDC","MDC",IF('full menu'!AU27="X","X",IF('full menu'!AU27="UASC","UASC",IF(OR('full menu'!AU27="PERF",'full menu'!AU27="AERF",'full menu'!AU27="PCB"),"ERfix",IF(OR('full menu'!AU27="ACB",'full menu'!AU27="LCERT",'full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menu'!AU27="MwERT",'full menu'!AU27="ERwMT",'full menu'!AU27="M&amp;ERT",'full menu'!AU27="MwIT",'full menu'!AU27="IwMT",'full menu'!AU27="M&amp;IT",'full menu'!AU27="IwERT",'full menu'!AU27="ERwIT",'full menu'!AU27="I&amp;ERT",'full menu'!AU27="ER&amp;M&amp;IT"),"MixedTs",IF('full menu'!AU27="UD","UD",IF('full menu'!AU27="LSD","LSD",IF('full menu'!AU27="WSD","WSD","")))))))))))</f>
        <v>LSD</v>
      </c>
      <c r="AV27" s="5" t="str">
        <f>IF('full menu'!AV27="MDC","MDC",IF('full menu'!AV27="X","X",IF('full menu'!AV27="UASC","UASC",IF(OR('full menu'!AV27="PERF",'full menu'!AV27="AERF",'full menu'!AV27="PCB"),"ERfix",IF(OR('full menu'!AV27="ACB",'full menu'!AV27="LCERT",'full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menu'!AV27="MwERT",'full menu'!AV27="ERwMT",'full menu'!AV27="M&amp;ERT",'full menu'!AV27="MwIT",'full menu'!AV27="IwMT",'full menu'!AV27="M&amp;IT",'full menu'!AV27="IwERT",'full menu'!AV27="ERwIT",'full menu'!AV27="I&amp;ERT",'full menu'!AV27="ER&amp;M&amp;IT"),"MixedTs",IF('full menu'!AV27="UD","UD",IF('full menu'!AV27="LSD","LSD",IF('full menu'!AV27="WSD","WSD","")))))))))))</f>
        <v>LSD</v>
      </c>
      <c r="AW27" s="5" t="str">
        <f>IF('full menu'!AW27="MDC","MDC",IF('full menu'!AW27="X","X",IF('full menu'!AW27="UASC","UASC",IF(OR('full menu'!AW27="PERF",'full menu'!AW27="AERF",'full menu'!AW27="PCB"),"ERfix",IF(OR('full menu'!AW27="ACB",'full menu'!AW27="LCERT",'full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menu'!AW27="MwERT",'full menu'!AW27="ERwMT",'full menu'!AW27="M&amp;ERT",'full menu'!AW27="MwIT",'full menu'!AW27="IwMT",'full menu'!AW27="M&amp;IT",'full menu'!AW27="IwERT",'full menu'!AW27="ERwIT",'full menu'!AW27="I&amp;ERT",'full menu'!AW27="ER&amp;M&amp;IT"),"MixedTs",IF('full menu'!AW27="UD","UD",IF('full menu'!AW27="LSD","LSD",IF('full menu'!AW27="WSD","WSD","")))))))))))</f>
        <v>LSD</v>
      </c>
      <c r="AX27" s="5" t="str">
        <f>IF('full menu'!AX27="MDC","MDC",IF('full menu'!AX27="X","X",IF('full menu'!AX27="UASC","UASC",IF(OR('full menu'!AX27="PERF",'full menu'!AX27="AERF",'full menu'!AX27="PCB"),"ERfix",IF(OR('full menu'!AX27="ACB",'full menu'!AX27="LCERT",'full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menu'!AX27="MwERT",'full menu'!AX27="ERwMT",'full menu'!AX27="M&amp;ERT",'full menu'!AX27="MwIT",'full menu'!AX27="IwMT",'full menu'!AX27="M&amp;IT",'full menu'!AX27="IwERT",'full menu'!AX27="ERwIT",'full menu'!AX27="I&amp;ERT",'full menu'!AX27="ER&amp;M&amp;IT"),"MixedTs",IF('full menu'!AX27="UD","UD",IF('full menu'!AX27="LSD","LSD",IF('full menu'!AX27="WSD","WSD","")))))))))))</f>
        <v>LSD</v>
      </c>
      <c r="AY27" s="5" t="str">
        <f>IF('full menu'!AY27="MDC","MDC",IF('full menu'!AY27="X","X",IF('full menu'!AY27="UASC","UASC",IF(OR('full menu'!AY27="PERF",'full menu'!AY27="AERF",'full menu'!AY27="PCB"),"ERfix",IF(OR('full menu'!AY27="ACB",'full menu'!AY27="LCERT",'full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menu'!AY27="MwERT",'full menu'!AY27="ERwMT",'full menu'!AY27="M&amp;ERT",'full menu'!AY27="MwIT",'full menu'!AY27="IwMT",'full menu'!AY27="M&amp;IT",'full menu'!AY27="IwERT",'full menu'!AY27="ERwIT",'full menu'!AY27="I&amp;ERT",'full menu'!AY27="ER&amp;M&amp;IT"),"MixedTs",IF('full menu'!AY27="UD","UD",IF('full menu'!AY27="LSD","LSD",IF('full menu'!AY27="WSD","WSD","")))))))))))</f>
        <v>LSD</v>
      </c>
    </row>
    <row r="28" spans="1:51" ht="15.6" x14ac:dyDescent="0.3">
      <c r="A28" t="s">
        <v>48</v>
      </c>
      <c r="B28" s="5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ERfix</v>
      </c>
      <c r="C28" s="5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ERfix</v>
      </c>
      <c r="D28" s="5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ERfix</v>
      </c>
      <c r="E28" s="5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ERfix</v>
      </c>
      <c r="F28" s="5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ERfix</v>
      </c>
      <c r="G28" s="5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LSD</v>
      </c>
      <c r="H28" s="5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LSD</v>
      </c>
      <c r="I28" s="5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LSD</v>
      </c>
      <c r="J28" s="5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LSD</v>
      </c>
      <c r="K28" s="5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LSD</v>
      </c>
      <c r="L28" s="5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LSD</v>
      </c>
      <c r="M28" s="5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LSD</v>
      </c>
      <c r="N28" s="5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LSD</v>
      </c>
      <c r="O28" s="5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LSD</v>
      </c>
      <c r="P28" s="5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LSD</v>
      </c>
      <c r="Q28" s="5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LSD</v>
      </c>
      <c r="R28" s="5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LSD</v>
      </c>
      <c r="S28" s="5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LSD</v>
      </c>
      <c r="T28" s="5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LSD</v>
      </c>
      <c r="U28" s="5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LSD</v>
      </c>
      <c r="V28" s="5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LSD</v>
      </c>
      <c r="W28" s="5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LSD</v>
      </c>
      <c r="X28" s="5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LSD</v>
      </c>
      <c r="Y28" s="5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LSD</v>
      </c>
      <c r="Z28" s="5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LSD</v>
      </c>
      <c r="AA28" s="5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LSD</v>
      </c>
      <c r="AB28" s="5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LSD</v>
      </c>
      <c r="AC28" s="5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LSD</v>
      </c>
      <c r="AD28" s="5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LSD</v>
      </c>
      <c r="AE28" s="5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LSD</v>
      </c>
      <c r="AF28" s="5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5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LSD</v>
      </c>
      <c r="AH28" s="5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ITs</v>
      </c>
      <c r="AI28" s="5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ITs</v>
      </c>
      <c r="AJ28" s="5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ITs</v>
      </c>
      <c r="AK28" s="5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>ITs</v>
      </c>
      <c r="AL28" s="5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>ITs</v>
      </c>
      <c r="AM28" s="5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>ITs</v>
      </c>
      <c r="AN28" s="5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>ITs</v>
      </c>
      <c r="AO28" s="5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>ITs</v>
      </c>
      <c r="AP28" s="5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>ITs</v>
      </c>
      <c r="AQ28" s="5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>ITs</v>
      </c>
      <c r="AR28" s="5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>ITs</v>
      </c>
      <c r="AS28" s="5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>ITs</v>
      </c>
      <c r="AT28" s="5" t="str">
        <f>IF('full menu'!AT28="MDC","MDC",IF('full menu'!AT28="X","X",IF('full menu'!AT28="UASC","UASC",IF(OR('full menu'!AT28="PERF",'full menu'!AT28="AERF",'full menu'!AT28="PCB"),"ERfix",IF(OR('full menu'!AT28="ACB",'full menu'!AT28="LCERT",'full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menu'!AT28="MwERT",'full menu'!AT28="ERwMT",'full menu'!AT28="M&amp;ERT",'full menu'!AT28="MwIT",'full menu'!AT28="IwMT",'full menu'!AT28="M&amp;IT",'full menu'!AT28="IwERT",'full menu'!AT28="ERwIT",'full menu'!AT28="I&amp;ERT",'full menu'!AT28="ER&amp;M&amp;IT"),"MixedTs",IF('full menu'!AT28="UD","UD",IF('full menu'!AT28="LSD","LSD",IF('full menu'!AT28="WSD","WSD","")))))))))))</f>
        <v>ITs</v>
      </c>
      <c r="AU28" s="5" t="str">
        <f>IF('full menu'!AU28="MDC","MDC",IF('full menu'!AU28="X","X",IF('full menu'!AU28="UASC","UASC",IF(OR('full menu'!AU28="PERF",'full menu'!AU28="AERF",'full menu'!AU28="PCB"),"ERfix",IF(OR('full menu'!AU28="ACB",'full menu'!AU28="LCERT",'full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menu'!AU28="MwERT",'full menu'!AU28="ERwMT",'full menu'!AU28="M&amp;ERT",'full menu'!AU28="MwIT",'full menu'!AU28="IwMT",'full menu'!AU28="M&amp;IT",'full menu'!AU28="IwERT",'full menu'!AU28="ERwIT",'full menu'!AU28="I&amp;ERT",'full menu'!AU28="ER&amp;M&amp;IT"),"MixedTs",IF('full menu'!AU28="UD","UD",IF('full menu'!AU28="LSD","LSD",IF('full menu'!AU28="WSD","WSD","")))))))))))</f>
        <v>ITs</v>
      </c>
      <c r="AV28" s="5" t="str">
        <f>IF('full menu'!AV28="MDC","MDC",IF('full menu'!AV28="X","X",IF('full menu'!AV28="UASC","UASC",IF(OR('full menu'!AV28="PERF",'full menu'!AV28="AERF",'full menu'!AV28="PCB"),"ERfix",IF(OR('full menu'!AV28="ACB",'full menu'!AV28="LCERT",'full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menu'!AV28="MwERT",'full menu'!AV28="ERwMT",'full menu'!AV28="M&amp;ERT",'full menu'!AV28="MwIT",'full menu'!AV28="IwMT",'full menu'!AV28="M&amp;IT",'full menu'!AV28="IwERT",'full menu'!AV28="ERwIT",'full menu'!AV28="I&amp;ERT",'full menu'!AV28="ER&amp;M&amp;IT"),"MixedTs",IF('full menu'!AV28="UD","UD",IF('full menu'!AV28="LSD","LSD",IF('full menu'!AV28="WSD","WSD","")))))))))))</f>
        <v>ITs</v>
      </c>
      <c r="AW28" s="5" t="str">
        <f>IF('full menu'!AW28="MDC","MDC",IF('full menu'!AW28="X","X",IF('full menu'!AW28="UASC","UASC",IF(OR('full menu'!AW28="PERF",'full menu'!AW28="AERF",'full menu'!AW28="PCB"),"ERfix",IF(OR('full menu'!AW28="ACB",'full menu'!AW28="LCERT",'full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menu'!AW28="MwERT",'full menu'!AW28="ERwMT",'full menu'!AW28="M&amp;ERT",'full menu'!AW28="MwIT",'full menu'!AW28="IwMT",'full menu'!AW28="M&amp;IT",'full menu'!AW28="IwERT",'full menu'!AW28="ERwIT",'full menu'!AW28="I&amp;ERT",'full menu'!AW28="ER&amp;M&amp;IT"),"MixedTs",IF('full menu'!AW28="UD","UD",IF('full menu'!AW28="LSD","LSD",IF('full menu'!AW28="WSD","WSD","")))))))))))</f>
        <v>ITs</v>
      </c>
      <c r="AX28" s="5" t="str">
        <f>IF('full menu'!AX28="MDC","MDC",IF('full menu'!AX28="X","X",IF('full menu'!AX28="UASC","UASC",IF(OR('full menu'!AX28="PERF",'full menu'!AX28="AERF",'full menu'!AX28="PCB"),"ERfix",IF(OR('full menu'!AX28="ACB",'full menu'!AX28="LCERT",'full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menu'!AX28="MwERT",'full menu'!AX28="ERwMT",'full menu'!AX28="M&amp;ERT",'full menu'!AX28="MwIT",'full menu'!AX28="IwMT",'full menu'!AX28="M&amp;IT",'full menu'!AX28="IwERT",'full menu'!AX28="ERwIT",'full menu'!AX28="I&amp;ERT",'full menu'!AX28="ER&amp;M&amp;IT"),"MixedTs",IF('full menu'!AX28="UD","UD",IF('full menu'!AX28="LSD","LSD",IF('full menu'!AX28="WSD","WSD","")))))))))))</f>
        <v>ITs</v>
      </c>
      <c r="AY28" s="5" t="str">
        <f>IF('full menu'!AY28="MDC","MDC",IF('full menu'!AY28="X","X",IF('full menu'!AY28="UASC","UASC",IF(OR('full menu'!AY28="PERF",'full menu'!AY28="AERF",'full menu'!AY28="PCB"),"ERfix",IF(OR('full menu'!AY28="ACB",'full menu'!AY28="LCERT",'full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menu'!AY28="MwERT",'full menu'!AY28="ERwMT",'full menu'!AY28="M&amp;ERT",'full menu'!AY28="MwIT",'full menu'!AY28="IwMT",'full menu'!AY28="M&amp;IT",'full menu'!AY28="IwERT",'full menu'!AY28="ERwIT",'full menu'!AY28="I&amp;ERT",'full menu'!AY28="ER&amp;M&amp;IT"),"MixedTs",IF('full menu'!AY28="UD","UD",IF('full menu'!AY28="LSD","LSD",IF('full menu'!AY28="WSD","WSD","")))))))))))</f>
        <v>ITs</v>
      </c>
    </row>
    <row r="29" spans="1:51" ht="15.6" x14ac:dyDescent="0.3">
      <c r="A29" t="s">
        <v>49</v>
      </c>
      <c r="B29" s="5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LSD</v>
      </c>
      <c r="C29" s="5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LSD</v>
      </c>
      <c r="D29" s="5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LSD</v>
      </c>
      <c r="E29" s="5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LSD</v>
      </c>
      <c r="F29" s="5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LSD</v>
      </c>
      <c r="G29" s="5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LSD</v>
      </c>
      <c r="H29" s="5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UD</v>
      </c>
      <c r="I29" s="5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UD</v>
      </c>
      <c r="J29" s="5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UD</v>
      </c>
      <c r="K29" s="5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UD</v>
      </c>
      <c r="L29" s="5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UD</v>
      </c>
      <c r="M29" s="5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UD</v>
      </c>
      <c r="N29" s="5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UD</v>
      </c>
      <c r="O29" s="5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UD</v>
      </c>
      <c r="P29" s="5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UD</v>
      </c>
      <c r="Q29" s="5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UD</v>
      </c>
      <c r="R29" s="5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UD</v>
      </c>
      <c r="S29" s="5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UD</v>
      </c>
      <c r="T29" s="5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UD</v>
      </c>
      <c r="U29" s="5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UD</v>
      </c>
      <c r="V29" s="5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UD</v>
      </c>
      <c r="W29" s="5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UD</v>
      </c>
      <c r="X29" s="5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UD</v>
      </c>
      <c r="Y29" s="5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UD</v>
      </c>
      <c r="Z29" s="5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UD</v>
      </c>
      <c r="AA29" s="5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5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5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5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5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LSD</v>
      </c>
      <c r="AF29" s="5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LSD</v>
      </c>
      <c r="AG29" s="5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LSD</v>
      </c>
      <c r="AH29" s="5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LSD</v>
      </c>
      <c r="AI29" s="5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LSD</v>
      </c>
      <c r="AJ29" s="5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LSD</v>
      </c>
      <c r="AK29" s="5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LSD</v>
      </c>
      <c r="AL29" s="5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LSD</v>
      </c>
      <c r="AM29" s="5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LSD</v>
      </c>
      <c r="AN29" s="5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LSD</v>
      </c>
      <c r="AO29" s="5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LSD</v>
      </c>
      <c r="AP29" s="5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LSD</v>
      </c>
      <c r="AQ29" s="5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LSD</v>
      </c>
      <c r="AR29" s="5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LSD</v>
      </c>
      <c r="AS29" s="5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LSD</v>
      </c>
      <c r="AT29" s="5" t="str">
        <f>IF('full menu'!AT29="MDC","MDC",IF('full menu'!AT29="X","X",IF('full menu'!AT29="UASC","UASC",IF(OR('full menu'!AT29="PERF",'full menu'!AT29="AERF",'full menu'!AT29="PCB"),"ERfix",IF(OR('full menu'!AT29="ACB",'full menu'!AT29="LCERT",'full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menu'!AT29="MwERT",'full menu'!AT29="ERwMT",'full menu'!AT29="M&amp;ERT",'full menu'!AT29="MwIT",'full menu'!AT29="IwMT",'full menu'!AT29="M&amp;IT",'full menu'!AT29="IwERT",'full menu'!AT29="ERwIT",'full menu'!AT29="I&amp;ERT",'full menu'!AT29="ER&amp;M&amp;IT"),"MixedTs",IF('full menu'!AT29="UD","UD",IF('full menu'!AT29="LSD","LSD",IF('full menu'!AT29="WSD","WSD","")))))))))))</f>
        <v>LSD</v>
      </c>
      <c r="AU29" s="5" t="str">
        <f>IF('full menu'!AU29="MDC","MDC",IF('full menu'!AU29="X","X",IF('full menu'!AU29="UASC","UASC",IF(OR('full menu'!AU29="PERF",'full menu'!AU29="AERF",'full menu'!AU29="PCB"),"ERfix",IF(OR('full menu'!AU29="ACB",'full menu'!AU29="LCERT",'full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menu'!AU29="MwERT",'full menu'!AU29="ERwMT",'full menu'!AU29="M&amp;ERT",'full menu'!AU29="MwIT",'full menu'!AU29="IwMT",'full menu'!AU29="M&amp;IT",'full menu'!AU29="IwERT",'full menu'!AU29="ERwIT",'full menu'!AU29="I&amp;ERT",'full menu'!AU29="ER&amp;M&amp;IT"),"MixedTs",IF('full menu'!AU29="UD","UD",IF('full menu'!AU29="LSD","LSD",IF('full menu'!AU29="WSD","WSD","")))))))))))</f>
        <v>LSD</v>
      </c>
      <c r="AV29" s="5" t="str">
        <f>IF('full menu'!AV29="MDC","MDC",IF('full menu'!AV29="X","X",IF('full menu'!AV29="UASC","UASC",IF(OR('full menu'!AV29="PERF",'full menu'!AV29="AERF",'full menu'!AV29="PCB"),"ERfix",IF(OR('full menu'!AV29="ACB",'full menu'!AV29="LCERT",'full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menu'!AV29="MwERT",'full menu'!AV29="ERwMT",'full menu'!AV29="M&amp;ERT",'full menu'!AV29="MwIT",'full menu'!AV29="IwMT",'full menu'!AV29="M&amp;IT",'full menu'!AV29="IwERT",'full menu'!AV29="ERwIT",'full menu'!AV29="I&amp;ERT",'full menu'!AV29="ER&amp;M&amp;IT"),"MixedTs",IF('full menu'!AV29="UD","UD",IF('full menu'!AV29="LSD","LSD",IF('full menu'!AV29="WSD","WSD","")))))))))))</f>
        <v>LSD</v>
      </c>
      <c r="AW29" s="5" t="str">
        <f>IF('full menu'!AW29="MDC","MDC",IF('full menu'!AW29="X","X",IF('full menu'!AW29="UASC","UASC",IF(OR('full menu'!AW29="PERF",'full menu'!AW29="AERF",'full menu'!AW29="PCB"),"ERfix",IF(OR('full menu'!AW29="ACB",'full menu'!AW29="LCERT",'full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menu'!AW29="MwERT",'full menu'!AW29="ERwMT",'full menu'!AW29="M&amp;ERT",'full menu'!AW29="MwIT",'full menu'!AW29="IwMT",'full menu'!AW29="M&amp;IT",'full menu'!AW29="IwERT",'full menu'!AW29="ERwIT",'full menu'!AW29="I&amp;ERT",'full menu'!AW29="ER&amp;M&amp;IT"),"MixedTs",IF('full menu'!AW29="UD","UD",IF('full menu'!AW29="LSD","LSD",IF('full menu'!AW29="WSD","WSD","")))))))))))</f>
        <v>LSD</v>
      </c>
      <c r="AX29" s="5" t="str">
        <f>IF('full menu'!AX29="MDC","MDC",IF('full menu'!AX29="X","X",IF('full menu'!AX29="UASC","UASC",IF(OR('full menu'!AX29="PERF",'full menu'!AX29="AERF",'full menu'!AX29="PCB"),"ERfix",IF(OR('full menu'!AX29="ACB",'full menu'!AX29="LCERT",'full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menu'!AX29="MwERT",'full menu'!AX29="ERwMT",'full menu'!AX29="M&amp;ERT",'full menu'!AX29="MwIT",'full menu'!AX29="IwMT",'full menu'!AX29="M&amp;IT",'full menu'!AX29="IwERT",'full menu'!AX29="ERwIT",'full menu'!AX29="I&amp;ERT",'full menu'!AX29="ER&amp;M&amp;IT"),"MixedTs",IF('full menu'!AX29="UD","UD",IF('full menu'!AX29="LSD","LSD",IF('full menu'!AX29="WSD","WSD","")))))))))))</f>
        <v>LSD</v>
      </c>
      <c r="AY29" s="5" t="str">
        <f>IF('full menu'!AY29="MDC","MDC",IF('full menu'!AY29="X","X",IF('full menu'!AY29="UASC","UASC",IF(OR('full menu'!AY29="PERF",'full menu'!AY29="AERF",'full menu'!AY29="PCB"),"ERfix",IF(OR('full menu'!AY29="ACB",'full menu'!AY29="LCERT",'full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menu'!AY29="MwERT",'full menu'!AY29="ERwMT",'full menu'!AY29="M&amp;ERT",'full menu'!AY29="MwIT",'full menu'!AY29="IwMT",'full menu'!AY29="M&amp;IT",'full menu'!AY29="IwERT",'full menu'!AY29="ERwIT",'full menu'!AY29="I&amp;ERT",'full menu'!AY29="ER&amp;M&amp;IT"),"MixedTs",IF('full menu'!AY29="UD","UD",IF('full menu'!AY29="LSD","LSD",IF('full menu'!AY29="WSD","WSD","")))))))))))</f>
        <v>LSD</v>
      </c>
    </row>
    <row r="30" spans="1:51" ht="15.6" x14ac:dyDescent="0.3">
      <c r="A30" t="s">
        <v>50</v>
      </c>
      <c r="B30" s="5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5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5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5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5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5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5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5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5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MDC</v>
      </c>
      <c r="K30" s="5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MDC</v>
      </c>
      <c r="L30" s="5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MDC</v>
      </c>
      <c r="M30" s="5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MDC</v>
      </c>
      <c r="N30" s="5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MDC</v>
      </c>
      <c r="O30" s="5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MDC</v>
      </c>
      <c r="P30" s="5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MDC</v>
      </c>
      <c r="Q30" s="5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MDC</v>
      </c>
      <c r="R30" s="5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MDC</v>
      </c>
      <c r="S30" s="5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MDC</v>
      </c>
      <c r="T30" s="5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MDC</v>
      </c>
      <c r="U30" s="5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MDC</v>
      </c>
      <c r="V30" s="5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MDC</v>
      </c>
      <c r="W30" s="5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MDC</v>
      </c>
      <c r="X30" s="5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MDC</v>
      </c>
      <c r="Y30" s="5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MDC</v>
      </c>
      <c r="Z30" s="5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MDC</v>
      </c>
      <c r="AA30" s="5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MDC</v>
      </c>
      <c r="AB30" s="5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MDC</v>
      </c>
      <c r="AC30" s="5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MDC</v>
      </c>
      <c r="AD30" s="5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MDC</v>
      </c>
      <c r="AE30" s="5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UD</v>
      </c>
      <c r="AF30" s="5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UD</v>
      </c>
      <c r="AG30" s="5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UD</v>
      </c>
      <c r="AH30" s="5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UD</v>
      </c>
      <c r="AI30" s="5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ERfix</v>
      </c>
      <c r="AJ30" s="5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ERfix</v>
      </c>
      <c r="AK30" s="5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ERfix</v>
      </c>
      <c r="AL30" s="5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ERfix</v>
      </c>
      <c r="AM30" s="5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ERfix</v>
      </c>
      <c r="AN30" s="5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ERfix</v>
      </c>
      <c r="AO30" s="5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ERfix</v>
      </c>
      <c r="AP30" s="5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ERfix</v>
      </c>
      <c r="AQ30" s="5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ERfix</v>
      </c>
      <c r="AR30" s="5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ERfix</v>
      </c>
      <c r="AS30" s="5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ERfix</v>
      </c>
      <c r="AT30" s="5" t="str">
        <f>IF('full menu'!AT30="MDC","MDC",IF('full menu'!AT30="X","X",IF('full menu'!AT30="UASC","UASC",IF(OR('full menu'!AT30="PERF",'full menu'!AT30="AERF",'full menu'!AT30="PCB"),"ERfix",IF(OR('full menu'!AT30="ACB",'full menu'!AT30="LCERT",'full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menu'!AT30="MwERT",'full menu'!AT30="ERwMT",'full menu'!AT30="M&amp;ERT",'full menu'!AT30="MwIT",'full menu'!AT30="IwMT",'full menu'!AT30="M&amp;IT",'full menu'!AT30="IwERT",'full menu'!AT30="ERwIT",'full menu'!AT30="I&amp;ERT",'full menu'!AT30="ER&amp;M&amp;IT"),"MixedTs",IF('full menu'!AT30="UD","UD",IF('full menu'!AT30="LSD","LSD",IF('full menu'!AT30="WSD","WSD","")))))))))))</f>
        <v>ERfix</v>
      </c>
      <c r="AU30" s="5" t="str">
        <f>IF('full menu'!AU30="MDC","MDC",IF('full menu'!AU30="X","X",IF('full menu'!AU30="UASC","UASC",IF(OR('full menu'!AU30="PERF",'full menu'!AU30="AERF",'full menu'!AU30="PCB"),"ERfix",IF(OR('full menu'!AU30="ACB",'full menu'!AU30="LCERT",'full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menu'!AU30="MwERT",'full menu'!AU30="ERwMT",'full menu'!AU30="M&amp;ERT",'full menu'!AU30="MwIT",'full menu'!AU30="IwMT",'full menu'!AU30="M&amp;IT",'full menu'!AU30="IwERT",'full menu'!AU30="ERwIT",'full menu'!AU30="I&amp;ERT",'full menu'!AU30="ER&amp;M&amp;IT"),"MixedTs",IF('full menu'!AU30="UD","UD",IF('full menu'!AU30="LSD","LSD",IF('full menu'!AU30="WSD","WSD","")))))))))))</f>
        <v>ERfix</v>
      </c>
      <c r="AV30" s="5" t="str">
        <f>IF('full menu'!AV30="MDC","MDC",IF('full menu'!AV30="X","X",IF('full menu'!AV30="UASC","UASC",IF(OR('full menu'!AV30="PERF",'full menu'!AV30="AERF",'full menu'!AV30="PCB"),"ERfix",IF(OR('full menu'!AV30="ACB",'full menu'!AV30="LCERT",'full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menu'!AV30="MwERT",'full menu'!AV30="ERwMT",'full menu'!AV30="M&amp;ERT",'full menu'!AV30="MwIT",'full menu'!AV30="IwMT",'full menu'!AV30="M&amp;IT",'full menu'!AV30="IwERT",'full menu'!AV30="ERwIT",'full menu'!AV30="I&amp;ERT",'full menu'!AV30="ER&amp;M&amp;IT"),"MixedTs",IF('full menu'!AV30="UD","UD",IF('full menu'!AV30="LSD","LSD",IF('full menu'!AV30="WSD","WSD","")))))))))))</f>
        <v>ERfix</v>
      </c>
      <c r="AW30" s="5" t="str">
        <f>IF('full menu'!AW30="MDC","MDC",IF('full menu'!AW30="X","X",IF('full menu'!AW30="UASC","UASC",IF(OR('full menu'!AW30="PERF",'full menu'!AW30="AERF",'full menu'!AW30="PCB"),"ERfix",IF(OR('full menu'!AW30="ACB",'full menu'!AW30="LCERT",'full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menu'!AW30="MwERT",'full menu'!AW30="ERwMT",'full menu'!AW30="M&amp;ERT",'full menu'!AW30="MwIT",'full menu'!AW30="IwMT",'full menu'!AW30="M&amp;IT",'full menu'!AW30="IwERT",'full menu'!AW30="ERwIT",'full menu'!AW30="I&amp;ERT",'full menu'!AW30="ER&amp;M&amp;IT"),"MixedTs",IF('full menu'!AW30="UD","UD",IF('full menu'!AW30="LSD","LSD",IF('full menu'!AW30="WSD","WSD","")))))))))))</f>
        <v>ERfix</v>
      </c>
      <c r="AX30" s="5" t="str">
        <f>IF('full menu'!AX30="MDC","MDC",IF('full menu'!AX30="X","X",IF('full menu'!AX30="UASC","UASC",IF(OR('full menu'!AX30="PERF",'full menu'!AX30="AERF",'full menu'!AX30="PCB"),"ERfix",IF(OR('full menu'!AX30="ACB",'full menu'!AX30="LCERT",'full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menu'!AX30="MwERT",'full menu'!AX30="ERwMT",'full menu'!AX30="M&amp;ERT",'full menu'!AX30="MwIT",'full menu'!AX30="IwMT",'full menu'!AX30="M&amp;IT",'full menu'!AX30="IwERT",'full menu'!AX30="ERwIT",'full menu'!AX30="I&amp;ERT",'full menu'!AX30="ER&amp;M&amp;IT"),"MixedTs",IF('full menu'!AX30="UD","UD",IF('full menu'!AX30="LSD","LSD",IF('full menu'!AX30="WSD","WSD","")))))))))))</f>
        <v>ERfix</v>
      </c>
      <c r="AY30" s="5" t="str">
        <f>IF('full menu'!AY30="MDC","MDC",IF('full menu'!AY30="X","X",IF('full menu'!AY30="UASC","UASC",IF(OR('full menu'!AY30="PERF",'full menu'!AY30="AERF",'full menu'!AY30="PCB"),"ERfix",IF(OR('full menu'!AY30="ACB",'full menu'!AY30="LCERT",'full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menu'!AY30="MwERT",'full menu'!AY30="ERwMT",'full menu'!AY30="M&amp;ERT",'full menu'!AY30="MwIT",'full menu'!AY30="IwMT",'full menu'!AY30="M&amp;IT",'full menu'!AY30="IwERT",'full menu'!AY30="ERwIT",'full menu'!AY30="I&amp;ERT",'full menu'!AY30="ER&amp;M&amp;IT"),"MixedTs",IF('full menu'!AY30="UD","UD",IF('full menu'!AY30="LSD","LSD",IF('full menu'!AY30="WSD","WSD","")))))))))))</f>
        <v>ERfix</v>
      </c>
    </row>
    <row r="31" spans="1:51" ht="15.6" x14ac:dyDescent="0.3">
      <c r="A31" t="s">
        <v>54</v>
      </c>
      <c r="B31" s="5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ERfix</v>
      </c>
      <c r="C31" s="5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ERfix</v>
      </c>
      <c r="D31" s="5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ERfix</v>
      </c>
      <c r="E31" s="5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LSD</v>
      </c>
      <c r="F31" s="5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LSD</v>
      </c>
      <c r="G31" s="5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LSD</v>
      </c>
      <c r="H31" s="5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LSD</v>
      </c>
      <c r="I31" s="5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LSD</v>
      </c>
      <c r="J31" s="5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LSD</v>
      </c>
      <c r="K31" s="5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LSD</v>
      </c>
      <c r="L31" s="5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>LSD</v>
      </c>
      <c r="M31" s="5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>LSD</v>
      </c>
      <c r="N31" s="5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>LSD</v>
      </c>
      <c r="O31" s="5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>LSD</v>
      </c>
      <c r="P31" s="5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>LSD</v>
      </c>
      <c r="Q31" s="5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>LSD</v>
      </c>
      <c r="R31" s="5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>LSD</v>
      </c>
      <c r="S31" s="5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>LSD</v>
      </c>
      <c r="T31" s="5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>LSD</v>
      </c>
      <c r="U31" s="5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>LSD</v>
      </c>
      <c r="V31" s="5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>LSD</v>
      </c>
      <c r="W31" s="5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>LSD</v>
      </c>
      <c r="X31" s="5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>LSD</v>
      </c>
      <c r="Y31" s="5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>LSD</v>
      </c>
      <c r="Z31" s="5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>LSD</v>
      </c>
      <c r="AA31" s="5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>LSD</v>
      </c>
      <c r="AB31" s="5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>LSD</v>
      </c>
      <c r="AC31" s="5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>LSD</v>
      </c>
      <c r="AD31" s="5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>LSD</v>
      </c>
      <c r="AE31" s="5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>LSD</v>
      </c>
      <c r="AF31" s="5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>LSD</v>
      </c>
      <c r="AG31" s="5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>LSD</v>
      </c>
      <c r="AH31" s="5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>LSD</v>
      </c>
      <c r="AI31" s="5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>LSD</v>
      </c>
      <c r="AJ31" s="5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>LSD</v>
      </c>
      <c r="AK31" s="5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>LSD</v>
      </c>
      <c r="AL31" s="5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>LSD</v>
      </c>
      <c r="AM31" s="5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>LSD</v>
      </c>
      <c r="AN31" s="5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>LSD</v>
      </c>
      <c r="AO31" s="5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>LSD</v>
      </c>
      <c r="AP31" s="5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>LSD</v>
      </c>
      <c r="AQ31" s="5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>LSD</v>
      </c>
      <c r="AR31" s="5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>LSD</v>
      </c>
      <c r="AS31" s="5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>LSD</v>
      </c>
      <c r="AT31" s="5" t="str">
        <f>IF('full menu'!AT31="MDC","MDC",IF('full menu'!AT31="X","X",IF('full menu'!AT31="UASC","UASC",IF(OR('full menu'!AT31="PERF",'full menu'!AT31="AERF",'full menu'!AT31="PCB"),"ERfix",IF(OR('full menu'!AT31="ACB",'full menu'!AT31="LCERT",'full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menu'!AT31="MwERT",'full menu'!AT31="ERwMT",'full menu'!AT31="M&amp;ERT",'full menu'!AT31="MwIT",'full menu'!AT31="IwMT",'full menu'!AT31="M&amp;IT",'full menu'!AT31="IwERT",'full menu'!AT31="ERwIT",'full menu'!AT31="I&amp;ERT",'full menu'!AT31="ER&amp;M&amp;IT"),"MixedTs",IF('full menu'!AT31="UD","UD",IF('full menu'!AT31="LSD","LSD",IF('full menu'!AT31="WSD","WSD","")))))))))))</f>
        <v>LSD</v>
      </c>
      <c r="AU31" s="5" t="str">
        <f>IF('full menu'!AU31="MDC","MDC",IF('full menu'!AU31="X","X",IF('full menu'!AU31="UASC","UASC",IF(OR('full menu'!AU31="PERF",'full menu'!AU31="AERF",'full menu'!AU31="PCB"),"ERfix",IF(OR('full menu'!AU31="ACB",'full menu'!AU31="LCERT",'full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menu'!AU31="MwERT",'full menu'!AU31="ERwMT",'full menu'!AU31="M&amp;ERT",'full menu'!AU31="MwIT",'full menu'!AU31="IwMT",'full menu'!AU31="M&amp;IT",'full menu'!AU31="IwERT",'full menu'!AU31="ERwIT",'full menu'!AU31="I&amp;ERT",'full menu'!AU31="ER&amp;M&amp;IT"),"MixedTs",IF('full menu'!AU31="UD","UD",IF('full menu'!AU31="LSD","LSD",IF('full menu'!AU31="WSD","WSD","")))))))))))</f>
        <v>LSD</v>
      </c>
      <c r="AV31" s="5" t="str">
        <f>IF('full menu'!AV31="MDC","MDC",IF('full menu'!AV31="X","X",IF('full menu'!AV31="UASC","UASC",IF(OR('full menu'!AV31="PERF",'full menu'!AV31="AERF",'full menu'!AV31="PCB"),"ERfix",IF(OR('full menu'!AV31="ACB",'full menu'!AV31="LCERT",'full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menu'!AV31="MwERT",'full menu'!AV31="ERwMT",'full menu'!AV31="M&amp;ERT",'full menu'!AV31="MwIT",'full menu'!AV31="IwMT",'full menu'!AV31="M&amp;IT",'full menu'!AV31="IwERT",'full menu'!AV31="ERwIT",'full menu'!AV31="I&amp;ERT",'full menu'!AV31="ER&amp;M&amp;IT"),"MixedTs",IF('full menu'!AV31="UD","UD",IF('full menu'!AV31="LSD","LSD",IF('full menu'!AV31="WSD","WSD","")))))))))))</f>
        <v>LSD</v>
      </c>
      <c r="AW31" s="5" t="str">
        <f>IF('full menu'!AW31="MDC","MDC",IF('full menu'!AW31="X","X",IF('full menu'!AW31="UASC","UASC",IF(OR('full menu'!AW31="PERF",'full menu'!AW31="AERF",'full menu'!AW31="PCB"),"ERfix",IF(OR('full menu'!AW31="ACB",'full menu'!AW31="LCERT",'full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menu'!AW31="MwERT",'full menu'!AW31="ERwMT",'full menu'!AW31="M&amp;ERT",'full menu'!AW31="MwIT",'full menu'!AW31="IwMT",'full menu'!AW31="M&amp;IT",'full menu'!AW31="IwERT",'full menu'!AW31="ERwIT",'full menu'!AW31="I&amp;ERT",'full menu'!AW31="ER&amp;M&amp;IT"),"MixedTs",IF('full menu'!AW31="UD","UD",IF('full menu'!AW31="LSD","LSD",IF('full menu'!AW31="WSD","WSD","")))))))))))</f>
        <v>ITs</v>
      </c>
      <c r="AX31" s="5" t="str">
        <f>IF('full menu'!AX31="MDC","MDC",IF('full menu'!AX31="X","X",IF('full menu'!AX31="UASC","UASC",IF(OR('full menu'!AX31="PERF",'full menu'!AX31="AERF",'full menu'!AX31="PCB"),"ERfix",IF(OR('full menu'!AX31="ACB",'full menu'!AX31="LCERT",'full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menu'!AX31="MwERT",'full menu'!AX31="ERwMT",'full menu'!AX31="M&amp;ERT",'full menu'!AX31="MwIT",'full menu'!AX31="IwMT",'full menu'!AX31="M&amp;IT",'full menu'!AX31="IwERT",'full menu'!AX31="ERwIT",'full menu'!AX31="I&amp;ERT",'full menu'!AX31="ER&amp;M&amp;IT"),"MixedTs",IF('full menu'!AX31="UD","UD",IF('full menu'!AX31="LSD","LSD",IF('full menu'!AX31="WSD","WSD","")))))))))))</f>
        <v>ITs</v>
      </c>
      <c r="AY31" s="5" t="str">
        <f>IF('full menu'!AY31="MDC","MDC",IF('full menu'!AY31="X","X",IF('full menu'!AY31="UASC","UASC",IF(OR('full menu'!AY31="PERF",'full menu'!AY31="AERF",'full menu'!AY31="PCB"),"ERfix",IF(OR('full menu'!AY31="ACB",'full menu'!AY31="LCERT",'full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menu'!AY31="MwERT",'full menu'!AY31="ERwMT",'full menu'!AY31="M&amp;ERT",'full menu'!AY31="MwIT",'full menu'!AY31="IwMT",'full menu'!AY31="M&amp;IT",'full menu'!AY31="IwERT",'full menu'!AY31="ERwIT",'full menu'!AY31="I&amp;ERT",'full menu'!AY31="ER&amp;M&amp;IT"),"MixedTs",IF('full menu'!AY31="UD","UD",IF('full menu'!AY31="LSD","LSD",IF('full menu'!AY31="WSD","WSD","")))))))))))</f>
        <v>ITs</v>
      </c>
    </row>
    <row r="32" spans="1:51" ht="15.6" x14ac:dyDescent="0.3">
      <c r="A32" t="s">
        <v>55</v>
      </c>
      <c r="B32" s="5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ERfix</v>
      </c>
      <c r="C32" s="5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ERfix</v>
      </c>
      <c r="D32" s="5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ERfix</v>
      </c>
      <c r="E32" s="5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ERfix</v>
      </c>
      <c r="F32" s="5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ERfix</v>
      </c>
      <c r="G32" s="5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ERfix</v>
      </c>
      <c r="H32" s="5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ERfix</v>
      </c>
      <c r="I32" s="5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ERfix</v>
      </c>
      <c r="J32" s="5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ERfix</v>
      </c>
      <c r="K32" s="5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ERfix</v>
      </c>
      <c r="L32" s="5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ERfix</v>
      </c>
      <c r="M32" s="5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LSD</v>
      </c>
      <c r="N32" s="5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LSD</v>
      </c>
      <c r="O32" s="5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LSD</v>
      </c>
      <c r="P32" s="5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LSD</v>
      </c>
      <c r="Q32" s="5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LSD</v>
      </c>
      <c r="R32" s="5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LSD</v>
      </c>
      <c r="S32" s="5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ERTs</v>
      </c>
      <c r="T32" s="5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ERTs</v>
      </c>
      <c r="U32" s="5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ERTs</v>
      </c>
      <c r="V32" s="5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ERTs</v>
      </c>
      <c r="W32" s="5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ERTs</v>
      </c>
      <c r="X32" s="5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ERTs</v>
      </c>
      <c r="Y32" s="5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ERTs</v>
      </c>
      <c r="Z32" s="5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ERTs</v>
      </c>
      <c r="AA32" s="5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ERTs</v>
      </c>
      <c r="AB32" s="5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ERTs</v>
      </c>
      <c r="AC32" s="5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ERTs</v>
      </c>
      <c r="AD32" s="5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ERTs</v>
      </c>
      <c r="AE32" s="5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ERTs</v>
      </c>
      <c r="AF32" s="5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ERTs</v>
      </c>
      <c r="AG32" s="5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ERTs</v>
      </c>
      <c r="AH32" s="5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ERTs</v>
      </c>
      <c r="AI32" s="5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ERTs</v>
      </c>
      <c r="AJ32" s="5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ERTs</v>
      </c>
      <c r="AK32" s="5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ERTs</v>
      </c>
      <c r="AL32" s="5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ERTs</v>
      </c>
      <c r="AM32" s="5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ERTs</v>
      </c>
      <c r="AN32" s="5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ERTs</v>
      </c>
      <c r="AO32" s="5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ERTs</v>
      </c>
      <c r="AP32" s="5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ERTs</v>
      </c>
      <c r="AQ32" s="5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ERTs</v>
      </c>
      <c r="AR32" s="5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ERTs</v>
      </c>
      <c r="AS32" s="5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ERTs</v>
      </c>
      <c r="AT32" s="5" t="str">
        <f>IF('full menu'!AT32="MDC","MDC",IF('full menu'!AT32="X","X",IF('full menu'!AT32="UASC","UASC",IF(OR('full menu'!AT32="PERF",'full menu'!AT32="AERF",'full menu'!AT32="PCB"),"ERfix",IF(OR('full menu'!AT32="ACB",'full menu'!AT32="LCERT",'full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menu'!AT32="MwERT",'full menu'!AT32="ERwMT",'full menu'!AT32="M&amp;ERT",'full menu'!AT32="MwIT",'full menu'!AT32="IwMT",'full menu'!AT32="M&amp;IT",'full menu'!AT32="IwERT",'full menu'!AT32="ERwIT",'full menu'!AT32="I&amp;ERT",'full menu'!AT32="ER&amp;M&amp;IT"),"MixedTs",IF('full menu'!AT32="UD","UD",IF('full menu'!AT32="LSD","LSD",IF('full menu'!AT32="WSD","WSD","")))))))))))</f>
        <v>ERTs</v>
      </c>
      <c r="AU32" s="5" t="str">
        <f>IF('full menu'!AU32="MDC","MDC",IF('full menu'!AU32="X","X",IF('full menu'!AU32="UASC","UASC",IF(OR('full menu'!AU32="PERF",'full menu'!AU32="AERF",'full menu'!AU32="PCB"),"ERfix",IF(OR('full menu'!AU32="ACB",'full menu'!AU32="LCERT",'full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menu'!AU32="MwERT",'full menu'!AU32="ERwMT",'full menu'!AU32="M&amp;ERT",'full menu'!AU32="MwIT",'full menu'!AU32="IwMT",'full menu'!AU32="M&amp;IT",'full menu'!AU32="IwERT",'full menu'!AU32="ERwIT",'full menu'!AU32="I&amp;ERT",'full menu'!AU32="ER&amp;M&amp;IT"),"MixedTs",IF('full menu'!AU32="UD","UD",IF('full menu'!AU32="LSD","LSD",IF('full menu'!AU32="WSD","WSD","")))))))))))</f>
        <v>ERTs</v>
      </c>
      <c r="AV32" s="5" t="str">
        <f>IF('full menu'!AV32="MDC","MDC",IF('full menu'!AV32="X","X",IF('full menu'!AV32="UASC","UASC",IF(OR('full menu'!AV32="PERF",'full menu'!AV32="AERF",'full menu'!AV32="PCB"),"ERfix",IF(OR('full menu'!AV32="ACB",'full menu'!AV32="LCERT",'full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menu'!AV32="MwERT",'full menu'!AV32="ERwMT",'full menu'!AV32="M&amp;ERT",'full menu'!AV32="MwIT",'full menu'!AV32="IwMT",'full menu'!AV32="M&amp;IT",'full menu'!AV32="IwERT",'full menu'!AV32="ERwIT",'full menu'!AV32="I&amp;ERT",'full menu'!AV32="ER&amp;M&amp;IT"),"MixedTs",IF('full menu'!AV32="UD","UD",IF('full menu'!AV32="LSD","LSD",IF('full menu'!AV32="WSD","WSD","")))))))))))</f>
        <v>ERTs</v>
      </c>
      <c r="AW32" s="5" t="str">
        <f>IF('full menu'!AW32="MDC","MDC",IF('full menu'!AW32="X","X",IF('full menu'!AW32="UASC","UASC",IF(OR('full menu'!AW32="PERF",'full menu'!AW32="AERF",'full menu'!AW32="PCB"),"ERfix",IF(OR('full menu'!AW32="ACB",'full menu'!AW32="LCERT",'full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menu'!AW32="MwERT",'full menu'!AW32="ERwMT",'full menu'!AW32="M&amp;ERT",'full menu'!AW32="MwIT",'full menu'!AW32="IwMT",'full menu'!AW32="M&amp;IT",'full menu'!AW32="IwERT",'full menu'!AW32="ERwIT",'full menu'!AW32="I&amp;ERT",'full menu'!AW32="ER&amp;M&amp;IT"),"MixedTs",IF('full menu'!AW32="UD","UD",IF('full menu'!AW32="LSD","LSD",IF('full menu'!AW32="WSD","WSD","")))))))))))</f>
        <v>ERTs</v>
      </c>
      <c r="AX32" s="5" t="str">
        <f>IF('full menu'!AX32="MDC","MDC",IF('full menu'!AX32="X","X",IF('full menu'!AX32="UASC","UASC",IF(OR('full menu'!AX32="PERF",'full menu'!AX32="AERF",'full menu'!AX32="PCB"),"ERfix",IF(OR('full menu'!AX32="ACB",'full menu'!AX32="LCERT",'full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menu'!AX32="MwERT",'full menu'!AX32="ERwMT",'full menu'!AX32="M&amp;ERT",'full menu'!AX32="MwIT",'full menu'!AX32="IwMT",'full menu'!AX32="M&amp;IT",'full menu'!AX32="IwERT",'full menu'!AX32="ERwIT",'full menu'!AX32="I&amp;ERT",'full menu'!AX32="ER&amp;M&amp;IT"),"MixedTs",IF('full menu'!AX32="UD","UD",IF('full menu'!AX32="LSD","LSD",IF('full menu'!AX32="WSD","WSD","")))))))))))</f>
        <v>ERTs</v>
      </c>
      <c r="AY32" s="5" t="str">
        <f>IF('full menu'!AY32="MDC","MDC",IF('full menu'!AY32="X","X",IF('full menu'!AY32="UASC","UASC",IF(OR('full menu'!AY32="PERF",'full menu'!AY32="AERF",'full menu'!AY32="PCB"),"ERfix",IF(OR('full menu'!AY32="ACB",'full menu'!AY32="LCERT",'full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menu'!AY32="MwERT",'full menu'!AY32="ERwMT",'full menu'!AY32="M&amp;ERT",'full menu'!AY32="MwIT",'full menu'!AY32="IwMT",'full menu'!AY32="M&amp;IT",'full menu'!AY32="IwERT",'full menu'!AY32="ERwIT",'full menu'!AY32="I&amp;ERT",'full menu'!AY32="ER&amp;M&amp;IT"),"MixedTs",IF('full menu'!AY32="UD","UD",IF('full menu'!AY32="LSD","LSD",IF('full menu'!AY32="WSD","WSD","")))))))))))</f>
        <v>ERTs</v>
      </c>
    </row>
    <row r="33" spans="1:51" ht="15.6" x14ac:dyDescent="0.3">
      <c r="A33" t="s">
        <v>56</v>
      </c>
      <c r="B33" s="5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X</v>
      </c>
      <c r="C33" s="5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X</v>
      </c>
      <c r="D33" s="5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X</v>
      </c>
      <c r="E33" s="5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X</v>
      </c>
      <c r="F33" s="5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X</v>
      </c>
      <c r="G33" s="5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X</v>
      </c>
      <c r="H33" s="5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X</v>
      </c>
      <c r="I33" s="5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X</v>
      </c>
      <c r="J33" s="5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X</v>
      </c>
      <c r="K33" s="5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X</v>
      </c>
      <c r="L33" s="5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X</v>
      </c>
      <c r="M33" s="5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X</v>
      </c>
      <c r="N33" s="5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X</v>
      </c>
      <c r="O33" s="5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X</v>
      </c>
      <c r="P33" s="5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X</v>
      </c>
      <c r="Q33" s="5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X</v>
      </c>
      <c r="R33" s="5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X</v>
      </c>
      <c r="S33" s="5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X</v>
      </c>
      <c r="T33" s="5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UD</v>
      </c>
      <c r="U33" s="5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UD</v>
      </c>
      <c r="V33" s="5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5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5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5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5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5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5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5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5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5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5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5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5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5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5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5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5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LSD</v>
      </c>
      <c r="AM33" s="5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LSD</v>
      </c>
      <c r="AN33" s="5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LSD</v>
      </c>
      <c r="AO33" s="5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LSD</v>
      </c>
      <c r="AP33" s="5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LSD</v>
      </c>
      <c r="AQ33" s="5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LSD</v>
      </c>
      <c r="AR33" s="5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LSD</v>
      </c>
      <c r="AS33" s="5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ITs</v>
      </c>
      <c r="AT33" s="5" t="str">
        <f>IF('full menu'!AT33="MDC","MDC",IF('full menu'!AT33="X","X",IF('full menu'!AT33="UASC","UASC",IF(OR('full menu'!AT33="PERF",'full menu'!AT33="AERF",'full menu'!AT33="PCB"),"ERfix",IF(OR('full menu'!AT33="ACB",'full menu'!AT33="LCERT",'full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menu'!AT33="MwERT",'full menu'!AT33="ERwMT",'full menu'!AT33="M&amp;ERT",'full menu'!AT33="MwIT",'full menu'!AT33="IwMT",'full menu'!AT33="M&amp;IT",'full menu'!AT33="IwERT",'full menu'!AT33="ERwIT",'full menu'!AT33="I&amp;ERT",'full menu'!AT33="ER&amp;M&amp;IT"),"MixedTs",IF('full menu'!AT33="UD","UD",IF('full menu'!AT33="LSD","LSD",IF('full menu'!AT33="WSD","WSD","")))))))))))</f>
        <v>ITs</v>
      </c>
      <c r="AU33" s="5" t="str">
        <f>IF('full menu'!AU33="MDC","MDC",IF('full menu'!AU33="X","X",IF('full menu'!AU33="UASC","UASC",IF(OR('full menu'!AU33="PERF",'full menu'!AU33="AERF",'full menu'!AU33="PCB"),"ERfix",IF(OR('full menu'!AU33="ACB",'full menu'!AU33="LCERT",'full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menu'!AU33="MwERT",'full menu'!AU33="ERwMT",'full menu'!AU33="M&amp;ERT",'full menu'!AU33="MwIT",'full menu'!AU33="IwMT",'full menu'!AU33="M&amp;IT",'full menu'!AU33="IwERT",'full menu'!AU33="ERwIT",'full menu'!AU33="I&amp;ERT",'full menu'!AU33="ER&amp;M&amp;IT"),"MixedTs",IF('full menu'!AU33="UD","UD",IF('full menu'!AU33="LSD","LSD",IF('full menu'!AU33="WSD","WSD","")))))))))))</f>
        <v>ITs</v>
      </c>
      <c r="AV33" s="5" t="str">
        <f>IF('full menu'!AV33="MDC","MDC",IF('full menu'!AV33="X","X",IF('full menu'!AV33="UASC","UASC",IF(OR('full menu'!AV33="PERF",'full menu'!AV33="AERF",'full menu'!AV33="PCB"),"ERfix",IF(OR('full menu'!AV33="ACB",'full menu'!AV33="LCERT",'full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menu'!AV33="MwERT",'full menu'!AV33="ERwMT",'full menu'!AV33="M&amp;ERT",'full menu'!AV33="MwIT",'full menu'!AV33="IwMT",'full menu'!AV33="M&amp;IT",'full menu'!AV33="IwERT",'full menu'!AV33="ERwIT",'full menu'!AV33="I&amp;ERT",'full menu'!AV33="ER&amp;M&amp;IT"),"MixedTs",IF('full menu'!AV33="UD","UD",IF('full menu'!AV33="LSD","LSD",IF('full menu'!AV33="WSD","WSD","")))))))))))</f>
        <v>ITs</v>
      </c>
      <c r="AW33" s="5" t="str">
        <f>IF('full menu'!AW33="MDC","MDC",IF('full menu'!AW33="X","X",IF('full menu'!AW33="UASC","UASC",IF(OR('full menu'!AW33="PERF",'full menu'!AW33="AERF",'full menu'!AW33="PCB"),"ERfix",IF(OR('full menu'!AW33="ACB",'full menu'!AW33="LCERT",'full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menu'!AW33="MwERT",'full menu'!AW33="ERwMT",'full menu'!AW33="M&amp;ERT",'full menu'!AW33="MwIT",'full menu'!AW33="IwMT",'full menu'!AW33="M&amp;IT",'full menu'!AW33="IwERT",'full menu'!AW33="ERwIT",'full menu'!AW33="I&amp;ERT",'full menu'!AW33="ER&amp;M&amp;IT"),"MixedTs",IF('full menu'!AW33="UD","UD",IF('full menu'!AW33="LSD","LSD",IF('full menu'!AW33="WSD","WSD","")))))))))))</f>
        <v>LSD</v>
      </c>
      <c r="AX33" s="5" t="str">
        <f>IF('full menu'!AX33="MDC","MDC",IF('full menu'!AX33="X","X",IF('full menu'!AX33="UASC","UASC",IF(OR('full menu'!AX33="PERF",'full menu'!AX33="AERF",'full menu'!AX33="PCB"),"ERfix",IF(OR('full menu'!AX33="ACB",'full menu'!AX33="LCERT",'full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menu'!AX33="MwERT",'full menu'!AX33="ERwMT",'full menu'!AX33="M&amp;ERT",'full menu'!AX33="MwIT",'full menu'!AX33="IwMT",'full menu'!AX33="M&amp;IT",'full menu'!AX33="IwERT",'full menu'!AX33="ERwIT",'full menu'!AX33="I&amp;ERT",'full menu'!AX33="ER&amp;M&amp;IT"),"MixedTs",IF('full menu'!AX33="UD","UD",IF('full menu'!AX33="LSD","LSD",IF('full menu'!AX33="WSD","WSD","")))))))))))</f>
        <v>LSD</v>
      </c>
      <c r="AY33" s="5" t="str">
        <f>IF('full menu'!AY33="MDC","MDC",IF('full menu'!AY33="X","X",IF('full menu'!AY33="UASC","UASC",IF(OR('full menu'!AY33="PERF",'full menu'!AY33="AERF",'full menu'!AY33="PCB"),"ERfix",IF(OR('full menu'!AY33="ACB",'full menu'!AY33="LCERT",'full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menu'!AY33="MwERT",'full menu'!AY33="ERwMT",'full menu'!AY33="M&amp;ERT",'full menu'!AY33="MwIT",'full menu'!AY33="IwMT",'full menu'!AY33="M&amp;IT",'full menu'!AY33="IwERT",'full menu'!AY33="ERwIT",'full menu'!AY33="I&amp;ERT",'full menu'!AY33="ER&amp;M&amp;IT"),"MixedTs",IF('full menu'!AY33="UD","UD",IF('full menu'!AY33="LSD","LSD",IF('full menu'!AY33="WSD","WSD","")))))))))))</f>
        <v>LSD</v>
      </c>
    </row>
    <row r="34" spans="1:51" ht="15.6" x14ac:dyDescent="0.3">
      <c r="A34" t="s">
        <v>58</v>
      </c>
      <c r="B34" s="5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X</v>
      </c>
      <c r="C34" s="5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X</v>
      </c>
      <c r="D34" s="5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X</v>
      </c>
      <c r="E34" s="5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X</v>
      </c>
      <c r="F34" s="5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X</v>
      </c>
      <c r="G34" s="5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X</v>
      </c>
      <c r="H34" s="5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X</v>
      </c>
      <c r="I34" s="5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X</v>
      </c>
      <c r="J34" s="5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X</v>
      </c>
      <c r="K34" s="5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X</v>
      </c>
      <c r="L34" s="5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X</v>
      </c>
      <c r="M34" s="5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X</v>
      </c>
      <c r="N34" s="5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X</v>
      </c>
      <c r="O34" s="5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X</v>
      </c>
      <c r="P34" s="5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X</v>
      </c>
      <c r="Q34" s="5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X</v>
      </c>
      <c r="R34" s="5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X</v>
      </c>
      <c r="S34" s="5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X</v>
      </c>
      <c r="T34" s="5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X</v>
      </c>
      <c r="U34" s="5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X</v>
      </c>
      <c r="V34" s="5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X</v>
      </c>
      <c r="W34" s="5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X</v>
      </c>
      <c r="X34" s="5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X</v>
      </c>
      <c r="Y34" s="5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X</v>
      </c>
      <c r="Z34" s="5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X</v>
      </c>
      <c r="AA34" s="5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X</v>
      </c>
      <c r="AB34" s="5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UASC</v>
      </c>
      <c r="AC34" s="5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UASC</v>
      </c>
      <c r="AD34" s="5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UASC</v>
      </c>
      <c r="AE34" s="5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UASC</v>
      </c>
      <c r="AF34" s="5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UASC</v>
      </c>
      <c r="AG34" s="5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UASC</v>
      </c>
      <c r="AH34" s="5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UASC</v>
      </c>
      <c r="AI34" s="5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UASC</v>
      </c>
      <c r="AJ34" s="5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UASC</v>
      </c>
      <c r="AK34" s="5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UASC</v>
      </c>
      <c r="AL34" s="5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UASC</v>
      </c>
      <c r="AM34" s="5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UASC</v>
      </c>
      <c r="AN34" s="5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UASC</v>
      </c>
      <c r="AO34" s="5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UASC</v>
      </c>
      <c r="AP34" s="5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UASC</v>
      </c>
      <c r="AQ34" s="5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UASC</v>
      </c>
      <c r="AR34" s="5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UASC</v>
      </c>
      <c r="AS34" s="5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UASC</v>
      </c>
      <c r="AT34" s="5" t="str">
        <f>IF('full menu'!AT34="MDC","MDC",IF('full menu'!AT34="X","X",IF('full menu'!AT34="UASC","UASC",IF(OR('full menu'!AT34="PERF",'full menu'!AT34="AERF",'full menu'!AT34="PCB"),"ERfix",IF(OR('full menu'!AT34="ACB",'full menu'!AT34="LCERT",'full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menu'!AT34="MwERT",'full menu'!AT34="ERwMT",'full menu'!AT34="M&amp;ERT",'full menu'!AT34="MwIT",'full menu'!AT34="IwMT",'full menu'!AT34="M&amp;IT",'full menu'!AT34="IwERT",'full menu'!AT34="ERwIT",'full menu'!AT34="I&amp;ERT",'full menu'!AT34="ER&amp;M&amp;IT"),"MixedTs",IF('full menu'!AT34="UD","UD",IF('full menu'!AT34="LSD","LSD",IF('full menu'!AT34="WSD","WSD","")))))))))))</f>
        <v>UASC</v>
      </c>
      <c r="AU34" s="5" t="str">
        <f>IF('full menu'!AU34="MDC","MDC",IF('full menu'!AU34="X","X",IF('full menu'!AU34="UASC","UASC",IF(OR('full menu'!AU34="PERF",'full menu'!AU34="AERF",'full menu'!AU34="PCB"),"ERfix",IF(OR('full menu'!AU34="ACB",'full menu'!AU34="LCERT",'full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menu'!AU34="MwERT",'full menu'!AU34="ERwMT",'full menu'!AU34="M&amp;ERT",'full menu'!AU34="MwIT",'full menu'!AU34="IwMT",'full menu'!AU34="M&amp;IT",'full menu'!AU34="IwERT",'full menu'!AU34="ERwIT",'full menu'!AU34="I&amp;ERT",'full menu'!AU34="ER&amp;M&amp;IT"),"MixedTs",IF('full menu'!AU34="UD","UD",IF('full menu'!AU34="LSD","LSD",IF('full menu'!AU34="WSD","WSD","")))))))))))</f>
        <v>UASC</v>
      </c>
      <c r="AV34" s="5" t="str">
        <f>IF('full menu'!AV34="MDC","MDC",IF('full menu'!AV34="X","X",IF('full menu'!AV34="UASC","UASC",IF(OR('full menu'!AV34="PERF",'full menu'!AV34="AERF",'full menu'!AV34="PCB"),"ERfix",IF(OR('full menu'!AV34="ACB",'full menu'!AV34="LCERT",'full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menu'!AV34="MwERT",'full menu'!AV34="ERwMT",'full menu'!AV34="M&amp;ERT",'full menu'!AV34="MwIT",'full menu'!AV34="IwMT",'full menu'!AV34="M&amp;IT",'full menu'!AV34="IwERT",'full menu'!AV34="ERwIT",'full menu'!AV34="I&amp;ERT",'full menu'!AV34="ER&amp;M&amp;IT"),"MixedTs",IF('full menu'!AV34="UD","UD",IF('full menu'!AV34="LSD","LSD",IF('full menu'!AV34="WSD","WSD","")))))))))))</f>
        <v>UASC</v>
      </c>
      <c r="AW34" s="5" t="str">
        <f>IF('full menu'!AW34="MDC","MDC",IF('full menu'!AW34="X","X",IF('full menu'!AW34="UASC","UASC",IF(OR('full menu'!AW34="PERF",'full menu'!AW34="AERF",'full menu'!AW34="PCB"),"ERfix",IF(OR('full menu'!AW34="ACB",'full menu'!AW34="LCERT",'full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menu'!AW34="MwERT",'full menu'!AW34="ERwMT",'full menu'!AW34="M&amp;ERT",'full menu'!AW34="MwIT",'full menu'!AW34="IwMT",'full menu'!AW34="M&amp;IT",'full menu'!AW34="IwERT",'full menu'!AW34="ERwIT",'full menu'!AW34="I&amp;ERT",'full menu'!AW34="ER&amp;M&amp;IT"),"MixedTs",IF('full menu'!AW34="UD","UD",IF('full menu'!AW34="LSD","LSD",IF('full menu'!AW34="WSD","WSD","")))))))))))</f>
        <v>UASC</v>
      </c>
      <c r="AX34" s="5" t="str">
        <f>IF('full menu'!AX34="MDC","MDC",IF('full menu'!AX34="X","X",IF('full menu'!AX34="UASC","UASC",IF(OR('full menu'!AX34="PERF",'full menu'!AX34="AERF",'full menu'!AX34="PCB"),"ERfix",IF(OR('full menu'!AX34="ACB",'full menu'!AX34="LCERT",'full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menu'!AX34="MwERT",'full menu'!AX34="ERwMT",'full menu'!AX34="M&amp;ERT",'full menu'!AX34="MwIT",'full menu'!AX34="IwMT",'full menu'!AX34="M&amp;IT",'full menu'!AX34="IwERT",'full menu'!AX34="ERwIT",'full menu'!AX34="I&amp;ERT",'full menu'!AX34="ER&amp;M&amp;IT"),"MixedTs",IF('full menu'!AX34="UD","UD",IF('full menu'!AX34="LSD","LSD",IF('full menu'!AX34="WSD","WSD","")))))))))))</f>
        <v>UASC</v>
      </c>
      <c r="AY34" s="5" t="str">
        <f>IF('full menu'!AY34="MDC","MDC",IF('full menu'!AY34="X","X",IF('full menu'!AY34="UASC","UASC",IF(OR('full menu'!AY34="PERF",'full menu'!AY34="AERF",'full menu'!AY34="PCB"),"ERfix",IF(OR('full menu'!AY34="ACB",'full menu'!AY34="LCERT",'full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menu'!AY34="MwERT",'full menu'!AY34="ERwMT",'full menu'!AY34="M&amp;ERT",'full menu'!AY34="MwIT",'full menu'!AY34="IwMT",'full menu'!AY34="M&amp;IT",'full menu'!AY34="IwERT",'full menu'!AY34="ERwIT",'full menu'!AY34="I&amp;ERT",'full menu'!AY34="ER&amp;M&amp;IT"),"MixedTs",IF('full menu'!AY34="UD","UD",IF('full menu'!AY34="LSD","LSD",IF('full menu'!AY34="WSD","WSD","")))))))))))</f>
        <v>UASC</v>
      </c>
    </row>
    <row r="35" spans="1:51" ht="15.6" x14ac:dyDescent="0.3">
      <c r="A35" t="s">
        <v>60</v>
      </c>
      <c r="B35" s="5" t="str">
        <f>IF('full menu'!B35="MDC","MDC",IF('full menu'!B35="X","X",IF('full menu'!B35="UASC","UASC",IF(OR('full menu'!B35="PERF",'full menu'!B35="AERF",'full menu'!B35="PCB"),"ERfix",IF(OR('full menu'!B35="ACB",'full menu'!B35="LCERT",'full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menu'!B35="MwERT",'full menu'!B35="ERwMT",'full menu'!B35="M&amp;ERT",'full menu'!B35="MwIT",'full menu'!B35="IwMT",'full menu'!B35="M&amp;IT",'full menu'!B35="IwERT",'full menu'!B35="ERwIT",'full menu'!B35="I&amp;ERT",'full menu'!B35="ER&amp;M&amp;IT"),"MixedTs",IF('full menu'!B35="UD","UD",IF('full menu'!B35="LSD","LSD",IF('full menu'!B35="WSD","WSD","")))))))))))</f>
        <v>UASC</v>
      </c>
      <c r="C35" s="5" t="str">
        <f>IF('full menu'!C35="MDC","MDC",IF('full menu'!C35="X","X",IF('full menu'!C35="UASC","UASC",IF(OR('full menu'!C35="PERF",'full menu'!C35="AERF",'full menu'!C35="PCB"),"ERfix",IF(OR('full menu'!C35="ACB",'full menu'!C35="LCERT",'full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menu'!C35="MwERT",'full menu'!C35="ERwMT",'full menu'!C35="M&amp;ERT",'full menu'!C35="MwIT",'full menu'!C35="IwMT",'full menu'!C35="M&amp;IT",'full menu'!C35="IwERT",'full menu'!C35="ERwIT",'full menu'!C35="I&amp;ERT",'full menu'!C35="ER&amp;M&amp;IT"),"MixedTs",IF('full menu'!C35="UD","UD",IF('full menu'!C35="LSD","LSD",IF('full menu'!C35="WSD","WSD","")))))))))))</f>
        <v>UASC</v>
      </c>
      <c r="D35" s="5" t="str">
        <f>IF('full menu'!D35="MDC","MDC",IF('full menu'!D35="X","X",IF('full menu'!D35="UASC","UASC",IF(OR('full menu'!D35="PERF",'full menu'!D35="AERF",'full menu'!D35="PCB"),"ERfix",IF(OR('full menu'!D35="ACB",'full menu'!D35="LCERT",'full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menu'!D35="MwERT",'full menu'!D35="ERwMT",'full menu'!D35="M&amp;ERT",'full menu'!D35="MwIT",'full menu'!D35="IwMT",'full menu'!D35="M&amp;IT",'full menu'!D35="IwERT",'full menu'!D35="ERwIT",'full menu'!D35="I&amp;ERT",'full menu'!D35="ER&amp;M&amp;IT"),"MixedTs",IF('full menu'!D35="UD","UD",IF('full menu'!D35="LSD","LSD",IF('full menu'!D35="WSD","WSD","")))))))))))</f>
        <v>UASC</v>
      </c>
      <c r="E35" s="5" t="str">
        <f>IF('full menu'!E35="MDC","MDC",IF('full menu'!E35="X","X",IF('full menu'!E35="UASC","UASC",IF(OR('full menu'!E35="PERF",'full menu'!E35="AERF",'full menu'!E35="PCB"),"ERfix",IF(OR('full menu'!E35="ACB",'full menu'!E35="LCERT",'full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menu'!E35="MwERT",'full menu'!E35="ERwMT",'full menu'!E35="M&amp;ERT",'full menu'!E35="MwIT",'full menu'!E35="IwMT",'full menu'!E35="M&amp;IT",'full menu'!E35="IwERT",'full menu'!E35="ERwIT",'full menu'!E35="I&amp;ERT",'full menu'!E35="ER&amp;M&amp;IT"),"MixedTs",IF('full menu'!E35="UD","UD",IF('full menu'!E35="LSD","LSD",IF('full menu'!E35="WSD","WSD","")))))))))))</f>
        <v>UASC</v>
      </c>
      <c r="F35" s="5" t="str">
        <f>IF('full menu'!F35="MDC","MDC",IF('full menu'!F35="X","X",IF('full menu'!F35="UASC","UASC",IF(OR('full menu'!F35="PERF",'full menu'!F35="AERF",'full menu'!F35="PCB"),"ERfix",IF(OR('full menu'!F35="ACB",'full menu'!F35="LCERT",'full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menu'!F35="MwERT",'full menu'!F35="ERwMT",'full menu'!F35="M&amp;ERT",'full menu'!F35="MwIT",'full menu'!F35="IwMT",'full menu'!F35="M&amp;IT",'full menu'!F35="IwERT",'full menu'!F35="ERwIT",'full menu'!F35="I&amp;ERT",'full menu'!F35="ER&amp;M&amp;IT"),"MixedTs",IF('full menu'!F35="UD","UD",IF('full menu'!F35="LSD","LSD",IF('full menu'!F35="WSD","WSD","")))))))))))</f>
        <v>UASC</v>
      </c>
      <c r="G35" s="5" t="str">
        <f>IF('full menu'!G35="MDC","MDC",IF('full menu'!G35="X","X",IF('full menu'!G35="UASC","UASC",IF(OR('full menu'!G35="PERF",'full menu'!G35="AERF",'full menu'!G35="PCB"),"ERfix",IF(OR('full menu'!G35="ACB",'full menu'!G35="LCERT",'full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menu'!G35="MwERT",'full menu'!G35="ERwMT",'full menu'!G35="M&amp;ERT",'full menu'!G35="MwIT",'full menu'!G35="IwMT",'full menu'!G35="M&amp;IT",'full menu'!G35="IwERT",'full menu'!G35="ERwIT",'full menu'!G35="I&amp;ERT",'full menu'!G35="ER&amp;M&amp;IT"),"MixedTs",IF('full menu'!G35="UD","UD",IF('full menu'!G35="LSD","LSD",IF('full menu'!G35="WSD","WSD","")))))))))))</f>
        <v>UASC</v>
      </c>
      <c r="H35" s="5" t="str">
        <f>IF('full menu'!H35="MDC","MDC",IF('full menu'!H35="X","X",IF('full menu'!H35="UASC","UASC",IF(OR('full menu'!H35="PERF",'full menu'!H35="AERF",'full menu'!H35="PCB"),"ERfix",IF(OR('full menu'!H35="ACB",'full menu'!H35="LCERT",'full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menu'!H35="MwERT",'full menu'!H35="ERwMT",'full menu'!H35="M&amp;ERT",'full menu'!H35="MwIT",'full menu'!H35="IwMT",'full menu'!H35="M&amp;IT",'full menu'!H35="IwERT",'full menu'!H35="ERwIT",'full menu'!H35="I&amp;ERT",'full menu'!H35="ER&amp;M&amp;IT"),"MixedTs",IF('full menu'!H35="UD","UD",IF('full menu'!H35="LSD","LSD",IF('full menu'!H35="WSD","WSD","")))))))))))</f>
        <v>ERfix</v>
      </c>
      <c r="I35" s="5" t="str">
        <f>IF('full menu'!I35="MDC","MDC",IF('full menu'!I35="X","X",IF('full menu'!I35="UASC","UASC",IF(OR('full menu'!I35="PERF",'full menu'!I35="AERF",'full menu'!I35="PCB"),"ERfix",IF(OR('full menu'!I35="ACB",'full menu'!I35="LCERT",'full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menu'!I35="MwERT",'full menu'!I35="ERwMT",'full menu'!I35="M&amp;ERT",'full menu'!I35="MwIT",'full menu'!I35="IwMT",'full menu'!I35="M&amp;IT",'full menu'!I35="IwERT",'full menu'!I35="ERwIT",'full menu'!I35="I&amp;ERT",'full menu'!I35="ER&amp;M&amp;IT"),"MixedTs",IF('full menu'!I35="UD","UD",IF('full menu'!I35="LSD","LSD",IF('full menu'!I35="WSD","WSD","")))))))))))</f>
        <v>ERfix</v>
      </c>
      <c r="J35" s="5" t="str">
        <f>IF('full menu'!J35="MDC","MDC",IF('full menu'!J35="X","X",IF('full menu'!J35="UASC","UASC",IF(OR('full menu'!J35="PERF",'full menu'!J35="AERF",'full menu'!J35="PCB"),"ERfix",IF(OR('full menu'!J35="ACB",'full menu'!J35="LCERT",'full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menu'!J35="MwERT",'full menu'!J35="ERwMT",'full menu'!J35="M&amp;ERT",'full menu'!J35="MwIT",'full menu'!J35="IwMT",'full menu'!J35="M&amp;IT",'full menu'!J35="IwERT",'full menu'!J35="ERwIT",'full menu'!J35="I&amp;ERT",'full menu'!J35="ER&amp;M&amp;IT"),"MixedTs",IF('full menu'!J35="UD","UD",IF('full menu'!J35="LSD","LSD",IF('full menu'!J35="WSD","WSD","")))))))))))</f>
        <v>ERfix</v>
      </c>
      <c r="K35" s="5" t="str">
        <f>IF('full menu'!K35="MDC","MDC",IF('full menu'!K35="X","X",IF('full menu'!K35="UASC","UASC",IF(OR('full menu'!K35="PERF",'full menu'!K35="AERF",'full menu'!K35="PCB"),"ERfix",IF(OR('full menu'!K35="ACB",'full menu'!K35="LCERT",'full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menu'!K35="MwERT",'full menu'!K35="ERwMT",'full menu'!K35="M&amp;ERT",'full menu'!K35="MwIT",'full menu'!K35="IwMT",'full menu'!K35="M&amp;IT",'full menu'!K35="IwERT",'full menu'!K35="ERwIT",'full menu'!K35="I&amp;ERT",'full menu'!K35="ER&amp;M&amp;IT"),"MixedTs",IF('full menu'!K35="UD","UD",IF('full menu'!K35="LSD","LSD",IF('full menu'!K35="WSD","WSD","")))))))))))</f>
        <v>ERfix</v>
      </c>
      <c r="L35" s="5" t="str">
        <f>IF('full menu'!L35="MDC","MDC",IF('full menu'!L35="X","X",IF('full menu'!L35="UASC","UASC",IF(OR('full menu'!L35="PERF",'full menu'!L35="AERF",'full menu'!L35="PCB"),"ERfix",IF(OR('full menu'!L35="ACB",'full menu'!L35="LCERT",'full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menu'!L35="MwERT",'full menu'!L35="ERwMT",'full menu'!L35="M&amp;ERT",'full menu'!L35="MwIT",'full menu'!L35="IwMT",'full menu'!L35="M&amp;IT",'full menu'!L35="IwERT",'full menu'!L35="ERwIT",'full menu'!L35="I&amp;ERT",'full menu'!L35="ER&amp;M&amp;IT"),"MixedTs",IF('full menu'!L35="UD","UD",IF('full menu'!L35="LSD","LSD",IF('full menu'!L35="WSD","WSD","")))))))))))</f>
        <v>ERfix</v>
      </c>
      <c r="M35" s="5" t="str">
        <f>IF('full menu'!M35="MDC","MDC",IF('full menu'!M35="X","X",IF('full menu'!M35="UASC","UASC",IF(OR('full menu'!M35="PERF",'full menu'!M35="AERF",'full menu'!M35="PCB"),"ERfix",IF(OR('full menu'!M35="ACB",'full menu'!M35="LCERT",'full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menu'!M35="MwERT",'full menu'!M35="ERwMT",'full menu'!M35="M&amp;ERT",'full menu'!M35="MwIT",'full menu'!M35="IwMT",'full menu'!M35="M&amp;IT",'full menu'!M35="IwERT",'full menu'!M35="ERwIT",'full menu'!M35="I&amp;ERT",'full menu'!M35="ER&amp;M&amp;IT"),"MixedTs",IF('full menu'!M35="UD","UD",IF('full menu'!M35="LSD","LSD",IF('full menu'!M35="WSD","WSD","")))))))))))</f>
        <v>ERfix</v>
      </c>
      <c r="N35" s="5" t="str">
        <f>IF('full menu'!N35="MDC","MDC",IF('full menu'!N35="X","X",IF('full menu'!N35="UASC","UASC",IF(OR('full menu'!N35="PERF",'full menu'!N35="AERF",'full menu'!N35="PCB"),"ERfix",IF(OR('full menu'!N35="ACB",'full menu'!N35="LCERT",'full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menu'!N35="MwERT",'full menu'!N35="ERwMT",'full menu'!N35="M&amp;ERT",'full menu'!N35="MwIT",'full menu'!N35="IwMT",'full menu'!N35="M&amp;IT",'full menu'!N35="IwERT",'full menu'!N35="ERwIT",'full menu'!N35="I&amp;ERT",'full menu'!N35="ER&amp;M&amp;IT"),"MixedTs",IF('full menu'!N35="UD","UD",IF('full menu'!N35="LSD","LSD",IF('full menu'!N35="WSD","WSD","")))))))))))</f>
        <v>ERfix</v>
      </c>
      <c r="O35" s="5" t="str">
        <f>IF('full menu'!O35="MDC","MDC",IF('full menu'!O35="X","X",IF('full menu'!O35="UASC","UASC",IF(OR('full menu'!O35="PERF",'full menu'!O35="AERF",'full menu'!O35="PCB"),"ERfix",IF(OR('full menu'!O35="ACB",'full menu'!O35="LCERT",'full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menu'!O35="MwERT",'full menu'!O35="ERwMT",'full menu'!O35="M&amp;ERT",'full menu'!O35="MwIT",'full menu'!O35="IwMT",'full menu'!O35="M&amp;IT",'full menu'!O35="IwERT",'full menu'!O35="ERwIT",'full menu'!O35="I&amp;ERT",'full menu'!O35="ER&amp;M&amp;IT"),"MixedTs",IF('full menu'!O35="UD","UD",IF('full menu'!O35="LSD","LSD",IF('full menu'!O35="WSD","WSD","")))))))))))</f>
        <v>ERfix</v>
      </c>
      <c r="P35" s="5" t="str">
        <f>IF('full menu'!P35="MDC","MDC",IF('full menu'!P35="X","X",IF('full menu'!P35="UASC","UASC",IF(OR('full menu'!P35="PERF",'full menu'!P35="AERF",'full menu'!P35="PCB"),"ERfix",IF(OR('full menu'!P35="ACB",'full menu'!P35="LCERT",'full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menu'!P35="MwERT",'full menu'!P35="ERwMT",'full menu'!P35="M&amp;ERT",'full menu'!P35="MwIT",'full menu'!P35="IwMT",'full menu'!P35="M&amp;IT",'full menu'!P35="IwERT",'full menu'!P35="ERwIT",'full menu'!P35="I&amp;ERT",'full menu'!P35="ER&amp;M&amp;IT"),"MixedTs",IF('full menu'!P35="UD","UD",IF('full menu'!P35="LSD","LSD",IF('full menu'!P35="WSD","WSD","")))))))))))</f>
        <v>ERfix</v>
      </c>
      <c r="Q35" s="5" t="str">
        <f>IF('full menu'!Q35="MDC","MDC",IF('full menu'!Q35="X","X",IF('full menu'!Q35="UASC","UASC",IF(OR('full menu'!Q35="PERF",'full menu'!Q35="AERF",'full menu'!Q35="PCB"),"ERfix",IF(OR('full menu'!Q35="ACB",'full menu'!Q35="LCERT",'full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menu'!Q35="MwERT",'full menu'!Q35="ERwMT",'full menu'!Q35="M&amp;ERT",'full menu'!Q35="MwIT",'full menu'!Q35="IwMT",'full menu'!Q35="M&amp;IT",'full menu'!Q35="IwERT",'full menu'!Q35="ERwIT",'full menu'!Q35="I&amp;ERT",'full menu'!Q35="ER&amp;M&amp;IT"),"MixedTs",IF('full menu'!Q35="UD","UD",IF('full menu'!Q35="LSD","LSD",IF('full menu'!Q35="WSD","WSD","")))))))))))</f>
        <v>ERfix</v>
      </c>
      <c r="R35" s="5" t="str">
        <f>IF('full menu'!R35="MDC","MDC",IF('full menu'!R35="X","X",IF('full menu'!R35="UASC","UASC",IF(OR('full menu'!R35="PERF",'full menu'!R35="AERF",'full menu'!R35="PCB"),"ERfix",IF(OR('full menu'!R35="ACB",'full menu'!R35="LCERT",'full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menu'!R35="MwERT",'full menu'!R35="ERwMT",'full menu'!R35="M&amp;ERT",'full menu'!R35="MwIT",'full menu'!R35="IwMT",'full menu'!R35="M&amp;IT",'full menu'!R35="IwERT",'full menu'!R35="ERwIT",'full menu'!R35="I&amp;ERT",'full menu'!R35="ER&amp;M&amp;IT"),"MixedTs",IF('full menu'!R35="UD","UD",IF('full menu'!R35="LSD","LSD",IF('full menu'!R35="WSD","WSD","")))))))))))</f>
        <v>ERfix</v>
      </c>
      <c r="S35" s="5" t="str">
        <f>IF('full menu'!S35="MDC","MDC",IF('full menu'!S35="X","X",IF('full menu'!S35="UASC","UASC",IF(OR('full menu'!S35="PERF",'full menu'!S35="AERF",'full menu'!S35="PCB"),"ERfix",IF(OR('full menu'!S35="ACB",'full menu'!S35="LCERT",'full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menu'!S35="MwERT",'full menu'!S35="ERwMT",'full menu'!S35="M&amp;ERT",'full menu'!S35="MwIT",'full menu'!S35="IwMT",'full menu'!S35="M&amp;IT",'full menu'!S35="IwERT",'full menu'!S35="ERwIT",'full menu'!S35="I&amp;ERT",'full menu'!S35="ER&amp;M&amp;IT"),"MixedTs",IF('full menu'!S35="UD","UD",IF('full menu'!S35="LSD","LSD",IF('full menu'!S35="WSD","WSD","")))))))))))</f>
        <v>ERfix</v>
      </c>
      <c r="T35" s="5" t="str">
        <f>IF('full menu'!T35="MDC","MDC",IF('full menu'!T35="X","X",IF('full menu'!T35="UASC","UASC",IF(OR('full menu'!T35="PERF",'full menu'!T35="AERF",'full menu'!T35="PCB"),"ERfix",IF(OR('full menu'!T35="ACB",'full menu'!T35="LCERT",'full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menu'!T35="MwERT",'full menu'!T35="ERwMT",'full menu'!T35="M&amp;ERT",'full menu'!T35="MwIT",'full menu'!T35="IwMT",'full menu'!T35="M&amp;IT",'full menu'!T35="IwERT",'full menu'!T35="ERwIT",'full menu'!T35="I&amp;ERT",'full menu'!T35="ER&amp;M&amp;IT"),"MixedTs",IF('full menu'!T35="UD","UD",IF('full menu'!T35="LSD","LSD",IF('full menu'!T35="WSD","WSD","")))))))))))</f>
        <v>ERfix</v>
      </c>
      <c r="U35" s="5" t="str">
        <f>IF('full menu'!U35="MDC","MDC",IF('full menu'!U35="X","X",IF('full menu'!U35="UASC","UASC",IF(OR('full menu'!U35="PERF",'full menu'!U35="AERF",'full menu'!U35="PCB"),"ERfix",IF(OR('full menu'!U35="ACB",'full menu'!U35="LCERT",'full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menu'!U35="MwERT",'full menu'!U35="ERwMT",'full menu'!U35="M&amp;ERT",'full menu'!U35="MwIT",'full menu'!U35="IwMT",'full menu'!U35="M&amp;IT",'full menu'!U35="IwERT",'full menu'!U35="ERwIT",'full menu'!U35="I&amp;ERT",'full menu'!U35="ER&amp;M&amp;IT"),"MixedTs",IF('full menu'!U35="UD","UD",IF('full menu'!U35="LSD","LSD",IF('full menu'!U35="WSD","WSD","")))))))))))</f>
        <v>ERfix</v>
      </c>
      <c r="V35" s="5" t="str">
        <f>IF('full menu'!V35="MDC","MDC",IF('full menu'!V35="X","X",IF('full menu'!V35="UASC","UASC",IF(OR('full menu'!V35="PERF",'full menu'!V35="AERF",'full menu'!V35="PCB"),"ERfix",IF(OR('full menu'!V35="ACB",'full menu'!V35="LCERT",'full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menu'!V35="MwERT",'full menu'!V35="ERwMT",'full menu'!V35="M&amp;ERT",'full menu'!V35="MwIT",'full menu'!V35="IwMT",'full menu'!V35="M&amp;IT",'full menu'!V35="IwERT",'full menu'!V35="ERwIT",'full menu'!V35="I&amp;ERT",'full menu'!V35="ER&amp;M&amp;IT"),"MixedTs",IF('full menu'!V35="UD","UD",IF('full menu'!V35="LSD","LSD",IF('full menu'!V35="WSD","WSD","")))))))))))</f>
        <v>ERfix</v>
      </c>
      <c r="W35" s="5" t="str">
        <f>IF('full menu'!W35="MDC","MDC",IF('full menu'!W35="X","X",IF('full menu'!W35="UASC","UASC",IF(OR('full menu'!W35="PERF",'full menu'!W35="AERF",'full menu'!W35="PCB"),"ERfix",IF(OR('full menu'!W35="ACB",'full menu'!W35="LCERT",'full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menu'!W35="MwERT",'full menu'!W35="ERwMT",'full menu'!W35="M&amp;ERT",'full menu'!W35="MwIT",'full menu'!W35="IwMT",'full menu'!W35="M&amp;IT",'full menu'!W35="IwERT",'full menu'!W35="ERwIT",'full menu'!W35="I&amp;ERT",'full menu'!W35="ER&amp;M&amp;IT"),"MixedTs",IF('full menu'!W35="UD","UD",IF('full menu'!W35="LSD","LSD",IF('full menu'!W35="WSD","WSD","")))))))))))</f>
        <v>ERfix</v>
      </c>
      <c r="X35" s="5" t="str">
        <f>IF('full menu'!X35="MDC","MDC",IF('full menu'!X35="X","X",IF('full menu'!X35="UASC","UASC",IF(OR('full menu'!X35="PERF",'full menu'!X35="AERF",'full menu'!X35="PCB"),"ERfix",IF(OR('full menu'!X35="ACB",'full menu'!X35="LCERT",'full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menu'!X35="MwERT",'full menu'!X35="ERwMT",'full menu'!X35="M&amp;ERT",'full menu'!X35="MwIT",'full menu'!X35="IwMT",'full menu'!X35="M&amp;IT",'full menu'!X35="IwERT",'full menu'!X35="ERwIT",'full menu'!X35="I&amp;ERT",'full menu'!X35="ER&amp;M&amp;IT"),"MixedTs",IF('full menu'!X35="UD","UD",IF('full menu'!X35="LSD","LSD",IF('full menu'!X35="WSD","WSD","")))))))))))</f>
        <v>ERfix</v>
      </c>
      <c r="Y35" s="5" t="str">
        <f>IF('full menu'!Y35="MDC","MDC",IF('full menu'!Y35="X","X",IF('full menu'!Y35="UASC","UASC",IF(OR('full menu'!Y35="PERF",'full menu'!Y35="AERF",'full menu'!Y35="PCB"),"ERfix",IF(OR('full menu'!Y35="ACB",'full menu'!Y35="LCERT",'full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menu'!Y35="MwERT",'full menu'!Y35="ERwMT",'full menu'!Y35="M&amp;ERT",'full menu'!Y35="MwIT",'full menu'!Y35="IwMT",'full menu'!Y35="M&amp;IT",'full menu'!Y35="IwERT",'full menu'!Y35="ERwIT",'full menu'!Y35="I&amp;ERT",'full menu'!Y35="ER&amp;M&amp;IT"),"MixedTs",IF('full menu'!Y35="UD","UD",IF('full menu'!Y35="LSD","LSD",IF('full menu'!Y35="WSD","WSD","")))))))))))</f>
        <v>ERfix</v>
      </c>
      <c r="Z35" s="5" t="str">
        <f>IF('full menu'!Z35="MDC","MDC",IF('full menu'!Z35="X","X",IF('full menu'!Z35="UASC","UASC",IF(OR('full menu'!Z35="PERF",'full menu'!Z35="AERF",'full menu'!Z35="PCB"),"ERfix",IF(OR('full menu'!Z35="ACB",'full menu'!Z35="LCERT",'full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menu'!Z35="MwERT",'full menu'!Z35="ERwMT",'full menu'!Z35="M&amp;ERT",'full menu'!Z35="MwIT",'full menu'!Z35="IwMT",'full menu'!Z35="M&amp;IT",'full menu'!Z35="IwERT",'full menu'!Z35="ERwIT",'full menu'!Z35="I&amp;ERT",'full menu'!Z35="ER&amp;M&amp;IT"),"MixedTs",IF('full menu'!Z35="UD","UD",IF('full menu'!Z35="LSD","LSD",IF('full menu'!Z35="WSD","WSD","")))))))))))</f>
        <v>ERfix</v>
      </c>
      <c r="AA35" s="5" t="str">
        <f>IF('full menu'!AA35="MDC","MDC",IF('full menu'!AA35="X","X",IF('full menu'!AA35="UASC","UASC",IF(OR('full menu'!AA35="PERF",'full menu'!AA35="AERF",'full menu'!AA35="PCB"),"ERfix",IF(OR('full menu'!AA35="ACB",'full menu'!AA35="LCERT",'full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menu'!AA35="MwERT",'full menu'!AA35="ERwMT",'full menu'!AA35="M&amp;ERT",'full menu'!AA35="MwIT",'full menu'!AA35="IwMT",'full menu'!AA35="M&amp;IT",'full menu'!AA35="IwERT",'full menu'!AA35="ERwIT",'full menu'!AA35="I&amp;ERT",'full menu'!AA35="ER&amp;M&amp;IT"),"MixedTs",IF('full menu'!AA35="UD","UD",IF('full menu'!AA35="LSD","LSD",IF('full menu'!AA35="WSD","WSD","")))))))))))</f>
        <v>ERfix</v>
      </c>
      <c r="AB35" s="5" t="str">
        <f>IF('full menu'!AB35="MDC","MDC",IF('full menu'!AB35="X","X",IF('full menu'!AB35="UASC","UASC",IF(OR('full menu'!AB35="PERF",'full menu'!AB35="AERF",'full menu'!AB35="PCB"),"ERfix",IF(OR('full menu'!AB35="ACB",'full menu'!AB35="LCERT",'full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menu'!AB35="MwERT",'full menu'!AB35="ERwMT",'full menu'!AB35="M&amp;ERT",'full menu'!AB35="MwIT",'full menu'!AB35="IwMT",'full menu'!AB35="M&amp;IT",'full menu'!AB35="IwERT",'full menu'!AB35="ERwIT",'full menu'!AB35="I&amp;ERT",'full menu'!AB35="ER&amp;M&amp;IT"),"MixedTs",IF('full menu'!AB35="UD","UD",IF('full menu'!AB35="LSD","LSD",IF('full menu'!AB35="WSD","WSD","")))))))))))</f>
        <v>ERfix</v>
      </c>
      <c r="AC35" s="5" t="str">
        <f>IF('full menu'!AC35="MDC","MDC",IF('full menu'!AC35="X","X",IF('full menu'!AC35="UASC","UASC",IF(OR('full menu'!AC35="PERF",'full menu'!AC35="AERF",'full menu'!AC35="PCB"),"ERfix",IF(OR('full menu'!AC35="ACB",'full menu'!AC35="LCERT",'full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menu'!AC35="MwERT",'full menu'!AC35="ERwMT",'full menu'!AC35="M&amp;ERT",'full menu'!AC35="MwIT",'full menu'!AC35="IwMT",'full menu'!AC35="M&amp;IT",'full menu'!AC35="IwERT",'full menu'!AC35="ERwIT",'full menu'!AC35="I&amp;ERT",'full menu'!AC35="ER&amp;M&amp;IT"),"MixedTs",IF('full menu'!AC35="UD","UD",IF('full menu'!AC35="LSD","LSD",IF('full menu'!AC35="WSD","WSD","")))))))))))</f>
        <v>ERfix</v>
      </c>
      <c r="AD35" s="5" t="str">
        <f>IF('full menu'!AD35="MDC","MDC",IF('full menu'!AD35="X","X",IF('full menu'!AD35="UASC","UASC",IF(OR('full menu'!AD35="PERF",'full menu'!AD35="AERF",'full menu'!AD35="PCB"),"ERfix",IF(OR('full menu'!AD35="ACB",'full menu'!AD35="LCERT",'full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menu'!AD35="MwERT",'full menu'!AD35="ERwMT",'full menu'!AD35="M&amp;ERT",'full menu'!AD35="MwIT",'full menu'!AD35="IwMT",'full menu'!AD35="M&amp;IT",'full menu'!AD35="IwERT",'full menu'!AD35="ERwIT",'full menu'!AD35="I&amp;ERT",'full menu'!AD35="ER&amp;M&amp;IT"),"MixedTs",IF('full menu'!AD35="UD","UD",IF('full menu'!AD35="LSD","LSD",IF('full menu'!AD35="WSD","WSD","")))))))))))</f>
        <v>ERfix</v>
      </c>
      <c r="AE35" s="5" t="str">
        <f>IF('full menu'!AE35="MDC","MDC",IF('full menu'!AE35="X","X",IF('full menu'!AE35="UASC","UASC",IF(OR('full menu'!AE35="PERF",'full menu'!AE35="AERF",'full menu'!AE35="PCB"),"ERfix",IF(OR('full menu'!AE35="ACB",'full menu'!AE35="LCERT",'full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menu'!AE35="MwERT",'full menu'!AE35="ERwMT",'full menu'!AE35="M&amp;ERT",'full menu'!AE35="MwIT",'full menu'!AE35="IwMT",'full menu'!AE35="M&amp;IT",'full menu'!AE35="IwERT",'full menu'!AE35="ERwIT",'full menu'!AE35="I&amp;ERT",'full menu'!AE35="ER&amp;M&amp;IT"),"MixedTs",IF('full menu'!AE35="UD","UD",IF('full menu'!AE35="LSD","LSD",IF('full menu'!AE35="WSD","WSD","")))))))))))</f>
        <v>ERfix</v>
      </c>
      <c r="AF35" s="5" t="str">
        <f>IF('full menu'!AF35="MDC","MDC",IF('full menu'!AF35="X","X",IF('full menu'!AF35="UASC","UASC",IF(OR('full menu'!AF35="PERF",'full menu'!AF35="AERF",'full menu'!AF35="PCB"),"ERfix",IF(OR('full menu'!AF35="ACB",'full menu'!AF35="LCERT",'full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menu'!AF35="MwERT",'full menu'!AF35="ERwMT",'full menu'!AF35="M&amp;ERT",'full menu'!AF35="MwIT",'full menu'!AF35="IwMT",'full menu'!AF35="M&amp;IT",'full menu'!AF35="IwERT",'full menu'!AF35="ERwIT",'full menu'!AF35="I&amp;ERT",'full menu'!AF35="ER&amp;M&amp;IT"),"MixedTs",IF('full menu'!AF35="UD","UD",IF('full menu'!AF35="LSD","LSD",IF('full menu'!AF35="WSD","WSD","")))))))))))</f>
        <v>ERfix</v>
      </c>
      <c r="AG35" s="5" t="str">
        <f>IF('full menu'!AG35="MDC","MDC",IF('full menu'!AG35="X","X",IF('full menu'!AG35="UASC","UASC",IF(OR('full menu'!AG35="PERF",'full menu'!AG35="AERF",'full menu'!AG35="PCB"),"ERfix",IF(OR('full menu'!AG35="ACB",'full menu'!AG35="LCERT",'full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menu'!AG35="MwERT",'full menu'!AG35="ERwMT",'full menu'!AG35="M&amp;ERT",'full menu'!AG35="MwIT",'full menu'!AG35="IwMT",'full menu'!AG35="M&amp;IT",'full menu'!AG35="IwERT",'full menu'!AG35="ERwIT",'full menu'!AG35="I&amp;ERT",'full menu'!AG35="ER&amp;M&amp;IT"),"MixedTs",IF('full menu'!AG35="UD","UD",IF('full menu'!AG35="LSD","LSD",IF('full menu'!AG35="WSD","WSD","")))))))))))</f>
        <v>ERfix</v>
      </c>
      <c r="AH35" s="5" t="str">
        <f>IF('full menu'!AH35="MDC","MDC",IF('full menu'!AH35="X","X",IF('full menu'!AH35="UASC","UASC",IF(OR('full menu'!AH35="PERF",'full menu'!AH35="AERF",'full menu'!AH35="PCB"),"ERfix",IF(OR('full menu'!AH35="ACB",'full menu'!AH35="LCERT",'full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menu'!AH35="MwERT",'full menu'!AH35="ERwMT",'full menu'!AH35="M&amp;ERT",'full menu'!AH35="MwIT",'full menu'!AH35="IwMT",'full menu'!AH35="M&amp;IT",'full menu'!AH35="IwERT",'full menu'!AH35="ERwIT",'full menu'!AH35="I&amp;ERT",'full menu'!AH35="ER&amp;M&amp;IT"),"MixedTs",IF('full menu'!AH35="UD","UD",IF('full menu'!AH35="LSD","LSD",IF('full menu'!AH35="WSD","WSD","")))))))))))</f>
        <v>ERfix</v>
      </c>
      <c r="AI35" s="5" t="str">
        <f>IF('full menu'!AI35="MDC","MDC",IF('full menu'!AI35="X","X",IF('full menu'!AI35="UASC","UASC",IF(OR('full menu'!AI35="PERF",'full menu'!AI35="AERF",'full menu'!AI35="PCB"),"ERfix",IF(OR('full menu'!AI35="ACB",'full menu'!AI35="LCERT",'full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menu'!AI35="MwERT",'full menu'!AI35="ERwMT",'full menu'!AI35="M&amp;ERT",'full menu'!AI35="MwIT",'full menu'!AI35="IwMT",'full menu'!AI35="M&amp;IT",'full menu'!AI35="IwERT",'full menu'!AI35="ERwIT",'full menu'!AI35="I&amp;ERT",'full menu'!AI35="ER&amp;M&amp;IT"),"MixedTs",IF('full menu'!AI35="UD","UD",IF('full menu'!AI35="LSD","LSD",IF('full menu'!AI35="WSD","WSD","")))))))))))</f>
        <v>ERfix</v>
      </c>
      <c r="AJ35" s="5" t="str">
        <f>IF('full menu'!AJ35="MDC","MDC",IF('full menu'!AJ35="X","X",IF('full menu'!AJ35="UASC","UASC",IF(OR('full menu'!AJ35="PERF",'full menu'!AJ35="AERF",'full menu'!AJ35="PCB"),"ERfix",IF(OR('full menu'!AJ35="ACB",'full menu'!AJ35="LCERT",'full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menu'!AJ35="MwERT",'full menu'!AJ35="ERwMT",'full menu'!AJ35="M&amp;ERT",'full menu'!AJ35="MwIT",'full menu'!AJ35="IwMT",'full menu'!AJ35="M&amp;IT",'full menu'!AJ35="IwERT",'full menu'!AJ35="ERwIT",'full menu'!AJ35="I&amp;ERT",'full menu'!AJ35="ER&amp;M&amp;IT"),"MixedTs",IF('full menu'!AJ35="UD","UD",IF('full menu'!AJ35="LSD","LSD",IF('full menu'!AJ35="WSD","WSD","")))))))))))</f>
        <v>ERfix</v>
      </c>
      <c r="AK35" s="5" t="str">
        <f>IF('full menu'!AK35="MDC","MDC",IF('full menu'!AK35="X","X",IF('full menu'!AK35="UASC","UASC",IF(OR('full menu'!AK35="PERF",'full menu'!AK35="AERF",'full menu'!AK35="PCB"),"ERfix",IF(OR('full menu'!AK35="ACB",'full menu'!AK35="LCERT",'full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menu'!AK35="MwERT",'full menu'!AK35="ERwMT",'full menu'!AK35="M&amp;ERT",'full menu'!AK35="MwIT",'full menu'!AK35="IwMT",'full menu'!AK35="M&amp;IT",'full menu'!AK35="IwERT",'full menu'!AK35="ERwIT",'full menu'!AK35="I&amp;ERT",'full menu'!AK35="ER&amp;M&amp;IT"),"MixedTs",IF('full menu'!AK35="UD","UD",IF('full menu'!AK35="LSD","LSD",IF('full menu'!AK35="WSD","WSD","")))))))))))</f>
        <v>ERfix</v>
      </c>
      <c r="AL35" s="5" t="str">
        <f>IF('full menu'!AL35="MDC","MDC",IF('full menu'!AL35="X","X",IF('full menu'!AL35="UASC","UASC",IF(OR('full menu'!AL35="PERF",'full menu'!AL35="AERF",'full menu'!AL35="PCB"),"ERfix",IF(OR('full menu'!AL35="ACB",'full menu'!AL35="LCERT",'full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menu'!AL35="MwERT",'full menu'!AL35="ERwMT",'full menu'!AL35="M&amp;ERT",'full menu'!AL35="MwIT",'full menu'!AL35="IwMT",'full menu'!AL35="M&amp;IT",'full menu'!AL35="IwERT",'full menu'!AL35="ERwIT",'full menu'!AL35="I&amp;ERT",'full menu'!AL35="ER&amp;M&amp;IT"),"MixedTs",IF('full menu'!AL35="UD","UD",IF('full menu'!AL35="LSD","LSD",IF('full menu'!AL35="WSD","WSD","")))))))))))</f>
        <v>ERfix</v>
      </c>
      <c r="AM35" s="5" t="str">
        <f>IF('full menu'!AM35="MDC","MDC",IF('full menu'!AM35="X","X",IF('full menu'!AM35="UASC","UASC",IF(OR('full menu'!AM35="PERF",'full menu'!AM35="AERF",'full menu'!AM35="PCB"),"ERfix",IF(OR('full menu'!AM35="ACB",'full menu'!AM35="LCERT",'full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menu'!AM35="MwERT",'full menu'!AM35="ERwMT",'full menu'!AM35="M&amp;ERT",'full menu'!AM35="MwIT",'full menu'!AM35="IwMT",'full menu'!AM35="M&amp;IT",'full menu'!AM35="IwERT",'full menu'!AM35="ERwIT",'full menu'!AM35="I&amp;ERT",'full menu'!AM35="ER&amp;M&amp;IT"),"MixedTs",IF('full menu'!AM35="UD","UD",IF('full menu'!AM35="LSD","LSD",IF('full menu'!AM35="WSD","WSD","")))))))))))</f>
        <v>ERfix</v>
      </c>
      <c r="AN35" s="5" t="str">
        <f>IF('full menu'!AN35="MDC","MDC",IF('full menu'!AN35="X","X",IF('full menu'!AN35="UASC","UASC",IF(OR('full menu'!AN35="PERF",'full menu'!AN35="AERF",'full menu'!AN35="PCB"),"ERfix",IF(OR('full menu'!AN35="ACB",'full menu'!AN35="LCERT",'full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menu'!AN35="MwERT",'full menu'!AN35="ERwMT",'full menu'!AN35="M&amp;ERT",'full menu'!AN35="MwIT",'full menu'!AN35="IwMT",'full menu'!AN35="M&amp;IT",'full menu'!AN35="IwERT",'full menu'!AN35="ERwIT",'full menu'!AN35="I&amp;ERT",'full menu'!AN35="ER&amp;M&amp;IT"),"MixedTs",IF('full menu'!AN35="UD","UD",IF('full menu'!AN35="LSD","LSD",IF('full menu'!AN35="WSD","WSD","")))))))))))</f>
        <v>ERfix</v>
      </c>
      <c r="AO35" s="5" t="str">
        <f>IF('full menu'!AO35="MDC","MDC",IF('full menu'!AO35="X","X",IF('full menu'!AO35="UASC","UASC",IF(OR('full menu'!AO35="PERF",'full menu'!AO35="AERF",'full menu'!AO35="PCB"),"ERfix",IF(OR('full menu'!AO35="ACB",'full menu'!AO35="LCERT",'full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menu'!AO35="MwERT",'full menu'!AO35="ERwMT",'full menu'!AO35="M&amp;ERT",'full menu'!AO35="MwIT",'full menu'!AO35="IwMT",'full menu'!AO35="M&amp;IT",'full menu'!AO35="IwERT",'full menu'!AO35="ERwIT",'full menu'!AO35="I&amp;ERT",'full menu'!AO35="ER&amp;M&amp;IT"),"MixedTs",IF('full menu'!AO35="UD","UD",IF('full menu'!AO35="LSD","LSD",IF('full menu'!AO35="WSD","WSD","")))))))))))</f>
        <v>ERfix</v>
      </c>
      <c r="AP35" s="5" t="str">
        <f>IF('full menu'!AP35="MDC","MDC",IF('full menu'!AP35="X","X",IF('full menu'!AP35="UASC","UASC",IF(OR('full menu'!AP35="PERF",'full menu'!AP35="AERF",'full menu'!AP35="PCB"),"ERfix",IF(OR('full menu'!AP35="ACB",'full menu'!AP35="LCERT",'full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menu'!AP35="MwERT",'full menu'!AP35="ERwMT",'full menu'!AP35="M&amp;ERT",'full menu'!AP35="MwIT",'full menu'!AP35="IwMT",'full menu'!AP35="M&amp;IT",'full menu'!AP35="IwERT",'full menu'!AP35="ERwIT",'full menu'!AP35="I&amp;ERT",'full menu'!AP35="ER&amp;M&amp;IT"),"MixedTs",IF('full menu'!AP35="UD","UD",IF('full menu'!AP35="LSD","LSD",IF('full menu'!AP35="WSD","WSD","")))))))))))</f>
        <v>ERfix</v>
      </c>
      <c r="AQ35" s="5" t="str">
        <f>IF('full menu'!AQ35="MDC","MDC",IF('full menu'!AQ35="X","X",IF('full menu'!AQ35="UASC","UASC",IF(OR('full menu'!AQ35="PERF",'full menu'!AQ35="AERF",'full menu'!AQ35="PCB"),"ERfix",IF(OR('full menu'!AQ35="ACB",'full menu'!AQ35="LCERT",'full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menu'!AQ35="MwERT",'full menu'!AQ35="ERwMT",'full menu'!AQ35="M&amp;ERT",'full menu'!AQ35="MwIT",'full menu'!AQ35="IwMT",'full menu'!AQ35="M&amp;IT",'full menu'!AQ35="IwERT",'full menu'!AQ35="ERwIT",'full menu'!AQ35="I&amp;ERT",'full menu'!AQ35="ER&amp;M&amp;IT"),"MixedTs",IF('full menu'!AQ35="UD","UD",IF('full menu'!AQ35="LSD","LSD",IF('full menu'!AQ35="WSD","WSD","")))))))))))</f>
        <v>ERfix</v>
      </c>
      <c r="AR35" s="5" t="str">
        <f>IF('full menu'!AR35="MDC","MDC",IF('full menu'!AR35="X","X",IF('full menu'!AR35="UASC","UASC",IF(OR('full menu'!AR35="PERF",'full menu'!AR35="AERF",'full menu'!AR35="PCB"),"ERfix",IF(OR('full menu'!AR35="ACB",'full menu'!AR35="LCERT",'full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menu'!AR35="MwERT",'full menu'!AR35="ERwMT",'full menu'!AR35="M&amp;ERT",'full menu'!AR35="MwIT",'full menu'!AR35="IwMT",'full menu'!AR35="M&amp;IT",'full menu'!AR35="IwERT",'full menu'!AR35="ERwIT",'full menu'!AR35="I&amp;ERT",'full menu'!AR35="ER&amp;M&amp;IT"),"MixedTs",IF('full menu'!AR35="UD","UD",IF('full menu'!AR35="LSD","LSD",IF('full menu'!AR35="WSD","WSD","")))))))))))</f>
        <v>ERfix</v>
      </c>
      <c r="AS35" s="5" t="str">
        <f>IF('full menu'!AS35="MDC","MDC",IF('full menu'!AS35="X","X",IF('full menu'!AS35="UASC","UASC",IF(OR('full menu'!AS35="PERF",'full menu'!AS35="AERF",'full menu'!AS35="PCB"),"ERfix",IF(OR('full menu'!AS35="ACB",'full menu'!AS35="LCERT",'full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menu'!AS35="MwERT",'full menu'!AS35="ERwMT",'full menu'!AS35="M&amp;ERT",'full menu'!AS35="MwIT",'full menu'!AS35="IwMT",'full menu'!AS35="M&amp;IT",'full menu'!AS35="IwERT",'full menu'!AS35="ERwIT",'full menu'!AS35="I&amp;ERT",'full menu'!AS35="ER&amp;M&amp;IT"),"MixedTs",IF('full menu'!AS35="UD","UD",IF('full menu'!AS35="LSD","LSD",IF('full menu'!AS35="WSD","WSD","")))))))))))</f>
        <v>ERfix</v>
      </c>
      <c r="AT35" s="5" t="str">
        <f>IF('full menu'!AT35="MDC","MDC",IF('full menu'!AT35="X","X",IF('full menu'!AT35="UASC","UASC",IF(OR('full menu'!AT35="PERF",'full menu'!AT35="AERF",'full menu'!AT35="PCB"),"ERfix",IF(OR('full menu'!AT35="ACB",'full menu'!AT35="LCERT",'full menu'!AT35="LERT",'full menu'!AT35="FCERT",'full menu'!AT35="FERT"),"ERTs",IF(OR('full menu'!AT35="FCMT",'full menu'!AT35="FMT",'full menu'!AT35="LMT",'full menu'!AT35="LCMT"),"MTs",IF(OR('full menu'!AT35="LCIT",'full menu'!AT35="FCIT",'full menu'!AT35="LIT",'full menu'!AT35="FIT"),"ITs",IF(OR('full menu'!AT35="MwERT",'full menu'!AT35="ERwMT",'full menu'!AT35="M&amp;ERT",'full menu'!AT35="MwIT",'full menu'!AT35="IwMT",'full menu'!AT35="M&amp;IT",'full menu'!AT35="IwERT",'full menu'!AT35="ERwIT",'full menu'!AT35="I&amp;ERT",'full menu'!AT35="ER&amp;M&amp;IT"),"MixedTs",IF('full menu'!AT35="UD","UD",IF('full menu'!AT35="LSD","LSD",IF('full menu'!AT35="WSD","WSD","")))))))))))</f>
        <v>ERfix</v>
      </c>
      <c r="AU35" s="5" t="str">
        <f>IF('full menu'!AU35="MDC","MDC",IF('full menu'!AU35="X","X",IF('full menu'!AU35="UASC","UASC",IF(OR('full menu'!AU35="PERF",'full menu'!AU35="AERF",'full menu'!AU35="PCB"),"ERfix",IF(OR('full menu'!AU35="ACB",'full menu'!AU35="LCERT",'full menu'!AU35="LERT",'full menu'!AU35="FCERT",'full menu'!AU35="FERT"),"ERTs",IF(OR('full menu'!AU35="FCMT",'full menu'!AU35="FMT",'full menu'!AU35="LMT",'full menu'!AU35="LCMT"),"MTs",IF(OR('full menu'!AU35="LCIT",'full menu'!AU35="FCIT",'full menu'!AU35="LIT",'full menu'!AU35="FIT"),"ITs",IF(OR('full menu'!AU35="MwERT",'full menu'!AU35="ERwMT",'full menu'!AU35="M&amp;ERT",'full menu'!AU35="MwIT",'full menu'!AU35="IwMT",'full menu'!AU35="M&amp;IT",'full menu'!AU35="IwERT",'full menu'!AU35="ERwIT",'full menu'!AU35="I&amp;ERT",'full menu'!AU35="ER&amp;M&amp;IT"),"MixedTs",IF('full menu'!AU35="UD","UD",IF('full menu'!AU35="LSD","LSD",IF('full menu'!AU35="WSD","WSD","")))))))))))</f>
        <v>ERfix</v>
      </c>
      <c r="AV35" s="5" t="str">
        <f>IF('full menu'!AV35="MDC","MDC",IF('full menu'!AV35="X","X",IF('full menu'!AV35="UASC","UASC",IF(OR('full menu'!AV35="PERF",'full menu'!AV35="AERF",'full menu'!AV35="PCB"),"ERfix",IF(OR('full menu'!AV35="ACB",'full menu'!AV35="LCERT",'full menu'!AV35="LERT",'full menu'!AV35="FCERT",'full menu'!AV35="FERT"),"ERTs",IF(OR('full menu'!AV35="FCMT",'full menu'!AV35="FMT",'full menu'!AV35="LMT",'full menu'!AV35="LCMT"),"MTs",IF(OR('full menu'!AV35="LCIT",'full menu'!AV35="FCIT",'full menu'!AV35="LIT",'full menu'!AV35="FIT"),"ITs",IF(OR('full menu'!AV35="MwERT",'full menu'!AV35="ERwMT",'full menu'!AV35="M&amp;ERT",'full menu'!AV35="MwIT",'full menu'!AV35="IwMT",'full menu'!AV35="M&amp;IT",'full menu'!AV35="IwERT",'full menu'!AV35="ERwIT",'full menu'!AV35="I&amp;ERT",'full menu'!AV35="ER&amp;M&amp;IT"),"MixedTs",IF('full menu'!AV35="UD","UD",IF('full menu'!AV35="LSD","LSD",IF('full menu'!AV35="WSD","WSD","")))))))))))</f>
        <v>ERfix</v>
      </c>
      <c r="AW35" s="5" t="str">
        <f>IF('full menu'!AW35="MDC","MDC",IF('full menu'!AW35="X","X",IF('full menu'!AW35="UASC","UASC",IF(OR('full menu'!AW35="PERF",'full menu'!AW35="AERF",'full menu'!AW35="PCB"),"ERfix",IF(OR('full menu'!AW35="ACB",'full menu'!AW35="LCERT",'full menu'!AW35="LERT",'full menu'!AW35="FCERT",'full menu'!AW35="FERT"),"ERTs",IF(OR('full menu'!AW35="FCMT",'full menu'!AW35="FMT",'full menu'!AW35="LMT",'full menu'!AW35="LCMT"),"MTs",IF(OR('full menu'!AW35="LCIT",'full menu'!AW35="FCIT",'full menu'!AW35="LIT",'full menu'!AW35="FIT"),"ITs",IF(OR('full menu'!AW35="MwERT",'full menu'!AW35="ERwMT",'full menu'!AW35="M&amp;ERT",'full menu'!AW35="MwIT",'full menu'!AW35="IwMT",'full menu'!AW35="M&amp;IT",'full menu'!AW35="IwERT",'full menu'!AW35="ERwIT",'full menu'!AW35="I&amp;ERT",'full menu'!AW35="ER&amp;M&amp;IT"),"MixedTs",IF('full menu'!AW35="UD","UD",IF('full menu'!AW35="LSD","LSD",IF('full menu'!AW35="WSD","WSD","")))))))))))</f>
        <v>ERfix</v>
      </c>
      <c r="AX35" s="5" t="str">
        <f>IF('full menu'!AX35="MDC","MDC",IF('full menu'!AX35="X","X",IF('full menu'!AX35="UASC","UASC",IF(OR('full menu'!AX35="PERF",'full menu'!AX35="AERF",'full menu'!AX35="PCB"),"ERfix",IF(OR('full menu'!AX35="ACB",'full menu'!AX35="LCERT",'full menu'!AX35="LERT",'full menu'!AX35="FCERT",'full menu'!AX35="FERT"),"ERTs",IF(OR('full menu'!AX35="FCMT",'full menu'!AX35="FMT",'full menu'!AX35="LMT",'full menu'!AX35="LCMT"),"MTs",IF(OR('full menu'!AX35="LCIT",'full menu'!AX35="FCIT",'full menu'!AX35="LIT",'full menu'!AX35="FIT"),"ITs",IF(OR('full menu'!AX35="MwERT",'full menu'!AX35="ERwMT",'full menu'!AX35="M&amp;ERT",'full menu'!AX35="MwIT",'full menu'!AX35="IwMT",'full menu'!AX35="M&amp;IT",'full menu'!AX35="IwERT",'full menu'!AX35="ERwIT",'full menu'!AX35="I&amp;ERT",'full menu'!AX35="ER&amp;M&amp;IT"),"MixedTs",IF('full menu'!AX35="UD","UD",IF('full menu'!AX35="LSD","LSD",IF('full menu'!AX35="WSD","WSD","")))))))))))</f>
        <v>ERfix</v>
      </c>
      <c r="AY35" s="5" t="str">
        <f>IF('full menu'!AY35="MDC","MDC",IF('full menu'!AY35="X","X",IF('full menu'!AY35="UASC","UASC",IF(OR('full menu'!AY35="PERF",'full menu'!AY35="AERF",'full menu'!AY35="PCB"),"ERfix",IF(OR('full menu'!AY35="ACB",'full menu'!AY35="LCERT",'full menu'!AY35="LERT",'full menu'!AY35="FCERT",'full menu'!AY35="FERT"),"ERTs",IF(OR('full menu'!AY35="FCMT",'full menu'!AY35="FMT",'full menu'!AY35="LMT",'full menu'!AY35="LCMT"),"MTs",IF(OR('full menu'!AY35="LCIT",'full menu'!AY35="FCIT",'full menu'!AY35="LIT",'full menu'!AY35="FIT"),"ITs",IF(OR('full menu'!AY35="MwERT",'full menu'!AY35="ERwMT",'full menu'!AY35="M&amp;ERT",'full menu'!AY35="MwIT",'full menu'!AY35="IwMT",'full menu'!AY35="M&amp;IT",'full menu'!AY35="IwERT",'full menu'!AY35="ERwIT",'full menu'!AY35="I&amp;ERT",'full menu'!AY35="ER&amp;M&amp;IT"),"MixedTs",IF('full menu'!AY35="UD","UD",IF('full menu'!AY35="LSD","LSD",IF('full menu'!AY35="WSD","WSD","")))))))))))</f>
        <v>ERfix</v>
      </c>
    </row>
    <row r="36" spans="1:51" ht="15.6" x14ac:dyDescent="0.3">
      <c r="A36" t="s">
        <v>63</v>
      </c>
      <c r="B36" s="5" t="str">
        <f>IF('full menu'!B36="MDC","MDC",IF('full menu'!B36="X","X",IF('full menu'!B36="UASC","UASC",IF(OR('full menu'!B36="PERF",'full menu'!B36="AERF",'full menu'!B36="PCB"),"ERfix",IF(OR('full menu'!B36="ACB",'full menu'!B36="LCERT",'full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menu'!B36="MwERT",'full menu'!B36="ERwMT",'full menu'!B36="M&amp;ERT",'full menu'!B36="MwIT",'full menu'!B36="IwMT",'full menu'!B36="M&amp;IT",'full menu'!B36="IwERT",'full menu'!B36="ERwIT",'full menu'!B36="I&amp;ERT",'full menu'!B36="ER&amp;M&amp;IT"),"MixedTs",IF('full menu'!B36="UD","UD",IF('full menu'!B36="LSD","LSD",IF('full menu'!B36="WSD","WSD","")))))))))))</f>
        <v>UD</v>
      </c>
      <c r="C36" s="5" t="str">
        <f>IF('full menu'!C36="MDC","MDC",IF('full menu'!C36="X","X",IF('full menu'!C36="UASC","UASC",IF(OR('full menu'!C36="PERF",'full menu'!C36="AERF",'full menu'!C36="PCB"),"ERfix",IF(OR('full menu'!C36="ACB",'full menu'!C36="LCERT",'full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menu'!C36="MwERT",'full menu'!C36="ERwMT",'full menu'!C36="M&amp;ERT",'full menu'!C36="MwIT",'full menu'!C36="IwMT",'full menu'!C36="M&amp;IT",'full menu'!C36="IwERT",'full menu'!C36="ERwIT",'full menu'!C36="I&amp;ERT",'full menu'!C36="ER&amp;M&amp;IT"),"MixedTs",IF('full menu'!C36="UD","UD",IF('full menu'!C36="LSD","LSD",IF('full menu'!C36="WSD","WSD","")))))))))))</f>
        <v>UD</v>
      </c>
      <c r="D36" s="5" t="str">
        <f>IF('full menu'!D36="MDC","MDC",IF('full menu'!D36="X","X",IF('full menu'!D36="UASC","UASC",IF(OR('full menu'!D36="PERF",'full menu'!D36="AERF",'full menu'!D36="PCB"),"ERfix",IF(OR('full menu'!D36="ACB",'full menu'!D36="LCERT",'full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menu'!D36="MwERT",'full menu'!D36="ERwMT",'full menu'!D36="M&amp;ERT",'full menu'!D36="MwIT",'full menu'!D36="IwMT",'full menu'!D36="M&amp;IT",'full menu'!D36="IwERT",'full menu'!D36="ERwIT",'full menu'!D36="I&amp;ERT",'full menu'!D36="ER&amp;M&amp;IT"),"MixedTs",IF('full menu'!D36="UD","UD",IF('full menu'!D36="LSD","LSD",IF('full menu'!D36="WSD","WSD","")))))))))))</f>
        <v>UD</v>
      </c>
      <c r="E36" s="5" t="str">
        <f>IF('full menu'!E36="MDC","MDC",IF('full menu'!E36="X","X",IF('full menu'!E36="UASC","UASC",IF(OR('full menu'!E36="PERF",'full menu'!E36="AERF",'full menu'!E36="PCB"),"ERfix",IF(OR('full menu'!E36="ACB",'full menu'!E36="LCERT",'full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menu'!E36="MwERT",'full menu'!E36="ERwMT",'full menu'!E36="M&amp;ERT",'full menu'!E36="MwIT",'full menu'!E36="IwMT",'full menu'!E36="M&amp;IT",'full menu'!E36="IwERT",'full menu'!E36="ERwIT",'full menu'!E36="I&amp;ERT",'full menu'!E36="ER&amp;M&amp;IT"),"MixedTs",IF('full menu'!E36="UD","UD",IF('full menu'!E36="LSD","LSD",IF('full menu'!E36="WSD","WSD","")))))))))))</f>
        <v>UD</v>
      </c>
      <c r="F36" s="5" t="str">
        <f>IF('full menu'!F36="MDC","MDC",IF('full menu'!F36="X","X",IF('full menu'!F36="UASC","UASC",IF(OR('full menu'!F36="PERF",'full menu'!F36="AERF",'full menu'!F36="PCB"),"ERfix",IF(OR('full menu'!F36="ACB",'full menu'!F36="LCERT",'full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menu'!F36="MwERT",'full menu'!F36="ERwMT",'full menu'!F36="M&amp;ERT",'full menu'!F36="MwIT",'full menu'!F36="IwMT",'full menu'!F36="M&amp;IT",'full menu'!F36="IwERT",'full menu'!F36="ERwIT",'full menu'!F36="I&amp;ERT",'full menu'!F36="ER&amp;M&amp;IT"),"MixedTs",IF('full menu'!F36="UD","UD",IF('full menu'!F36="LSD","LSD",IF('full menu'!F36="WSD","WSD","")))))))))))</f>
        <v>UD</v>
      </c>
      <c r="G36" s="5" t="str">
        <f>IF('full menu'!G36="MDC","MDC",IF('full menu'!G36="X","X",IF('full menu'!G36="UASC","UASC",IF(OR('full menu'!G36="PERF",'full menu'!G36="AERF",'full menu'!G36="PCB"),"ERfix",IF(OR('full menu'!G36="ACB",'full menu'!G36="LCERT",'full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menu'!G36="MwERT",'full menu'!G36="ERwMT",'full menu'!G36="M&amp;ERT",'full menu'!G36="MwIT",'full menu'!G36="IwMT",'full menu'!G36="M&amp;IT",'full menu'!G36="IwERT",'full menu'!G36="ERwIT",'full menu'!G36="I&amp;ERT",'full menu'!G36="ER&amp;M&amp;IT"),"MixedTs",IF('full menu'!G36="UD","UD",IF('full menu'!G36="LSD","LSD",IF('full menu'!G36="WSD","WSD","")))))))))))</f>
        <v>ERfix</v>
      </c>
      <c r="H36" s="5" t="str">
        <f>IF('full menu'!H36="MDC","MDC",IF('full menu'!H36="X","X",IF('full menu'!H36="UASC","UASC",IF(OR('full menu'!H36="PERF",'full menu'!H36="AERF",'full menu'!H36="PCB"),"ERfix",IF(OR('full menu'!H36="ACB",'full menu'!H36="LCERT",'full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menu'!H36="MwERT",'full menu'!H36="ERwMT",'full menu'!H36="M&amp;ERT",'full menu'!H36="MwIT",'full menu'!H36="IwMT",'full menu'!H36="M&amp;IT",'full menu'!H36="IwERT",'full menu'!H36="ERwIT",'full menu'!H36="I&amp;ERT",'full menu'!H36="ER&amp;M&amp;IT"),"MixedTs",IF('full menu'!H36="UD","UD",IF('full menu'!H36="LSD","LSD",IF('full menu'!H36="WSD","WSD","")))))))))))</f>
        <v>ERfix</v>
      </c>
      <c r="I36" s="5" t="str">
        <f>IF('full menu'!I36="MDC","MDC",IF('full menu'!I36="X","X",IF('full menu'!I36="UASC","UASC",IF(OR('full menu'!I36="PERF",'full menu'!I36="AERF",'full menu'!I36="PCB"),"ERfix",IF(OR('full menu'!I36="ACB",'full menu'!I36="LCERT",'full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menu'!I36="MwERT",'full menu'!I36="ERwMT",'full menu'!I36="M&amp;ERT",'full menu'!I36="MwIT",'full menu'!I36="IwMT",'full menu'!I36="M&amp;IT",'full menu'!I36="IwERT",'full menu'!I36="ERwIT",'full menu'!I36="I&amp;ERT",'full menu'!I36="ER&amp;M&amp;IT"),"MixedTs",IF('full menu'!I36="UD","UD",IF('full menu'!I36="LSD","LSD",IF('full menu'!I36="WSD","WSD","")))))))))))</f>
        <v>ERfix</v>
      </c>
      <c r="J36" s="5" t="str">
        <f>IF('full menu'!J36="MDC","MDC",IF('full menu'!J36="X","X",IF('full menu'!J36="UASC","UASC",IF(OR('full menu'!J36="PERF",'full menu'!J36="AERF",'full menu'!J36="PCB"),"ERfix",IF(OR('full menu'!J36="ACB",'full menu'!J36="LCERT",'full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menu'!J36="MwERT",'full menu'!J36="ERwMT",'full menu'!J36="M&amp;ERT",'full menu'!J36="MwIT",'full menu'!J36="IwMT",'full menu'!J36="M&amp;IT",'full menu'!J36="IwERT",'full menu'!J36="ERwIT",'full menu'!J36="I&amp;ERT",'full menu'!J36="ER&amp;M&amp;IT"),"MixedTs",IF('full menu'!J36="UD","UD",IF('full menu'!J36="LSD","LSD",IF('full menu'!J36="WSD","WSD","")))))))))))</f>
        <v>ERfix</v>
      </c>
      <c r="K36" s="5" t="str">
        <f>IF('full menu'!K36="MDC","MDC",IF('full menu'!K36="X","X",IF('full menu'!K36="UASC","UASC",IF(OR('full menu'!K36="PERF",'full menu'!K36="AERF",'full menu'!K36="PCB"),"ERfix",IF(OR('full menu'!K36="ACB",'full menu'!K36="LCERT",'full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menu'!K36="MwERT",'full menu'!K36="ERwMT",'full menu'!K36="M&amp;ERT",'full menu'!K36="MwIT",'full menu'!K36="IwMT",'full menu'!K36="M&amp;IT",'full menu'!K36="IwERT",'full menu'!K36="ERwIT",'full menu'!K36="I&amp;ERT",'full menu'!K36="ER&amp;M&amp;IT"),"MixedTs",IF('full menu'!K36="UD","UD",IF('full menu'!K36="LSD","LSD",IF('full menu'!K36="WSD","WSD","")))))))))))</f>
        <v>ERfix</v>
      </c>
      <c r="L36" s="5" t="str">
        <f>IF('full menu'!L36="MDC","MDC",IF('full menu'!L36="X","X",IF('full menu'!L36="UASC","UASC",IF(OR('full menu'!L36="PERF",'full menu'!L36="AERF",'full menu'!L36="PCB"),"ERfix",IF(OR('full menu'!L36="ACB",'full menu'!L36="LCERT",'full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menu'!L36="MwERT",'full menu'!L36="ERwMT",'full menu'!L36="M&amp;ERT",'full menu'!L36="MwIT",'full menu'!L36="IwMT",'full menu'!L36="M&amp;IT",'full menu'!L36="IwERT",'full menu'!L36="ERwIT",'full menu'!L36="I&amp;ERT",'full menu'!L36="ER&amp;M&amp;IT"),"MixedTs",IF('full menu'!L36="UD","UD",IF('full menu'!L36="LSD","LSD",IF('full menu'!L36="WSD","WSD","")))))))))))</f>
        <v>ERfix</v>
      </c>
      <c r="M36" s="5" t="str">
        <f>IF('full menu'!M36="MDC","MDC",IF('full menu'!M36="X","X",IF('full menu'!M36="UASC","UASC",IF(OR('full menu'!M36="PERF",'full menu'!M36="AERF",'full menu'!M36="PCB"),"ERfix",IF(OR('full menu'!M36="ACB",'full menu'!M36="LCERT",'full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menu'!M36="MwERT",'full menu'!M36="ERwMT",'full menu'!M36="M&amp;ERT",'full menu'!M36="MwIT",'full menu'!M36="IwMT",'full menu'!M36="M&amp;IT",'full menu'!M36="IwERT",'full menu'!M36="ERwIT",'full menu'!M36="I&amp;ERT",'full menu'!M36="ER&amp;M&amp;IT"),"MixedTs",IF('full menu'!M36="UD","UD",IF('full menu'!M36="LSD","LSD",IF('full menu'!M36="WSD","WSD","")))))))))))</f>
        <v>ERfix</v>
      </c>
      <c r="N36" s="5" t="str">
        <f>IF('full menu'!N36="MDC","MDC",IF('full menu'!N36="X","X",IF('full menu'!N36="UASC","UASC",IF(OR('full menu'!N36="PERF",'full menu'!N36="AERF",'full menu'!N36="PCB"),"ERfix",IF(OR('full menu'!N36="ACB",'full menu'!N36="LCERT",'full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menu'!N36="MwERT",'full menu'!N36="ERwMT",'full menu'!N36="M&amp;ERT",'full menu'!N36="MwIT",'full menu'!N36="IwMT",'full menu'!N36="M&amp;IT",'full menu'!N36="IwERT",'full menu'!N36="ERwIT",'full menu'!N36="I&amp;ERT",'full menu'!N36="ER&amp;M&amp;IT"),"MixedTs",IF('full menu'!N36="UD","UD",IF('full menu'!N36="LSD","LSD",IF('full menu'!N36="WSD","WSD","")))))))))))</f>
        <v>LSD</v>
      </c>
      <c r="O36" s="5" t="str">
        <f>IF('full menu'!O36="MDC","MDC",IF('full menu'!O36="X","X",IF('full menu'!O36="UASC","UASC",IF(OR('full menu'!O36="PERF",'full menu'!O36="AERF",'full menu'!O36="PCB"),"ERfix",IF(OR('full menu'!O36="ACB",'full menu'!O36="LCERT",'full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menu'!O36="MwERT",'full menu'!O36="ERwMT",'full menu'!O36="M&amp;ERT",'full menu'!O36="MwIT",'full menu'!O36="IwMT",'full menu'!O36="M&amp;IT",'full menu'!O36="IwERT",'full menu'!O36="ERwIT",'full menu'!O36="I&amp;ERT",'full menu'!O36="ER&amp;M&amp;IT"),"MixedTs",IF('full menu'!O36="UD","UD",IF('full menu'!O36="LSD","LSD",IF('full menu'!O36="WSD","WSD","")))))))))))</f>
        <v>LSD</v>
      </c>
      <c r="P36" s="5" t="str">
        <f>IF('full menu'!P36="MDC","MDC",IF('full menu'!P36="X","X",IF('full menu'!P36="UASC","UASC",IF(OR('full menu'!P36="PERF",'full menu'!P36="AERF",'full menu'!P36="PCB"),"ERfix",IF(OR('full menu'!P36="ACB",'full menu'!P36="LCERT",'full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menu'!P36="MwERT",'full menu'!P36="ERwMT",'full menu'!P36="M&amp;ERT",'full menu'!P36="MwIT",'full menu'!P36="IwMT",'full menu'!P36="M&amp;IT",'full menu'!P36="IwERT",'full menu'!P36="ERwIT",'full menu'!P36="I&amp;ERT",'full menu'!P36="ER&amp;M&amp;IT"),"MixedTs",IF('full menu'!P36="UD","UD",IF('full menu'!P36="LSD","LSD",IF('full menu'!P36="WSD","WSD","")))))))))))</f>
        <v>LSD</v>
      </c>
      <c r="Q36" s="5" t="str">
        <f>IF('full menu'!Q36="MDC","MDC",IF('full menu'!Q36="X","X",IF('full menu'!Q36="UASC","UASC",IF(OR('full menu'!Q36="PERF",'full menu'!Q36="AERF",'full menu'!Q36="PCB"),"ERfix",IF(OR('full menu'!Q36="ACB",'full menu'!Q36="LCERT",'full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menu'!Q36="MwERT",'full menu'!Q36="ERwMT",'full menu'!Q36="M&amp;ERT",'full menu'!Q36="MwIT",'full menu'!Q36="IwMT",'full menu'!Q36="M&amp;IT",'full menu'!Q36="IwERT",'full menu'!Q36="ERwIT",'full menu'!Q36="I&amp;ERT",'full menu'!Q36="ER&amp;M&amp;IT"),"MixedTs",IF('full menu'!Q36="UD","UD",IF('full menu'!Q36="LSD","LSD",IF('full menu'!Q36="WSD","WSD","")))))))))))</f>
        <v>LSD</v>
      </c>
      <c r="R36" s="5" t="str">
        <f>IF('full menu'!R36="MDC","MDC",IF('full menu'!R36="X","X",IF('full menu'!R36="UASC","UASC",IF(OR('full menu'!R36="PERF",'full menu'!R36="AERF",'full menu'!R36="PCB"),"ERfix",IF(OR('full menu'!R36="ACB",'full menu'!R36="LCERT",'full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menu'!R36="MwERT",'full menu'!R36="ERwMT",'full menu'!R36="M&amp;ERT",'full menu'!R36="MwIT",'full menu'!R36="IwMT",'full menu'!R36="M&amp;IT",'full menu'!R36="IwERT",'full menu'!R36="ERwIT",'full menu'!R36="I&amp;ERT",'full menu'!R36="ER&amp;M&amp;IT"),"MixedTs",IF('full menu'!R36="UD","UD",IF('full menu'!R36="LSD","LSD",IF('full menu'!R36="WSD","WSD","")))))))))))</f>
        <v>LSD</v>
      </c>
      <c r="S36" s="5" t="str">
        <f>IF('full menu'!S36="MDC","MDC",IF('full menu'!S36="X","X",IF('full menu'!S36="UASC","UASC",IF(OR('full menu'!S36="PERF",'full menu'!S36="AERF",'full menu'!S36="PCB"),"ERfix",IF(OR('full menu'!S36="ACB",'full menu'!S36="LCERT",'full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menu'!S36="MwERT",'full menu'!S36="ERwMT",'full menu'!S36="M&amp;ERT",'full menu'!S36="MwIT",'full menu'!S36="IwMT",'full menu'!S36="M&amp;IT",'full menu'!S36="IwERT",'full menu'!S36="ERwIT",'full menu'!S36="I&amp;ERT",'full menu'!S36="ER&amp;M&amp;IT"),"MixedTs",IF('full menu'!S36="UD","UD",IF('full menu'!S36="LSD","LSD",IF('full menu'!S36="WSD","WSD","")))))))))))</f>
        <v>LSD</v>
      </c>
      <c r="T36" s="5" t="str">
        <f>IF('full menu'!T36="MDC","MDC",IF('full menu'!T36="X","X",IF('full menu'!T36="UASC","UASC",IF(OR('full menu'!T36="PERF",'full menu'!T36="AERF",'full menu'!T36="PCB"),"ERfix",IF(OR('full menu'!T36="ACB",'full menu'!T36="LCERT",'full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menu'!T36="MwERT",'full menu'!T36="ERwMT",'full menu'!T36="M&amp;ERT",'full menu'!T36="MwIT",'full menu'!T36="IwMT",'full menu'!T36="M&amp;IT",'full menu'!T36="IwERT",'full menu'!T36="ERwIT",'full menu'!T36="I&amp;ERT",'full menu'!T36="ER&amp;M&amp;IT"),"MixedTs",IF('full menu'!T36="UD","UD",IF('full menu'!T36="LSD","LSD",IF('full menu'!T36="WSD","WSD","")))))))))))</f>
        <v>LSD</v>
      </c>
      <c r="U36" s="5" t="str">
        <f>IF('full menu'!U36="MDC","MDC",IF('full menu'!U36="X","X",IF('full menu'!U36="UASC","UASC",IF(OR('full menu'!U36="PERF",'full menu'!U36="AERF",'full menu'!U36="PCB"),"ERfix",IF(OR('full menu'!U36="ACB",'full menu'!U36="LCERT",'full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menu'!U36="MwERT",'full menu'!U36="ERwMT",'full menu'!U36="M&amp;ERT",'full menu'!U36="MwIT",'full menu'!U36="IwMT",'full menu'!U36="M&amp;IT",'full menu'!U36="IwERT",'full menu'!U36="ERwIT",'full menu'!U36="I&amp;ERT",'full menu'!U36="ER&amp;M&amp;IT"),"MixedTs",IF('full menu'!U36="UD","UD",IF('full menu'!U36="LSD","LSD",IF('full menu'!U36="WSD","WSD","")))))))))))</f>
        <v>LSD</v>
      </c>
      <c r="V36" s="5" t="str">
        <f>IF('full menu'!V36="MDC","MDC",IF('full menu'!V36="X","X",IF('full menu'!V36="UASC","UASC",IF(OR('full menu'!V36="PERF",'full menu'!V36="AERF",'full menu'!V36="PCB"),"ERfix",IF(OR('full menu'!V36="ACB",'full menu'!V36="LCERT",'full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menu'!V36="MwERT",'full menu'!V36="ERwMT",'full menu'!V36="M&amp;ERT",'full menu'!V36="MwIT",'full menu'!V36="IwMT",'full menu'!V36="M&amp;IT",'full menu'!V36="IwERT",'full menu'!V36="ERwIT",'full menu'!V36="I&amp;ERT",'full menu'!V36="ER&amp;M&amp;IT"),"MixedTs",IF('full menu'!V36="UD","UD",IF('full menu'!V36="LSD","LSD",IF('full menu'!V36="WSD","WSD","")))))))))))</f>
        <v>LSD</v>
      </c>
      <c r="W36" s="5" t="str">
        <f>IF('full menu'!W36="MDC","MDC",IF('full menu'!W36="X","X",IF('full menu'!W36="UASC","UASC",IF(OR('full menu'!W36="PERF",'full menu'!W36="AERF",'full menu'!W36="PCB"),"ERfix",IF(OR('full menu'!W36="ACB",'full menu'!W36="LCERT",'full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menu'!W36="MwERT",'full menu'!W36="ERwMT",'full menu'!W36="M&amp;ERT",'full menu'!W36="MwIT",'full menu'!W36="IwMT",'full menu'!W36="M&amp;IT",'full menu'!W36="IwERT",'full menu'!W36="ERwIT",'full menu'!W36="I&amp;ERT",'full menu'!W36="ER&amp;M&amp;IT"),"MixedTs",IF('full menu'!W36="UD","UD",IF('full menu'!W36="LSD","LSD",IF('full menu'!W36="WSD","WSD","")))))))))))</f>
        <v>ERfix</v>
      </c>
      <c r="X36" s="5" t="str">
        <f>IF('full menu'!X36="MDC","MDC",IF('full menu'!X36="X","X",IF('full menu'!X36="UASC","UASC",IF(OR('full menu'!X36="PERF",'full menu'!X36="AERF",'full menu'!X36="PCB"),"ERfix",IF(OR('full menu'!X36="ACB",'full menu'!X36="LCERT",'full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menu'!X36="MwERT",'full menu'!X36="ERwMT",'full menu'!X36="M&amp;ERT",'full menu'!X36="MwIT",'full menu'!X36="IwMT",'full menu'!X36="M&amp;IT",'full menu'!X36="IwERT",'full menu'!X36="ERwIT",'full menu'!X36="I&amp;ERT",'full menu'!X36="ER&amp;M&amp;IT"),"MixedTs",IF('full menu'!X36="UD","UD",IF('full menu'!X36="LSD","LSD",IF('full menu'!X36="WSD","WSD","")))))))))))</f>
        <v>ERfix</v>
      </c>
      <c r="Y36" s="5" t="str">
        <f>IF('full menu'!Y36="MDC","MDC",IF('full menu'!Y36="X","X",IF('full menu'!Y36="UASC","UASC",IF(OR('full menu'!Y36="PERF",'full menu'!Y36="AERF",'full menu'!Y36="PCB"),"ERfix",IF(OR('full menu'!Y36="ACB",'full menu'!Y36="LCERT",'full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menu'!Y36="MwERT",'full menu'!Y36="ERwMT",'full menu'!Y36="M&amp;ERT",'full menu'!Y36="MwIT",'full menu'!Y36="IwMT",'full menu'!Y36="M&amp;IT",'full menu'!Y36="IwERT",'full menu'!Y36="ERwIT",'full menu'!Y36="I&amp;ERT",'full menu'!Y36="ER&amp;M&amp;IT"),"MixedTs",IF('full menu'!Y36="UD","UD",IF('full menu'!Y36="LSD","LSD",IF('full menu'!Y36="WSD","WSD","")))))))))))</f>
        <v>ERfix</v>
      </c>
      <c r="Z36" s="5" t="str">
        <f>IF('full menu'!Z36="MDC","MDC",IF('full menu'!Z36="X","X",IF('full menu'!Z36="UASC","UASC",IF(OR('full menu'!Z36="PERF",'full menu'!Z36="AERF",'full menu'!Z36="PCB"),"ERfix",IF(OR('full menu'!Z36="ACB",'full menu'!Z36="LCERT",'full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menu'!Z36="MwERT",'full menu'!Z36="ERwMT",'full menu'!Z36="M&amp;ERT",'full menu'!Z36="MwIT",'full menu'!Z36="IwMT",'full menu'!Z36="M&amp;IT",'full menu'!Z36="IwERT",'full menu'!Z36="ERwIT",'full menu'!Z36="I&amp;ERT",'full menu'!Z36="ER&amp;M&amp;IT"),"MixedTs",IF('full menu'!Z36="UD","UD",IF('full menu'!Z36="LSD","LSD",IF('full menu'!Z36="WSD","WSD","")))))))))))</f>
        <v>ERfix</v>
      </c>
      <c r="AA36" s="5" t="str">
        <f>IF('full menu'!AA36="MDC","MDC",IF('full menu'!AA36="X","X",IF('full menu'!AA36="UASC","UASC",IF(OR('full menu'!AA36="PERF",'full menu'!AA36="AERF",'full menu'!AA36="PCB"),"ERfix",IF(OR('full menu'!AA36="ACB",'full menu'!AA36="LCERT",'full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menu'!AA36="MwERT",'full menu'!AA36="ERwMT",'full menu'!AA36="M&amp;ERT",'full menu'!AA36="MwIT",'full menu'!AA36="IwMT",'full menu'!AA36="M&amp;IT",'full menu'!AA36="IwERT",'full menu'!AA36="ERwIT",'full menu'!AA36="I&amp;ERT",'full menu'!AA36="ER&amp;M&amp;IT"),"MixedTs",IF('full menu'!AA36="UD","UD",IF('full menu'!AA36="LSD","LSD",IF('full menu'!AA36="WSD","WSD","")))))))))))</f>
        <v>ERfix</v>
      </c>
      <c r="AB36" s="5" t="str">
        <f>IF('full menu'!AB36="MDC","MDC",IF('full menu'!AB36="X","X",IF('full menu'!AB36="UASC","UASC",IF(OR('full menu'!AB36="PERF",'full menu'!AB36="AERF",'full menu'!AB36="PCB"),"ERfix",IF(OR('full menu'!AB36="ACB",'full menu'!AB36="LCERT",'full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menu'!AB36="MwERT",'full menu'!AB36="ERwMT",'full menu'!AB36="M&amp;ERT",'full menu'!AB36="MwIT",'full menu'!AB36="IwMT",'full menu'!AB36="M&amp;IT",'full menu'!AB36="IwERT",'full menu'!AB36="ERwIT",'full menu'!AB36="I&amp;ERT",'full menu'!AB36="ER&amp;M&amp;IT"),"MixedTs",IF('full menu'!AB36="UD","UD",IF('full menu'!AB36="LSD","LSD",IF('full menu'!AB36="WSD","WSD","")))))))))))</f>
        <v>ERfix</v>
      </c>
      <c r="AC36" s="5" t="str">
        <f>IF('full menu'!AC36="MDC","MDC",IF('full menu'!AC36="X","X",IF('full menu'!AC36="UASC","UASC",IF(OR('full menu'!AC36="PERF",'full menu'!AC36="AERF",'full menu'!AC36="PCB"),"ERfix",IF(OR('full menu'!AC36="ACB",'full menu'!AC36="LCERT",'full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menu'!AC36="MwERT",'full menu'!AC36="ERwMT",'full menu'!AC36="M&amp;ERT",'full menu'!AC36="MwIT",'full menu'!AC36="IwMT",'full menu'!AC36="M&amp;IT",'full menu'!AC36="IwERT",'full menu'!AC36="ERwIT",'full menu'!AC36="I&amp;ERT",'full menu'!AC36="ER&amp;M&amp;IT"),"MixedTs",IF('full menu'!AC36="UD","UD",IF('full menu'!AC36="LSD","LSD",IF('full menu'!AC36="WSD","WSD","")))))))))))</f>
        <v>ERfix</v>
      </c>
      <c r="AD36" s="5" t="str">
        <f>IF('full menu'!AD36="MDC","MDC",IF('full menu'!AD36="X","X",IF('full menu'!AD36="UASC","UASC",IF(OR('full menu'!AD36="PERF",'full menu'!AD36="AERF",'full menu'!AD36="PCB"),"ERfix",IF(OR('full menu'!AD36="ACB",'full menu'!AD36="LCERT",'full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menu'!AD36="MwERT",'full menu'!AD36="ERwMT",'full menu'!AD36="M&amp;ERT",'full menu'!AD36="MwIT",'full menu'!AD36="IwMT",'full menu'!AD36="M&amp;IT",'full menu'!AD36="IwERT",'full menu'!AD36="ERwIT",'full menu'!AD36="I&amp;ERT",'full menu'!AD36="ER&amp;M&amp;IT"),"MixedTs",IF('full menu'!AD36="UD","UD",IF('full menu'!AD36="LSD","LSD",IF('full menu'!AD36="WSD","WSD","")))))))))))</f>
        <v>ERfix</v>
      </c>
      <c r="AE36" s="5" t="str">
        <f>IF('full menu'!AE36="MDC","MDC",IF('full menu'!AE36="X","X",IF('full menu'!AE36="UASC","UASC",IF(OR('full menu'!AE36="PERF",'full menu'!AE36="AERF",'full menu'!AE36="PCB"),"ERfix",IF(OR('full menu'!AE36="ACB",'full menu'!AE36="LCERT",'full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menu'!AE36="MwERT",'full menu'!AE36="ERwMT",'full menu'!AE36="M&amp;ERT",'full menu'!AE36="MwIT",'full menu'!AE36="IwMT",'full menu'!AE36="M&amp;IT",'full menu'!AE36="IwERT",'full menu'!AE36="ERwIT",'full menu'!AE36="I&amp;ERT",'full menu'!AE36="ER&amp;M&amp;IT"),"MixedTs",IF('full menu'!AE36="UD","UD",IF('full menu'!AE36="LSD","LSD",IF('full menu'!AE36="WSD","WSD","")))))))))))</f>
        <v>ERfix</v>
      </c>
      <c r="AF36" s="5" t="str">
        <f>IF('full menu'!AF36="MDC","MDC",IF('full menu'!AF36="X","X",IF('full menu'!AF36="UASC","UASC",IF(OR('full menu'!AF36="PERF",'full menu'!AF36="AERF",'full menu'!AF36="PCB"),"ERfix",IF(OR('full menu'!AF36="ACB",'full menu'!AF36="LCERT",'full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menu'!AF36="MwERT",'full menu'!AF36="ERwMT",'full menu'!AF36="M&amp;ERT",'full menu'!AF36="MwIT",'full menu'!AF36="IwMT",'full menu'!AF36="M&amp;IT",'full menu'!AF36="IwERT",'full menu'!AF36="ERwIT",'full menu'!AF36="I&amp;ERT",'full menu'!AF36="ER&amp;M&amp;IT"),"MixedTs",IF('full menu'!AF36="UD","UD",IF('full menu'!AF36="LSD","LSD",IF('full menu'!AF36="WSD","WSD","")))))))))))</f>
        <v>ERfix</v>
      </c>
      <c r="AG36" s="5" t="str">
        <f>IF('full menu'!AG36="MDC","MDC",IF('full menu'!AG36="X","X",IF('full menu'!AG36="UASC","UASC",IF(OR('full menu'!AG36="PERF",'full menu'!AG36="AERF",'full menu'!AG36="PCB"),"ERfix",IF(OR('full menu'!AG36="ACB",'full menu'!AG36="LCERT",'full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menu'!AG36="MwERT",'full menu'!AG36="ERwMT",'full menu'!AG36="M&amp;ERT",'full menu'!AG36="MwIT",'full menu'!AG36="IwMT",'full menu'!AG36="M&amp;IT",'full menu'!AG36="IwERT",'full menu'!AG36="ERwIT",'full menu'!AG36="I&amp;ERT",'full menu'!AG36="ER&amp;M&amp;IT"),"MixedTs",IF('full menu'!AG36="UD","UD",IF('full menu'!AG36="LSD","LSD",IF('full menu'!AG36="WSD","WSD","")))))))))))</f>
        <v>ERfix</v>
      </c>
      <c r="AH36" s="5" t="str">
        <f>IF('full menu'!AH36="MDC","MDC",IF('full menu'!AH36="X","X",IF('full menu'!AH36="UASC","UASC",IF(OR('full menu'!AH36="PERF",'full menu'!AH36="AERF",'full menu'!AH36="PCB"),"ERfix",IF(OR('full menu'!AH36="ACB",'full menu'!AH36="LCERT",'full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menu'!AH36="MwERT",'full menu'!AH36="ERwMT",'full menu'!AH36="M&amp;ERT",'full menu'!AH36="MwIT",'full menu'!AH36="IwMT",'full menu'!AH36="M&amp;IT",'full menu'!AH36="IwERT",'full menu'!AH36="ERwIT",'full menu'!AH36="I&amp;ERT",'full menu'!AH36="ER&amp;M&amp;IT"),"MixedTs",IF('full menu'!AH36="UD","UD",IF('full menu'!AH36="LSD","LSD",IF('full menu'!AH36="WSD","WSD","")))))))))))</f>
        <v>ERfix</v>
      </c>
      <c r="AI36" s="5" t="str">
        <f>IF('full menu'!AI36="MDC","MDC",IF('full menu'!AI36="X","X",IF('full menu'!AI36="UASC","UASC",IF(OR('full menu'!AI36="PERF",'full menu'!AI36="AERF",'full menu'!AI36="PCB"),"ERfix",IF(OR('full menu'!AI36="ACB",'full menu'!AI36="LCERT",'full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menu'!AI36="MwERT",'full menu'!AI36="ERwMT",'full menu'!AI36="M&amp;ERT",'full menu'!AI36="MwIT",'full menu'!AI36="IwMT",'full menu'!AI36="M&amp;IT",'full menu'!AI36="IwERT",'full menu'!AI36="ERwIT",'full menu'!AI36="I&amp;ERT",'full menu'!AI36="ER&amp;M&amp;IT"),"MixedTs",IF('full menu'!AI36="UD","UD",IF('full menu'!AI36="LSD","LSD",IF('full menu'!AI36="WSD","WSD","")))))))))))</f>
        <v>ERfix</v>
      </c>
      <c r="AJ36" s="5" t="str">
        <f>IF('full menu'!AJ36="MDC","MDC",IF('full menu'!AJ36="X","X",IF('full menu'!AJ36="UASC","UASC",IF(OR('full menu'!AJ36="PERF",'full menu'!AJ36="AERF",'full menu'!AJ36="PCB"),"ERfix",IF(OR('full menu'!AJ36="ACB",'full menu'!AJ36="LCERT",'full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menu'!AJ36="MwERT",'full menu'!AJ36="ERwMT",'full menu'!AJ36="M&amp;ERT",'full menu'!AJ36="MwIT",'full menu'!AJ36="IwMT",'full menu'!AJ36="M&amp;IT",'full menu'!AJ36="IwERT",'full menu'!AJ36="ERwIT",'full menu'!AJ36="I&amp;ERT",'full menu'!AJ36="ER&amp;M&amp;IT"),"MixedTs",IF('full menu'!AJ36="UD","UD",IF('full menu'!AJ36="LSD","LSD",IF('full menu'!AJ36="WSD","WSD","")))))))))))</f>
        <v>ERfix</v>
      </c>
      <c r="AK36" s="5" t="str">
        <f>IF('full menu'!AK36="MDC","MDC",IF('full menu'!AK36="X","X",IF('full menu'!AK36="UASC","UASC",IF(OR('full menu'!AK36="PERF",'full menu'!AK36="AERF",'full menu'!AK36="PCB"),"ERfix",IF(OR('full menu'!AK36="ACB",'full menu'!AK36="LCERT",'full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menu'!AK36="MwERT",'full menu'!AK36="ERwMT",'full menu'!AK36="M&amp;ERT",'full menu'!AK36="MwIT",'full menu'!AK36="IwMT",'full menu'!AK36="M&amp;IT",'full menu'!AK36="IwERT",'full menu'!AK36="ERwIT",'full menu'!AK36="I&amp;ERT",'full menu'!AK36="ER&amp;M&amp;IT"),"MixedTs",IF('full menu'!AK36="UD","UD",IF('full menu'!AK36="LSD","LSD",IF('full menu'!AK36="WSD","WSD","")))))))))))</f>
        <v>ERfix</v>
      </c>
      <c r="AL36" s="5" t="str">
        <f>IF('full menu'!AL36="MDC","MDC",IF('full menu'!AL36="X","X",IF('full menu'!AL36="UASC","UASC",IF(OR('full menu'!AL36="PERF",'full menu'!AL36="AERF",'full menu'!AL36="PCB"),"ERfix",IF(OR('full menu'!AL36="ACB",'full menu'!AL36="LCERT",'full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menu'!AL36="MwERT",'full menu'!AL36="ERwMT",'full menu'!AL36="M&amp;ERT",'full menu'!AL36="MwIT",'full menu'!AL36="IwMT",'full menu'!AL36="M&amp;IT",'full menu'!AL36="IwERT",'full menu'!AL36="ERwIT",'full menu'!AL36="I&amp;ERT",'full menu'!AL36="ER&amp;M&amp;IT"),"MixedTs",IF('full menu'!AL36="UD","UD",IF('full menu'!AL36="LSD","LSD",IF('full menu'!AL36="WSD","WSD","")))))))))))</f>
        <v>ERfix</v>
      </c>
      <c r="AM36" s="5" t="str">
        <f>IF('full menu'!AM36="MDC","MDC",IF('full menu'!AM36="X","X",IF('full menu'!AM36="UASC","UASC",IF(OR('full menu'!AM36="PERF",'full menu'!AM36="AERF",'full menu'!AM36="PCB"),"ERfix",IF(OR('full menu'!AM36="ACB",'full menu'!AM36="LCERT",'full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menu'!AM36="MwERT",'full menu'!AM36="ERwMT",'full menu'!AM36="M&amp;ERT",'full menu'!AM36="MwIT",'full menu'!AM36="IwMT",'full menu'!AM36="M&amp;IT",'full menu'!AM36="IwERT",'full menu'!AM36="ERwIT",'full menu'!AM36="I&amp;ERT",'full menu'!AM36="ER&amp;M&amp;IT"),"MixedTs",IF('full menu'!AM36="UD","UD",IF('full menu'!AM36="LSD","LSD",IF('full menu'!AM36="WSD","WSD","")))))))))))</f>
        <v>ERfix</v>
      </c>
      <c r="AN36" s="5" t="str">
        <f>IF('full menu'!AN36="MDC","MDC",IF('full menu'!AN36="X","X",IF('full menu'!AN36="UASC","UASC",IF(OR('full menu'!AN36="PERF",'full menu'!AN36="AERF",'full menu'!AN36="PCB"),"ERfix",IF(OR('full menu'!AN36="ACB",'full menu'!AN36="LCERT",'full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menu'!AN36="MwERT",'full menu'!AN36="ERwMT",'full menu'!AN36="M&amp;ERT",'full menu'!AN36="MwIT",'full menu'!AN36="IwMT",'full menu'!AN36="M&amp;IT",'full menu'!AN36="IwERT",'full menu'!AN36="ERwIT",'full menu'!AN36="I&amp;ERT",'full menu'!AN36="ER&amp;M&amp;IT"),"MixedTs",IF('full menu'!AN36="UD","UD",IF('full menu'!AN36="LSD","LSD",IF('full menu'!AN36="WSD","WSD","")))))))))))</f>
        <v>ERfix</v>
      </c>
      <c r="AO36" s="5" t="str">
        <f>IF('full menu'!AO36="MDC","MDC",IF('full menu'!AO36="X","X",IF('full menu'!AO36="UASC","UASC",IF(OR('full menu'!AO36="PERF",'full menu'!AO36="AERF",'full menu'!AO36="PCB"),"ERfix",IF(OR('full menu'!AO36="ACB",'full menu'!AO36="LCERT",'full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menu'!AO36="MwERT",'full menu'!AO36="ERwMT",'full menu'!AO36="M&amp;ERT",'full menu'!AO36="MwIT",'full menu'!AO36="IwMT",'full menu'!AO36="M&amp;IT",'full menu'!AO36="IwERT",'full menu'!AO36="ERwIT",'full menu'!AO36="I&amp;ERT",'full menu'!AO36="ER&amp;M&amp;IT"),"MixedTs",IF('full menu'!AO36="UD","UD",IF('full menu'!AO36="LSD","LSD",IF('full menu'!AO36="WSD","WSD","")))))))))))</f>
        <v>ERfix</v>
      </c>
      <c r="AP36" s="5" t="str">
        <f>IF('full menu'!AP36="MDC","MDC",IF('full menu'!AP36="X","X",IF('full menu'!AP36="UASC","UASC",IF(OR('full menu'!AP36="PERF",'full menu'!AP36="AERF",'full menu'!AP36="PCB"),"ERfix",IF(OR('full menu'!AP36="ACB",'full menu'!AP36="LCERT",'full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menu'!AP36="MwERT",'full menu'!AP36="ERwMT",'full menu'!AP36="M&amp;ERT",'full menu'!AP36="MwIT",'full menu'!AP36="IwMT",'full menu'!AP36="M&amp;IT",'full menu'!AP36="IwERT",'full menu'!AP36="ERwIT",'full menu'!AP36="I&amp;ERT",'full menu'!AP36="ER&amp;M&amp;IT"),"MixedTs",IF('full menu'!AP36="UD","UD",IF('full menu'!AP36="LSD","LSD",IF('full menu'!AP36="WSD","WSD","")))))))))))</f>
        <v>ERfix</v>
      </c>
      <c r="AQ36" s="5" t="str">
        <f>IF('full menu'!AQ36="MDC","MDC",IF('full menu'!AQ36="X","X",IF('full menu'!AQ36="UASC","UASC",IF(OR('full menu'!AQ36="PERF",'full menu'!AQ36="AERF",'full menu'!AQ36="PCB"),"ERfix",IF(OR('full menu'!AQ36="ACB",'full menu'!AQ36="LCERT",'full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menu'!AQ36="MwERT",'full menu'!AQ36="ERwMT",'full menu'!AQ36="M&amp;ERT",'full menu'!AQ36="MwIT",'full menu'!AQ36="IwMT",'full menu'!AQ36="M&amp;IT",'full menu'!AQ36="IwERT",'full menu'!AQ36="ERwIT",'full menu'!AQ36="I&amp;ERT",'full menu'!AQ36="ER&amp;M&amp;IT"),"MixedTs",IF('full menu'!AQ36="UD","UD",IF('full menu'!AQ36="LSD","LSD",IF('full menu'!AQ36="WSD","WSD","")))))))))))</f>
        <v>ERfix</v>
      </c>
      <c r="AR36" s="5" t="str">
        <f>IF('full menu'!AR36="MDC","MDC",IF('full menu'!AR36="X","X",IF('full menu'!AR36="UASC","UASC",IF(OR('full menu'!AR36="PERF",'full menu'!AR36="AERF",'full menu'!AR36="PCB"),"ERfix",IF(OR('full menu'!AR36="ACB",'full menu'!AR36="LCERT",'full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menu'!AR36="MwERT",'full menu'!AR36="ERwMT",'full menu'!AR36="M&amp;ERT",'full menu'!AR36="MwIT",'full menu'!AR36="IwMT",'full menu'!AR36="M&amp;IT",'full menu'!AR36="IwERT",'full menu'!AR36="ERwIT",'full menu'!AR36="I&amp;ERT",'full menu'!AR36="ER&amp;M&amp;IT"),"MixedTs",IF('full menu'!AR36="UD","UD",IF('full menu'!AR36="LSD","LSD",IF('full menu'!AR36="WSD","WSD","")))))))))))</f>
        <v>ERfix</v>
      </c>
      <c r="AS36" s="5" t="str">
        <f>IF('full menu'!AS36="MDC","MDC",IF('full menu'!AS36="X","X",IF('full menu'!AS36="UASC","UASC",IF(OR('full menu'!AS36="PERF",'full menu'!AS36="AERF",'full menu'!AS36="PCB"),"ERfix",IF(OR('full menu'!AS36="ACB",'full menu'!AS36="LCERT",'full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menu'!AS36="MwERT",'full menu'!AS36="ERwMT",'full menu'!AS36="M&amp;ERT",'full menu'!AS36="MwIT",'full menu'!AS36="IwMT",'full menu'!AS36="M&amp;IT",'full menu'!AS36="IwERT",'full menu'!AS36="ERwIT",'full menu'!AS36="I&amp;ERT",'full menu'!AS36="ER&amp;M&amp;IT"),"MixedTs",IF('full menu'!AS36="UD","UD",IF('full menu'!AS36="LSD","LSD",IF('full menu'!AS36="WSD","WSD","")))))))))))</f>
        <v>ERfix</v>
      </c>
      <c r="AT36" s="5" t="str">
        <f>IF('full menu'!AT36="MDC","MDC",IF('full menu'!AT36="X","X",IF('full menu'!AT36="UASC","UASC",IF(OR('full menu'!AT36="PERF",'full menu'!AT36="AERF",'full menu'!AT36="PCB"),"ERfix",IF(OR('full menu'!AT36="ACB",'full menu'!AT36="LCERT",'full menu'!AT36="LERT",'full menu'!AT36="FCERT",'full menu'!AT36="FERT"),"ERTs",IF(OR('full menu'!AT36="FCMT",'full menu'!AT36="FMT",'full menu'!AT36="LMT",'full menu'!AT36="LCMT"),"MTs",IF(OR('full menu'!AT36="LCIT",'full menu'!AT36="FCIT",'full menu'!AT36="LIT",'full menu'!AT36="FIT"),"ITs",IF(OR('full menu'!AT36="MwERT",'full menu'!AT36="ERwMT",'full menu'!AT36="M&amp;ERT",'full menu'!AT36="MwIT",'full menu'!AT36="IwMT",'full menu'!AT36="M&amp;IT",'full menu'!AT36="IwERT",'full menu'!AT36="ERwIT",'full menu'!AT36="I&amp;ERT",'full menu'!AT36="ER&amp;M&amp;IT"),"MixedTs",IF('full menu'!AT36="UD","UD",IF('full menu'!AT36="LSD","LSD",IF('full menu'!AT36="WSD","WSD","")))))))))))</f>
        <v>ERfix</v>
      </c>
      <c r="AU36" s="5" t="str">
        <f>IF('full menu'!AU36="MDC","MDC",IF('full menu'!AU36="X","X",IF('full menu'!AU36="UASC","UASC",IF(OR('full menu'!AU36="PERF",'full menu'!AU36="AERF",'full menu'!AU36="PCB"),"ERfix",IF(OR('full menu'!AU36="ACB",'full menu'!AU36="LCERT",'full menu'!AU36="LERT",'full menu'!AU36="FCERT",'full menu'!AU36="FERT"),"ERTs",IF(OR('full menu'!AU36="FCMT",'full menu'!AU36="FMT",'full menu'!AU36="LMT",'full menu'!AU36="LCMT"),"MTs",IF(OR('full menu'!AU36="LCIT",'full menu'!AU36="FCIT",'full menu'!AU36="LIT",'full menu'!AU36="FIT"),"ITs",IF(OR('full menu'!AU36="MwERT",'full menu'!AU36="ERwMT",'full menu'!AU36="M&amp;ERT",'full menu'!AU36="MwIT",'full menu'!AU36="IwMT",'full menu'!AU36="M&amp;IT",'full menu'!AU36="IwERT",'full menu'!AU36="ERwIT",'full menu'!AU36="I&amp;ERT",'full menu'!AU36="ER&amp;M&amp;IT"),"MixedTs",IF('full menu'!AU36="UD","UD",IF('full menu'!AU36="LSD","LSD",IF('full menu'!AU36="WSD","WSD","")))))))))))</f>
        <v>ERfix</v>
      </c>
      <c r="AV36" s="5" t="str">
        <f>IF('full menu'!AV36="MDC","MDC",IF('full menu'!AV36="X","X",IF('full menu'!AV36="UASC","UASC",IF(OR('full menu'!AV36="PERF",'full menu'!AV36="AERF",'full menu'!AV36="PCB"),"ERfix",IF(OR('full menu'!AV36="ACB",'full menu'!AV36="LCERT",'full menu'!AV36="LERT",'full menu'!AV36="FCERT",'full menu'!AV36="FERT"),"ERTs",IF(OR('full menu'!AV36="FCMT",'full menu'!AV36="FMT",'full menu'!AV36="LMT",'full menu'!AV36="LCMT"),"MTs",IF(OR('full menu'!AV36="LCIT",'full menu'!AV36="FCIT",'full menu'!AV36="LIT",'full menu'!AV36="FIT"),"ITs",IF(OR('full menu'!AV36="MwERT",'full menu'!AV36="ERwMT",'full menu'!AV36="M&amp;ERT",'full menu'!AV36="MwIT",'full menu'!AV36="IwMT",'full menu'!AV36="M&amp;IT",'full menu'!AV36="IwERT",'full menu'!AV36="ERwIT",'full menu'!AV36="I&amp;ERT",'full menu'!AV36="ER&amp;M&amp;IT"),"MixedTs",IF('full menu'!AV36="UD","UD",IF('full menu'!AV36="LSD","LSD",IF('full menu'!AV36="WSD","WSD","")))))))))))</f>
        <v>ERfix</v>
      </c>
      <c r="AW36" s="5" t="str">
        <f>IF('full menu'!AW36="MDC","MDC",IF('full menu'!AW36="X","X",IF('full menu'!AW36="UASC","UASC",IF(OR('full menu'!AW36="PERF",'full menu'!AW36="AERF",'full menu'!AW36="PCB"),"ERfix",IF(OR('full menu'!AW36="ACB",'full menu'!AW36="LCERT",'full menu'!AW36="LERT",'full menu'!AW36="FCERT",'full menu'!AW36="FERT"),"ERTs",IF(OR('full menu'!AW36="FCMT",'full menu'!AW36="FMT",'full menu'!AW36="LMT",'full menu'!AW36="LCMT"),"MTs",IF(OR('full menu'!AW36="LCIT",'full menu'!AW36="FCIT",'full menu'!AW36="LIT",'full menu'!AW36="FIT"),"ITs",IF(OR('full menu'!AW36="MwERT",'full menu'!AW36="ERwMT",'full menu'!AW36="M&amp;ERT",'full menu'!AW36="MwIT",'full menu'!AW36="IwMT",'full menu'!AW36="M&amp;IT",'full menu'!AW36="IwERT",'full menu'!AW36="ERwIT",'full menu'!AW36="I&amp;ERT",'full menu'!AW36="ER&amp;M&amp;IT"),"MixedTs",IF('full menu'!AW36="UD","UD",IF('full menu'!AW36="LSD","LSD",IF('full menu'!AW36="WSD","WSD","")))))))))))</f>
        <v>ERfix</v>
      </c>
      <c r="AX36" s="5" t="str">
        <f>IF('full menu'!AX36="MDC","MDC",IF('full menu'!AX36="X","X",IF('full menu'!AX36="UASC","UASC",IF(OR('full menu'!AX36="PERF",'full menu'!AX36="AERF",'full menu'!AX36="PCB"),"ERfix",IF(OR('full menu'!AX36="ACB",'full menu'!AX36="LCERT",'full menu'!AX36="LERT",'full menu'!AX36="FCERT",'full menu'!AX36="FERT"),"ERTs",IF(OR('full menu'!AX36="FCMT",'full menu'!AX36="FMT",'full menu'!AX36="LMT",'full menu'!AX36="LCMT"),"MTs",IF(OR('full menu'!AX36="LCIT",'full menu'!AX36="FCIT",'full menu'!AX36="LIT",'full menu'!AX36="FIT"),"ITs",IF(OR('full menu'!AX36="MwERT",'full menu'!AX36="ERwMT",'full menu'!AX36="M&amp;ERT",'full menu'!AX36="MwIT",'full menu'!AX36="IwMT",'full menu'!AX36="M&amp;IT",'full menu'!AX36="IwERT",'full menu'!AX36="ERwIT",'full menu'!AX36="I&amp;ERT",'full menu'!AX36="ER&amp;M&amp;IT"),"MixedTs",IF('full menu'!AX36="UD","UD",IF('full menu'!AX36="LSD","LSD",IF('full menu'!AX36="WSD","WSD","")))))))))))</f>
        <v>ERfix</v>
      </c>
      <c r="AY36" s="5" t="str">
        <f>IF('full menu'!AY36="MDC","MDC",IF('full menu'!AY36="X","X",IF('full menu'!AY36="UASC","UASC",IF(OR('full menu'!AY36="PERF",'full menu'!AY36="AERF",'full menu'!AY36="PCB"),"ERfix",IF(OR('full menu'!AY36="ACB",'full menu'!AY36="LCERT",'full menu'!AY36="LERT",'full menu'!AY36="FCERT",'full menu'!AY36="FERT"),"ERTs",IF(OR('full menu'!AY36="FCMT",'full menu'!AY36="FMT",'full menu'!AY36="LMT",'full menu'!AY36="LCMT"),"MTs",IF(OR('full menu'!AY36="LCIT",'full menu'!AY36="FCIT",'full menu'!AY36="LIT",'full menu'!AY36="FIT"),"ITs",IF(OR('full menu'!AY36="MwERT",'full menu'!AY36="ERwMT",'full menu'!AY36="M&amp;ERT",'full menu'!AY36="MwIT",'full menu'!AY36="IwMT",'full menu'!AY36="M&amp;IT",'full menu'!AY36="IwERT",'full menu'!AY36="ERwIT",'full menu'!AY36="I&amp;ERT",'full menu'!AY36="ER&amp;M&amp;IT"),"MixedTs",IF('full menu'!AY36="UD","UD",IF('full menu'!AY36="LSD","LSD",IF('full menu'!AY36="WSD","WSD","")))))))))))</f>
        <v>ERfix</v>
      </c>
    </row>
    <row r="37" spans="1:51" ht="15.6" x14ac:dyDescent="0.3">
      <c r="A37" t="s">
        <v>64</v>
      </c>
      <c r="B37" s="5" t="str">
        <f>IF('full menu'!B37="MDC","MDC",IF('full menu'!B37="X","X",IF('full menu'!B37="UASC","UASC",IF(OR('full menu'!B37="PERF",'full menu'!B37="AERF",'full menu'!B37="PCB"),"ERfix",IF(OR('full menu'!B37="ACB",'full menu'!B37="LCERT",'full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menu'!B37="MwERT",'full menu'!B37="ERwMT",'full menu'!B37="M&amp;ERT",'full menu'!B37="MwIT",'full menu'!B37="IwMT",'full menu'!B37="M&amp;IT",'full menu'!B37="IwERT",'full menu'!B37="ERwIT",'full menu'!B37="I&amp;ERT",'full menu'!B37="ER&amp;M&amp;IT"),"MixedTs",IF('full menu'!B37="UD","UD",IF('full menu'!B37="LSD","LSD",IF('full menu'!B37="WSD","WSD","")))))))))))</f>
        <v>X</v>
      </c>
      <c r="C37" s="5" t="str">
        <f>IF('full menu'!C37="MDC","MDC",IF('full menu'!C37="X","X",IF('full menu'!C37="UASC","UASC",IF(OR('full menu'!C37="PERF",'full menu'!C37="AERF",'full menu'!C37="PCB"),"ERfix",IF(OR('full menu'!C37="ACB",'full menu'!C37="LCERT",'full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menu'!C37="MwERT",'full menu'!C37="ERwMT",'full menu'!C37="M&amp;ERT",'full menu'!C37="MwIT",'full menu'!C37="IwMT",'full menu'!C37="M&amp;IT",'full menu'!C37="IwERT",'full menu'!C37="ERwIT",'full menu'!C37="I&amp;ERT",'full menu'!C37="ER&amp;M&amp;IT"),"MixedTs",IF('full menu'!C37="UD","UD",IF('full menu'!C37="LSD","LSD",IF('full menu'!C37="WSD","WSD","")))))))))))</f>
        <v>X</v>
      </c>
      <c r="D37" s="5" t="str">
        <f>IF('full menu'!D37="MDC","MDC",IF('full menu'!D37="X","X",IF('full menu'!D37="UASC","UASC",IF(OR('full menu'!D37="PERF",'full menu'!D37="AERF",'full menu'!D37="PCB"),"ERfix",IF(OR('full menu'!D37="ACB",'full menu'!D37="LCERT",'full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menu'!D37="MwERT",'full menu'!D37="ERwMT",'full menu'!D37="M&amp;ERT",'full menu'!D37="MwIT",'full menu'!D37="IwMT",'full menu'!D37="M&amp;IT",'full menu'!D37="IwERT",'full menu'!D37="ERwIT",'full menu'!D37="I&amp;ERT",'full menu'!D37="ER&amp;M&amp;IT"),"MixedTs",IF('full menu'!D37="UD","UD",IF('full menu'!D37="LSD","LSD",IF('full menu'!D37="WSD","WSD","")))))))))))</f>
        <v>X</v>
      </c>
      <c r="E37" s="5" t="str">
        <f>IF('full menu'!E37="MDC","MDC",IF('full menu'!E37="X","X",IF('full menu'!E37="UASC","UASC",IF(OR('full menu'!E37="PERF",'full menu'!E37="AERF",'full menu'!E37="PCB"),"ERfix",IF(OR('full menu'!E37="ACB",'full menu'!E37="LCERT",'full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menu'!E37="MwERT",'full menu'!E37="ERwMT",'full menu'!E37="M&amp;ERT",'full menu'!E37="MwIT",'full menu'!E37="IwMT",'full menu'!E37="M&amp;IT",'full menu'!E37="IwERT",'full menu'!E37="ERwIT",'full menu'!E37="I&amp;ERT",'full menu'!E37="ER&amp;M&amp;IT"),"MixedTs",IF('full menu'!E37="UD","UD",IF('full menu'!E37="LSD","LSD",IF('full menu'!E37="WSD","WSD","")))))))))))</f>
        <v>X</v>
      </c>
      <c r="F37" s="5" t="str">
        <f>IF('full menu'!F37="MDC","MDC",IF('full menu'!F37="X","X",IF('full menu'!F37="UASC","UASC",IF(OR('full menu'!F37="PERF",'full menu'!F37="AERF",'full menu'!F37="PCB"),"ERfix",IF(OR('full menu'!F37="ACB",'full menu'!F37="LCERT",'full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menu'!F37="MwERT",'full menu'!F37="ERwMT",'full menu'!F37="M&amp;ERT",'full menu'!F37="MwIT",'full menu'!F37="IwMT",'full menu'!F37="M&amp;IT",'full menu'!F37="IwERT",'full menu'!F37="ERwIT",'full menu'!F37="I&amp;ERT",'full menu'!F37="ER&amp;M&amp;IT"),"MixedTs",IF('full menu'!F37="UD","UD",IF('full menu'!F37="LSD","LSD",IF('full menu'!F37="WSD","WSD","")))))))))))</f>
        <v>X</v>
      </c>
      <c r="G37" s="5" t="str">
        <f>IF('full menu'!G37="MDC","MDC",IF('full menu'!G37="X","X",IF('full menu'!G37="UASC","UASC",IF(OR('full menu'!G37="PERF",'full menu'!G37="AERF",'full menu'!G37="PCB"),"ERfix",IF(OR('full menu'!G37="ACB",'full menu'!G37="LCERT",'full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menu'!G37="MwERT",'full menu'!G37="ERwMT",'full menu'!G37="M&amp;ERT",'full menu'!G37="MwIT",'full menu'!G37="IwMT",'full menu'!G37="M&amp;IT",'full menu'!G37="IwERT",'full menu'!G37="ERwIT",'full menu'!G37="I&amp;ERT",'full menu'!G37="ER&amp;M&amp;IT"),"MixedTs",IF('full menu'!G37="UD","UD",IF('full menu'!G37="LSD","LSD",IF('full menu'!G37="WSD","WSD","")))))))))))</f>
        <v>X</v>
      </c>
      <c r="H37" s="5" t="str">
        <f>IF('full menu'!H37="MDC","MDC",IF('full menu'!H37="X","X",IF('full menu'!H37="UASC","UASC",IF(OR('full menu'!H37="PERF",'full menu'!H37="AERF",'full menu'!H37="PCB"),"ERfix",IF(OR('full menu'!H37="ACB",'full menu'!H37="LCERT",'full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menu'!H37="MwERT",'full menu'!H37="ERwMT",'full menu'!H37="M&amp;ERT",'full menu'!H37="MwIT",'full menu'!H37="IwMT",'full menu'!H37="M&amp;IT",'full menu'!H37="IwERT",'full menu'!H37="ERwIT",'full menu'!H37="I&amp;ERT",'full menu'!H37="ER&amp;M&amp;IT"),"MixedTs",IF('full menu'!H37="UD","UD",IF('full menu'!H37="LSD","LSD",IF('full menu'!H37="WSD","WSD","")))))))))))</f>
        <v>X</v>
      </c>
      <c r="I37" s="5" t="str">
        <f>IF('full menu'!I37="MDC","MDC",IF('full menu'!I37="X","X",IF('full menu'!I37="UASC","UASC",IF(OR('full menu'!I37="PERF",'full menu'!I37="AERF",'full menu'!I37="PCB"),"ERfix",IF(OR('full menu'!I37="ACB",'full menu'!I37="LCERT",'full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menu'!I37="MwERT",'full menu'!I37="ERwMT",'full menu'!I37="M&amp;ERT",'full menu'!I37="MwIT",'full menu'!I37="IwMT",'full menu'!I37="M&amp;IT",'full menu'!I37="IwERT",'full menu'!I37="ERwIT",'full menu'!I37="I&amp;ERT",'full menu'!I37="ER&amp;M&amp;IT"),"MixedTs",IF('full menu'!I37="UD","UD",IF('full menu'!I37="LSD","LSD",IF('full menu'!I37="WSD","WSD","")))))))))))</f>
        <v>X</v>
      </c>
      <c r="J37" s="5" t="str">
        <f>IF('full menu'!J37="MDC","MDC",IF('full menu'!J37="X","X",IF('full menu'!J37="UASC","UASC",IF(OR('full menu'!J37="PERF",'full menu'!J37="AERF",'full menu'!J37="PCB"),"ERfix",IF(OR('full menu'!J37="ACB",'full menu'!J37="LCERT",'full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menu'!J37="MwERT",'full menu'!J37="ERwMT",'full menu'!J37="M&amp;ERT",'full menu'!J37="MwIT",'full menu'!J37="IwMT",'full menu'!J37="M&amp;IT",'full menu'!J37="IwERT",'full menu'!J37="ERwIT",'full menu'!J37="I&amp;ERT",'full menu'!J37="ER&amp;M&amp;IT"),"MixedTs",IF('full menu'!J37="UD","UD",IF('full menu'!J37="LSD","LSD",IF('full menu'!J37="WSD","WSD","")))))))))))</f>
        <v>X</v>
      </c>
      <c r="K37" s="5" t="str">
        <f>IF('full menu'!K37="MDC","MDC",IF('full menu'!K37="X","X",IF('full menu'!K37="UASC","UASC",IF(OR('full menu'!K37="PERF",'full menu'!K37="AERF",'full menu'!K37="PCB"),"ERfix",IF(OR('full menu'!K37="ACB",'full menu'!K37="LCERT",'full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menu'!K37="MwERT",'full menu'!K37="ERwMT",'full menu'!K37="M&amp;ERT",'full menu'!K37="MwIT",'full menu'!K37="IwMT",'full menu'!K37="M&amp;IT",'full menu'!K37="IwERT",'full menu'!K37="ERwIT",'full menu'!K37="I&amp;ERT",'full menu'!K37="ER&amp;M&amp;IT"),"MixedTs",IF('full menu'!K37="UD","UD",IF('full menu'!K37="LSD","LSD",IF('full menu'!K37="WSD","WSD","")))))))))))</f>
        <v>X</v>
      </c>
      <c r="L37" s="5" t="str">
        <f>IF('full menu'!L37="MDC","MDC",IF('full menu'!L37="X","X",IF('full menu'!L37="UASC","UASC",IF(OR('full menu'!L37="PERF",'full menu'!L37="AERF",'full menu'!L37="PCB"),"ERfix",IF(OR('full menu'!L37="ACB",'full menu'!L37="LCERT",'full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menu'!L37="MwERT",'full menu'!L37="ERwMT",'full menu'!L37="M&amp;ERT",'full menu'!L37="MwIT",'full menu'!L37="IwMT",'full menu'!L37="M&amp;IT",'full menu'!L37="IwERT",'full menu'!L37="ERwIT",'full menu'!L37="I&amp;ERT",'full menu'!L37="ER&amp;M&amp;IT"),"MixedTs",IF('full menu'!L37="UD","UD",IF('full menu'!L37="LSD","LSD",IF('full menu'!L37="WSD","WSD","")))))))))))</f>
        <v>X</v>
      </c>
      <c r="M37" s="5" t="str">
        <f>IF('full menu'!M37="MDC","MDC",IF('full menu'!M37="X","X",IF('full menu'!M37="UASC","UASC",IF(OR('full menu'!M37="PERF",'full menu'!M37="AERF",'full menu'!M37="PCB"),"ERfix",IF(OR('full menu'!M37="ACB",'full menu'!M37="LCERT",'full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menu'!M37="MwERT",'full menu'!M37="ERwMT",'full menu'!M37="M&amp;ERT",'full menu'!M37="MwIT",'full menu'!M37="IwMT",'full menu'!M37="M&amp;IT",'full menu'!M37="IwERT",'full menu'!M37="ERwIT",'full menu'!M37="I&amp;ERT",'full menu'!M37="ER&amp;M&amp;IT"),"MixedTs",IF('full menu'!M37="UD","UD",IF('full menu'!M37="LSD","LSD",IF('full menu'!M37="WSD","WSD","")))))))))))</f>
        <v>X</v>
      </c>
      <c r="N37" s="5" t="str">
        <f>IF('full menu'!N37="MDC","MDC",IF('full menu'!N37="X","X",IF('full menu'!N37="UASC","UASC",IF(OR('full menu'!N37="PERF",'full menu'!N37="AERF",'full menu'!N37="PCB"),"ERfix",IF(OR('full menu'!N37="ACB",'full menu'!N37="LCERT",'full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menu'!N37="MwERT",'full menu'!N37="ERwMT",'full menu'!N37="M&amp;ERT",'full menu'!N37="MwIT",'full menu'!N37="IwMT",'full menu'!N37="M&amp;IT",'full menu'!N37="IwERT",'full menu'!N37="ERwIT",'full menu'!N37="I&amp;ERT",'full menu'!N37="ER&amp;M&amp;IT"),"MixedTs",IF('full menu'!N37="UD","UD",IF('full menu'!N37="LSD","LSD",IF('full menu'!N37="WSD","WSD","")))))))))))</f>
        <v>X</v>
      </c>
      <c r="O37" s="5" t="str">
        <f>IF('full menu'!O37="MDC","MDC",IF('full menu'!O37="X","X",IF('full menu'!O37="UASC","UASC",IF(OR('full menu'!O37="PERF",'full menu'!O37="AERF",'full menu'!O37="PCB"),"ERfix",IF(OR('full menu'!O37="ACB",'full menu'!O37="LCERT",'full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menu'!O37="MwERT",'full menu'!O37="ERwMT",'full menu'!O37="M&amp;ERT",'full menu'!O37="MwIT",'full menu'!O37="IwMT",'full menu'!O37="M&amp;IT",'full menu'!O37="IwERT",'full menu'!O37="ERwIT",'full menu'!O37="I&amp;ERT",'full menu'!O37="ER&amp;M&amp;IT"),"MixedTs",IF('full menu'!O37="UD","UD",IF('full menu'!O37="LSD","LSD",IF('full menu'!O37="WSD","WSD","")))))))))))</f>
        <v>X</v>
      </c>
      <c r="P37" s="5" t="str">
        <f>IF('full menu'!P37="MDC","MDC",IF('full menu'!P37="X","X",IF('full menu'!P37="UASC","UASC",IF(OR('full menu'!P37="PERF",'full menu'!P37="AERF",'full menu'!P37="PCB"),"ERfix",IF(OR('full menu'!P37="ACB",'full menu'!P37="LCERT",'full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menu'!P37="MwERT",'full menu'!P37="ERwMT",'full menu'!P37="M&amp;ERT",'full menu'!P37="MwIT",'full menu'!P37="IwMT",'full menu'!P37="M&amp;IT",'full menu'!P37="IwERT",'full menu'!P37="ERwIT",'full menu'!P37="I&amp;ERT",'full menu'!P37="ER&amp;M&amp;IT"),"MixedTs",IF('full menu'!P37="UD","UD",IF('full menu'!P37="LSD","LSD",IF('full menu'!P37="WSD","WSD","")))))))))))</f>
        <v>X</v>
      </c>
      <c r="Q37" s="5" t="str">
        <f>IF('full menu'!Q37="MDC","MDC",IF('full menu'!Q37="X","X",IF('full menu'!Q37="UASC","UASC",IF(OR('full menu'!Q37="PERF",'full menu'!Q37="AERF",'full menu'!Q37="PCB"),"ERfix",IF(OR('full menu'!Q37="ACB",'full menu'!Q37="LCERT",'full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menu'!Q37="MwERT",'full menu'!Q37="ERwMT",'full menu'!Q37="M&amp;ERT",'full menu'!Q37="MwIT",'full menu'!Q37="IwMT",'full menu'!Q37="M&amp;IT",'full menu'!Q37="IwERT",'full menu'!Q37="ERwIT",'full menu'!Q37="I&amp;ERT",'full menu'!Q37="ER&amp;M&amp;IT"),"MixedTs",IF('full menu'!Q37="UD","UD",IF('full menu'!Q37="LSD","LSD",IF('full menu'!Q37="WSD","WSD","")))))))))))</f>
        <v>X</v>
      </c>
      <c r="R37" s="5" t="str">
        <f>IF('full menu'!R37="MDC","MDC",IF('full menu'!R37="X","X",IF('full menu'!R37="UASC","UASC",IF(OR('full menu'!R37="PERF",'full menu'!R37="AERF",'full menu'!R37="PCB"),"ERfix",IF(OR('full menu'!R37="ACB",'full menu'!R37="LCERT",'full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menu'!R37="MwERT",'full menu'!R37="ERwMT",'full menu'!R37="M&amp;ERT",'full menu'!R37="MwIT",'full menu'!R37="IwMT",'full menu'!R37="M&amp;IT",'full menu'!R37="IwERT",'full menu'!R37="ERwIT",'full menu'!R37="I&amp;ERT",'full menu'!R37="ER&amp;M&amp;IT"),"MixedTs",IF('full menu'!R37="UD","UD",IF('full menu'!R37="LSD","LSD",IF('full menu'!R37="WSD","WSD","")))))))))))</f>
        <v>X</v>
      </c>
      <c r="S37" s="5" t="str">
        <f>IF('full menu'!S37="MDC","MDC",IF('full menu'!S37="X","X",IF('full menu'!S37="UASC","UASC",IF(OR('full menu'!S37="PERF",'full menu'!S37="AERF",'full menu'!S37="PCB"),"ERfix",IF(OR('full menu'!S37="ACB",'full menu'!S37="LCERT",'full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menu'!S37="MwERT",'full menu'!S37="ERwMT",'full menu'!S37="M&amp;ERT",'full menu'!S37="MwIT",'full menu'!S37="IwMT",'full menu'!S37="M&amp;IT",'full menu'!S37="IwERT",'full menu'!S37="ERwIT",'full menu'!S37="I&amp;ERT",'full menu'!S37="ER&amp;M&amp;IT"),"MixedTs",IF('full menu'!S37="UD","UD",IF('full menu'!S37="LSD","LSD",IF('full menu'!S37="WSD","WSD","")))))))))))</f>
        <v>X</v>
      </c>
      <c r="T37" s="5" t="str">
        <f>IF('full menu'!T37="MDC","MDC",IF('full menu'!T37="X","X",IF('full menu'!T37="UASC","UASC",IF(OR('full menu'!T37="PERF",'full menu'!T37="AERF",'full menu'!T37="PCB"),"ERfix",IF(OR('full menu'!T37="ACB",'full menu'!T37="LCERT",'full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menu'!T37="MwERT",'full menu'!T37="ERwMT",'full menu'!T37="M&amp;ERT",'full menu'!T37="MwIT",'full menu'!T37="IwMT",'full menu'!T37="M&amp;IT",'full menu'!T37="IwERT",'full menu'!T37="ERwIT",'full menu'!T37="I&amp;ERT",'full menu'!T37="ER&amp;M&amp;IT"),"MixedTs",IF('full menu'!T37="UD","UD",IF('full menu'!T37="LSD","LSD",IF('full menu'!T37="WSD","WSD","")))))))))))</f>
        <v>UD</v>
      </c>
      <c r="U37" s="5" t="str">
        <f>IF('full menu'!U37="MDC","MDC",IF('full menu'!U37="X","X",IF('full menu'!U37="UASC","UASC",IF(OR('full menu'!U37="PERF",'full menu'!U37="AERF",'full menu'!U37="PCB"),"ERfix",IF(OR('full menu'!U37="ACB",'full menu'!U37="LCERT",'full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menu'!U37="MwERT",'full menu'!U37="ERwMT",'full menu'!U37="M&amp;ERT",'full menu'!U37="MwIT",'full menu'!U37="IwMT",'full menu'!U37="M&amp;IT",'full menu'!U37="IwERT",'full menu'!U37="ERwIT",'full menu'!U37="I&amp;ERT",'full menu'!U37="ER&amp;M&amp;IT"),"MixedTs",IF('full menu'!U37="UD","UD",IF('full menu'!U37="LSD","LSD",IF('full menu'!U37="WSD","WSD","")))))))))))</f>
        <v>UD</v>
      </c>
      <c r="V37" s="5" t="str">
        <f>IF('full menu'!V37="MDC","MDC",IF('full menu'!V37="X","X",IF('full menu'!V37="UASC","UASC",IF(OR('full menu'!V37="PERF",'full menu'!V37="AERF",'full menu'!V37="PCB"),"ERfix",IF(OR('full menu'!V37="ACB",'full menu'!V37="LCERT",'full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menu'!V37="MwERT",'full menu'!V37="ERwMT",'full menu'!V37="M&amp;ERT",'full menu'!V37="MwIT",'full menu'!V37="IwMT",'full menu'!V37="M&amp;IT",'full menu'!V37="IwERT",'full menu'!V37="ERwIT",'full menu'!V37="I&amp;ERT",'full menu'!V37="ER&amp;M&amp;IT"),"MixedTs",IF('full menu'!V37="UD","UD",IF('full menu'!V37="LSD","LSD",IF('full menu'!V37="WSD","WSD","")))))))))))</f>
        <v>LSD</v>
      </c>
      <c r="W37" s="5" t="str">
        <f>IF('full menu'!W37="MDC","MDC",IF('full menu'!W37="X","X",IF('full menu'!W37="UASC","UASC",IF(OR('full menu'!W37="PERF",'full menu'!W37="AERF",'full menu'!W37="PCB"),"ERfix",IF(OR('full menu'!W37="ACB",'full menu'!W37="LCERT",'full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menu'!W37="MwERT",'full menu'!W37="ERwMT",'full menu'!W37="M&amp;ERT",'full menu'!W37="MwIT",'full menu'!W37="IwMT",'full menu'!W37="M&amp;IT",'full menu'!W37="IwERT",'full menu'!W37="ERwIT",'full menu'!W37="I&amp;ERT",'full menu'!W37="ER&amp;M&amp;IT"),"MixedTs",IF('full menu'!W37="UD","UD",IF('full menu'!W37="LSD","LSD",IF('full menu'!W37="WSD","WSD","")))))))))))</f>
        <v>LSD</v>
      </c>
      <c r="X37" s="5" t="str">
        <f>IF('full menu'!X37="MDC","MDC",IF('full menu'!X37="X","X",IF('full menu'!X37="UASC","UASC",IF(OR('full menu'!X37="PERF",'full menu'!X37="AERF",'full menu'!X37="PCB"),"ERfix",IF(OR('full menu'!X37="ACB",'full menu'!X37="LCERT",'full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menu'!X37="MwERT",'full menu'!X37="ERwMT",'full menu'!X37="M&amp;ERT",'full menu'!X37="MwIT",'full menu'!X37="IwMT",'full menu'!X37="M&amp;IT",'full menu'!X37="IwERT",'full menu'!X37="ERwIT",'full menu'!X37="I&amp;ERT",'full menu'!X37="ER&amp;M&amp;IT"),"MixedTs",IF('full menu'!X37="UD","UD",IF('full menu'!X37="LSD","LSD",IF('full menu'!X37="WSD","WSD","")))))))))))</f>
        <v>LSD</v>
      </c>
      <c r="Y37" s="5" t="str">
        <f>IF('full menu'!Y37="MDC","MDC",IF('full menu'!Y37="X","X",IF('full menu'!Y37="UASC","UASC",IF(OR('full menu'!Y37="PERF",'full menu'!Y37="AERF",'full menu'!Y37="PCB"),"ERfix",IF(OR('full menu'!Y37="ACB",'full menu'!Y37="LCERT",'full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menu'!Y37="MwERT",'full menu'!Y37="ERwMT",'full menu'!Y37="M&amp;ERT",'full menu'!Y37="MwIT",'full menu'!Y37="IwMT",'full menu'!Y37="M&amp;IT",'full menu'!Y37="IwERT",'full menu'!Y37="ERwIT",'full menu'!Y37="I&amp;ERT",'full menu'!Y37="ER&amp;M&amp;IT"),"MixedTs",IF('full menu'!Y37="UD","UD",IF('full menu'!Y37="LSD","LSD",IF('full menu'!Y37="WSD","WSD","")))))))))))</f>
        <v>LSD</v>
      </c>
      <c r="Z37" s="5" t="str">
        <f>IF('full menu'!Z37="MDC","MDC",IF('full menu'!Z37="X","X",IF('full menu'!Z37="UASC","UASC",IF(OR('full menu'!Z37="PERF",'full menu'!Z37="AERF",'full menu'!Z37="PCB"),"ERfix",IF(OR('full menu'!Z37="ACB",'full menu'!Z37="LCERT",'full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menu'!Z37="MwERT",'full menu'!Z37="ERwMT",'full menu'!Z37="M&amp;ERT",'full menu'!Z37="MwIT",'full menu'!Z37="IwMT",'full menu'!Z37="M&amp;IT",'full menu'!Z37="IwERT",'full menu'!Z37="ERwIT",'full menu'!Z37="I&amp;ERT",'full menu'!Z37="ER&amp;M&amp;IT"),"MixedTs",IF('full menu'!Z37="UD","UD",IF('full menu'!Z37="LSD","LSD",IF('full menu'!Z37="WSD","WSD","")))))))))))</f>
        <v>LSD</v>
      </c>
      <c r="AA37" s="5" t="str">
        <f>IF('full menu'!AA37="MDC","MDC",IF('full menu'!AA37="X","X",IF('full menu'!AA37="UASC","UASC",IF(OR('full menu'!AA37="PERF",'full menu'!AA37="AERF",'full menu'!AA37="PCB"),"ERfix",IF(OR('full menu'!AA37="ACB",'full menu'!AA37="LCERT",'full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menu'!AA37="MwERT",'full menu'!AA37="ERwMT",'full menu'!AA37="M&amp;ERT",'full menu'!AA37="MwIT",'full menu'!AA37="IwMT",'full menu'!AA37="M&amp;IT",'full menu'!AA37="IwERT",'full menu'!AA37="ERwIT",'full menu'!AA37="I&amp;ERT",'full menu'!AA37="ER&amp;M&amp;IT"),"MixedTs",IF('full menu'!AA37="UD","UD",IF('full menu'!AA37="LSD","LSD",IF('full menu'!AA37="WSD","WSD","")))))))))))</f>
        <v>LSD</v>
      </c>
      <c r="AB37" s="5" t="str">
        <f>IF('full menu'!AB37="MDC","MDC",IF('full menu'!AB37="X","X",IF('full menu'!AB37="UASC","UASC",IF(OR('full menu'!AB37="PERF",'full menu'!AB37="AERF",'full menu'!AB37="PCB"),"ERfix",IF(OR('full menu'!AB37="ACB",'full menu'!AB37="LCERT",'full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menu'!AB37="MwERT",'full menu'!AB37="ERwMT",'full menu'!AB37="M&amp;ERT",'full menu'!AB37="MwIT",'full menu'!AB37="IwMT",'full menu'!AB37="M&amp;IT",'full menu'!AB37="IwERT",'full menu'!AB37="ERwIT",'full menu'!AB37="I&amp;ERT",'full menu'!AB37="ER&amp;M&amp;IT"),"MixedTs",IF('full menu'!AB37="UD","UD",IF('full menu'!AB37="LSD","LSD",IF('full menu'!AB37="WSD","WSD","")))))))))))</f>
        <v>LSD</v>
      </c>
      <c r="AC37" s="5" t="str">
        <f>IF('full menu'!AC37="MDC","MDC",IF('full menu'!AC37="X","X",IF('full menu'!AC37="UASC","UASC",IF(OR('full menu'!AC37="PERF",'full menu'!AC37="AERF",'full menu'!AC37="PCB"),"ERfix",IF(OR('full menu'!AC37="ACB",'full menu'!AC37="LCERT",'full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menu'!AC37="MwERT",'full menu'!AC37="ERwMT",'full menu'!AC37="M&amp;ERT",'full menu'!AC37="MwIT",'full menu'!AC37="IwMT",'full menu'!AC37="M&amp;IT",'full menu'!AC37="IwERT",'full menu'!AC37="ERwIT",'full menu'!AC37="I&amp;ERT",'full menu'!AC37="ER&amp;M&amp;IT"),"MixedTs",IF('full menu'!AC37="UD","UD",IF('full menu'!AC37="LSD","LSD",IF('full menu'!AC37="WSD","WSD","")))))))))))</f>
        <v>LSD</v>
      </c>
      <c r="AD37" s="5" t="str">
        <f>IF('full menu'!AD37="MDC","MDC",IF('full menu'!AD37="X","X",IF('full menu'!AD37="UASC","UASC",IF(OR('full menu'!AD37="PERF",'full menu'!AD37="AERF",'full menu'!AD37="PCB"),"ERfix",IF(OR('full menu'!AD37="ACB",'full menu'!AD37="LCERT",'full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menu'!AD37="MwERT",'full menu'!AD37="ERwMT",'full menu'!AD37="M&amp;ERT",'full menu'!AD37="MwIT",'full menu'!AD37="IwMT",'full menu'!AD37="M&amp;IT",'full menu'!AD37="IwERT",'full menu'!AD37="ERwIT",'full menu'!AD37="I&amp;ERT",'full menu'!AD37="ER&amp;M&amp;IT"),"MixedTs",IF('full menu'!AD37="UD","UD",IF('full menu'!AD37="LSD","LSD",IF('full menu'!AD37="WSD","WSD","")))))))))))</f>
        <v>LSD</v>
      </c>
      <c r="AE37" s="5" t="str">
        <f>IF('full menu'!AE37="MDC","MDC",IF('full menu'!AE37="X","X",IF('full menu'!AE37="UASC","UASC",IF(OR('full menu'!AE37="PERF",'full menu'!AE37="AERF",'full menu'!AE37="PCB"),"ERfix",IF(OR('full menu'!AE37="ACB",'full menu'!AE37="LCERT",'full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menu'!AE37="MwERT",'full menu'!AE37="ERwMT",'full menu'!AE37="M&amp;ERT",'full menu'!AE37="MwIT",'full menu'!AE37="IwMT",'full menu'!AE37="M&amp;IT",'full menu'!AE37="IwERT",'full menu'!AE37="ERwIT",'full menu'!AE37="I&amp;ERT",'full menu'!AE37="ER&amp;M&amp;IT"),"MixedTs",IF('full menu'!AE37="UD","UD",IF('full menu'!AE37="LSD","LSD",IF('full menu'!AE37="WSD","WSD","")))))))))))</f>
        <v>LSD</v>
      </c>
      <c r="AF37" s="5" t="str">
        <f>IF('full menu'!AF37="MDC","MDC",IF('full menu'!AF37="X","X",IF('full menu'!AF37="UASC","UASC",IF(OR('full menu'!AF37="PERF",'full menu'!AF37="AERF",'full menu'!AF37="PCB"),"ERfix",IF(OR('full menu'!AF37="ACB",'full menu'!AF37="LCERT",'full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menu'!AF37="MwERT",'full menu'!AF37="ERwMT",'full menu'!AF37="M&amp;ERT",'full menu'!AF37="MwIT",'full menu'!AF37="IwMT",'full menu'!AF37="M&amp;IT",'full menu'!AF37="IwERT",'full menu'!AF37="ERwIT",'full menu'!AF37="I&amp;ERT",'full menu'!AF37="ER&amp;M&amp;IT"),"MixedTs",IF('full menu'!AF37="UD","UD",IF('full menu'!AF37="LSD","LSD",IF('full menu'!AF37="WSD","WSD","")))))))))))</f>
        <v>LSD</v>
      </c>
      <c r="AG37" s="5" t="str">
        <f>IF('full menu'!AG37="MDC","MDC",IF('full menu'!AG37="X","X",IF('full menu'!AG37="UASC","UASC",IF(OR('full menu'!AG37="PERF",'full menu'!AG37="AERF",'full menu'!AG37="PCB"),"ERfix",IF(OR('full menu'!AG37="ACB",'full menu'!AG37="LCERT",'full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menu'!AG37="MwERT",'full menu'!AG37="ERwMT",'full menu'!AG37="M&amp;ERT",'full menu'!AG37="MwIT",'full menu'!AG37="IwMT",'full menu'!AG37="M&amp;IT",'full menu'!AG37="IwERT",'full menu'!AG37="ERwIT",'full menu'!AG37="I&amp;ERT",'full menu'!AG37="ER&amp;M&amp;IT"),"MixedTs",IF('full menu'!AG37="UD","UD",IF('full menu'!AG37="LSD","LSD",IF('full menu'!AG37="WSD","WSD","")))))))))))</f>
        <v>LSD</v>
      </c>
      <c r="AH37" s="5" t="str">
        <f>IF('full menu'!AH37="MDC","MDC",IF('full menu'!AH37="X","X",IF('full menu'!AH37="UASC","UASC",IF(OR('full menu'!AH37="PERF",'full menu'!AH37="AERF",'full menu'!AH37="PCB"),"ERfix",IF(OR('full menu'!AH37="ACB",'full menu'!AH37="LCERT",'full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menu'!AH37="MwERT",'full menu'!AH37="ERwMT",'full menu'!AH37="M&amp;ERT",'full menu'!AH37="MwIT",'full menu'!AH37="IwMT",'full menu'!AH37="M&amp;IT",'full menu'!AH37="IwERT",'full menu'!AH37="ERwIT",'full menu'!AH37="I&amp;ERT",'full menu'!AH37="ER&amp;M&amp;IT"),"MixedTs",IF('full menu'!AH37="UD","UD",IF('full menu'!AH37="LSD","LSD",IF('full menu'!AH37="WSD","WSD","")))))))))))</f>
        <v>LSD</v>
      </c>
      <c r="AI37" s="5" t="str">
        <f>IF('full menu'!AI37="MDC","MDC",IF('full menu'!AI37="X","X",IF('full menu'!AI37="UASC","UASC",IF(OR('full menu'!AI37="PERF",'full menu'!AI37="AERF",'full menu'!AI37="PCB"),"ERfix",IF(OR('full menu'!AI37="ACB",'full menu'!AI37="LCERT",'full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menu'!AI37="MwERT",'full menu'!AI37="ERwMT",'full menu'!AI37="M&amp;ERT",'full menu'!AI37="MwIT",'full menu'!AI37="IwMT",'full menu'!AI37="M&amp;IT",'full menu'!AI37="IwERT",'full menu'!AI37="ERwIT",'full menu'!AI37="I&amp;ERT",'full menu'!AI37="ER&amp;M&amp;IT"),"MixedTs",IF('full menu'!AI37="UD","UD",IF('full menu'!AI37="LSD","LSD",IF('full menu'!AI37="WSD","WSD","")))))))))))</f>
        <v>LSD</v>
      </c>
      <c r="AJ37" s="5" t="str">
        <f>IF('full menu'!AJ37="MDC","MDC",IF('full menu'!AJ37="X","X",IF('full menu'!AJ37="UASC","UASC",IF(OR('full menu'!AJ37="PERF",'full menu'!AJ37="AERF",'full menu'!AJ37="PCB"),"ERfix",IF(OR('full menu'!AJ37="ACB",'full menu'!AJ37="LCERT",'full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menu'!AJ37="MwERT",'full menu'!AJ37="ERwMT",'full menu'!AJ37="M&amp;ERT",'full menu'!AJ37="MwIT",'full menu'!AJ37="IwMT",'full menu'!AJ37="M&amp;IT",'full menu'!AJ37="IwERT",'full menu'!AJ37="ERwIT",'full menu'!AJ37="I&amp;ERT",'full menu'!AJ37="ER&amp;M&amp;IT"),"MixedTs",IF('full menu'!AJ37="UD","UD",IF('full menu'!AJ37="LSD","LSD",IF('full menu'!AJ37="WSD","WSD","")))))))))))</f>
        <v>LSD</v>
      </c>
      <c r="AK37" s="5" t="str">
        <f>IF('full menu'!AK37="MDC","MDC",IF('full menu'!AK37="X","X",IF('full menu'!AK37="UASC","UASC",IF(OR('full menu'!AK37="PERF",'full menu'!AK37="AERF",'full menu'!AK37="PCB"),"ERfix",IF(OR('full menu'!AK37="ACB",'full menu'!AK37="LCERT",'full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menu'!AK37="MwERT",'full menu'!AK37="ERwMT",'full menu'!AK37="M&amp;ERT",'full menu'!AK37="MwIT",'full menu'!AK37="IwMT",'full menu'!AK37="M&amp;IT",'full menu'!AK37="IwERT",'full menu'!AK37="ERwIT",'full menu'!AK37="I&amp;ERT",'full menu'!AK37="ER&amp;M&amp;IT"),"MixedTs",IF('full menu'!AK37="UD","UD",IF('full menu'!AK37="LSD","LSD",IF('full menu'!AK37="WSD","WSD","")))))))))))</f>
        <v>LSD</v>
      </c>
      <c r="AL37" s="5" t="str">
        <f>IF('full menu'!AL37="MDC","MDC",IF('full menu'!AL37="X","X",IF('full menu'!AL37="UASC","UASC",IF(OR('full menu'!AL37="PERF",'full menu'!AL37="AERF",'full menu'!AL37="PCB"),"ERfix",IF(OR('full menu'!AL37="ACB",'full menu'!AL37="LCERT",'full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menu'!AL37="MwERT",'full menu'!AL37="ERwMT",'full menu'!AL37="M&amp;ERT",'full menu'!AL37="MwIT",'full menu'!AL37="IwMT",'full menu'!AL37="M&amp;IT",'full menu'!AL37="IwERT",'full menu'!AL37="ERwIT",'full menu'!AL37="I&amp;ERT",'full menu'!AL37="ER&amp;M&amp;IT"),"MixedTs",IF('full menu'!AL37="UD","UD",IF('full menu'!AL37="LSD","LSD",IF('full menu'!AL37="WSD","WSD","")))))))))))</f>
        <v>LSD</v>
      </c>
      <c r="AM37" s="5" t="str">
        <f>IF('full menu'!AM37="MDC","MDC",IF('full menu'!AM37="X","X",IF('full menu'!AM37="UASC","UASC",IF(OR('full menu'!AM37="PERF",'full menu'!AM37="AERF",'full menu'!AM37="PCB"),"ERfix",IF(OR('full menu'!AM37="ACB",'full menu'!AM37="LCERT",'full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menu'!AM37="MwERT",'full menu'!AM37="ERwMT",'full menu'!AM37="M&amp;ERT",'full menu'!AM37="MwIT",'full menu'!AM37="IwMT",'full menu'!AM37="M&amp;IT",'full menu'!AM37="IwERT",'full menu'!AM37="ERwIT",'full menu'!AM37="I&amp;ERT",'full menu'!AM37="ER&amp;M&amp;IT"),"MixedTs",IF('full menu'!AM37="UD","UD",IF('full menu'!AM37="LSD","LSD",IF('full menu'!AM37="WSD","WSD","")))))))))))</f>
        <v>LSD</v>
      </c>
      <c r="AN37" s="5" t="str">
        <f>IF('full menu'!AN37="MDC","MDC",IF('full menu'!AN37="X","X",IF('full menu'!AN37="UASC","UASC",IF(OR('full menu'!AN37="PERF",'full menu'!AN37="AERF",'full menu'!AN37="PCB"),"ERfix",IF(OR('full menu'!AN37="ACB",'full menu'!AN37="LCERT",'full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menu'!AN37="MwERT",'full menu'!AN37="ERwMT",'full menu'!AN37="M&amp;ERT",'full menu'!AN37="MwIT",'full menu'!AN37="IwMT",'full menu'!AN37="M&amp;IT",'full menu'!AN37="IwERT",'full menu'!AN37="ERwIT",'full menu'!AN37="I&amp;ERT",'full menu'!AN37="ER&amp;M&amp;IT"),"MixedTs",IF('full menu'!AN37="UD","UD",IF('full menu'!AN37="LSD","LSD",IF('full menu'!AN37="WSD","WSD","")))))))))))</f>
        <v>ITs</v>
      </c>
      <c r="AO37" s="5" t="str">
        <f>IF('full menu'!AO37="MDC","MDC",IF('full menu'!AO37="X","X",IF('full menu'!AO37="UASC","UASC",IF(OR('full menu'!AO37="PERF",'full menu'!AO37="AERF",'full menu'!AO37="PCB"),"ERfix",IF(OR('full menu'!AO37="ACB",'full menu'!AO37="LCERT",'full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menu'!AO37="MwERT",'full menu'!AO37="ERwMT",'full menu'!AO37="M&amp;ERT",'full menu'!AO37="MwIT",'full menu'!AO37="IwMT",'full menu'!AO37="M&amp;IT",'full menu'!AO37="IwERT",'full menu'!AO37="ERwIT",'full menu'!AO37="I&amp;ERT",'full menu'!AO37="ER&amp;M&amp;IT"),"MixedTs",IF('full menu'!AO37="UD","UD",IF('full menu'!AO37="LSD","LSD",IF('full menu'!AO37="WSD","WSD","")))))))))))</f>
        <v>ITs</v>
      </c>
      <c r="AP37" s="5" t="str">
        <f>IF('full menu'!AP37="MDC","MDC",IF('full menu'!AP37="X","X",IF('full menu'!AP37="UASC","UASC",IF(OR('full menu'!AP37="PERF",'full menu'!AP37="AERF",'full menu'!AP37="PCB"),"ERfix",IF(OR('full menu'!AP37="ACB",'full menu'!AP37="LCERT",'full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menu'!AP37="MwERT",'full menu'!AP37="ERwMT",'full menu'!AP37="M&amp;ERT",'full menu'!AP37="MwIT",'full menu'!AP37="IwMT",'full menu'!AP37="M&amp;IT",'full menu'!AP37="IwERT",'full menu'!AP37="ERwIT",'full menu'!AP37="I&amp;ERT",'full menu'!AP37="ER&amp;M&amp;IT"),"MixedTs",IF('full menu'!AP37="UD","UD",IF('full menu'!AP37="LSD","LSD",IF('full menu'!AP37="WSD","WSD","")))))))))))</f>
        <v>ITs</v>
      </c>
      <c r="AQ37" s="5" t="str">
        <f>IF('full menu'!AQ37="MDC","MDC",IF('full menu'!AQ37="X","X",IF('full menu'!AQ37="UASC","UASC",IF(OR('full menu'!AQ37="PERF",'full menu'!AQ37="AERF",'full menu'!AQ37="PCB"),"ERfix",IF(OR('full menu'!AQ37="ACB",'full menu'!AQ37="LCERT",'full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menu'!AQ37="MwERT",'full menu'!AQ37="ERwMT",'full menu'!AQ37="M&amp;ERT",'full menu'!AQ37="MwIT",'full menu'!AQ37="IwMT",'full menu'!AQ37="M&amp;IT",'full menu'!AQ37="IwERT",'full menu'!AQ37="ERwIT",'full menu'!AQ37="I&amp;ERT",'full menu'!AQ37="ER&amp;M&amp;IT"),"MixedTs",IF('full menu'!AQ37="UD","UD",IF('full menu'!AQ37="LSD","LSD",IF('full menu'!AQ37="WSD","WSD","")))))))))))</f>
        <v>LSD</v>
      </c>
      <c r="AR37" s="5" t="str">
        <f>IF('full menu'!AR37="MDC","MDC",IF('full menu'!AR37="X","X",IF('full menu'!AR37="UASC","UASC",IF(OR('full menu'!AR37="PERF",'full menu'!AR37="AERF",'full menu'!AR37="PCB"),"ERfix",IF(OR('full menu'!AR37="ACB",'full menu'!AR37="LCERT",'full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menu'!AR37="MwERT",'full menu'!AR37="ERwMT",'full menu'!AR37="M&amp;ERT",'full menu'!AR37="MwIT",'full menu'!AR37="IwMT",'full menu'!AR37="M&amp;IT",'full menu'!AR37="IwERT",'full menu'!AR37="ERwIT",'full menu'!AR37="I&amp;ERT",'full menu'!AR37="ER&amp;M&amp;IT"),"MixedTs",IF('full menu'!AR37="UD","UD",IF('full menu'!AR37="LSD","LSD",IF('full menu'!AR37="WSD","WSD","")))))))))))</f>
        <v>LSD</v>
      </c>
      <c r="AS37" s="5" t="str">
        <f>IF('full menu'!AS37="MDC","MDC",IF('full menu'!AS37="X","X",IF('full menu'!AS37="UASC","UASC",IF(OR('full menu'!AS37="PERF",'full menu'!AS37="AERF",'full menu'!AS37="PCB"),"ERfix",IF(OR('full menu'!AS37="ACB",'full menu'!AS37="LCERT",'full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menu'!AS37="MwERT",'full menu'!AS37="ERwMT",'full menu'!AS37="M&amp;ERT",'full menu'!AS37="MwIT",'full menu'!AS37="IwMT",'full menu'!AS37="M&amp;IT",'full menu'!AS37="IwERT",'full menu'!AS37="ERwIT",'full menu'!AS37="I&amp;ERT",'full menu'!AS37="ER&amp;M&amp;IT"),"MixedTs",IF('full menu'!AS37="UD","UD",IF('full menu'!AS37="LSD","LSD",IF('full menu'!AS37="WSD","WSD","")))))))))))</f>
        <v>LSD</v>
      </c>
      <c r="AT37" s="5" t="str">
        <f>IF('full menu'!AT37="MDC","MDC",IF('full menu'!AT37="X","X",IF('full menu'!AT37="UASC","UASC",IF(OR('full menu'!AT37="PERF",'full menu'!AT37="AERF",'full menu'!AT37="PCB"),"ERfix",IF(OR('full menu'!AT37="ACB",'full menu'!AT37="LCERT",'full menu'!AT37="LERT",'full menu'!AT37="FCERT",'full menu'!AT37="FERT"),"ERTs",IF(OR('full menu'!AT37="FCMT",'full menu'!AT37="FMT",'full menu'!AT37="LMT",'full menu'!AT37="LCMT"),"MTs",IF(OR('full menu'!AT37="LCIT",'full menu'!AT37="FCIT",'full menu'!AT37="LIT",'full menu'!AT37="FIT"),"ITs",IF(OR('full menu'!AT37="MwERT",'full menu'!AT37="ERwMT",'full menu'!AT37="M&amp;ERT",'full menu'!AT37="MwIT",'full menu'!AT37="IwMT",'full menu'!AT37="M&amp;IT",'full menu'!AT37="IwERT",'full menu'!AT37="ERwIT",'full menu'!AT37="I&amp;ERT",'full menu'!AT37="ER&amp;M&amp;IT"),"MixedTs",IF('full menu'!AT37="UD","UD",IF('full menu'!AT37="LSD","LSD",IF('full menu'!AT37="WSD","WSD","")))))))))))</f>
        <v>LSD</v>
      </c>
      <c r="AU37" s="5" t="str">
        <f>IF('full menu'!AU37="MDC","MDC",IF('full menu'!AU37="X","X",IF('full menu'!AU37="UASC","UASC",IF(OR('full menu'!AU37="PERF",'full menu'!AU37="AERF",'full menu'!AU37="PCB"),"ERfix",IF(OR('full menu'!AU37="ACB",'full menu'!AU37="LCERT",'full menu'!AU37="LERT",'full menu'!AU37="FCERT",'full menu'!AU37="FERT"),"ERTs",IF(OR('full menu'!AU37="FCMT",'full menu'!AU37="FMT",'full menu'!AU37="LMT",'full menu'!AU37="LCMT"),"MTs",IF(OR('full menu'!AU37="LCIT",'full menu'!AU37="FCIT",'full menu'!AU37="LIT",'full menu'!AU37="FIT"),"ITs",IF(OR('full menu'!AU37="MwERT",'full menu'!AU37="ERwMT",'full menu'!AU37="M&amp;ERT",'full menu'!AU37="MwIT",'full menu'!AU37="IwMT",'full menu'!AU37="M&amp;IT",'full menu'!AU37="IwERT",'full menu'!AU37="ERwIT",'full menu'!AU37="I&amp;ERT",'full menu'!AU37="ER&amp;M&amp;IT"),"MixedTs",IF('full menu'!AU37="UD","UD",IF('full menu'!AU37="LSD","LSD",IF('full menu'!AU37="WSD","WSD","")))))))))))</f>
        <v>LSD</v>
      </c>
      <c r="AV37" s="5" t="str">
        <f>IF('full menu'!AV37="MDC","MDC",IF('full menu'!AV37="X","X",IF('full menu'!AV37="UASC","UASC",IF(OR('full menu'!AV37="PERF",'full menu'!AV37="AERF",'full menu'!AV37="PCB"),"ERfix",IF(OR('full menu'!AV37="ACB",'full menu'!AV37="LCERT",'full menu'!AV37="LERT",'full menu'!AV37="FCERT",'full menu'!AV37="FERT"),"ERTs",IF(OR('full menu'!AV37="FCMT",'full menu'!AV37="FMT",'full menu'!AV37="LMT",'full menu'!AV37="LCMT"),"MTs",IF(OR('full menu'!AV37="LCIT",'full menu'!AV37="FCIT",'full menu'!AV37="LIT",'full menu'!AV37="FIT"),"ITs",IF(OR('full menu'!AV37="MwERT",'full menu'!AV37="ERwMT",'full menu'!AV37="M&amp;ERT",'full menu'!AV37="MwIT",'full menu'!AV37="IwMT",'full menu'!AV37="M&amp;IT",'full menu'!AV37="IwERT",'full menu'!AV37="ERwIT",'full menu'!AV37="I&amp;ERT",'full menu'!AV37="ER&amp;M&amp;IT"),"MixedTs",IF('full menu'!AV37="UD","UD",IF('full menu'!AV37="LSD","LSD",IF('full menu'!AV37="WSD","WSD","")))))))))))</f>
        <v>LSD</v>
      </c>
      <c r="AW37" s="5" t="str">
        <f>IF('full menu'!AW37="MDC","MDC",IF('full menu'!AW37="X","X",IF('full menu'!AW37="UASC","UASC",IF(OR('full menu'!AW37="PERF",'full menu'!AW37="AERF",'full menu'!AW37="PCB"),"ERfix",IF(OR('full menu'!AW37="ACB",'full menu'!AW37="LCERT",'full menu'!AW37="LERT",'full menu'!AW37="FCERT",'full menu'!AW37="FERT"),"ERTs",IF(OR('full menu'!AW37="FCMT",'full menu'!AW37="FMT",'full menu'!AW37="LMT",'full menu'!AW37="LCMT"),"MTs",IF(OR('full menu'!AW37="LCIT",'full menu'!AW37="FCIT",'full menu'!AW37="LIT",'full menu'!AW37="FIT"),"ITs",IF(OR('full menu'!AW37="MwERT",'full menu'!AW37="ERwMT",'full menu'!AW37="M&amp;ERT",'full menu'!AW37="MwIT",'full menu'!AW37="IwMT",'full menu'!AW37="M&amp;IT",'full menu'!AW37="IwERT",'full menu'!AW37="ERwIT",'full menu'!AW37="I&amp;ERT",'full menu'!AW37="ER&amp;M&amp;IT"),"MixedTs",IF('full menu'!AW37="UD","UD",IF('full menu'!AW37="LSD","LSD",IF('full menu'!AW37="WSD","WSD","")))))))))))</f>
        <v>LSD</v>
      </c>
      <c r="AX37" s="5" t="str">
        <f>IF('full menu'!AX37="MDC","MDC",IF('full menu'!AX37="X","X",IF('full menu'!AX37="UASC","UASC",IF(OR('full menu'!AX37="PERF",'full menu'!AX37="AERF",'full menu'!AX37="PCB"),"ERfix",IF(OR('full menu'!AX37="ACB",'full menu'!AX37="LCERT",'full menu'!AX37="LERT",'full menu'!AX37="FCERT",'full menu'!AX37="FERT"),"ERTs",IF(OR('full menu'!AX37="FCMT",'full menu'!AX37="FMT",'full menu'!AX37="LMT",'full menu'!AX37="LCMT"),"MTs",IF(OR('full menu'!AX37="LCIT",'full menu'!AX37="FCIT",'full menu'!AX37="LIT",'full menu'!AX37="FIT"),"ITs",IF(OR('full menu'!AX37="MwERT",'full menu'!AX37="ERwMT",'full menu'!AX37="M&amp;ERT",'full menu'!AX37="MwIT",'full menu'!AX37="IwMT",'full menu'!AX37="M&amp;IT",'full menu'!AX37="IwERT",'full menu'!AX37="ERwIT",'full menu'!AX37="I&amp;ERT",'full menu'!AX37="ER&amp;M&amp;IT"),"MixedTs",IF('full menu'!AX37="UD","UD",IF('full menu'!AX37="LSD","LSD",IF('full menu'!AX37="WSD","WSD","")))))))))))</f>
        <v>LSD</v>
      </c>
      <c r="AY37" s="5" t="str">
        <f>IF('full menu'!AY37="MDC","MDC",IF('full menu'!AY37="X","X",IF('full menu'!AY37="UASC","UASC",IF(OR('full menu'!AY37="PERF",'full menu'!AY37="AERF",'full menu'!AY37="PCB"),"ERfix",IF(OR('full menu'!AY37="ACB",'full menu'!AY37="LCERT",'full menu'!AY37="LERT",'full menu'!AY37="FCERT",'full menu'!AY37="FERT"),"ERTs",IF(OR('full menu'!AY37="FCMT",'full menu'!AY37="FMT",'full menu'!AY37="LMT",'full menu'!AY37="LCMT"),"MTs",IF(OR('full menu'!AY37="LCIT",'full menu'!AY37="FCIT",'full menu'!AY37="LIT",'full menu'!AY37="FIT"),"ITs",IF(OR('full menu'!AY37="MwERT",'full menu'!AY37="ERwMT",'full menu'!AY37="M&amp;ERT",'full menu'!AY37="MwIT",'full menu'!AY37="IwMT",'full menu'!AY37="M&amp;IT",'full menu'!AY37="IwERT",'full menu'!AY37="ERwIT",'full menu'!AY37="I&amp;ERT",'full menu'!AY37="ER&amp;M&amp;IT"),"MixedTs",IF('full menu'!AY37="UD","UD",IF('full menu'!AY37="LSD","LSD",IF('full menu'!AY37="WSD","WSD","")))))))))))</f>
        <v>LSD</v>
      </c>
    </row>
    <row r="38" spans="1:51" ht="15.6" x14ac:dyDescent="0.3">
      <c r="A38" t="s">
        <v>65</v>
      </c>
      <c r="B38" s="5" t="str">
        <f>IF('full menu'!B38="MDC","MDC",IF('full menu'!B38="X","X",IF('full menu'!B38="UASC","UASC",IF(OR('full menu'!B38="PERF",'full menu'!B38="AERF",'full menu'!B38="PCB"),"ERfix",IF(OR('full menu'!B38="ACB",'full menu'!B38="LCERT",'full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menu'!B38="MwERT",'full menu'!B38="ERwMT",'full menu'!B38="M&amp;ERT",'full menu'!B38="MwIT",'full menu'!B38="IwMT",'full menu'!B38="M&amp;IT",'full menu'!B38="IwERT",'full menu'!B38="ERwIT",'full menu'!B38="I&amp;ERT",'full menu'!B38="ER&amp;M&amp;IT"),"MixedTs",IF('full menu'!B38="UD","UD",IF('full menu'!B38="LSD","LSD",IF('full menu'!B38="WSD","WSD","")))))))))))</f>
        <v>ERfix</v>
      </c>
      <c r="C38" s="5" t="str">
        <f>IF('full menu'!C38="MDC","MDC",IF('full menu'!C38="X","X",IF('full menu'!C38="UASC","UASC",IF(OR('full menu'!C38="PERF",'full menu'!C38="AERF",'full menu'!C38="PCB"),"ERfix",IF(OR('full menu'!C38="ACB",'full menu'!C38="LCERT",'full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menu'!C38="MwERT",'full menu'!C38="ERwMT",'full menu'!C38="M&amp;ERT",'full menu'!C38="MwIT",'full menu'!C38="IwMT",'full menu'!C38="M&amp;IT",'full menu'!C38="IwERT",'full menu'!C38="ERwIT",'full menu'!C38="I&amp;ERT",'full menu'!C38="ER&amp;M&amp;IT"),"MixedTs",IF('full menu'!C38="UD","UD",IF('full menu'!C38="LSD","LSD",IF('full menu'!C38="WSD","WSD","")))))))))))</f>
        <v>ERfix</v>
      </c>
      <c r="D38" s="5" t="str">
        <f>IF('full menu'!D38="MDC","MDC",IF('full menu'!D38="X","X",IF('full menu'!D38="UASC","UASC",IF(OR('full menu'!D38="PERF",'full menu'!D38="AERF",'full menu'!D38="PCB"),"ERfix",IF(OR('full menu'!D38="ACB",'full menu'!D38="LCERT",'full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menu'!D38="MwERT",'full menu'!D38="ERwMT",'full menu'!D38="M&amp;ERT",'full menu'!D38="MwIT",'full menu'!D38="IwMT",'full menu'!D38="M&amp;IT",'full menu'!D38="IwERT",'full menu'!D38="ERwIT",'full menu'!D38="I&amp;ERT",'full menu'!D38="ER&amp;M&amp;IT"),"MixedTs",IF('full menu'!D38="UD","UD",IF('full menu'!D38="LSD","LSD",IF('full menu'!D38="WSD","WSD","")))))))))))</f>
        <v>ERfix</v>
      </c>
      <c r="E38" s="5" t="str">
        <f>IF('full menu'!E38="MDC","MDC",IF('full menu'!E38="X","X",IF('full menu'!E38="UASC","UASC",IF(OR('full menu'!E38="PERF",'full menu'!E38="AERF",'full menu'!E38="PCB"),"ERfix",IF(OR('full menu'!E38="ACB",'full menu'!E38="LCERT",'full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menu'!E38="MwERT",'full menu'!E38="ERwMT",'full menu'!E38="M&amp;ERT",'full menu'!E38="MwIT",'full menu'!E38="IwMT",'full menu'!E38="M&amp;IT",'full menu'!E38="IwERT",'full menu'!E38="ERwIT",'full menu'!E38="I&amp;ERT",'full menu'!E38="ER&amp;M&amp;IT"),"MixedTs",IF('full menu'!E38="UD","UD",IF('full menu'!E38="LSD","LSD",IF('full menu'!E38="WSD","WSD","")))))))))))</f>
        <v>ERfix</v>
      </c>
      <c r="F38" s="5" t="str">
        <f>IF('full menu'!F38="MDC","MDC",IF('full menu'!F38="X","X",IF('full menu'!F38="UASC","UASC",IF(OR('full menu'!F38="PERF",'full menu'!F38="AERF",'full menu'!F38="PCB"),"ERfix",IF(OR('full menu'!F38="ACB",'full menu'!F38="LCERT",'full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menu'!F38="MwERT",'full menu'!F38="ERwMT",'full menu'!F38="M&amp;ERT",'full menu'!F38="MwIT",'full menu'!F38="IwMT",'full menu'!F38="M&amp;IT",'full menu'!F38="IwERT",'full menu'!F38="ERwIT",'full menu'!F38="I&amp;ERT",'full menu'!F38="ER&amp;M&amp;IT"),"MixedTs",IF('full menu'!F38="UD","UD",IF('full menu'!F38="LSD","LSD",IF('full menu'!F38="WSD","WSD","")))))))))))</f>
        <v>ERfix</v>
      </c>
      <c r="G38" s="5" t="str">
        <f>IF('full menu'!G38="MDC","MDC",IF('full menu'!G38="X","X",IF('full menu'!G38="UASC","UASC",IF(OR('full menu'!G38="PERF",'full menu'!G38="AERF",'full menu'!G38="PCB"),"ERfix",IF(OR('full menu'!G38="ACB",'full menu'!G38="LCERT",'full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menu'!G38="MwERT",'full menu'!G38="ERwMT",'full menu'!G38="M&amp;ERT",'full menu'!G38="MwIT",'full menu'!G38="IwMT",'full menu'!G38="M&amp;IT",'full menu'!G38="IwERT",'full menu'!G38="ERwIT",'full menu'!G38="I&amp;ERT",'full menu'!G38="ER&amp;M&amp;IT"),"MixedTs",IF('full menu'!G38="UD","UD",IF('full menu'!G38="LSD","LSD",IF('full menu'!G38="WSD","WSD","")))))))))))</f>
        <v>ERfix</v>
      </c>
      <c r="H38" s="5" t="str">
        <f>IF('full menu'!H38="MDC","MDC",IF('full menu'!H38="X","X",IF('full menu'!H38="UASC","UASC",IF(OR('full menu'!H38="PERF",'full menu'!H38="AERF",'full menu'!H38="PCB"),"ERfix",IF(OR('full menu'!H38="ACB",'full menu'!H38="LCERT",'full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menu'!H38="MwERT",'full menu'!H38="ERwMT",'full menu'!H38="M&amp;ERT",'full menu'!H38="MwIT",'full menu'!H38="IwMT",'full menu'!H38="M&amp;IT",'full menu'!H38="IwERT",'full menu'!H38="ERwIT",'full menu'!H38="I&amp;ERT",'full menu'!H38="ER&amp;M&amp;IT"),"MixedTs",IF('full menu'!H38="UD","UD",IF('full menu'!H38="LSD","LSD",IF('full menu'!H38="WSD","WSD","")))))))))))</f>
        <v>ERfix</v>
      </c>
      <c r="I38" s="5" t="str">
        <f>IF('full menu'!I38="MDC","MDC",IF('full menu'!I38="X","X",IF('full menu'!I38="UASC","UASC",IF(OR('full menu'!I38="PERF",'full menu'!I38="AERF",'full menu'!I38="PCB"),"ERfix",IF(OR('full menu'!I38="ACB",'full menu'!I38="LCERT",'full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menu'!I38="MwERT",'full menu'!I38="ERwMT",'full menu'!I38="M&amp;ERT",'full menu'!I38="MwIT",'full menu'!I38="IwMT",'full menu'!I38="M&amp;IT",'full menu'!I38="IwERT",'full menu'!I38="ERwIT",'full menu'!I38="I&amp;ERT",'full menu'!I38="ER&amp;M&amp;IT"),"MixedTs",IF('full menu'!I38="UD","UD",IF('full menu'!I38="LSD","LSD",IF('full menu'!I38="WSD","WSD","")))))))))))</f>
        <v>LSD</v>
      </c>
      <c r="J38" s="5" t="str">
        <f>IF('full menu'!J38="MDC","MDC",IF('full menu'!J38="X","X",IF('full menu'!J38="UASC","UASC",IF(OR('full menu'!J38="PERF",'full menu'!J38="AERF",'full menu'!J38="PCB"),"ERfix",IF(OR('full menu'!J38="ACB",'full menu'!J38="LCERT",'full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menu'!J38="MwERT",'full menu'!J38="ERwMT",'full menu'!J38="M&amp;ERT",'full menu'!J38="MwIT",'full menu'!J38="IwMT",'full menu'!J38="M&amp;IT",'full menu'!J38="IwERT",'full menu'!J38="ERwIT",'full menu'!J38="I&amp;ERT",'full menu'!J38="ER&amp;M&amp;IT"),"MixedTs",IF('full menu'!J38="UD","UD",IF('full menu'!J38="LSD","LSD",IF('full menu'!J38="WSD","WSD","")))))))))))</f>
        <v>LSD</v>
      </c>
      <c r="K38" s="5" t="str">
        <f>IF('full menu'!K38="MDC","MDC",IF('full menu'!K38="X","X",IF('full menu'!K38="UASC","UASC",IF(OR('full menu'!K38="PERF",'full menu'!K38="AERF",'full menu'!K38="PCB"),"ERfix",IF(OR('full menu'!K38="ACB",'full menu'!K38="LCERT",'full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menu'!K38="MwERT",'full menu'!K38="ERwMT",'full menu'!K38="M&amp;ERT",'full menu'!K38="MwIT",'full menu'!K38="IwMT",'full menu'!K38="M&amp;IT",'full menu'!K38="IwERT",'full menu'!K38="ERwIT",'full menu'!K38="I&amp;ERT",'full menu'!K38="ER&amp;M&amp;IT"),"MixedTs",IF('full menu'!K38="UD","UD",IF('full menu'!K38="LSD","LSD",IF('full menu'!K38="WSD","WSD","")))))))))))</f>
        <v>LSD</v>
      </c>
      <c r="L38" s="5" t="str">
        <f>IF('full menu'!L38="MDC","MDC",IF('full menu'!L38="X","X",IF('full menu'!L38="UASC","UASC",IF(OR('full menu'!L38="PERF",'full menu'!L38="AERF",'full menu'!L38="PCB"),"ERfix",IF(OR('full menu'!L38="ACB",'full menu'!L38="LCERT",'full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menu'!L38="MwERT",'full menu'!L38="ERwMT",'full menu'!L38="M&amp;ERT",'full menu'!L38="MwIT",'full menu'!L38="IwMT",'full menu'!L38="M&amp;IT",'full menu'!L38="IwERT",'full menu'!L38="ERwIT",'full menu'!L38="I&amp;ERT",'full menu'!L38="ER&amp;M&amp;IT"),"MixedTs",IF('full menu'!L38="UD","UD",IF('full menu'!L38="LSD","LSD",IF('full menu'!L38="WSD","WSD","")))))))))))</f>
        <v>LSD</v>
      </c>
      <c r="M38" s="5" t="str">
        <f>IF('full menu'!M38="MDC","MDC",IF('full menu'!M38="X","X",IF('full menu'!M38="UASC","UASC",IF(OR('full menu'!M38="PERF",'full menu'!M38="AERF",'full menu'!M38="PCB"),"ERfix",IF(OR('full menu'!M38="ACB",'full menu'!M38="LCERT",'full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menu'!M38="MwERT",'full menu'!M38="ERwMT",'full menu'!M38="M&amp;ERT",'full menu'!M38="MwIT",'full menu'!M38="IwMT",'full menu'!M38="M&amp;IT",'full menu'!M38="IwERT",'full menu'!M38="ERwIT",'full menu'!M38="I&amp;ERT",'full menu'!M38="ER&amp;M&amp;IT"),"MixedTs",IF('full menu'!M38="UD","UD",IF('full menu'!M38="LSD","LSD",IF('full menu'!M38="WSD","WSD","")))))))))))</f>
        <v>LSD</v>
      </c>
      <c r="N38" s="5" t="str">
        <f>IF('full menu'!N38="MDC","MDC",IF('full menu'!N38="X","X",IF('full menu'!N38="UASC","UASC",IF(OR('full menu'!N38="PERF",'full menu'!N38="AERF",'full menu'!N38="PCB"),"ERfix",IF(OR('full menu'!N38="ACB",'full menu'!N38="LCERT",'full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menu'!N38="MwERT",'full menu'!N38="ERwMT",'full menu'!N38="M&amp;ERT",'full menu'!N38="MwIT",'full menu'!N38="IwMT",'full menu'!N38="M&amp;IT",'full menu'!N38="IwERT",'full menu'!N38="ERwIT",'full menu'!N38="I&amp;ERT",'full menu'!N38="ER&amp;M&amp;IT"),"MixedTs",IF('full menu'!N38="UD","UD",IF('full menu'!N38="LSD","LSD",IF('full menu'!N38="WSD","WSD","")))))))))))</f>
        <v>LSD</v>
      </c>
      <c r="O38" s="5" t="str">
        <f>IF('full menu'!O38="MDC","MDC",IF('full menu'!O38="X","X",IF('full menu'!O38="UASC","UASC",IF(OR('full menu'!O38="PERF",'full menu'!O38="AERF",'full menu'!O38="PCB"),"ERfix",IF(OR('full menu'!O38="ACB",'full menu'!O38="LCERT",'full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menu'!O38="MwERT",'full menu'!O38="ERwMT",'full menu'!O38="M&amp;ERT",'full menu'!O38="MwIT",'full menu'!O38="IwMT",'full menu'!O38="M&amp;IT",'full menu'!O38="IwERT",'full menu'!O38="ERwIT",'full menu'!O38="I&amp;ERT",'full menu'!O38="ER&amp;M&amp;IT"),"MixedTs",IF('full menu'!O38="UD","UD",IF('full menu'!O38="LSD","LSD",IF('full menu'!O38="WSD","WSD","")))))))))))</f>
        <v>LSD</v>
      </c>
      <c r="P38" s="5" t="str">
        <f>IF('full menu'!P38="MDC","MDC",IF('full menu'!P38="X","X",IF('full menu'!P38="UASC","UASC",IF(OR('full menu'!P38="PERF",'full menu'!P38="AERF",'full menu'!P38="PCB"),"ERfix",IF(OR('full menu'!P38="ACB",'full menu'!P38="LCERT",'full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menu'!P38="MwERT",'full menu'!P38="ERwMT",'full menu'!P38="M&amp;ERT",'full menu'!P38="MwIT",'full menu'!P38="IwMT",'full menu'!P38="M&amp;IT",'full menu'!P38="IwERT",'full menu'!P38="ERwIT",'full menu'!P38="I&amp;ERT",'full menu'!P38="ER&amp;M&amp;IT"),"MixedTs",IF('full menu'!P38="UD","UD",IF('full menu'!P38="LSD","LSD",IF('full menu'!P38="WSD","WSD","")))))))))))</f>
        <v>LSD</v>
      </c>
      <c r="Q38" s="5" t="str">
        <f>IF('full menu'!Q38="MDC","MDC",IF('full menu'!Q38="X","X",IF('full menu'!Q38="UASC","UASC",IF(OR('full menu'!Q38="PERF",'full menu'!Q38="AERF",'full menu'!Q38="PCB"),"ERfix",IF(OR('full menu'!Q38="ACB",'full menu'!Q38="LCERT",'full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menu'!Q38="MwERT",'full menu'!Q38="ERwMT",'full menu'!Q38="M&amp;ERT",'full menu'!Q38="MwIT",'full menu'!Q38="IwMT",'full menu'!Q38="M&amp;IT",'full menu'!Q38="IwERT",'full menu'!Q38="ERwIT",'full menu'!Q38="I&amp;ERT",'full menu'!Q38="ER&amp;M&amp;IT"),"MixedTs",IF('full menu'!Q38="UD","UD",IF('full menu'!Q38="LSD","LSD",IF('full menu'!Q38="WSD","WSD","")))))))))))</f>
        <v>LSD</v>
      </c>
      <c r="R38" s="5" t="str">
        <f>IF('full menu'!R38="MDC","MDC",IF('full menu'!R38="X","X",IF('full menu'!R38="UASC","UASC",IF(OR('full menu'!R38="PERF",'full menu'!R38="AERF",'full menu'!R38="PCB"),"ERfix",IF(OR('full menu'!R38="ACB",'full menu'!R38="LCERT",'full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menu'!R38="MwERT",'full menu'!R38="ERwMT",'full menu'!R38="M&amp;ERT",'full menu'!R38="MwIT",'full menu'!R38="IwMT",'full menu'!R38="M&amp;IT",'full menu'!R38="IwERT",'full menu'!R38="ERwIT",'full menu'!R38="I&amp;ERT",'full menu'!R38="ER&amp;M&amp;IT"),"MixedTs",IF('full menu'!R38="UD","UD",IF('full menu'!R38="LSD","LSD",IF('full menu'!R38="WSD","WSD","")))))))))))</f>
        <v>LSD</v>
      </c>
      <c r="S38" s="5" t="str">
        <f>IF('full menu'!S38="MDC","MDC",IF('full menu'!S38="X","X",IF('full menu'!S38="UASC","UASC",IF(OR('full menu'!S38="PERF",'full menu'!S38="AERF",'full menu'!S38="PCB"),"ERfix",IF(OR('full menu'!S38="ACB",'full menu'!S38="LCERT",'full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menu'!S38="MwERT",'full menu'!S38="ERwMT",'full menu'!S38="M&amp;ERT",'full menu'!S38="MwIT",'full menu'!S38="IwMT",'full menu'!S38="M&amp;IT",'full menu'!S38="IwERT",'full menu'!S38="ERwIT",'full menu'!S38="I&amp;ERT",'full menu'!S38="ER&amp;M&amp;IT"),"MixedTs",IF('full menu'!S38="UD","UD",IF('full menu'!S38="LSD","LSD",IF('full menu'!S38="WSD","WSD","")))))))))))</f>
        <v>ERTs</v>
      </c>
      <c r="T38" s="5" t="str">
        <f>IF('full menu'!T38="MDC","MDC",IF('full menu'!T38="X","X",IF('full menu'!T38="UASC","UASC",IF(OR('full menu'!T38="PERF",'full menu'!T38="AERF",'full menu'!T38="PCB"),"ERfix",IF(OR('full menu'!T38="ACB",'full menu'!T38="LCERT",'full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menu'!T38="MwERT",'full menu'!T38="ERwMT",'full menu'!T38="M&amp;ERT",'full menu'!T38="MwIT",'full menu'!T38="IwMT",'full menu'!T38="M&amp;IT",'full menu'!T38="IwERT",'full menu'!T38="ERwIT",'full menu'!T38="I&amp;ERT",'full menu'!T38="ER&amp;M&amp;IT"),"MixedTs",IF('full menu'!T38="UD","UD",IF('full menu'!T38="LSD","LSD",IF('full menu'!T38="WSD","WSD","")))))))))))</f>
        <v>ERTs</v>
      </c>
      <c r="U38" s="5" t="str">
        <f>IF('full menu'!U38="MDC","MDC",IF('full menu'!U38="X","X",IF('full menu'!U38="UASC","UASC",IF(OR('full menu'!U38="PERF",'full menu'!U38="AERF",'full menu'!U38="PCB"),"ERfix",IF(OR('full menu'!U38="ACB",'full menu'!U38="LCERT",'full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menu'!U38="MwERT",'full menu'!U38="ERwMT",'full menu'!U38="M&amp;ERT",'full menu'!U38="MwIT",'full menu'!U38="IwMT",'full menu'!U38="M&amp;IT",'full menu'!U38="IwERT",'full menu'!U38="ERwIT",'full menu'!U38="I&amp;ERT",'full menu'!U38="ER&amp;M&amp;IT"),"MixedTs",IF('full menu'!U38="UD","UD",IF('full menu'!U38="LSD","LSD",IF('full menu'!U38="WSD","WSD","")))))))))))</f>
        <v>ERTs</v>
      </c>
      <c r="V38" s="5" t="str">
        <f>IF('full menu'!V38="MDC","MDC",IF('full menu'!V38="X","X",IF('full menu'!V38="UASC","UASC",IF(OR('full menu'!V38="PERF",'full menu'!V38="AERF",'full menu'!V38="PCB"),"ERfix",IF(OR('full menu'!V38="ACB",'full menu'!V38="LCERT",'full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menu'!V38="MwERT",'full menu'!V38="ERwMT",'full menu'!V38="M&amp;ERT",'full menu'!V38="MwIT",'full menu'!V38="IwMT",'full menu'!V38="M&amp;IT",'full menu'!V38="IwERT",'full menu'!V38="ERwIT",'full menu'!V38="I&amp;ERT",'full menu'!V38="ER&amp;M&amp;IT"),"MixedTs",IF('full menu'!V38="UD","UD",IF('full menu'!V38="LSD","LSD",IF('full menu'!V38="WSD","WSD","")))))))))))</f>
        <v>ERTs</v>
      </c>
      <c r="W38" s="5" t="str">
        <f>IF('full menu'!W38="MDC","MDC",IF('full menu'!W38="X","X",IF('full menu'!W38="UASC","UASC",IF(OR('full menu'!W38="PERF",'full menu'!W38="AERF",'full menu'!W38="PCB"),"ERfix",IF(OR('full menu'!W38="ACB",'full menu'!W38="LCERT",'full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menu'!W38="MwERT",'full menu'!W38="ERwMT",'full menu'!W38="M&amp;ERT",'full menu'!W38="MwIT",'full menu'!W38="IwMT",'full menu'!W38="M&amp;IT",'full menu'!W38="IwERT",'full menu'!W38="ERwIT",'full menu'!W38="I&amp;ERT",'full menu'!W38="ER&amp;M&amp;IT"),"MixedTs",IF('full menu'!W38="UD","UD",IF('full menu'!W38="LSD","LSD",IF('full menu'!W38="WSD","WSD","")))))))))))</f>
        <v>ERTs</v>
      </c>
      <c r="X38" s="5" t="str">
        <f>IF('full menu'!X38="MDC","MDC",IF('full menu'!X38="X","X",IF('full menu'!X38="UASC","UASC",IF(OR('full menu'!X38="PERF",'full menu'!X38="AERF",'full menu'!X38="PCB"),"ERfix",IF(OR('full menu'!X38="ACB",'full menu'!X38="LCERT",'full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menu'!X38="MwERT",'full menu'!X38="ERwMT",'full menu'!X38="M&amp;ERT",'full menu'!X38="MwIT",'full menu'!X38="IwMT",'full menu'!X38="M&amp;IT",'full menu'!X38="IwERT",'full menu'!X38="ERwIT",'full menu'!X38="I&amp;ERT",'full menu'!X38="ER&amp;M&amp;IT"),"MixedTs",IF('full menu'!X38="UD","UD",IF('full menu'!X38="LSD","LSD",IF('full menu'!X38="WSD","WSD","")))))))))))</f>
        <v>ERTs</v>
      </c>
      <c r="Y38" s="5" t="str">
        <f>IF('full menu'!Y38="MDC","MDC",IF('full menu'!Y38="X","X",IF('full menu'!Y38="UASC","UASC",IF(OR('full menu'!Y38="PERF",'full menu'!Y38="AERF",'full menu'!Y38="PCB"),"ERfix",IF(OR('full menu'!Y38="ACB",'full menu'!Y38="LCERT",'full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menu'!Y38="MwERT",'full menu'!Y38="ERwMT",'full menu'!Y38="M&amp;ERT",'full menu'!Y38="MwIT",'full menu'!Y38="IwMT",'full menu'!Y38="M&amp;IT",'full menu'!Y38="IwERT",'full menu'!Y38="ERwIT",'full menu'!Y38="I&amp;ERT",'full menu'!Y38="ER&amp;M&amp;IT"),"MixedTs",IF('full menu'!Y38="UD","UD",IF('full menu'!Y38="LSD","LSD",IF('full menu'!Y38="WSD","WSD","")))))))))))</f>
        <v>ERTs</v>
      </c>
      <c r="Z38" s="5" t="str">
        <f>IF('full menu'!Z38="MDC","MDC",IF('full menu'!Z38="X","X",IF('full menu'!Z38="UASC","UASC",IF(OR('full menu'!Z38="PERF",'full menu'!Z38="AERF",'full menu'!Z38="PCB"),"ERfix",IF(OR('full menu'!Z38="ACB",'full menu'!Z38="LCERT",'full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menu'!Z38="MwERT",'full menu'!Z38="ERwMT",'full menu'!Z38="M&amp;ERT",'full menu'!Z38="MwIT",'full menu'!Z38="IwMT",'full menu'!Z38="M&amp;IT",'full menu'!Z38="IwERT",'full menu'!Z38="ERwIT",'full menu'!Z38="I&amp;ERT",'full menu'!Z38="ER&amp;M&amp;IT"),"MixedTs",IF('full menu'!Z38="UD","UD",IF('full menu'!Z38="LSD","LSD",IF('full menu'!Z38="WSD","WSD","")))))))))))</f>
        <v>ERTs</v>
      </c>
      <c r="AA38" s="5" t="str">
        <f>IF('full menu'!AA38="MDC","MDC",IF('full menu'!AA38="X","X",IF('full menu'!AA38="UASC","UASC",IF(OR('full menu'!AA38="PERF",'full menu'!AA38="AERF",'full menu'!AA38="PCB"),"ERfix",IF(OR('full menu'!AA38="ACB",'full menu'!AA38="LCERT",'full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menu'!AA38="MwERT",'full menu'!AA38="ERwMT",'full menu'!AA38="M&amp;ERT",'full menu'!AA38="MwIT",'full menu'!AA38="IwMT",'full menu'!AA38="M&amp;IT",'full menu'!AA38="IwERT",'full menu'!AA38="ERwIT",'full menu'!AA38="I&amp;ERT",'full menu'!AA38="ER&amp;M&amp;IT"),"MixedTs",IF('full menu'!AA38="UD","UD",IF('full menu'!AA38="LSD","LSD",IF('full menu'!AA38="WSD","WSD","")))))))))))</f>
        <v>ERTs</v>
      </c>
      <c r="AB38" s="5" t="str">
        <f>IF('full menu'!AB38="MDC","MDC",IF('full menu'!AB38="X","X",IF('full menu'!AB38="UASC","UASC",IF(OR('full menu'!AB38="PERF",'full menu'!AB38="AERF",'full menu'!AB38="PCB"),"ERfix",IF(OR('full menu'!AB38="ACB",'full menu'!AB38="LCERT",'full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menu'!AB38="MwERT",'full menu'!AB38="ERwMT",'full menu'!AB38="M&amp;ERT",'full menu'!AB38="MwIT",'full menu'!AB38="IwMT",'full menu'!AB38="M&amp;IT",'full menu'!AB38="IwERT",'full menu'!AB38="ERwIT",'full menu'!AB38="I&amp;ERT",'full menu'!AB38="ER&amp;M&amp;IT"),"MixedTs",IF('full menu'!AB38="UD","UD",IF('full menu'!AB38="LSD","LSD",IF('full menu'!AB38="WSD","WSD","")))))))))))</f>
        <v>ERTs</v>
      </c>
      <c r="AC38" s="5" t="str">
        <f>IF('full menu'!AC38="MDC","MDC",IF('full menu'!AC38="X","X",IF('full menu'!AC38="UASC","UASC",IF(OR('full menu'!AC38="PERF",'full menu'!AC38="AERF",'full menu'!AC38="PCB"),"ERfix",IF(OR('full menu'!AC38="ACB",'full menu'!AC38="LCERT",'full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menu'!AC38="MwERT",'full menu'!AC38="ERwMT",'full menu'!AC38="M&amp;ERT",'full menu'!AC38="MwIT",'full menu'!AC38="IwMT",'full menu'!AC38="M&amp;IT",'full menu'!AC38="IwERT",'full menu'!AC38="ERwIT",'full menu'!AC38="I&amp;ERT",'full menu'!AC38="ER&amp;M&amp;IT"),"MixedTs",IF('full menu'!AC38="UD","UD",IF('full menu'!AC38="LSD","LSD",IF('full menu'!AC38="WSD","WSD","")))))))))))</f>
        <v>ERTs</v>
      </c>
      <c r="AD38" s="5" t="str">
        <f>IF('full menu'!AD38="MDC","MDC",IF('full menu'!AD38="X","X",IF('full menu'!AD38="UASC","UASC",IF(OR('full menu'!AD38="PERF",'full menu'!AD38="AERF",'full menu'!AD38="PCB"),"ERfix",IF(OR('full menu'!AD38="ACB",'full menu'!AD38="LCERT",'full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menu'!AD38="MwERT",'full menu'!AD38="ERwMT",'full menu'!AD38="M&amp;ERT",'full menu'!AD38="MwIT",'full menu'!AD38="IwMT",'full menu'!AD38="M&amp;IT",'full menu'!AD38="IwERT",'full menu'!AD38="ERwIT",'full menu'!AD38="I&amp;ERT",'full menu'!AD38="ER&amp;M&amp;IT"),"MixedTs",IF('full menu'!AD38="UD","UD",IF('full menu'!AD38="LSD","LSD",IF('full menu'!AD38="WSD","WSD","")))))))))))</f>
        <v>ERTs</v>
      </c>
      <c r="AE38" s="5" t="str">
        <f>IF('full menu'!AE38="MDC","MDC",IF('full menu'!AE38="X","X",IF('full menu'!AE38="UASC","UASC",IF(OR('full menu'!AE38="PERF",'full menu'!AE38="AERF",'full menu'!AE38="PCB"),"ERfix",IF(OR('full menu'!AE38="ACB",'full menu'!AE38="LCERT",'full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menu'!AE38="MwERT",'full menu'!AE38="ERwMT",'full menu'!AE38="M&amp;ERT",'full menu'!AE38="MwIT",'full menu'!AE38="IwMT",'full menu'!AE38="M&amp;IT",'full menu'!AE38="IwERT",'full menu'!AE38="ERwIT",'full menu'!AE38="I&amp;ERT",'full menu'!AE38="ER&amp;M&amp;IT"),"MixedTs",IF('full menu'!AE38="UD","UD",IF('full menu'!AE38="LSD","LSD",IF('full menu'!AE38="WSD","WSD","")))))))))))</f>
        <v>ERTs</v>
      </c>
      <c r="AF38" s="5" t="str">
        <f>IF('full menu'!AF38="MDC","MDC",IF('full menu'!AF38="X","X",IF('full menu'!AF38="UASC","UASC",IF(OR('full menu'!AF38="PERF",'full menu'!AF38="AERF",'full menu'!AF38="PCB"),"ERfix",IF(OR('full menu'!AF38="ACB",'full menu'!AF38="LCERT",'full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menu'!AF38="MwERT",'full menu'!AF38="ERwMT",'full menu'!AF38="M&amp;ERT",'full menu'!AF38="MwIT",'full menu'!AF38="IwMT",'full menu'!AF38="M&amp;IT",'full menu'!AF38="IwERT",'full menu'!AF38="ERwIT",'full menu'!AF38="I&amp;ERT",'full menu'!AF38="ER&amp;M&amp;IT"),"MixedTs",IF('full menu'!AF38="UD","UD",IF('full menu'!AF38="LSD","LSD",IF('full menu'!AF38="WSD","WSD","")))))))))))</f>
        <v>ERTs</v>
      </c>
      <c r="AG38" s="5" t="str">
        <f>IF('full menu'!AG38="MDC","MDC",IF('full menu'!AG38="X","X",IF('full menu'!AG38="UASC","UASC",IF(OR('full menu'!AG38="PERF",'full menu'!AG38="AERF",'full menu'!AG38="PCB"),"ERfix",IF(OR('full menu'!AG38="ACB",'full menu'!AG38="LCERT",'full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menu'!AG38="MwERT",'full menu'!AG38="ERwMT",'full menu'!AG38="M&amp;ERT",'full menu'!AG38="MwIT",'full menu'!AG38="IwMT",'full menu'!AG38="M&amp;IT",'full menu'!AG38="IwERT",'full menu'!AG38="ERwIT",'full menu'!AG38="I&amp;ERT",'full menu'!AG38="ER&amp;M&amp;IT"),"MixedTs",IF('full menu'!AG38="UD","UD",IF('full menu'!AG38="LSD","LSD",IF('full menu'!AG38="WSD","WSD","")))))))))))</f>
        <v>ERTs</v>
      </c>
      <c r="AH38" s="5" t="str">
        <f>IF('full menu'!AH38="MDC","MDC",IF('full menu'!AH38="X","X",IF('full menu'!AH38="UASC","UASC",IF(OR('full menu'!AH38="PERF",'full menu'!AH38="AERF",'full menu'!AH38="PCB"),"ERfix",IF(OR('full menu'!AH38="ACB",'full menu'!AH38="LCERT",'full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menu'!AH38="MwERT",'full menu'!AH38="ERwMT",'full menu'!AH38="M&amp;ERT",'full menu'!AH38="MwIT",'full menu'!AH38="IwMT",'full menu'!AH38="M&amp;IT",'full menu'!AH38="IwERT",'full menu'!AH38="ERwIT",'full menu'!AH38="I&amp;ERT",'full menu'!AH38="ER&amp;M&amp;IT"),"MixedTs",IF('full menu'!AH38="UD","UD",IF('full menu'!AH38="LSD","LSD",IF('full menu'!AH38="WSD","WSD","")))))))))))</f>
        <v>ERTs</v>
      </c>
      <c r="AI38" s="5" t="str">
        <f>IF('full menu'!AI38="MDC","MDC",IF('full menu'!AI38="X","X",IF('full menu'!AI38="UASC","UASC",IF(OR('full menu'!AI38="PERF",'full menu'!AI38="AERF",'full menu'!AI38="PCB"),"ERfix",IF(OR('full menu'!AI38="ACB",'full menu'!AI38="LCERT",'full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menu'!AI38="MwERT",'full menu'!AI38="ERwMT",'full menu'!AI38="M&amp;ERT",'full menu'!AI38="MwIT",'full menu'!AI38="IwMT",'full menu'!AI38="M&amp;IT",'full menu'!AI38="IwERT",'full menu'!AI38="ERwIT",'full menu'!AI38="I&amp;ERT",'full menu'!AI38="ER&amp;M&amp;IT"),"MixedTs",IF('full menu'!AI38="UD","UD",IF('full menu'!AI38="LSD","LSD",IF('full menu'!AI38="WSD","WSD","")))))))))))</f>
        <v>ERTs</v>
      </c>
      <c r="AJ38" s="5" t="str">
        <f>IF('full menu'!AJ38="MDC","MDC",IF('full menu'!AJ38="X","X",IF('full menu'!AJ38="UASC","UASC",IF(OR('full menu'!AJ38="PERF",'full menu'!AJ38="AERF",'full menu'!AJ38="PCB"),"ERfix",IF(OR('full menu'!AJ38="ACB",'full menu'!AJ38="LCERT",'full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menu'!AJ38="MwERT",'full menu'!AJ38="ERwMT",'full menu'!AJ38="M&amp;ERT",'full menu'!AJ38="MwIT",'full menu'!AJ38="IwMT",'full menu'!AJ38="M&amp;IT",'full menu'!AJ38="IwERT",'full menu'!AJ38="ERwIT",'full menu'!AJ38="I&amp;ERT",'full menu'!AJ38="ER&amp;M&amp;IT"),"MixedTs",IF('full menu'!AJ38="UD","UD",IF('full menu'!AJ38="LSD","LSD",IF('full menu'!AJ38="WSD","WSD","")))))))))))</f>
        <v>ERTs</v>
      </c>
      <c r="AK38" s="5" t="str">
        <f>IF('full menu'!AK38="MDC","MDC",IF('full menu'!AK38="X","X",IF('full menu'!AK38="UASC","UASC",IF(OR('full menu'!AK38="PERF",'full menu'!AK38="AERF",'full menu'!AK38="PCB"),"ERfix",IF(OR('full menu'!AK38="ACB",'full menu'!AK38="LCERT",'full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menu'!AK38="MwERT",'full menu'!AK38="ERwMT",'full menu'!AK38="M&amp;ERT",'full menu'!AK38="MwIT",'full menu'!AK38="IwMT",'full menu'!AK38="M&amp;IT",'full menu'!AK38="IwERT",'full menu'!AK38="ERwIT",'full menu'!AK38="I&amp;ERT",'full menu'!AK38="ER&amp;M&amp;IT"),"MixedTs",IF('full menu'!AK38="UD","UD",IF('full menu'!AK38="LSD","LSD",IF('full menu'!AK38="WSD","WSD","")))))))))))</f>
        <v>ERTs</v>
      </c>
      <c r="AL38" s="5" t="str">
        <f>IF('full menu'!AL38="MDC","MDC",IF('full menu'!AL38="X","X",IF('full menu'!AL38="UASC","UASC",IF(OR('full menu'!AL38="PERF",'full menu'!AL38="AERF",'full menu'!AL38="PCB"),"ERfix",IF(OR('full menu'!AL38="ACB",'full menu'!AL38="LCERT",'full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menu'!AL38="MwERT",'full menu'!AL38="ERwMT",'full menu'!AL38="M&amp;ERT",'full menu'!AL38="MwIT",'full menu'!AL38="IwMT",'full menu'!AL38="M&amp;IT",'full menu'!AL38="IwERT",'full menu'!AL38="ERwIT",'full menu'!AL38="I&amp;ERT",'full menu'!AL38="ER&amp;M&amp;IT"),"MixedTs",IF('full menu'!AL38="UD","UD",IF('full menu'!AL38="LSD","LSD",IF('full menu'!AL38="WSD","WSD","")))))))))))</f>
        <v>ERTs</v>
      </c>
      <c r="AM38" s="5" t="str">
        <f>IF('full menu'!AM38="MDC","MDC",IF('full menu'!AM38="X","X",IF('full menu'!AM38="UASC","UASC",IF(OR('full menu'!AM38="PERF",'full menu'!AM38="AERF",'full menu'!AM38="PCB"),"ERfix",IF(OR('full menu'!AM38="ACB",'full menu'!AM38="LCERT",'full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menu'!AM38="MwERT",'full menu'!AM38="ERwMT",'full menu'!AM38="M&amp;ERT",'full menu'!AM38="MwIT",'full menu'!AM38="IwMT",'full menu'!AM38="M&amp;IT",'full menu'!AM38="IwERT",'full menu'!AM38="ERwIT",'full menu'!AM38="I&amp;ERT",'full menu'!AM38="ER&amp;M&amp;IT"),"MixedTs",IF('full menu'!AM38="UD","UD",IF('full menu'!AM38="LSD","LSD",IF('full menu'!AM38="WSD","WSD","")))))))))))</f>
        <v>ERTs</v>
      </c>
      <c r="AN38" s="5" t="str">
        <f>IF('full menu'!AN38="MDC","MDC",IF('full menu'!AN38="X","X",IF('full menu'!AN38="UASC","UASC",IF(OR('full menu'!AN38="PERF",'full menu'!AN38="AERF",'full menu'!AN38="PCB"),"ERfix",IF(OR('full menu'!AN38="ACB",'full menu'!AN38="LCERT",'full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menu'!AN38="MwERT",'full menu'!AN38="ERwMT",'full menu'!AN38="M&amp;ERT",'full menu'!AN38="MwIT",'full menu'!AN38="IwMT",'full menu'!AN38="M&amp;IT",'full menu'!AN38="IwERT",'full menu'!AN38="ERwIT",'full menu'!AN38="I&amp;ERT",'full menu'!AN38="ER&amp;M&amp;IT"),"MixedTs",IF('full menu'!AN38="UD","UD",IF('full menu'!AN38="LSD","LSD",IF('full menu'!AN38="WSD","WSD","")))))))))))</f>
        <v>ERTs</v>
      </c>
      <c r="AO38" s="5" t="str">
        <f>IF('full menu'!AO38="MDC","MDC",IF('full menu'!AO38="X","X",IF('full menu'!AO38="UASC","UASC",IF(OR('full menu'!AO38="PERF",'full menu'!AO38="AERF",'full menu'!AO38="PCB"),"ERfix",IF(OR('full menu'!AO38="ACB",'full menu'!AO38="LCERT",'full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menu'!AO38="MwERT",'full menu'!AO38="ERwMT",'full menu'!AO38="M&amp;ERT",'full menu'!AO38="MwIT",'full menu'!AO38="IwMT",'full menu'!AO38="M&amp;IT",'full menu'!AO38="IwERT",'full menu'!AO38="ERwIT",'full menu'!AO38="I&amp;ERT",'full menu'!AO38="ER&amp;M&amp;IT"),"MixedTs",IF('full menu'!AO38="UD","UD",IF('full menu'!AO38="LSD","LSD",IF('full menu'!AO38="WSD","WSD","")))))))))))</f>
        <v>ERTs</v>
      </c>
      <c r="AP38" s="5" t="str">
        <f>IF('full menu'!AP38="MDC","MDC",IF('full menu'!AP38="X","X",IF('full menu'!AP38="UASC","UASC",IF(OR('full menu'!AP38="PERF",'full menu'!AP38="AERF",'full menu'!AP38="PCB"),"ERfix",IF(OR('full menu'!AP38="ACB",'full menu'!AP38="LCERT",'full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menu'!AP38="MwERT",'full menu'!AP38="ERwMT",'full menu'!AP38="M&amp;ERT",'full menu'!AP38="MwIT",'full menu'!AP38="IwMT",'full menu'!AP38="M&amp;IT",'full menu'!AP38="IwERT",'full menu'!AP38="ERwIT",'full menu'!AP38="I&amp;ERT",'full menu'!AP38="ER&amp;M&amp;IT"),"MixedTs",IF('full menu'!AP38="UD","UD",IF('full menu'!AP38="LSD","LSD",IF('full menu'!AP38="WSD","WSD","")))))))))))</f>
        <v>ERTs</v>
      </c>
      <c r="AQ38" s="5" t="str">
        <f>IF('full menu'!AQ38="MDC","MDC",IF('full menu'!AQ38="X","X",IF('full menu'!AQ38="UASC","UASC",IF(OR('full menu'!AQ38="PERF",'full menu'!AQ38="AERF",'full menu'!AQ38="PCB"),"ERfix",IF(OR('full menu'!AQ38="ACB",'full menu'!AQ38="LCERT",'full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menu'!AQ38="MwERT",'full menu'!AQ38="ERwMT",'full menu'!AQ38="M&amp;ERT",'full menu'!AQ38="MwIT",'full menu'!AQ38="IwMT",'full menu'!AQ38="M&amp;IT",'full menu'!AQ38="IwERT",'full menu'!AQ38="ERwIT",'full menu'!AQ38="I&amp;ERT",'full menu'!AQ38="ER&amp;M&amp;IT"),"MixedTs",IF('full menu'!AQ38="UD","UD",IF('full menu'!AQ38="LSD","LSD",IF('full menu'!AQ38="WSD","WSD","")))))))))))</f>
        <v>ERTs</v>
      </c>
      <c r="AR38" s="5" t="str">
        <f>IF('full menu'!AR38="MDC","MDC",IF('full menu'!AR38="X","X",IF('full menu'!AR38="UASC","UASC",IF(OR('full menu'!AR38="PERF",'full menu'!AR38="AERF",'full menu'!AR38="PCB"),"ERfix",IF(OR('full menu'!AR38="ACB",'full menu'!AR38="LCERT",'full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menu'!AR38="MwERT",'full menu'!AR38="ERwMT",'full menu'!AR38="M&amp;ERT",'full menu'!AR38="MwIT",'full menu'!AR38="IwMT",'full menu'!AR38="M&amp;IT",'full menu'!AR38="IwERT",'full menu'!AR38="ERwIT",'full menu'!AR38="I&amp;ERT",'full menu'!AR38="ER&amp;M&amp;IT"),"MixedTs",IF('full menu'!AR38="UD","UD",IF('full menu'!AR38="LSD","LSD",IF('full menu'!AR38="WSD","WSD","")))))))))))</f>
        <v>ERTs</v>
      </c>
      <c r="AS38" s="5" t="str">
        <f>IF('full menu'!AS38="MDC","MDC",IF('full menu'!AS38="X","X",IF('full menu'!AS38="UASC","UASC",IF(OR('full menu'!AS38="PERF",'full menu'!AS38="AERF",'full menu'!AS38="PCB"),"ERfix",IF(OR('full menu'!AS38="ACB",'full menu'!AS38="LCERT",'full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menu'!AS38="MwERT",'full menu'!AS38="ERwMT",'full menu'!AS38="M&amp;ERT",'full menu'!AS38="MwIT",'full menu'!AS38="IwMT",'full menu'!AS38="M&amp;IT",'full menu'!AS38="IwERT",'full menu'!AS38="ERwIT",'full menu'!AS38="I&amp;ERT",'full menu'!AS38="ER&amp;M&amp;IT"),"MixedTs",IF('full menu'!AS38="UD","UD",IF('full menu'!AS38="LSD","LSD",IF('full menu'!AS38="WSD","WSD","")))))))))))</f>
        <v>ERTs</v>
      </c>
      <c r="AT38" s="5" t="str">
        <f>IF('full menu'!AT38="MDC","MDC",IF('full menu'!AT38="X","X",IF('full menu'!AT38="UASC","UASC",IF(OR('full menu'!AT38="PERF",'full menu'!AT38="AERF",'full menu'!AT38="PCB"),"ERfix",IF(OR('full menu'!AT38="ACB",'full menu'!AT38="LCERT",'full menu'!AT38="LERT",'full menu'!AT38="FCERT",'full menu'!AT38="FERT"),"ERTs",IF(OR('full menu'!AT38="FCMT",'full menu'!AT38="FMT",'full menu'!AT38="LMT",'full menu'!AT38="LCMT"),"MTs",IF(OR('full menu'!AT38="LCIT",'full menu'!AT38="FCIT",'full menu'!AT38="LIT",'full menu'!AT38="FIT"),"ITs",IF(OR('full menu'!AT38="MwERT",'full menu'!AT38="ERwMT",'full menu'!AT38="M&amp;ERT",'full menu'!AT38="MwIT",'full menu'!AT38="IwMT",'full menu'!AT38="M&amp;IT",'full menu'!AT38="IwERT",'full menu'!AT38="ERwIT",'full menu'!AT38="I&amp;ERT",'full menu'!AT38="ER&amp;M&amp;IT"),"MixedTs",IF('full menu'!AT38="UD","UD",IF('full menu'!AT38="LSD","LSD",IF('full menu'!AT38="WSD","WSD","")))))))))))</f>
        <v>ERTs</v>
      </c>
      <c r="AU38" s="5" t="str">
        <f>IF('full menu'!AU38="MDC","MDC",IF('full menu'!AU38="X","X",IF('full menu'!AU38="UASC","UASC",IF(OR('full menu'!AU38="PERF",'full menu'!AU38="AERF",'full menu'!AU38="PCB"),"ERfix",IF(OR('full menu'!AU38="ACB",'full menu'!AU38="LCERT",'full menu'!AU38="LERT",'full menu'!AU38="FCERT",'full menu'!AU38="FERT"),"ERTs",IF(OR('full menu'!AU38="FCMT",'full menu'!AU38="FMT",'full menu'!AU38="LMT",'full menu'!AU38="LCMT"),"MTs",IF(OR('full menu'!AU38="LCIT",'full menu'!AU38="FCIT",'full menu'!AU38="LIT",'full menu'!AU38="FIT"),"ITs",IF(OR('full menu'!AU38="MwERT",'full menu'!AU38="ERwMT",'full menu'!AU38="M&amp;ERT",'full menu'!AU38="MwIT",'full menu'!AU38="IwMT",'full menu'!AU38="M&amp;IT",'full menu'!AU38="IwERT",'full menu'!AU38="ERwIT",'full menu'!AU38="I&amp;ERT",'full menu'!AU38="ER&amp;M&amp;IT"),"MixedTs",IF('full menu'!AU38="UD","UD",IF('full menu'!AU38="LSD","LSD",IF('full menu'!AU38="WSD","WSD","")))))))))))</f>
        <v>ERTs</v>
      </c>
      <c r="AV38" s="5" t="str">
        <f>IF('full menu'!AV38="MDC","MDC",IF('full menu'!AV38="X","X",IF('full menu'!AV38="UASC","UASC",IF(OR('full menu'!AV38="PERF",'full menu'!AV38="AERF",'full menu'!AV38="PCB"),"ERfix",IF(OR('full menu'!AV38="ACB",'full menu'!AV38="LCERT",'full menu'!AV38="LERT",'full menu'!AV38="FCERT",'full menu'!AV38="FERT"),"ERTs",IF(OR('full menu'!AV38="FCMT",'full menu'!AV38="FMT",'full menu'!AV38="LMT",'full menu'!AV38="LCMT"),"MTs",IF(OR('full menu'!AV38="LCIT",'full menu'!AV38="FCIT",'full menu'!AV38="LIT",'full menu'!AV38="FIT"),"ITs",IF(OR('full menu'!AV38="MwERT",'full menu'!AV38="ERwMT",'full menu'!AV38="M&amp;ERT",'full menu'!AV38="MwIT",'full menu'!AV38="IwMT",'full menu'!AV38="M&amp;IT",'full menu'!AV38="IwERT",'full menu'!AV38="ERwIT",'full menu'!AV38="I&amp;ERT",'full menu'!AV38="ER&amp;M&amp;IT"),"MixedTs",IF('full menu'!AV38="UD","UD",IF('full menu'!AV38="LSD","LSD",IF('full menu'!AV38="WSD","WSD","")))))))))))</f>
        <v>ERTs</v>
      </c>
      <c r="AW38" s="5" t="str">
        <f>IF('full menu'!AW38="MDC","MDC",IF('full menu'!AW38="X","X",IF('full menu'!AW38="UASC","UASC",IF(OR('full menu'!AW38="PERF",'full menu'!AW38="AERF",'full menu'!AW38="PCB"),"ERfix",IF(OR('full menu'!AW38="ACB",'full menu'!AW38="LCERT",'full menu'!AW38="LERT",'full menu'!AW38="FCERT",'full menu'!AW38="FERT"),"ERTs",IF(OR('full menu'!AW38="FCMT",'full menu'!AW38="FMT",'full menu'!AW38="LMT",'full menu'!AW38="LCMT"),"MTs",IF(OR('full menu'!AW38="LCIT",'full menu'!AW38="FCIT",'full menu'!AW38="LIT",'full menu'!AW38="FIT"),"ITs",IF(OR('full menu'!AW38="MwERT",'full menu'!AW38="ERwMT",'full menu'!AW38="M&amp;ERT",'full menu'!AW38="MwIT",'full menu'!AW38="IwMT",'full menu'!AW38="M&amp;IT",'full menu'!AW38="IwERT",'full menu'!AW38="ERwIT",'full menu'!AW38="I&amp;ERT",'full menu'!AW38="ER&amp;M&amp;IT"),"MixedTs",IF('full menu'!AW38="UD","UD",IF('full menu'!AW38="LSD","LSD",IF('full menu'!AW38="WSD","WSD","")))))))))))</f>
        <v>ERTs</v>
      </c>
      <c r="AX38" s="5" t="str">
        <f>IF('full menu'!AX38="MDC","MDC",IF('full menu'!AX38="X","X",IF('full menu'!AX38="UASC","UASC",IF(OR('full menu'!AX38="PERF",'full menu'!AX38="AERF",'full menu'!AX38="PCB"),"ERfix",IF(OR('full menu'!AX38="ACB",'full menu'!AX38="LCERT",'full menu'!AX38="LERT",'full menu'!AX38="FCERT",'full menu'!AX38="FERT"),"ERTs",IF(OR('full menu'!AX38="FCMT",'full menu'!AX38="FMT",'full menu'!AX38="LMT",'full menu'!AX38="LCMT"),"MTs",IF(OR('full menu'!AX38="LCIT",'full menu'!AX38="FCIT",'full menu'!AX38="LIT",'full menu'!AX38="FIT"),"ITs",IF(OR('full menu'!AX38="MwERT",'full menu'!AX38="ERwMT",'full menu'!AX38="M&amp;ERT",'full menu'!AX38="MwIT",'full menu'!AX38="IwMT",'full menu'!AX38="M&amp;IT",'full menu'!AX38="IwERT",'full menu'!AX38="ERwIT",'full menu'!AX38="I&amp;ERT",'full menu'!AX38="ER&amp;M&amp;IT"),"MixedTs",IF('full menu'!AX38="UD","UD",IF('full menu'!AX38="LSD","LSD",IF('full menu'!AX38="WSD","WSD","")))))))))))</f>
        <v>ERTs</v>
      </c>
      <c r="AY38" s="5" t="str">
        <f>IF('full menu'!AY38="MDC","MDC",IF('full menu'!AY38="X","X",IF('full menu'!AY38="UASC","UASC",IF(OR('full menu'!AY38="PERF",'full menu'!AY38="AERF",'full menu'!AY38="PCB"),"ERfix",IF(OR('full menu'!AY38="ACB",'full menu'!AY38="LCERT",'full menu'!AY38="LERT",'full menu'!AY38="FCERT",'full menu'!AY38="FERT"),"ERTs",IF(OR('full menu'!AY38="FCMT",'full menu'!AY38="FMT",'full menu'!AY38="LMT",'full menu'!AY38="LCMT"),"MTs",IF(OR('full menu'!AY38="LCIT",'full menu'!AY38="FCIT",'full menu'!AY38="LIT",'full menu'!AY38="FIT"),"ITs",IF(OR('full menu'!AY38="MwERT",'full menu'!AY38="ERwMT",'full menu'!AY38="M&amp;ERT",'full menu'!AY38="MwIT",'full menu'!AY38="IwMT",'full menu'!AY38="M&amp;IT",'full menu'!AY38="IwERT",'full menu'!AY38="ERwIT",'full menu'!AY38="I&amp;ERT",'full menu'!AY38="ER&amp;M&amp;IT"),"MixedTs",IF('full menu'!AY38="UD","UD",IF('full menu'!AY38="LSD","LSD",IF('full menu'!AY38="WSD","WSD","")))))))))))</f>
        <v>ERTs</v>
      </c>
    </row>
    <row r="39" spans="1:51" ht="15.6" x14ac:dyDescent="0.3">
      <c r="A39" t="s">
        <v>66</v>
      </c>
      <c r="B39" s="5" t="str">
        <f>IF('full menu'!B39="MDC","MDC",IF('full menu'!B39="X","X",IF('full menu'!B39="UASC","UASC",IF(OR('full menu'!B39="PERF",'full menu'!B39="AERF",'full menu'!B39="PCB"),"ERfix",IF(OR('full menu'!B39="ACB",'full menu'!B39="LCERT",'full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menu'!B39="MwERT",'full menu'!B39="ERwMT",'full menu'!B39="M&amp;ERT",'full menu'!B39="MwIT",'full menu'!B39="IwMT",'full menu'!B39="M&amp;IT",'full menu'!B39="IwERT",'full menu'!B39="ERwIT",'full menu'!B39="I&amp;ERT",'full menu'!B39="ER&amp;M&amp;IT"),"MixedTs",IF('full menu'!B39="UD","UD",IF('full menu'!B39="LSD","LSD",IF('full menu'!B39="WSD","WSD","")))))))))))</f>
        <v>X</v>
      </c>
      <c r="C39" s="5" t="str">
        <f>IF('full menu'!C39="MDC","MDC",IF('full menu'!C39="X","X",IF('full menu'!C39="UASC","UASC",IF(OR('full menu'!C39="PERF",'full menu'!C39="AERF",'full menu'!C39="PCB"),"ERfix",IF(OR('full menu'!C39="ACB",'full menu'!C39="LCERT",'full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menu'!C39="MwERT",'full menu'!C39="ERwMT",'full menu'!C39="M&amp;ERT",'full menu'!C39="MwIT",'full menu'!C39="IwMT",'full menu'!C39="M&amp;IT",'full menu'!C39="IwERT",'full menu'!C39="ERwIT",'full menu'!C39="I&amp;ERT",'full menu'!C39="ER&amp;M&amp;IT"),"MixedTs",IF('full menu'!C39="UD","UD",IF('full menu'!C39="LSD","LSD",IF('full menu'!C39="WSD","WSD","")))))))))))</f>
        <v>X</v>
      </c>
      <c r="D39" s="5" t="str">
        <f>IF('full menu'!D39="MDC","MDC",IF('full menu'!D39="X","X",IF('full menu'!D39="UASC","UASC",IF(OR('full menu'!D39="PERF",'full menu'!D39="AERF",'full menu'!D39="PCB"),"ERfix",IF(OR('full menu'!D39="ACB",'full menu'!D39="LCERT",'full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menu'!D39="MwERT",'full menu'!D39="ERwMT",'full menu'!D39="M&amp;ERT",'full menu'!D39="MwIT",'full menu'!D39="IwMT",'full menu'!D39="M&amp;IT",'full menu'!D39="IwERT",'full menu'!D39="ERwIT",'full menu'!D39="I&amp;ERT",'full menu'!D39="ER&amp;M&amp;IT"),"MixedTs",IF('full menu'!D39="UD","UD",IF('full menu'!D39="LSD","LSD",IF('full menu'!D39="WSD","WSD","")))))))))))</f>
        <v>X</v>
      </c>
      <c r="E39" s="5" t="str">
        <f>IF('full menu'!E39="MDC","MDC",IF('full menu'!E39="X","X",IF('full menu'!E39="UASC","UASC",IF(OR('full menu'!E39="PERF",'full menu'!E39="AERF",'full menu'!E39="PCB"),"ERfix",IF(OR('full menu'!E39="ACB",'full menu'!E39="LCERT",'full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menu'!E39="MwERT",'full menu'!E39="ERwMT",'full menu'!E39="M&amp;ERT",'full menu'!E39="MwIT",'full menu'!E39="IwMT",'full menu'!E39="M&amp;IT",'full menu'!E39="IwERT",'full menu'!E39="ERwIT",'full menu'!E39="I&amp;ERT",'full menu'!E39="ER&amp;M&amp;IT"),"MixedTs",IF('full menu'!E39="UD","UD",IF('full menu'!E39="LSD","LSD",IF('full menu'!E39="WSD","WSD","")))))))))))</f>
        <v>X</v>
      </c>
      <c r="F39" s="5" t="str">
        <f>IF('full menu'!F39="MDC","MDC",IF('full menu'!F39="X","X",IF('full menu'!F39="UASC","UASC",IF(OR('full menu'!F39="PERF",'full menu'!F39="AERF",'full menu'!F39="PCB"),"ERfix",IF(OR('full menu'!F39="ACB",'full menu'!F39="LCERT",'full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menu'!F39="MwERT",'full menu'!F39="ERwMT",'full menu'!F39="M&amp;ERT",'full menu'!F39="MwIT",'full menu'!F39="IwMT",'full menu'!F39="M&amp;IT",'full menu'!F39="IwERT",'full menu'!F39="ERwIT",'full menu'!F39="I&amp;ERT",'full menu'!F39="ER&amp;M&amp;IT"),"MixedTs",IF('full menu'!F39="UD","UD",IF('full menu'!F39="LSD","LSD",IF('full menu'!F39="WSD","WSD","")))))))))))</f>
        <v>X</v>
      </c>
      <c r="G39" s="5" t="str">
        <f>IF('full menu'!G39="MDC","MDC",IF('full menu'!G39="X","X",IF('full menu'!G39="UASC","UASC",IF(OR('full menu'!G39="PERF",'full menu'!G39="AERF",'full menu'!G39="PCB"),"ERfix",IF(OR('full menu'!G39="ACB",'full menu'!G39="LCERT",'full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menu'!G39="MwERT",'full menu'!G39="ERwMT",'full menu'!G39="M&amp;ERT",'full menu'!G39="MwIT",'full menu'!G39="IwMT",'full menu'!G39="M&amp;IT",'full menu'!G39="IwERT",'full menu'!G39="ERwIT",'full menu'!G39="I&amp;ERT",'full menu'!G39="ER&amp;M&amp;IT"),"MixedTs",IF('full menu'!G39="UD","UD",IF('full menu'!G39="LSD","LSD",IF('full menu'!G39="WSD","WSD","")))))))))))</f>
        <v>X</v>
      </c>
      <c r="H39" s="5" t="str">
        <f>IF('full menu'!H39="MDC","MDC",IF('full menu'!H39="X","X",IF('full menu'!H39="UASC","UASC",IF(OR('full menu'!H39="PERF",'full menu'!H39="AERF",'full menu'!H39="PCB"),"ERfix",IF(OR('full menu'!H39="ACB",'full menu'!H39="LCERT",'full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menu'!H39="MwERT",'full menu'!H39="ERwMT",'full menu'!H39="M&amp;ERT",'full menu'!H39="MwIT",'full menu'!H39="IwMT",'full menu'!H39="M&amp;IT",'full menu'!H39="IwERT",'full menu'!H39="ERwIT",'full menu'!H39="I&amp;ERT",'full menu'!H39="ER&amp;M&amp;IT"),"MixedTs",IF('full menu'!H39="UD","UD",IF('full menu'!H39="LSD","LSD",IF('full menu'!H39="WSD","WSD","")))))))))))</f>
        <v>X</v>
      </c>
      <c r="I39" s="5" t="str">
        <f>IF('full menu'!I39="MDC","MDC",IF('full menu'!I39="X","X",IF('full menu'!I39="UASC","UASC",IF(OR('full menu'!I39="PERF",'full menu'!I39="AERF",'full menu'!I39="PCB"),"ERfix",IF(OR('full menu'!I39="ACB",'full menu'!I39="LCERT",'full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menu'!I39="MwERT",'full menu'!I39="ERwMT",'full menu'!I39="M&amp;ERT",'full menu'!I39="MwIT",'full menu'!I39="IwMT",'full menu'!I39="M&amp;IT",'full menu'!I39="IwERT",'full menu'!I39="ERwIT",'full menu'!I39="I&amp;ERT",'full menu'!I39="ER&amp;M&amp;IT"),"MixedTs",IF('full menu'!I39="UD","UD",IF('full menu'!I39="LSD","LSD",IF('full menu'!I39="WSD","WSD","")))))))))))</f>
        <v>X</v>
      </c>
      <c r="J39" s="5" t="str">
        <f>IF('full menu'!J39="MDC","MDC",IF('full menu'!J39="X","X",IF('full menu'!J39="UASC","UASC",IF(OR('full menu'!J39="PERF",'full menu'!J39="AERF",'full menu'!J39="PCB"),"ERfix",IF(OR('full menu'!J39="ACB",'full menu'!J39="LCERT",'full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menu'!J39="MwERT",'full menu'!J39="ERwMT",'full menu'!J39="M&amp;ERT",'full menu'!J39="MwIT",'full menu'!J39="IwMT",'full menu'!J39="M&amp;IT",'full menu'!J39="IwERT",'full menu'!J39="ERwIT",'full menu'!J39="I&amp;ERT",'full menu'!J39="ER&amp;M&amp;IT"),"MixedTs",IF('full menu'!J39="UD","UD",IF('full menu'!J39="LSD","LSD",IF('full menu'!J39="WSD","WSD","")))))))))))</f>
        <v>X</v>
      </c>
      <c r="K39" s="5" t="str">
        <f>IF('full menu'!K39="MDC","MDC",IF('full menu'!K39="X","X",IF('full menu'!K39="UASC","UASC",IF(OR('full menu'!K39="PERF",'full menu'!K39="AERF",'full menu'!K39="PCB"),"ERfix",IF(OR('full menu'!K39="ACB",'full menu'!K39="LCERT",'full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menu'!K39="MwERT",'full menu'!K39="ERwMT",'full menu'!K39="M&amp;ERT",'full menu'!K39="MwIT",'full menu'!K39="IwMT",'full menu'!K39="M&amp;IT",'full menu'!K39="IwERT",'full menu'!K39="ERwIT",'full menu'!K39="I&amp;ERT",'full menu'!K39="ER&amp;M&amp;IT"),"MixedTs",IF('full menu'!K39="UD","UD",IF('full menu'!K39="LSD","LSD",IF('full menu'!K39="WSD","WSD","")))))))))))</f>
        <v>X</v>
      </c>
      <c r="L39" s="5" t="str">
        <f>IF('full menu'!L39="MDC","MDC",IF('full menu'!L39="X","X",IF('full menu'!L39="UASC","UASC",IF(OR('full menu'!L39="PERF",'full menu'!L39="AERF",'full menu'!L39="PCB"),"ERfix",IF(OR('full menu'!L39="ACB",'full menu'!L39="LCERT",'full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menu'!L39="MwERT",'full menu'!L39="ERwMT",'full menu'!L39="M&amp;ERT",'full menu'!L39="MwIT",'full menu'!L39="IwMT",'full menu'!L39="M&amp;IT",'full menu'!L39="IwERT",'full menu'!L39="ERwIT",'full menu'!L39="I&amp;ERT",'full menu'!L39="ER&amp;M&amp;IT"),"MixedTs",IF('full menu'!L39="UD","UD",IF('full menu'!L39="LSD","LSD",IF('full menu'!L39="WSD","WSD","")))))))))))</f>
        <v>X</v>
      </c>
      <c r="M39" s="5" t="str">
        <f>IF('full menu'!M39="MDC","MDC",IF('full menu'!M39="X","X",IF('full menu'!M39="UASC","UASC",IF(OR('full menu'!M39="PERF",'full menu'!M39="AERF",'full menu'!M39="PCB"),"ERfix",IF(OR('full menu'!M39="ACB",'full menu'!M39="LCERT",'full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menu'!M39="MwERT",'full menu'!M39="ERwMT",'full menu'!M39="M&amp;ERT",'full menu'!M39="MwIT",'full menu'!M39="IwMT",'full menu'!M39="M&amp;IT",'full menu'!M39="IwERT",'full menu'!M39="ERwIT",'full menu'!M39="I&amp;ERT",'full menu'!M39="ER&amp;M&amp;IT"),"MixedTs",IF('full menu'!M39="UD","UD",IF('full menu'!M39="LSD","LSD",IF('full menu'!M39="WSD","WSD","")))))))))))</f>
        <v>X</v>
      </c>
      <c r="N39" s="5" t="str">
        <f>IF('full menu'!N39="MDC","MDC",IF('full menu'!N39="X","X",IF('full menu'!N39="UASC","UASC",IF(OR('full menu'!N39="PERF",'full menu'!N39="AERF",'full menu'!N39="PCB"),"ERfix",IF(OR('full menu'!N39="ACB",'full menu'!N39="LCERT",'full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menu'!N39="MwERT",'full menu'!N39="ERwMT",'full menu'!N39="M&amp;ERT",'full menu'!N39="MwIT",'full menu'!N39="IwMT",'full menu'!N39="M&amp;IT",'full menu'!N39="IwERT",'full menu'!N39="ERwIT",'full menu'!N39="I&amp;ERT",'full menu'!N39="ER&amp;M&amp;IT"),"MixedTs",IF('full menu'!N39="UD","UD",IF('full menu'!N39="LSD","LSD",IF('full menu'!N39="WSD","WSD","")))))))))))</f>
        <v>X</v>
      </c>
      <c r="O39" s="5" t="str">
        <f>IF('full menu'!O39="MDC","MDC",IF('full menu'!O39="X","X",IF('full menu'!O39="UASC","UASC",IF(OR('full menu'!O39="PERF",'full menu'!O39="AERF",'full menu'!O39="PCB"),"ERfix",IF(OR('full menu'!O39="ACB",'full menu'!O39="LCERT",'full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menu'!O39="MwERT",'full menu'!O39="ERwMT",'full menu'!O39="M&amp;ERT",'full menu'!O39="MwIT",'full menu'!O39="IwMT",'full menu'!O39="M&amp;IT",'full menu'!O39="IwERT",'full menu'!O39="ERwIT",'full menu'!O39="I&amp;ERT",'full menu'!O39="ER&amp;M&amp;IT"),"MixedTs",IF('full menu'!O39="UD","UD",IF('full menu'!O39="LSD","LSD",IF('full menu'!O39="WSD","WSD","")))))))))))</f>
        <v>X</v>
      </c>
      <c r="P39" s="5" t="str">
        <f>IF('full menu'!P39="MDC","MDC",IF('full menu'!P39="X","X",IF('full menu'!P39="UASC","UASC",IF(OR('full menu'!P39="PERF",'full menu'!P39="AERF",'full menu'!P39="PCB"),"ERfix",IF(OR('full menu'!P39="ACB",'full menu'!P39="LCERT",'full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menu'!P39="MwERT",'full menu'!P39="ERwMT",'full menu'!P39="M&amp;ERT",'full menu'!P39="MwIT",'full menu'!P39="IwMT",'full menu'!P39="M&amp;IT",'full menu'!P39="IwERT",'full menu'!P39="ERwIT",'full menu'!P39="I&amp;ERT",'full menu'!P39="ER&amp;M&amp;IT"),"MixedTs",IF('full menu'!P39="UD","UD",IF('full menu'!P39="LSD","LSD",IF('full menu'!P39="WSD","WSD","")))))))))))</f>
        <v>X</v>
      </c>
      <c r="Q39" s="5" t="str">
        <f>IF('full menu'!Q39="MDC","MDC",IF('full menu'!Q39="X","X",IF('full menu'!Q39="UASC","UASC",IF(OR('full menu'!Q39="PERF",'full menu'!Q39="AERF",'full menu'!Q39="PCB"),"ERfix",IF(OR('full menu'!Q39="ACB",'full menu'!Q39="LCERT",'full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menu'!Q39="MwERT",'full menu'!Q39="ERwMT",'full menu'!Q39="M&amp;ERT",'full menu'!Q39="MwIT",'full menu'!Q39="IwMT",'full menu'!Q39="M&amp;IT",'full menu'!Q39="IwERT",'full menu'!Q39="ERwIT",'full menu'!Q39="I&amp;ERT",'full menu'!Q39="ER&amp;M&amp;IT"),"MixedTs",IF('full menu'!Q39="UD","UD",IF('full menu'!Q39="LSD","LSD",IF('full menu'!Q39="WSD","WSD","")))))))))))</f>
        <v>X</v>
      </c>
      <c r="R39" s="5" t="str">
        <f>IF('full menu'!R39="MDC","MDC",IF('full menu'!R39="X","X",IF('full menu'!R39="UASC","UASC",IF(OR('full menu'!R39="PERF",'full menu'!R39="AERF",'full menu'!R39="PCB"),"ERfix",IF(OR('full menu'!R39="ACB",'full menu'!R39="LCERT",'full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menu'!R39="MwERT",'full menu'!R39="ERwMT",'full menu'!R39="M&amp;ERT",'full menu'!R39="MwIT",'full menu'!R39="IwMT",'full menu'!R39="M&amp;IT",'full menu'!R39="IwERT",'full menu'!R39="ERwIT",'full menu'!R39="I&amp;ERT",'full menu'!R39="ER&amp;M&amp;IT"),"MixedTs",IF('full menu'!R39="UD","UD",IF('full menu'!R39="LSD","LSD",IF('full menu'!R39="WSD","WSD","")))))))))))</f>
        <v>UASC</v>
      </c>
      <c r="S39" s="5" t="str">
        <f>IF('full menu'!S39="MDC","MDC",IF('full menu'!S39="X","X",IF('full menu'!S39="UASC","UASC",IF(OR('full menu'!S39="PERF",'full menu'!S39="AERF",'full menu'!S39="PCB"),"ERfix",IF(OR('full menu'!S39="ACB",'full menu'!S39="LCERT",'full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menu'!S39="MwERT",'full menu'!S39="ERwMT",'full menu'!S39="M&amp;ERT",'full menu'!S39="MwIT",'full menu'!S39="IwMT",'full menu'!S39="M&amp;IT",'full menu'!S39="IwERT",'full menu'!S39="ERwIT",'full menu'!S39="I&amp;ERT",'full menu'!S39="ER&amp;M&amp;IT"),"MixedTs",IF('full menu'!S39="UD","UD",IF('full menu'!S39="LSD","LSD",IF('full menu'!S39="WSD","WSD","")))))))))))</f>
        <v>UASC</v>
      </c>
      <c r="T39" s="5" t="str">
        <f>IF('full menu'!T39="MDC","MDC",IF('full menu'!T39="X","X",IF('full menu'!T39="UASC","UASC",IF(OR('full menu'!T39="PERF",'full menu'!T39="AERF",'full menu'!T39="PCB"),"ERfix",IF(OR('full menu'!T39="ACB",'full menu'!T39="LCERT",'full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menu'!T39="MwERT",'full menu'!T39="ERwMT",'full menu'!T39="M&amp;ERT",'full menu'!T39="MwIT",'full menu'!T39="IwMT",'full menu'!T39="M&amp;IT",'full menu'!T39="IwERT",'full menu'!T39="ERwIT",'full menu'!T39="I&amp;ERT",'full menu'!T39="ER&amp;M&amp;IT"),"MixedTs",IF('full menu'!T39="UD","UD",IF('full menu'!T39="LSD","LSD",IF('full menu'!T39="WSD","WSD","")))))))))))</f>
        <v>UASC</v>
      </c>
      <c r="U39" s="5" t="str">
        <f>IF('full menu'!U39="MDC","MDC",IF('full menu'!U39="X","X",IF('full menu'!U39="UASC","UASC",IF(OR('full menu'!U39="PERF",'full menu'!U39="AERF",'full menu'!U39="PCB"),"ERfix",IF(OR('full menu'!U39="ACB",'full menu'!U39="LCERT",'full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menu'!U39="MwERT",'full menu'!U39="ERwMT",'full menu'!U39="M&amp;ERT",'full menu'!U39="MwIT",'full menu'!U39="IwMT",'full menu'!U39="M&amp;IT",'full menu'!U39="IwERT",'full menu'!U39="ERwIT",'full menu'!U39="I&amp;ERT",'full menu'!U39="ER&amp;M&amp;IT"),"MixedTs",IF('full menu'!U39="UD","UD",IF('full menu'!U39="LSD","LSD",IF('full menu'!U39="WSD","WSD","")))))))))))</f>
        <v>UASC</v>
      </c>
      <c r="V39" s="5" t="str">
        <f>IF('full menu'!V39="MDC","MDC",IF('full menu'!V39="X","X",IF('full menu'!V39="UASC","UASC",IF(OR('full menu'!V39="PERF",'full menu'!V39="AERF",'full menu'!V39="PCB"),"ERfix",IF(OR('full menu'!V39="ACB",'full menu'!V39="LCERT",'full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menu'!V39="MwERT",'full menu'!V39="ERwMT",'full menu'!V39="M&amp;ERT",'full menu'!V39="MwIT",'full menu'!V39="IwMT",'full menu'!V39="M&amp;IT",'full menu'!V39="IwERT",'full menu'!V39="ERwIT",'full menu'!V39="I&amp;ERT",'full menu'!V39="ER&amp;M&amp;IT"),"MixedTs",IF('full menu'!V39="UD","UD",IF('full menu'!V39="LSD","LSD",IF('full menu'!V39="WSD","WSD","")))))))))))</f>
        <v>ERfix</v>
      </c>
      <c r="W39" s="5" t="str">
        <f>IF('full menu'!W39="MDC","MDC",IF('full menu'!W39="X","X",IF('full menu'!W39="UASC","UASC",IF(OR('full menu'!W39="PERF",'full menu'!W39="AERF",'full menu'!W39="PCB"),"ERfix",IF(OR('full menu'!W39="ACB",'full menu'!W39="LCERT",'full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menu'!W39="MwERT",'full menu'!W39="ERwMT",'full menu'!W39="M&amp;ERT",'full menu'!W39="MwIT",'full menu'!W39="IwMT",'full menu'!W39="M&amp;IT",'full menu'!W39="IwERT",'full menu'!W39="ERwIT",'full menu'!W39="I&amp;ERT",'full menu'!W39="ER&amp;M&amp;IT"),"MixedTs",IF('full menu'!W39="UD","UD",IF('full menu'!W39="LSD","LSD",IF('full menu'!W39="WSD","WSD","")))))))))))</f>
        <v>ERfix</v>
      </c>
      <c r="X39" s="5" t="str">
        <f>IF('full menu'!X39="MDC","MDC",IF('full menu'!X39="X","X",IF('full menu'!X39="UASC","UASC",IF(OR('full menu'!X39="PERF",'full menu'!X39="AERF",'full menu'!X39="PCB"),"ERfix",IF(OR('full menu'!X39="ACB",'full menu'!X39="LCERT",'full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menu'!X39="MwERT",'full menu'!X39="ERwMT",'full menu'!X39="M&amp;ERT",'full menu'!X39="MwIT",'full menu'!X39="IwMT",'full menu'!X39="M&amp;IT",'full menu'!X39="IwERT",'full menu'!X39="ERwIT",'full menu'!X39="I&amp;ERT",'full menu'!X39="ER&amp;M&amp;IT"),"MixedTs",IF('full menu'!X39="UD","UD",IF('full menu'!X39="LSD","LSD",IF('full menu'!X39="WSD","WSD","")))))))))))</f>
        <v>ERfix</v>
      </c>
      <c r="Y39" s="5" t="str">
        <f>IF('full menu'!Y39="MDC","MDC",IF('full menu'!Y39="X","X",IF('full menu'!Y39="UASC","UASC",IF(OR('full menu'!Y39="PERF",'full menu'!Y39="AERF",'full menu'!Y39="PCB"),"ERfix",IF(OR('full menu'!Y39="ACB",'full menu'!Y39="LCERT",'full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menu'!Y39="MwERT",'full menu'!Y39="ERwMT",'full menu'!Y39="M&amp;ERT",'full menu'!Y39="MwIT",'full menu'!Y39="IwMT",'full menu'!Y39="M&amp;IT",'full menu'!Y39="IwERT",'full menu'!Y39="ERwIT",'full menu'!Y39="I&amp;ERT",'full menu'!Y39="ER&amp;M&amp;IT"),"MixedTs",IF('full menu'!Y39="UD","UD",IF('full menu'!Y39="LSD","LSD",IF('full menu'!Y39="WSD","WSD","")))))))))))</f>
        <v>ERfix</v>
      </c>
      <c r="Z39" s="5" t="str">
        <f>IF('full menu'!Z39="MDC","MDC",IF('full menu'!Z39="X","X",IF('full menu'!Z39="UASC","UASC",IF(OR('full menu'!Z39="PERF",'full menu'!Z39="AERF",'full menu'!Z39="PCB"),"ERfix",IF(OR('full menu'!Z39="ACB",'full menu'!Z39="LCERT",'full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menu'!Z39="MwERT",'full menu'!Z39="ERwMT",'full menu'!Z39="M&amp;ERT",'full menu'!Z39="MwIT",'full menu'!Z39="IwMT",'full menu'!Z39="M&amp;IT",'full menu'!Z39="IwERT",'full menu'!Z39="ERwIT",'full menu'!Z39="I&amp;ERT",'full menu'!Z39="ER&amp;M&amp;IT"),"MixedTs",IF('full menu'!Z39="UD","UD",IF('full menu'!Z39="LSD","LSD",IF('full menu'!Z39="WSD","WSD","")))))))))))</f>
        <v>ERfix</v>
      </c>
      <c r="AA39" s="5" t="str">
        <f>IF('full menu'!AA39="MDC","MDC",IF('full menu'!AA39="X","X",IF('full menu'!AA39="UASC","UASC",IF(OR('full menu'!AA39="PERF",'full menu'!AA39="AERF",'full menu'!AA39="PCB"),"ERfix",IF(OR('full menu'!AA39="ACB",'full menu'!AA39="LCERT",'full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menu'!AA39="MwERT",'full menu'!AA39="ERwMT",'full menu'!AA39="M&amp;ERT",'full menu'!AA39="MwIT",'full menu'!AA39="IwMT",'full menu'!AA39="M&amp;IT",'full menu'!AA39="IwERT",'full menu'!AA39="ERwIT",'full menu'!AA39="I&amp;ERT",'full menu'!AA39="ER&amp;M&amp;IT"),"MixedTs",IF('full menu'!AA39="UD","UD",IF('full menu'!AA39="LSD","LSD",IF('full menu'!AA39="WSD","WSD","")))))))))))</f>
        <v>ERfix</v>
      </c>
      <c r="AB39" s="5" t="str">
        <f>IF('full menu'!AB39="MDC","MDC",IF('full menu'!AB39="X","X",IF('full menu'!AB39="UASC","UASC",IF(OR('full menu'!AB39="PERF",'full menu'!AB39="AERF",'full menu'!AB39="PCB"),"ERfix",IF(OR('full menu'!AB39="ACB",'full menu'!AB39="LCERT",'full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menu'!AB39="MwERT",'full menu'!AB39="ERwMT",'full menu'!AB39="M&amp;ERT",'full menu'!AB39="MwIT",'full menu'!AB39="IwMT",'full menu'!AB39="M&amp;IT",'full menu'!AB39="IwERT",'full menu'!AB39="ERwIT",'full menu'!AB39="I&amp;ERT",'full menu'!AB39="ER&amp;M&amp;IT"),"MixedTs",IF('full menu'!AB39="UD","UD",IF('full menu'!AB39="LSD","LSD",IF('full menu'!AB39="WSD","WSD","")))))))))))</f>
        <v>ERfix</v>
      </c>
      <c r="AC39" s="5" t="str">
        <f>IF('full menu'!AC39="MDC","MDC",IF('full menu'!AC39="X","X",IF('full menu'!AC39="UASC","UASC",IF(OR('full menu'!AC39="PERF",'full menu'!AC39="AERF",'full menu'!AC39="PCB"),"ERfix",IF(OR('full menu'!AC39="ACB",'full menu'!AC39="LCERT",'full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menu'!AC39="MwERT",'full menu'!AC39="ERwMT",'full menu'!AC39="M&amp;ERT",'full menu'!AC39="MwIT",'full menu'!AC39="IwMT",'full menu'!AC39="M&amp;IT",'full menu'!AC39="IwERT",'full menu'!AC39="ERwIT",'full menu'!AC39="I&amp;ERT",'full menu'!AC39="ER&amp;M&amp;IT"),"MixedTs",IF('full menu'!AC39="UD","UD",IF('full menu'!AC39="LSD","LSD",IF('full menu'!AC39="WSD","WSD","")))))))))))</f>
        <v>ERfix</v>
      </c>
      <c r="AD39" s="5" t="str">
        <f>IF('full menu'!AD39="MDC","MDC",IF('full menu'!AD39="X","X",IF('full menu'!AD39="UASC","UASC",IF(OR('full menu'!AD39="PERF",'full menu'!AD39="AERF",'full menu'!AD39="PCB"),"ERfix",IF(OR('full menu'!AD39="ACB",'full menu'!AD39="LCERT",'full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menu'!AD39="MwERT",'full menu'!AD39="ERwMT",'full menu'!AD39="M&amp;ERT",'full menu'!AD39="MwIT",'full menu'!AD39="IwMT",'full menu'!AD39="M&amp;IT",'full menu'!AD39="IwERT",'full menu'!AD39="ERwIT",'full menu'!AD39="I&amp;ERT",'full menu'!AD39="ER&amp;M&amp;IT"),"MixedTs",IF('full menu'!AD39="UD","UD",IF('full menu'!AD39="LSD","LSD",IF('full menu'!AD39="WSD","WSD","")))))))))))</f>
        <v>ERfix</v>
      </c>
      <c r="AE39" s="5" t="str">
        <f>IF('full menu'!AE39="MDC","MDC",IF('full menu'!AE39="X","X",IF('full menu'!AE39="UASC","UASC",IF(OR('full menu'!AE39="PERF",'full menu'!AE39="AERF",'full menu'!AE39="PCB"),"ERfix",IF(OR('full menu'!AE39="ACB",'full menu'!AE39="LCERT",'full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menu'!AE39="MwERT",'full menu'!AE39="ERwMT",'full menu'!AE39="M&amp;ERT",'full menu'!AE39="MwIT",'full menu'!AE39="IwMT",'full menu'!AE39="M&amp;IT",'full menu'!AE39="IwERT",'full menu'!AE39="ERwIT",'full menu'!AE39="I&amp;ERT",'full menu'!AE39="ER&amp;M&amp;IT"),"MixedTs",IF('full menu'!AE39="UD","UD",IF('full menu'!AE39="LSD","LSD",IF('full menu'!AE39="WSD","WSD","")))))))))))</f>
        <v>ERfix</v>
      </c>
      <c r="AF39" s="5" t="str">
        <f>IF('full menu'!AF39="MDC","MDC",IF('full menu'!AF39="X","X",IF('full menu'!AF39="UASC","UASC",IF(OR('full menu'!AF39="PERF",'full menu'!AF39="AERF",'full menu'!AF39="PCB"),"ERfix",IF(OR('full menu'!AF39="ACB",'full menu'!AF39="LCERT",'full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menu'!AF39="MwERT",'full menu'!AF39="ERwMT",'full menu'!AF39="M&amp;ERT",'full menu'!AF39="MwIT",'full menu'!AF39="IwMT",'full menu'!AF39="M&amp;IT",'full menu'!AF39="IwERT",'full menu'!AF39="ERwIT",'full menu'!AF39="I&amp;ERT",'full menu'!AF39="ER&amp;M&amp;IT"),"MixedTs",IF('full menu'!AF39="UD","UD",IF('full menu'!AF39="LSD","LSD",IF('full menu'!AF39="WSD","WSD","")))))))))))</f>
        <v>ERfix</v>
      </c>
      <c r="AG39" s="5" t="str">
        <f>IF('full menu'!AG39="MDC","MDC",IF('full menu'!AG39="X","X",IF('full menu'!AG39="UASC","UASC",IF(OR('full menu'!AG39="PERF",'full menu'!AG39="AERF",'full menu'!AG39="PCB"),"ERfix",IF(OR('full menu'!AG39="ACB",'full menu'!AG39="LCERT",'full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menu'!AG39="MwERT",'full menu'!AG39="ERwMT",'full menu'!AG39="M&amp;ERT",'full menu'!AG39="MwIT",'full menu'!AG39="IwMT",'full menu'!AG39="M&amp;IT",'full menu'!AG39="IwERT",'full menu'!AG39="ERwIT",'full menu'!AG39="I&amp;ERT",'full menu'!AG39="ER&amp;M&amp;IT"),"MixedTs",IF('full menu'!AG39="UD","UD",IF('full menu'!AG39="LSD","LSD",IF('full menu'!AG39="WSD","WSD","")))))))))))</f>
        <v>ERfix</v>
      </c>
      <c r="AH39" s="5" t="str">
        <f>IF('full menu'!AH39="MDC","MDC",IF('full menu'!AH39="X","X",IF('full menu'!AH39="UASC","UASC",IF(OR('full menu'!AH39="PERF",'full menu'!AH39="AERF",'full menu'!AH39="PCB"),"ERfix",IF(OR('full menu'!AH39="ACB",'full menu'!AH39="LCERT",'full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menu'!AH39="MwERT",'full menu'!AH39="ERwMT",'full menu'!AH39="M&amp;ERT",'full menu'!AH39="MwIT",'full menu'!AH39="IwMT",'full menu'!AH39="M&amp;IT",'full menu'!AH39="IwERT",'full menu'!AH39="ERwIT",'full menu'!AH39="I&amp;ERT",'full menu'!AH39="ER&amp;M&amp;IT"),"MixedTs",IF('full menu'!AH39="UD","UD",IF('full menu'!AH39="LSD","LSD",IF('full menu'!AH39="WSD","WSD","")))))))))))</f>
        <v>ERfix</v>
      </c>
      <c r="AI39" s="5" t="str">
        <f>IF('full menu'!AI39="MDC","MDC",IF('full menu'!AI39="X","X",IF('full menu'!AI39="UASC","UASC",IF(OR('full menu'!AI39="PERF",'full menu'!AI39="AERF",'full menu'!AI39="PCB"),"ERfix",IF(OR('full menu'!AI39="ACB",'full menu'!AI39="LCERT",'full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menu'!AI39="MwERT",'full menu'!AI39="ERwMT",'full menu'!AI39="M&amp;ERT",'full menu'!AI39="MwIT",'full menu'!AI39="IwMT",'full menu'!AI39="M&amp;IT",'full menu'!AI39="IwERT",'full menu'!AI39="ERwIT",'full menu'!AI39="I&amp;ERT",'full menu'!AI39="ER&amp;M&amp;IT"),"MixedTs",IF('full menu'!AI39="UD","UD",IF('full menu'!AI39="LSD","LSD",IF('full menu'!AI39="WSD","WSD","")))))))))))</f>
        <v>ERfix</v>
      </c>
      <c r="AJ39" s="5" t="str">
        <f>IF('full menu'!AJ39="MDC","MDC",IF('full menu'!AJ39="X","X",IF('full menu'!AJ39="UASC","UASC",IF(OR('full menu'!AJ39="PERF",'full menu'!AJ39="AERF",'full menu'!AJ39="PCB"),"ERfix",IF(OR('full menu'!AJ39="ACB",'full menu'!AJ39="LCERT",'full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menu'!AJ39="MwERT",'full menu'!AJ39="ERwMT",'full menu'!AJ39="M&amp;ERT",'full menu'!AJ39="MwIT",'full menu'!AJ39="IwMT",'full menu'!AJ39="M&amp;IT",'full menu'!AJ39="IwERT",'full menu'!AJ39="ERwIT",'full menu'!AJ39="I&amp;ERT",'full menu'!AJ39="ER&amp;M&amp;IT"),"MixedTs",IF('full menu'!AJ39="UD","UD",IF('full menu'!AJ39="LSD","LSD",IF('full menu'!AJ39="WSD","WSD","")))))))))))</f>
        <v>ERfix</v>
      </c>
      <c r="AK39" s="5" t="str">
        <f>IF('full menu'!AK39="MDC","MDC",IF('full menu'!AK39="X","X",IF('full menu'!AK39="UASC","UASC",IF(OR('full menu'!AK39="PERF",'full menu'!AK39="AERF",'full menu'!AK39="PCB"),"ERfix",IF(OR('full menu'!AK39="ACB",'full menu'!AK39="LCERT",'full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menu'!AK39="MwERT",'full menu'!AK39="ERwMT",'full menu'!AK39="M&amp;ERT",'full menu'!AK39="MwIT",'full menu'!AK39="IwMT",'full menu'!AK39="M&amp;IT",'full menu'!AK39="IwERT",'full menu'!AK39="ERwIT",'full menu'!AK39="I&amp;ERT",'full menu'!AK39="ER&amp;M&amp;IT"),"MixedTs",IF('full menu'!AK39="UD","UD",IF('full menu'!AK39="LSD","LSD",IF('full menu'!AK39="WSD","WSD","")))))))))))</f>
        <v>ERfix</v>
      </c>
      <c r="AL39" s="5" t="str">
        <f>IF('full menu'!AL39="MDC","MDC",IF('full menu'!AL39="X","X",IF('full menu'!AL39="UASC","UASC",IF(OR('full menu'!AL39="PERF",'full menu'!AL39="AERF",'full menu'!AL39="PCB"),"ERfix",IF(OR('full menu'!AL39="ACB",'full menu'!AL39="LCERT",'full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menu'!AL39="MwERT",'full menu'!AL39="ERwMT",'full menu'!AL39="M&amp;ERT",'full menu'!AL39="MwIT",'full menu'!AL39="IwMT",'full menu'!AL39="M&amp;IT",'full menu'!AL39="IwERT",'full menu'!AL39="ERwIT",'full menu'!AL39="I&amp;ERT",'full menu'!AL39="ER&amp;M&amp;IT"),"MixedTs",IF('full menu'!AL39="UD","UD",IF('full menu'!AL39="LSD","LSD",IF('full menu'!AL39="WSD","WSD","")))))))))))</f>
        <v>ERfix</v>
      </c>
      <c r="AM39" s="5" t="str">
        <f>IF('full menu'!AM39="MDC","MDC",IF('full menu'!AM39="X","X",IF('full menu'!AM39="UASC","UASC",IF(OR('full menu'!AM39="PERF",'full menu'!AM39="AERF",'full menu'!AM39="PCB"),"ERfix",IF(OR('full menu'!AM39="ACB",'full menu'!AM39="LCERT",'full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menu'!AM39="MwERT",'full menu'!AM39="ERwMT",'full menu'!AM39="M&amp;ERT",'full menu'!AM39="MwIT",'full menu'!AM39="IwMT",'full menu'!AM39="M&amp;IT",'full menu'!AM39="IwERT",'full menu'!AM39="ERwIT",'full menu'!AM39="I&amp;ERT",'full menu'!AM39="ER&amp;M&amp;IT"),"MixedTs",IF('full menu'!AM39="UD","UD",IF('full menu'!AM39="LSD","LSD",IF('full menu'!AM39="WSD","WSD","")))))))))))</f>
        <v>ERfix</v>
      </c>
      <c r="AN39" s="5" t="str">
        <f>IF('full menu'!AN39="MDC","MDC",IF('full menu'!AN39="X","X",IF('full menu'!AN39="UASC","UASC",IF(OR('full menu'!AN39="PERF",'full menu'!AN39="AERF",'full menu'!AN39="PCB"),"ERfix",IF(OR('full menu'!AN39="ACB",'full menu'!AN39="LCERT",'full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menu'!AN39="MwERT",'full menu'!AN39="ERwMT",'full menu'!AN39="M&amp;ERT",'full menu'!AN39="MwIT",'full menu'!AN39="IwMT",'full menu'!AN39="M&amp;IT",'full menu'!AN39="IwERT",'full menu'!AN39="ERwIT",'full menu'!AN39="I&amp;ERT",'full menu'!AN39="ER&amp;M&amp;IT"),"MixedTs",IF('full menu'!AN39="UD","UD",IF('full menu'!AN39="LSD","LSD",IF('full menu'!AN39="WSD","WSD","")))))))))))</f>
        <v>ERfix</v>
      </c>
      <c r="AO39" s="5" t="str">
        <f>IF('full menu'!AO39="MDC","MDC",IF('full menu'!AO39="X","X",IF('full menu'!AO39="UASC","UASC",IF(OR('full menu'!AO39="PERF",'full menu'!AO39="AERF",'full menu'!AO39="PCB"),"ERfix",IF(OR('full menu'!AO39="ACB",'full menu'!AO39="LCERT",'full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menu'!AO39="MwERT",'full menu'!AO39="ERwMT",'full menu'!AO39="M&amp;ERT",'full menu'!AO39="MwIT",'full menu'!AO39="IwMT",'full menu'!AO39="M&amp;IT",'full menu'!AO39="IwERT",'full menu'!AO39="ERwIT",'full menu'!AO39="I&amp;ERT",'full menu'!AO39="ER&amp;M&amp;IT"),"MixedTs",IF('full menu'!AO39="UD","UD",IF('full menu'!AO39="LSD","LSD",IF('full menu'!AO39="WSD","WSD","")))))))))))</f>
        <v>ERfix</v>
      </c>
      <c r="AP39" s="5" t="str">
        <f>IF('full menu'!AP39="MDC","MDC",IF('full menu'!AP39="X","X",IF('full menu'!AP39="UASC","UASC",IF(OR('full menu'!AP39="PERF",'full menu'!AP39="AERF",'full menu'!AP39="PCB"),"ERfix",IF(OR('full menu'!AP39="ACB",'full menu'!AP39="LCERT",'full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menu'!AP39="MwERT",'full menu'!AP39="ERwMT",'full menu'!AP39="M&amp;ERT",'full menu'!AP39="MwIT",'full menu'!AP39="IwMT",'full menu'!AP39="M&amp;IT",'full menu'!AP39="IwERT",'full menu'!AP39="ERwIT",'full menu'!AP39="I&amp;ERT",'full menu'!AP39="ER&amp;M&amp;IT"),"MixedTs",IF('full menu'!AP39="UD","UD",IF('full menu'!AP39="LSD","LSD",IF('full menu'!AP39="WSD","WSD","")))))))))))</f>
        <v>ERfix</v>
      </c>
      <c r="AQ39" s="5" t="str">
        <f>IF('full menu'!AQ39="MDC","MDC",IF('full menu'!AQ39="X","X",IF('full menu'!AQ39="UASC","UASC",IF(OR('full menu'!AQ39="PERF",'full menu'!AQ39="AERF",'full menu'!AQ39="PCB"),"ERfix",IF(OR('full menu'!AQ39="ACB",'full menu'!AQ39="LCERT",'full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menu'!AQ39="MwERT",'full menu'!AQ39="ERwMT",'full menu'!AQ39="M&amp;ERT",'full menu'!AQ39="MwIT",'full menu'!AQ39="IwMT",'full menu'!AQ39="M&amp;IT",'full menu'!AQ39="IwERT",'full menu'!AQ39="ERwIT",'full menu'!AQ39="I&amp;ERT",'full menu'!AQ39="ER&amp;M&amp;IT"),"MixedTs",IF('full menu'!AQ39="UD","UD",IF('full menu'!AQ39="LSD","LSD",IF('full menu'!AQ39="WSD","WSD","")))))))))))</f>
        <v>ERfix</v>
      </c>
      <c r="AR39" s="5" t="str">
        <f>IF('full menu'!AR39="MDC","MDC",IF('full menu'!AR39="X","X",IF('full menu'!AR39="UASC","UASC",IF(OR('full menu'!AR39="PERF",'full menu'!AR39="AERF",'full menu'!AR39="PCB"),"ERfix",IF(OR('full menu'!AR39="ACB",'full menu'!AR39="LCERT",'full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menu'!AR39="MwERT",'full menu'!AR39="ERwMT",'full menu'!AR39="M&amp;ERT",'full menu'!AR39="MwIT",'full menu'!AR39="IwMT",'full menu'!AR39="M&amp;IT",'full menu'!AR39="IwERT",'full menu'!AR39="ERwIT",'full menu'!AR39="I&amp;ERT",'full menu'!AR39="ER&amp;M&amp;IT"),"MixedTs",IF('full menu'!AR39="UD","UD",IF('full menu'!AR39="LSD","LSD",IF('full menu'!AR39="WSD","WSD","")))))))))))</f>
        <v>ERfix</v>
      </c>
      <c r="AS39" s="5" t="str">
        <f>IF('full menu'!AS39="MDC","MDC",IF('full menu'!AS39="X","X",IF('full menu'!AS39="UASC","UASC",IF(OR('full menu'!AS39="PERF",'full menu'!AS39="AERF",'full menu'!AS39="PCB"),"ERfix",IF(OR('full menu'!AS39="ACB",'full menu'!AS39="LCERT",'full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menu'!AS39="MwERT",'full menu'!AS39="ERwMT",'full menu'!AS39="M&amp;ERT",'full menu'!AS39="MwIT",'full menu'!AS39="IwMT",'full menu'!AS39="M&amp;IT",'full menu'!AS39="IwERT",'full menu'!AS39="ERwIT",'full menu'!AS39="I&amp;ERT",'full menu'!AS39="ER&amp;M&amp;IT"),"MixedTs",IF('full menu'!AS39="UD","UD",IF('full menu'!AS39="LSD","LSD",IF('full menu'!AS39="WSD","WSD","")))))))))))</f>
        <v>ERfix</v>
      </c>
      <c r="AT39" s="5" t="str">
        <f>IF('full menu'!AT39="MDC","MDC",IF('full menu'!AT39="X","X",IF('full menu'!AT39="UASC","UASC",IF(OR('full menu'!AT39="PERF",'full menu'!AT39="AERF",'full menu'!AT39="PCB"),"ERfix",IF(OR('full menu'!AT39="ACB",'full menu'!AT39="LCERT",'full menu'!AT39="LERT",'full menu'!AT39="FCERT",'full menu'!AT39="FERT"),"ERTs",IF(OR('full menu'!AT39="FCMT",'full menu'!AT39="FMT",'full menu'!AT39="LMT",'full menu'!AT39="LCMT"),"MTs",IF(OR('full menu'!AT39="LCIT",'full menu'!AT39="FCIT",'full menu'!AT39="LIT",'full menu'!AT39="FIT"),"ITs",IF(OR('full menu'!AT39="MwERT",'full menu'!AT39="ERwMT",'full menu'!AT39="M&amp;ERT",'full menu'!AT39="MwIT",'full menu'!AT39="IwMT",'full menu'!AT39="M&amp;IT",'full menu'!AT39="IwERT",'full menu'!AT39="ERwIT",'full menu'!AT39="I&amp;ERT",'full menu'!AT39="ER&amp;M&amp;IT"),"MixedTs",IF('full menu'!AT39="UD","UD",IF('full menu'!AT39="LSD","LSD",IF('full menu'!AT39="WSD","WSD","")))))))))))</f>
        <v>ERfix</v>
      </c>
      <c r="AU39" s="5" t="str">
        <f>IF('full menu'!AU39="MDC","MDC",IF('full menu'!AU39="X","X",IF('full menu'!AU39="UASC","UASC",IF(OR('full menu'!AU39="PERF",'full menu'!AU39="AERF",'full menu'!AU39="PCB"),"ERfix",IF(OR('full menu'!AU39="ACB",'full menu'!AU39="LCERT",'full menu'!AU39="LERT",'full menu'!AU39="FCERT",'full menu'!AU39="FERT"),"ERTs",IF(OR('full menu'!AU39="FCMT",'full menu'!AU39="FMT",'full menu'!AU39="LMT",'full menu'!AU39="LCMT"),"MTs",IF(OR('full menu'!AU39="LCIT",'full menu'!AU39="FCIT",'full menu'!AU39="LIT",'full menu'!AU39="FIT"),"ITs",IF(OR('full menu'!AU39="MwERT",'full menu'!AU39="ERwMT",'full menu'!AU39="M&amp;ERT",'full menu'!AU39="MwIT",'full menu'!AU39="IwMT",'full menu'!AU39="M&amp;IT",'full menu'!AU39="IwERT",'full menu'!AU39="ERwIT",'full menu'!AU39="I&amp;ERT",'full menu'!AU39="ER&amp;M&amp;IT"),"MixedTs",IF('full menu'!AU39="UD","UD",IF('full menu'!AU39="LSD","LSD",IF('full menu'!AU39="WSD","WSD","")))))))))))</f>
        <v>ERfix</v>
      </c>
      <c r="AV39" s="5" t="str">
        <f>IF('full menu'!AV39="MDC","MDC",IF('full menu'!AV39="X","X",IF('full menu'!AV39="UASC","UASC",IF(OR('full menu'!AV39="PERF",'full menu'!AV39="AERF",'full menu'!AV39="PCB"),"ERfix",IF(OR('full menu'!AV39="ACB",'full menu'!AV39="LCERT",'full menu'!AV39="LERT",'full menu'!AV39="FCERT",'full menu'!AV39="FERT"),"ERTs",IF(OR('full menu'!AV39="FCMT",'full menu'!AV39="FMT",'full menu'!AV39="LMT",'full menu'!AV39="LCMT"),"MTs",IF(OR('full menu'!AV39="LCIT",'full menu'!AV39="FCIT",'full menu'!AV39="LIT",'full menu'!AV39="FIT"),"ITs",IF(OR('full menu'!AV39="MwERT",'full menu'!AV39="ERwMT",'full menu'!AV39="M&amp;ERT",'full menu'!AV39="MwIT",'full menu'!AV39="IwMT",'full menu'!AV39="M&amp;IT",'full menu'!AV39="IwERT",'full menu'!AV39="ERwIT",'full menu'!AV39="I&amp;ERT",'full menu'!AV39="ER&amp;M&amp;IT"),"MixedTs",IF('full menu'!AV39="UD","UD",IF('full menu'!AV39="LSD","LSD",IF('full menu'!AV39="WSD","WSD","")))))))))))</f>
        <v>ERfix</v>
      </c>
      <c r="AW39" s="5" t="str">
        <f>IF('full menu'!AW39="MDC","MDC",IF('full menu'!AW39="X","X",IF('full menu'!AW39="UASC","UASC",IF(OR('full menu'!AW39="PERF",'full menu'!AW39="AERF",'full menu'!AW39="PCB"),"ERfix",IF(OR('full menu'!AW39="ACB",'full menu'!AW39="LCERT",'full menu'!AW39="LERT",'full menu'!AW39="FCERT",'full menu'!AW39="FERT"),"ERTs",IF(OR('full menu'!AW39="FCMT",'full menu'!AW39="FMT",'full menu'!AW39="LMT",'full menu'!AW39="LCMT"),"MTs",IF(OR('full menu'!AW39="LCIT",'full menu'!AW39="FCIT",'full menu'!AW39="LIT",'full menu'!AW39="FIT"),"ITs",IF(OR('full menu'!AW39="MwERT",'full menu'!AW39="ERwMT",'full menu'!AW39="M&amp;ERT",'full menu'!AW39="MwIT",'full menu'!AW39="IwMT",'full menu'!AW39="M&amp;IT",'full menu'!AW39="IwERT",'full menu'!AW39="ERwIT",'full menu'!AW39="I&amp;ERT",'full menu'!AW39="ER&amp;M&amp;IT"),"MixedTs",IF('full menu'!AW39="UD","UD",IF('full menu'!AW39="LSD","LSD",IF('full menu'!AW39="WSD","WSD","")))))))))))</f>
        <v>ERfix</v>
      </c>
      <c r="AX39" s="5" t="str">
        <f>IF('full menu'!AX39="MDC","MDC",IF('full menu'!AX39="X","X",IF('full menu'!AX39="UASC","UASC",IF(OR('full menu'!AX39="PERF",'full menu'!AX39="AERF",'full menu'!AX39="PCB"),"ERfix",IF(OR('full menu'!AX39="ACB",'full menu'!AX39="LCERT",'full menu'!AX39="LERT",'full menu'!AX39="FCERT",'full menu'!AX39="FERT"),"ERTs",IF(OR('full menu'!AX39="FCMT",'full menu'!AX39="FMT",'full menu'!AX39="LMT",'full menu'!AX39="LCMT"),"MTs",IF(OR('full menu'!AX39="LCIT",'full menu'!AX39="FCIT",'full menu'!AX39="LIT",'full menu'!AX39="FIT"),"ITs",IF(OR('full menu'!AX39="MwERT",'full menu'!AX39="ERwMT",'full menu'!AX39="M&amp;ERT",'full menu'!AX39="MwIT",'full menu'!AX39="IwMT",'full menu'!AX39="M&amp;IT",'full menu'!AX39="IwERT",'full menu'!AX39="ERwIT",'full menu'!AX39="I&amp;ERT",'full menu'!AX39="ER&amp;M&amp;IT"),"MixedTs",IF('full menu'!AX39="UD","UD",IF('full menu'!AX39="LSD","LSD",IF('full menu'!AX39="WSD","WSD","")))))))))))</f>
        <v>ERfix</v>
      </c>
      <c r="AY39" s="5" t="str">
        <f>IF('full menu'!AY39="MDC","MDC",IF('full menu'!AY39="X","X",IF('full menu'!AY39="UASC","UASC",IF(OR('full menu'!AY39="PERF",'full menu'!AY39="AERF",'full menu'!AY39="PCB"),"ERfix",IF(OR('full menu'!AY39="ACB",'full menu'!AY39="LCERT",'full menu'!AY39="LERT",'full menu'!AY39="FCERT",'full menu'!AY39="FERT"),"ERTs",IF(OR('full menu'!AY39="FCMT",'full menu'!AY39="FMT",'full menu'!AY39="LMT",'full menu'!AY39="LCMT"),"MTs",IF(OR('full menu'!AY39="LCIT",'full menu'!AY39="FCIT",'full menu'!AY39="LIT",'full menu'!AY39="FIT"),"ITs",IF(OR('full menu'!AY39="MwERT",'full menu'!AY39="ERwMT",'full menu'!AY39="M&amp;ERT",'full menu'!AY39="MwIT",'full menu'!AY39="IwMT",'full menu'!AY39="M&amp;IT",'full menu'!AY39="IwERT",'full menu'!AY39="ERwIT",'full menu'!AY39="I&amp;ERT",'full menu'!AY39="ER&amp;M&amp;IT"),"MixedTs",IF('full menu'!AY39="UD","UD",IF('full menu'!AY39="LSD","LSD",IF('full menu'!AY39="WSD","WSD","")))))))))))</f>
        <v>ERfix</v>
      </c>
    </row>
    <row r="40" spans="1:51" ht="15.6" x14ac:dyDescent="0.3">
      <c r="A40" t="s">
        <v>67</v>
      </c>
      <c r="B40" s="5" t="str">
        <f>IF('full menu'!B40="MDC","MDC",IF('full menu'!B40="X","X",IF('full menu'!B40="UASC","UASC",IF(OR('full menu'!B40="PERF",'full menu'!B40="AERF",'full menu'!B40="PCB"),"ERfix",IF(OR('full menu'!B40="ACB",'full menu'!B40="LCERT",'full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menu'!B40="MwERT",'full menu'!B40="ERwMT",'full menu'!B40="M&amp;ERT",'full menu'!B40="MwIT",'full menu'!B40="IwMT",'full menu'!B40="M&amp;IT",'full menu'!B40="IwERT",'full menu'!B40="ERwIT",'full menu'!B40="I&amp;ERT",'full menu'!B40="ER&amp;M&amp;IT"),"MixedTs",IF('full menu'!B40="UD","UD",IF('full menu'!B40="LSD","LSD",IF('full menu'!B40="WSD","WSD","")))))))))))</f>
        <v>ERfix</v>
      </c>
      <c r="C40" s="5" t="str">
        <f>IF('full menu'!C40="MDC","MDC",IF('full menu'!C40="X","X",IF('full menu'!C40="UASC","UASC",IF(OR('full menu'!C40="PERF",'full menu'!C40="AERF",'full menu'!C40="PCB"),"ERfix",IF(OR('full menu'!C40="ACB",'full menu'!C40="LCERT",'full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menu'!C40="MwERT",'full menu'!C40="ERwMT",'full menu'!C40="M&amp;ERT",'full menu'!C40="MwIT",'full menu'!C40="IwMT",'full menu'!C40="M&amp;IT",'full menu'!C40="IwERT",'full menu'!C40="ERwIT",'full menu'!C40="I&amp;ERT",'full menu'!C40="ER&amp;M&amp;IT"),"MixedTs",IF('full menu'!C40="UD","UD",IF('full menu'!C40="LSD","LSD",IF('full menu'!C40="WSD","WSD","")))))))))))</f>
        <v>ERfix</v>
      </c>
      <c r="D40" s="5" t="str">
        <f>IF('full menu'!D40="MDC","MDC",IF('full menu'!D40="X","X",IF('full menu'!D40="UASC","UASC",IF(OR('full menu'!D40="PERF",'full menu'!D40="AERF",'full menu'!D40="PCB"),"ERfix",IF(OR('full menu'!D40="ACB",'full menu'!D40="LCERT",'full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menu'!D40="MwERT",'full menu'!D40="ERwMT",'full menu'!D40="M&amp;ERT",'full menu'!D40="MwIT",'full menu'!D40="IwMT",'full menu'!D40="M&amp;IT",'full menu'!D40="IwERT",'full menu'!D40="ERwIT",'full menu'!D40="I&amp;ERT",'full menu'!D40="ER&amp;M&amp;IT"),"MixedTs",IF('full menu'!D40="UD","UD",IF('full menu'!D40="LSD","LSD",IF('full menu'!D40="WSD","WSD","")))))))))))</f>
        <v>ERfix</v>
      </c>
      <c r="E40" s="5" t="str">
        <f>IF('full menu'!E40="MDC","MDC",IF('full menu'!E40="X","X",IF('full menu'!E40="UASC","UASC",IF(OR('full menu'!E40="PERF",'full menu'!E40="AERF",'full menu'!E40="PCB"),"ERfix",IF(OR('full menu'!E40="ACB",'full menu'!E40="LCERT",'full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menu'!E40="MwERT",'full menu'!E40="ERwMT",'full menu'!E40="M&amp;ERT",'full menu'!E40="MwIT",'full menu'!E40="IwMT",'full menu'!E40="M&amp;IT",'full menu'!E40="IwERT",'full menu'!E40="ERwIT",'full menu'!E40="I&amp;ERT",'full menu'!E40="ER&amp;M&amp;IT"),"MixedTs",IF('full menu'!E40="UD","UD",IF('full menu'!E40="LSD","LSD",IF('full menu'!E40="WSD","WSD","")))))))))))</f>
        <v>ERfix</v>
      </c>
      <c r="F40" s="5" t="str">
        <f>IF('full menu'!F40="MDC","MDC",IF('full menu'!F40="X","X",IF('full menu'!F40="UASC","UASC",IF(OR('full menu'!F40="PERF",'full menu'!F40="AERF",'full menu'!F40="PCB"),"ERfix",IF(OR('full menu'!F40="ACB",'full menu'!F40="LCERT",'full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menu'!F40="MwERT",'full menu'!F40="ERwMT",'full menu'!F40="M&amp;ERT",'full menu'!F40="MwIT",'full menu'!F40="IwMT",'full menu'!F40="M&amp;IT",'full menu'!F40="IwERT",'full menu'!F40="ERwIT",'full menu'!F40="I&amp;ERT",'full menu'!F40="ER&amp;M&amp;IT"),"MixedTs",IF('full menu'!F40="UD","UD",IF('full menu'!F40="LSD","LSD",IF('full menu'!F40="WSD","WSD","")))))))))))</f>
        <v>ERfix</v>
      </c>
      <c r="G40" s="5" t="str">
        <f>IF('full menu'!G40="MDC","MDC",IF('full menu'!G40="X","X",IF('full menu'!G40="UASC","UASC",IF(OR('full menu'!G40="PERF",'full menu'!G40="AERF",'full menu'!G40="PCB"),"ERfix",IF(OR('full menu'!G40="ACB",'full menu'!G40="LCERT",'full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menu'!G40="MwERT",'full menu'!G40="ERwMT",'full menu'!G40="M&amp;ERT",'full menu'!G40="MwIT",'full menu'!G40="IwMT",'full menu'!G40="M&amp;IT",'full menu'!G40="IwERT",'full menu'!G40="ERwIT",'full menu'!G40="I&amp;ERT",'full menu'!G40="ER&amp;M&amp;IT"),"MixedTs",IF('full menu'!G40="UD","UD",IF('full menu'!G40="LSD","LSD",IF('full menu'!G40="WSD","WSD","")))))))))))</f>
        <v>ERfix</v>
      </c>
      <c r="H40" s="5" t="str">
        <f>IF('full menu'!H40="MDC","MDC",IF('full menu'!H40="X","X",IF('full menu'!H40="UASC","UASC",IF(OR('full menu'!H40="PERF",'full menu'!H40="AERF",'full menu'!H40="PCB"),"ERfix",IF(OR('full menu'!H40="ACB",'full menu'!H40="LCERT",'full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menu'!H40="MwERT",'full menu'!H40="ERwMT",'full menu'!H40="M&amp;ERT",'full menu'!H40="MwIT",'full menu'!H40="IwMT",'full menu'!H40="M&amp;IT",'full menu'!H40="IwERT",'full menu'!H40="ERwIT",'full menu'!H40="I&amp;ERT",'full menu'!H40="ER&amp;M&amp;IT"),"MixedTs",IF('full menu'!H40="UD","UD",IF('full menu'!H40="LSD","LSD",IF('full menu'!H40="WSD","WSD","")))))))))))</f>
        <v>UD</v>
      </c>
      <c r="I40" s="5" t="str">
        <f>IF('full menu'!I40="MDC","MDC",IF('full menu'!I40="X","X",IF('full menu'!I40="UASC","UASC",IF(OR('full menu'!I40="PERF",'full menu'!I40="AERF",'full menu'!I40="PCB"),"ERfix",IF(OR('full menu'!I40="ACB",'full menu'!I40="LCERT",'full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menu'!I40="MwERT",'full menu'!I40="ERwMT",'full menu'!I40="M&amp;ERT",'full menu'!I40="MwIT",'full menu'!I40="IwMT",'full menu'!I40="M&amp;IT",'full menu'!I40="IwERT",'full menu'!I40="ERwIT",'full menu'!I40="I&amp;ERT",'full menu'!I40="ER&amp;M&amp;IT"),"MixedTs",IF('full menu'!I40="UD","UD",IF('full menu'!I40="LSD","LSD",IF('full menu'!I40="WSD","WSD","")))))))))))</f>
        <v>UD</v>
      </c>
      <c r="J40" s="5" t="str">
        <f>IF('full menu'!J40="MDC","MDC",IF('full menu'!J40="X","X",IF('full menu'!J40="UASC","UASC",IF(OR('full menu'!J40="PERF",'full menu'!J40="AERF",'full menu'!J40="PCB"),"ERfix",IF(OR('full menu'!J40="ACB",'full menu'!J40="LCERT",'full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menu'!J40="MwERT",'full menu'!J40="ERwMT",'full menu'!J40="M&amp;ERT",'full menu'!J40="MwIT",'full menu'!J40="IwMT",'full menu'!J40="M&amp;IT",'full menu'!J40="IwERT",'full menu'!J40="ERwIT",'full menu'!J40="I&amp;ERT",'full menu'!J40="ER&amp;M&amp;IT"),"MixedTs",IF('full menu'!J40="UD","UD",IF('full menu'!J40="LSD","LSD",IF('full menu'!J40="WSD","WSD","")))))))))))</f>
        <v>UD</v>
      </c>
      <c r="K40" s="5" t="str">
        <f>IF('full menu'!K40="MDC","MDC",IF('full menu'!K40="X","X",IF('full menu'!K40="UASC","UASC",IF(OR('full menu'!K40="PERF",'full menu'!K40="AERF",'full menu'!K40="PCB"),"ERfix",IF(OR('full menu'!K40="ACB",'full menu'!K40="LCERT",'full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menu'!K40="MwERT",'full menu'!K40="ERwMT",'full menu'!K40="M&amp;ERT",'full menu'!K40="MwIT",'full menu'!K40="IwMT",'full menu'!K40="M&amp;IT",'full menu'!K40="IwERT",'full menu'!K40="ERwIT",'full menu'!K40="I&amp;ERT",'full menu'!K40="ER&amp;M&amp;IT"),"MixedTs",IF('full menu'!K40="UD","UD",IF('full menu'!K40="LSD","LSD",IF('full menu'!K40="WSD","WSD","")))))))))))</f>
        <v>UD</v>
      </c>
      <c r="L40" s="5" t="str">
        <f>IF('full menu'!L40="MDC","MDC",IF('full menu'!L40="X","X",IF('full menu'!L40="UASC","UASC",IF(OR('full menu'!L40="PERF",'full menu'!L40="AERF",'full menu'!L40="PCB"),"ERfix",IF(OR('full menu'!L40="ACB",'full menu'!L40="LCERT",'full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menu'!L40="MwERT",'full menu'!L40="ERwMT",'full menu'!L40="M&amp;ERT",'full menu'!L40="MwIT",'full menu'!L40="IwMT",'full menu'!L40="M&amp;IT",'full menu'!L40="IwERT",'full menu'!L40="ERwIT",'full menu'!L40="I&amp;ERT",'full menu'!L40="ER&amp;M&amp;IT"),"MixedTs",IF('full menu'!L40="UD","UD",IF('full menu'!L40="LSD","LSD",IF('full menu'!L40="WSD","WSD","")))))))))))</f>
        <v>UD</v>
      </c>
      <c r="M40" s="5" t="str">
        <f>IF('full menu'!M40="MDC","MDC",IF('full menu'!M40="X","X",IF('full menu'!M40="UASC","UASC",IF(OR('full menu'!M40="PERF",'full menu'!M40="AERF",'full menu'!M40="PCB"),"ERfix",IF(OR('full menu'!M40="ACB",'full menu'!M40="LCERT",'full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menu'!M40="MwERT",'full menu'!M40="ERwMT",'full menu'!M40="M&amp;ERT",'full menu'!M40="MwIT",'full menu'!M40="IwMT",'full menu'!M40="M&amp;IT",'full menu'!M40="IwERT",'full menu'!M40="ERwIT",'full menu'!M40="I&amp;ERT",'full menu'!M40="ER&amp;M&amp;IT"),"MixedTs",IF('full menu'!M40="UD","UD",IF('full menu'!M40="LSD","LSD",IF('full menu'!M40="WSD","WSD","")))))))))))</f>
        <v>UD</v>
      </c>
      <c r="N40" s="5" t="str">
        <f>IF('full menu'!N40="MDC","MDC",IF('full menu'!N40="X","X",IF('full menu'!N40="UASC","UASC",IF(OR('full menu'!N40="PERF",'full menu'!N40="AERF",'full menu'!N40="PCB"),"ERfix",IF(OR('full menu'!N40="ACB",'full menu'!N40="LCERT",'full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menu'!N40="MwERT",'full menu'!N40="ERwMT",'full menu'!N40="M&amp;ERT",'full menu'!N40="MwIT",'full menu'!N40="IwMT",'full menu'!N40="M&amp;IT",'full menu'!N40="IwERT",'full menu'!N40="ERwIT",'full menu'!N40="I&amp;ERT",'full menu'!N40="ER&amp;M&amp;IT"),"MixedTs",IF('full menu'!N40="UD","UD",IF('full menu'!N40="LSD","LSD",IF('full menu'!N40="WSD","WSD","")))))))))))</f>
        <v>UD</v>
      </c>
      <c r="O40" s="5" t="str">
        <f>IF('full menu'!O40="MDC","MDC",IF('full menu'!O40="X","X",IF('full menu'!O40="UASC","UASC",IF(OR('full menu'!O40="PERF",'full menu'!O40="AERF",'full menu'!O40="PCB"),"ERfix",IF(OR('full menu'!O40="ACB",'full menu'!O40="LCERT",'full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menu'!O40="MwERT",'full menu'!O40="ERwMT",'full menu'!O40="M&amp;ERT",'full menu'!O40="MwIT",'full menu'!O40="IwMT",'full menu'!O40="M&amp;IT",'full menu'!O40="IwERT",'full menu'!O40="ERwIT",'full menu'!O40="I&amp;ERT",'full menu'!O40="ER&amp;M&amp;IT"),"MixedTs",IF('full menu'!O40="UD","UD",IF('full menu'!O40="LSD","LSD",IF('full menu'!O40="WSD","WSD","")))))))))))</f>
        <v>UD</v>
      </c>
      <c r="P40" s="5" t="str">
        <f>IF('full menu'!P40="MDC","MDC",IF('full menu'!P40="X","X",IF('full menu'!P40="UASC","UASC",IF(OR('full menu'!P40="PERF",'full menu'!P40="AERF",'full menu'!P40="PCB"),"ERfix",IF(OR('full menu'!P40="ACB",'full menu'!P40="LCERT",'full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menu'!P40="MwERT",'full menu'!P40="ERwMT",'full menu'!P40="M&amp;ERT",'full menu'!P40="MwIT",'full menu'!P40="IwMT",'full menu'!P40="M&amp;IT",'full menu'!P40="IwERT",'full menu'!P40="ERwIT",'full menu'!P40="I&amp;ERT",'full menu'!P40="ER&amp;M&amp;IT"),"MixedTs",IF('full menu'!P40="UD","UD",IF('full menu'!P40="LSD","LSD",IF('full menu'!P40="WSD","WSD","")))))))))))</f>
        <v>UD</v>
      </c>
      <c r="Q40" s="5" t="str">
        <f>IF('full menu'!Q40="MDC","MDC",IF('full menu'!Q40="X","X",IF('full menu'!Q40="UASC","UASC",IF(OR('full menu'!Q40="PERF",'full menu'!Q40="AERF",'full menu'!Q40="PCB"),"ERfix",IF(OR('full menu'!Q40="ACB",'full menu'!Q40="LCERT",'full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menu'!Q40="MwERT",'full menu'!Q40="ERwMT",'full menu'!Q40="M&amp;ERT",'full menu'!Q40="MwIT",'full menu'!Q40="IwMT",'full menu'!Q40="M&amp;IT",'full menu'!Q40="IwERT",'full menu'!Q40="ERwIT",'full menu'!Q40="I&amp;ERT",'full menu'!Q40="ER&amp;M&amp;IT"),"MixedTs",IF('full menu'!Q40="UD","UD",IF('full menu'!Q40="LSD","LSD",IF('full menu'!Q40="WSD","WSD","")))))))))))</f>
        <v>UD</v>
      </c>
      <c r="R40" s="5" t="str">
        <f>IF('full menu'!R40="MDC","MDC",IF('full menu'!R40="X","X",IF('full menu'!R40="UASC","UASC",IF(OR('full menu'!R40="PERF",'full menu'!R40="AERF",'full menu'!R40="PCB"),"ERfix",IF(OR('full menu'!R40="ACB",'full menu'!R40="LCERT",'full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menu'!R40="MwERT",'full menu'!R40="ERwMT",'full menu'!R40="M&amp;ERT",'full menu'!R40="MwIT",'full menu'!R40="IwMT",'full menu'!R40="M&amp;IT",'full menu'!R40="IwERT",'full menu'!R40="ERwIT",'full menu'!R40="I&amp;ERT",'full menu'!R40="ER&amp;M&amp;IT"),"MixedTs",IF('full menu'!R40="UD","UD",IF('full menu'!R40="LSD","LSD",IF('full menu'!R40="WSD","WSD","")))))))))))</f>
        <v>UD</v>
      </c>
      <c r="S40" s="5" t="str">
        <f>IF('full menu'!S40="MDC","MDC",IF('full menu'!S40="X","X",IF('full menu'!S40="UASC","UASC",IF(OR('full menu'!S40="PERF",'full menu'!S40="AERF",'full menu'!S40="PCB"),"ERfix",IF(OR('full menu'!S40="ACB",'full menu'!S40="LCERT",'full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menu'!S40="MwERT",'full menu'!S40="ERwMT",'full menu'!S40="M&amp;ERT",'full menu'!S40="MwIT",'full menu'!S40="IwMT",'full menu'!S40="M&amp;IT",'full menu'!S40="IwERT",'full menu'!S40="ERwIT",'full menu'!S40="I&amp;ERT",'full menu'!S40="ER&amp;M&amp;IT"),"MixedTs",IF('full menu'!S40="UD","UD",IF('full menu'!S40="LSD","LSD",IF('full menu'!S40="WSD","WSD","")))))))))))</f>
        <v>LSD</v>
      </c>
      <c r="T40" s="5" t="str">
        <f>IF('full menu'!T40="MDC","MDC",IF('full menu'!T40="X","X",IF('full menu'!T40="UASC","UASC",IF(OR('full menu'!T40="PERF",'full menu'!T40="AERF",'full menu'!T40="PCB"),"ERfix",IF(OR('full menu'!T40="ACB",'full menu'!T40="LCERT",'full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menu'!T40="MwERT",'full menu'!T40="ERwMT",'full menu'!T40="M&amp;ERT",'full menu'!T40="MwIT",'full menu'!T40="IwMT",'full menu'!T40="M&amp;IT",'full menu'!T40="IwERT",'full menu'!T40="ERwIT",'full menu'!T40="I&amp;ERT",'full menu'!T40="ER&amp;M&amp;IT"),"MixedTs",IF('full menu'!T40="UD","UD",IF('full menu'!T40="LSD","LSD",IF('full menu'!T40="WSD","WSD","")))))))))))</f>
        <v>LSD</v>
      </c>
      <c r="U40" s="5" t="str">
        <f>IF('full menu'!U40="MDC","MDC",IF('full menu'!U40="X","X",IF('full menu'!U40="UASC","UASC",IF(OR('full menu'!U40="PERF",'full menu'!U40="AERF",'full menu'!U40="PCB"),"ERfix",IF(OR('full menu'!U40="ACB",'full menu'!U40="LCERT",'full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menu'!U40="MwERT",'full menu'!U40="ERwMT",'full menu'!U40="M&amp;ERT",'full menu'!U40="MwIT",'full menu'!U40="IwMT",'full menu'!U40="M&amp;IT",'full menu'!U40="IwERT",'full menu'!U40="ERwIT",'full menu'!U40="I&amp;ERT",'full menu'!U40="ER&amp;M&amp;IT"),"MixedTs",IF('full menu'!U40="UD","UD",IF('full menu'!U40="LSD","LSD",IF('full menu'!U40="WSD","WSD","")))))))))))</f>
        <v>LSD</v>
      </c>
      <c r="V40" s="5" t="str">
        <f>IF('full menu'!V40="MDC","MDC",IF('full menu'!V40="X","X",IF('full menu'!V40="UASC","UASC",IF(OR('full menu'!V40="PERF",'full menu'!V40="AERF",'full menu'!V40="PCB"),"ERfix",IF(OR('full menu'!V40="ACB",'full menu'!V40="LCERT",'full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menu'!V40="MwERT",'full menu'!V40="ERwMT",'full menu'!V40="M&amp;ERT",'full menu'!V40="MwIT",'full menu'!V40="IwMT",'full menu'!V40="M&amp;IT",'full menu'!V40="IwERT",'full menu'!V40="ERwIT",'full menu'!V40="I&amp;ERT",'full menu'!V40="ER&amp;M&amp;IT"),"MixedTs",IF('full menu'!V40="UD","UD",IF('full menu'!V40="LSD","LSD",IF('full menu'!V40="WSD","WSD","")))))))))))</f>
        <v>LSD</v>
      </c>
      <c r="W40" s="5" t="str">
        <f>IF('full menu'!W40="MDC","MDC",IF('full menu'!W40="X","X",IF('full menu'!W40="UASC","UASC",IF(OR('full menu'!W40="PERF",'full menu'!W40="AERF",'full menu'!W40="PCB"),"ERfix",IF(OR('full menu'!W40="ACB",'full menu'!W40="LCERT",'full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menu'!W40="MwERT",'full menu'!W40="ERwMT",'full menu'!W40="M&amp;ERT",'full menu'!W40="MwIT",'full menu'!W40="IwMT",'full menu'!W40="M&amp;IT",'full menu'!W40="IwERT",'full menu'!W40="ERwIT",'full menu'!W40="I&amp;ERT",'full menu'!W40="ER&amp;M&amp;IT"),"MixedTs",IF('full menu'!W40="UD","UD",IF('full menu'!W40="LSD","LSD",IF('full menu'!W40="WSD","WSD","")))))))))))</f>
        <v>LSD</v>
      </c>
      <c r="X40" s="5" t="str">
        <f>IF('full menu'!X40="MDC","MDC",IF('full menu'!X40="X","X",IF('full menu'!X40="UASC","UASC",IF(OR('full menu'!X40="PERF",'full menu'!X40="AERF",'full menu'!X40="PCB"),"ERfix",IF(OR('full menu'!X40="ACB",'full menu'!X40="LCERT",'full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menu'!X40="MwERT",'full menu'!X40="ERwMT",'full menu'!X40="M&amp;ERT",'full menu'!X40="MwIT",'full menu'!X40="IwMT",'full menu'!X40="M&amp;IT",'full menu'!X40="IwERT",'full menu'!X40="ERwIT",'full menu'!X40="I&amp;ERT",'full menu'!X40="ER&amp;M&amp;IT"),"MixedTs",IF('full menu'!X40="UD","UD",IF('full menu'!X40="LSD","LSD",IF('full menu'!X40="WSD","WSD","")))))))))))</f>
        <v>ERfix</v>
      </c>
      <c r="Y40" s="5" t="str">
        <f>IF('full menu'!Y40="MDC","MDC",IF('full menu'!Y40="X","X",IF('full menu'!Y40="UASC","UASC",IF(OR('full menu'!Y40="PERF",'full menu'!Y40="AERF",'full menu'!Y40="PCB"),"ERfix",IF(OR('full menu'!Y40="ACB",'full menu'!Y40="LCERT",'full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menu'!Y40="MwERT",'full menu'!Y40="ERwMT",'full menu'!Y40="M&amp;ERT",'full menu'!Y40="MwIT",'full menu'!Y40="IwMT",'full menu'!Y40="M&amp;IT",'full menu'!Y40="IwERT",'full menu'!Y40="ERwIT",'full menu'!Y40="I&amp;ERT",'full menu'!Y40="ER&amp;M&amp;IT"),"MixedTs",IF('full menu'!Y40="UD","UD",IF('full menu'!Y40="LSD","LSD",IF('full menu'!Y40="WSD","WSD","")))))))))))</f>
        <v>ERfix</v>
      </c>
      <c r="Z40" s="5" t="str">
        <f>IF('full menu'!Z40="MDC","MDC",IF('full menu'!Z40="X","X",IF('full menu'!Z40="UASC","UASC",IF(OR('full menu'!Z40="PERF",'full menu'!Z40="AERF",'full menu'!Z40="PCB"),"ERfix",IF(OR('full menu'!Z40="ACB",'full menu'!Z40="LCERT",'full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menu'!Z40="MwERT",'full menu'!Z40="ERwMT",'full menu'!Z40="M&amp;ERT",'full menu'!Z40="MwIT",'full menu'!Z40="IwMT",'full menu'!Z40="M&amp;IT",'full menu'!Z40="IwERT",'full menu'!Z40="ERwIT",'full menu'!Z40="I&amp;ERT",'full menu'!Z40="ER&amp;M&amp;IT"),"MixedTs",IF('full menu'!Z40="UD","UD",IF('full menu'!Z40="LSD","LSD",IF('full menu'!Z40="WSD","WSD","")))))))))))</f>
        <v>ERfix</v>
      </c>
      <c r="AA40" s="5" t="str">
        <f>IF('full menu'!AA40="MDC","MDC",IF('full menu'!AA40="X","X",IF('full menu'!AA40="UASC","UASC",IF(OR('full menu'!AA40="PERF",'full menu'!AA40="AERF",'full menu'!AA40="PCB"),"ERfix",IF(OR('full menu'!AA40="ACB",'full menu'!AA40="LCERT",'full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menu'!AA40="MwERT",'full menu'!AA40="ERwMT",'full menu'!AA40="M&amp;ERT",'full menu'!AA40="MwIT",'full menu'!AA40="IwMT",'full menu'!AA40="M&amp;IT",'full menu'!AA40="IwERT",'full menu'!AA40="ERwIT",'full menu'!AA40="I&amp;ERT",'full menu'!AA40="ER&amp;M&amp;IT"),"MixedTs",IF('full menu'!AA40="UD","UD",IF('full menu'!AA40="LSD","LSD",IF('full menu'!AA40="WSD","WSD","")))))))))))</f>
        <v>ERfix</v>
      </c>
      <c r="AB40" s="5" t="str">
        <f>IF('full menu'!AB40="MDC","MDC",IF('full menu'!AB40="X","X",IF('full menu'!AB40="UASC","UASC",IF(OR('full menu'!AB40="PERF",'full menu'!AB40="AERF",'full menu'!AB40="PCB"),"ERfix",IF(OR('full menu'!AB40="ACB",'full menu'!AB40="LCERT",'full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menu'!AB40="MwERT",'full menu'!AB40="ERwMT",'full menu'!AB40="M&amp;ERT",'full menu'!AB40="MwIT",'full menu'!AB40="IwMT",'full menu'!AB40="M&amp;IT",'full menu'!AB40="IwERT",'full menu'!AB40="ERwIT",'full menu'!AB40="I&amp;ERT",'full menu'!AB40="ER&amp;M&amp;IT"),"MixedTs",IF('full menu'!AB40="UD","UD",IF('full menu'!AB40="LSD","LSD",IF('full menu'!AB40="WSD","WSD","")))))))))))</f>
        <v>ERfix</v>
      </c>
      <c r="AC40" s="5" t="str">
        <f>IF('full menu'!AC40="MDC","MDC",IF('full menu'!AC40="X","X",IF('full menu'!AC40="UASC","UASC",IF(OR('full menu'!AC40="PERF",'full menu'!AC40="AERF",'full menu'!AC40="PCB"),"ERfix",IF(OR('full menu'!AC40="ACB",'full menu'!AC40="LCERT",'full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menu'!AC40="MwERT",'full menu'!AC40="ERwMT",'full menu'!AC40="M&amp;ERT",'full menu'!AC40="MwIT",'full menu'!AC40="IwMT",'full menu'!AC40="M&amp;IT",'full menu'!AC40="IwERT",'full menu'!AC40="ERwIT",'full menu'!AC40="I&amp;ERT",'full menu'!AC40="ER&amp;M&amp;IT"),"MixedTs",IF('full menu'!AC40="UD","UD",IF('full menu'!AC40="LSD","LSD",IF('full menu'!AC40="WSD","WSD","")))))))))))</f>
        <v>ERfix</v>
      </c>
      <c r="AD40" s="5" t="str">
        <f>IF('full menu'!AD40="MDC","MDC",IF('full menu'!AD40="X","X",IF('full menu'!AD40="UASC","UASC",IF(OR('full menu'!AD40="PERF",'full menu'!AD40="AERF",'full menu'!AD40="PCB"),"ERfix",IF(OR('full menu'!AD40="ACB",'full menu'!AD40="LCERT",'full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menu'!AD40="MwERT",'full menu'!AD40="ERwMT",'full menu'!AD40="M&amp;ERT",'full menu'!AD40="MwIT",'full menu'!AD40="IwMT",'full menu'!AD40="M&amp;IT",'full menu'!AD40="IwERT",'full menu'!AD40="ERwIT",'full menu'!AD40="I&amp;ERT",'full menu'!AD40="ER&amp;M&amp;IT"),"MixedTs",IF('full menu'!AD40="UD","UD",IF('full menu'!AD40="LSD","LSD",IF('full menu'!AD40="WSD","WSD","")))))))))))</f>
        <v>ERfix</v>
      </c>
      <c r="AE40" s="5" t="str">
        <f>IF('full menu'!AE40="MDC","MDC",IF('full menu'!AE40="X","X",IF('full menu'!AE40="UASC","UASC",IF(OR('full menu'!AE40="PERF",'full menu'!AE40="AERF",'full menu'!AE40="PCB"),"ERfix",IF(OR('full menu'!AE40="ACB",'full menu'!AE40="LCERT",'full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menu'!AE40="MwERT",'full menu'!AE40="ERwMT",'full menu'!AE40="M&amp;ERT",'full menu'!AE40="MwIT",'full menu'!AE40="IwMT",'full menu'!AE40="M&amp;IT",'full menu'!AE40="IwERT",'full menu'!AE40="ERwIT",'full menu'!AE40="I&amp;ERT",'full menu'!AE40="ER&amp;M&amp;IT"),"MixedTs",IF('full menu'!AE40="UD","UD",IF('full menu'!AE40="LSD","LSD",IF('full menu'!AE40="WSD","WSD","")))))))))))</f>
        <v>ERfix</v>
      </c>
      <c r="AF40" s="5" t="str">
        <f>IF('full menu'!AF40="MDC","MDC",IF('full menu'!AF40="X","X",IF('full menu'!AF40="UASC","UASC",IF(OR('full menu'!AF40="PERF",'full menu'!AF40="AERF",'full menu'!AF40="PCB"),"ERfix",IF(OR('full menu'!AF40="ACB",'full menu'!AF40="LCERT",'full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menu'!AF40="MwERT",'full menu'!AF40="ERwMT",'full menu'!AF40="M&amp;ERT",'full menu'!AF40="MwIT",'full menu'!AF40="IwMT",'full menu'!AF40="M&amp;IT",'full menu'!AF40="IwERT",'full menu'!AF40="ERwIT",'full menu'!AF40="I&amp;ERT",'full menu'!AF40="ER&amp;M&amp;IT"),"MixedTs",IF('full menu'!AF40="UD","UD",IF('full menu'!AF40="LSD","LSD",IF('full menu'!AF40="WSD","WSD","")))))))))))</f>
        <v>ERfix</v>
      </c>
      <c r="AG40" s="5" t="str">
        <f>IF('full menu'!AG40="MDC","MDC",IF('full menu'!AG40="X","X",IF('full menu'!AG40="UASC","UASC",IF(OR('full menu'!AG40="PERF",'full menu'!AG40="AERF",'full menu'!AG40="PCB"),"ERfix",IF(OR('full menu'!AG40="ACB",'full menu'!AG40="LCERT",'full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menu'!AG40="MwERT",'full menu'!AG40="ERwMT",'full menu'!AG40="M&amp;ERT",'full menu'!AG40="MwIT",'full menu'!AG40="IwMT",'full menu'!AG40="M&amp;IT",'full menu'!AG40="IwERT",'full menu'!AG40="ERwIT",'full menu'!AG40="I&amp;ERT",'full menu'!AG40="ER&amp;M&amp;IT"),"MixedTs",IF('full menu'!AG40="UD","UD",IF('full menu'!AG40="LSD","LSD",IF('full menu'!AG40="WSD","WSD","")))))))))))</f>
        <v>ERfix</v>
      </c>
      <c r="AH40" s="5" t="str">
        <f>IF('full menu'!AH40="MDC","MDC",IF('full menu'!AH40="X","X",IF('full menu'!AH40="UASC","UASC",IF(OR('full menu'!AH40="PERF",'full menu'!AH40="AERF",'full menu'!AH40="PCB"),"ERfix",IF(OR('full menu'!AH40="ACB",'full menu'!AH40="LCERT",'full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menu'!AH40="MwERT",'full menu'!AH40="ERwMT",'full menu'!AH40="M&amp;ERT",'full menu'!AH40="MwIT",'full menu'!AH40="IwMT",'full menu'!AH40="M&amp;IT",'full menu'!AH40="IwERT",'full menu'!AH40="ERwIT",'full menu'!AH40="I&amp;ERT",'full menu'!AH40="ER&amp;M&amp;IT"),"MixedTs",IF('full menu'!AH40="UD","UD",IF('full menu'!AH40="LSD","LSD",IF('full menu'!AH40="WSD","WSD","")))))))))))</f>
        <v>ERfix</v>
      </c>
      <c r="AI40" s="5" t="str">
        <f>IF('full menu'!AI40="MDC","MDC",IF('full menu'!AI40="X","X",IF('full menu'!AI40="UASC","UASC",IF(OR('full menu'!AI40="PERF",'full menu'!AI40="AERF",'full menu'!AI40="PCB"),"ERfix",IF(OR('full menu'!AI40="ACB",'full menu'!AI40="LCERT",'full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menu'!AI40="MwERT",'full menu'!AI40="ERwMT",'full menu'!AI40="M&amp;ERT",'full menu'!AI40="MwIT",'full menu'!AI40="IwMT",'full menu'!AI40="M&amp;IT",'full menu'!AI40="IwERT",'full menu'!AI40="ERwIT",'full menu'!AI40="I&amp;ERT",'full menu'!AI40="ER&amp;M&amp;IT"),"MixedTs",IF('full menu'!AI40="UD","UD",IF('full menu'!AI40="LSD","LSD",IF('full menu'!AI40="WSD","WSD","")))))))))))</f>
        <v>ERfix</v>
      </c>
      <c r="AJ40" s="5" t="str">
        <f>IF('full menu'!AJ40="MDC","MDC",IF('full menu'!AJ40="X","X",IF('full menu'!AJ40="UASC","UASC",IF(OR('full menu'!AJ40="PERF",'full menu'!AJ40="AERF",'full menu'!AJ40="PCB"),"ERfix",IF(OR('full menu'!AJ40="ACB",'full menu'!AJ40="LCERT",'full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menu'!AJ40="MwERT",'full menu'!AJ40="ERwMT",'full menu'!AJ40="M&amp;ERT",'full menu'!AJ40="MwIT",'full menu'!AJ40="IwMT",'full menu'!AJ40="M&amp;IT",'full menu'!AJ40="IwERT",'full menu'!AJ40="ERwIT",'full menu'!AJ40="I&amp;ERT",'full menu'!AJ40="ER&amp;M&amp;IT"),"MixedTs",IF('full menu'!AJ40="UD","UD",IF('full menu'!AJ40="LSD","LSD",IF('full menu'!AJ40="WSD","WSD","")))))))))))</f>
        <v>ERfix</v>
      </c>
      <c r="AK40" s="5" t="str">
        <f>IF('full menu'!AK40="MDC","MDC",IF('full menu'!AK40="X","X",IF('full menu'!AK40="UASC","UASC",IF(OR('full menu'!AK40="PERF",'full menu'!AK40="AERF",'full menu'!AK40="PCB"),"ERfix",IF(OR('full menu'!AK40="ACB",'full menu'!AK40="LCERT",'full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menu'!AK40="MwERT",'full menu'!AK40="ERwMT",'full menu'!AK40="M&amp;ERT",'full menu'!AK40="MwIT",'full menu'!AK40="IwMT",'full menu'!AK40="M&amp;IT",'full menu'!AK40="IwERT",'full menu'!AK40="ERwIT",'full menu'!AK40="I&amp;ERT",'full menu'!AK40="ER&amp;M&amp;IT"),"MixedTs",IF('full menu'!AK40="UD","UD",IF('full menu'!AK40="LSD","LSD",IF('full menu'!AK40="WSD","WSD","")))))))))))</f>
        <v>ERfix</v>
      </c>
      <c r="AL40" s="5" t="str">
        <f>IF('full menu'!AL40="MDC","MDC",IF('full menu'!AL40="X","X",IF('full menu'!AL40="UASC","UASC",IF(OR('full menu'!AL40="PERF",'full menu'!AL40="AERF",'full menu'!AL40="PCB"),"ERfix",IF(OR('full menu'!AL40="ACB",'full menu'!AL40="LCERT",'full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menu'!AL40="MwERT",'full menu'!AL40="ERwMT",'full menu'!AL40="M&amp;ERT",'full menu'!AL40="MwIT",'full menu'!AL40="IwMT",'full menu'!AL40="M&amp;IT",'full menu'!AL40="IwERT",'full menu'!AL40="ERwIT",'full menu'!AL40="I&amp;ERT",'full menu'!AL40="ER&amp;M&amp;IT"),"MixedTs",IF('full menu'!AL40="UD","UD",IF('full menu'!AL40="LSD","LSD",IF('full menu'!AL40="WSD","WSD","")))))))))))</f>
        <v>ERfix</v>
      </c>
      <c r="AM40" s="5" t="str">
        <f>IF('full menu'!AM40="MDC","MDC",IF('full menu'!AM40="X","X",IF('full menu'!AM40="UASC","UASC",IF(OR('full menu'!AM40="PERF",'full menu'!AM40="AERF",'full menu'!AM40="PCB"),"ERfix",IF(OR('full menu'!AM40="ACB",'full menu'!AM40="LCERT",'full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menu'!AM40="MwERT",'full menu'!AM40="ERwMT",'full menu'!AM40="M&amp;ERT",'full menu'!AM40="MwIT",'full menu'!AM40="IwMT",'full menu'!AM40="M&amp;IT",'full menu'!AM40="IwERT",'full menu'!AM40="ERwIT",'full menu'!AM40="I&amp;ERT",'full menu'!AM40="ER&amp;M&amp;IT"),"MixedTs",IF('full menu'!AM40="UD","UD",IF('full menu'!AM40="LSD","LSD",IF('full menu'!AM40="WSD","WSD","")))))))))))</f>
        <v>ERfix</v>
      </c>
      <c r="AN40" s="5" t="str">
        <f>IF('full menu'!AN40="MDC","MDC",IF('full menu'!AN40="X","X",IF('full menu'!AN40="UASC","UASC",IF(OR('full menu'!AN40="PERF",'full menu'!AN40="AERF",'full menu'!AN40="PCB"),"ERfix",IF(OR('full menu'!AN40="ACB",'full menu'!AN40="LCERT",'full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menu'!AN40="MwERT",'full menu'!AN40="ERwMT",'full menu'!AN40="M&amp;ERT",'full menu'!AN40="MwIT",'full menu'!AN40="IwMT",'full menu'!AN40="M&amp;IT",'full menu'!AN40="IwERT",'full menu'!AN40="ERwIT",'full menu'!AN40="I&amp;ERT",'full menu'!AN40="ER&amp;M&amp;IT"),"MixedTs",IF('full menu'!AN40="UD","UD",IF('full menu'!AN40="LSD","LSD",IF('full menu'!AN40="WSD","WSD","")))))))))))</f>
        <v>ERfix</v>
      </c>
      <c r="AO40" s="5" t="str">
        <f>IF('full menu'!AO40="MDC","MDC",IF('full menu'!AO40="X","X",IF('full menu'!AO40="UASC","UASC",IF(OR('full menu'!AO40="PERF",'full menu'!AO40="AERF",'full menu'!AO40="PCB"),"ERfix",IF(OR('full menu'!AO40="ACB",'full menu'!AO40="LCERT",'full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menu'!AO40="MwERT",'full menu'!AO40="ERwMT",'full menu'!AO40="M&amp;ERT",'full menu'!AO40="MwIT",'full menu'!AO40="IwMT",'full menu'!AO40="M&amp;IT",'full menu'!AO40="IwERT",'full menu'!AO40="ERwIT",'full menu'!AO40="I&amp;ERT",'full menu'!AO40="ER&amp;M&amp;IT"),"MixedTs",IF('full menu'!AO40="UD","UD",IF('full menu'!AO40="LSD","LSD",IF('full menu'!AO40="WSD","WSD","")))))))))))</f>
        <v>ERfix</v>
      </c>
      <c r="AP40" s="5" t="str">
        <f>IF('full menu'!AP40="MDC","MDC",IF('full menu'!AP40="X","X",IF('full menu'!AP40="UASC","UASC",IF(OR('full menu'!AP40="PERF",'full menu'!AP40="AERF",'full menu'!AP40="PCB"),"ERfix",IF(OR('full menu'!AP40="ACB",'full menu'!AP40="LCERT",'full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menu'!AP40="MwERT",'full menu'!AP40="ERwMT",'full menu'!AP40="M&amp;ERT",'full menu'!AP40="MwIT",'full menu'!AP40="IwMT",'full menu'!AP40="M&amp;IT",'full menu'!AP40="IwERT",'full menu'!AP40="ERwIT",'full menu'!AP40="I&amp;ERT",'full menu'!AP40="ER&amp;M&amp;IT"),"MixedTs",IF('full menu'!AP40="UD","UD",IF('full menu'!AP40="LSD","LSD",IF('full menu'!AP40="WSD","WSD","")))))))))))</f>
        <v>ERfix</v>
      </c>
      <c r="AQ40" s="5" t="str">
        <f>IF('full menu'!AQ40="MDC","MDC",IF('full menu'!AQ40="X","X",IF('full menu'!AQ40="UASC","UASC",IF(OR('full menu'!AQ40="PERF",'full menu'!AQ40="AERF",'full menu'!AQ40="PCB"),"ERfix",IF(OR('full menu'!AQ40="ACB",'full menu'!AQ40="LCERT",'full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menu'!AQ40="MwERT",'full menu'!AQ40="ERwMT",'full menu'!AQ40="M&amp;ERT",'full menu'!AQ40="MwIT",'full menu'!AQ40="IwMT",'full menu'!AQ40="M&amp;IT",'full menu'!AQ40="IwERT",'full menu'!AQ40="ERwIT",'full menu'!AQ40="I&amp;ERT",'full menu'!AQ40="ER&amp;M&amp;IT"),"MixedTs",IF('full menu'!AQ40="UD","UD",IF('full menu'!AQ40="LSD","LSD",IF('full menu'!AQ40="WSD","WSD","")))))))))))</f>
        <v>ERfix</v>
      </c>
      <c r="AR40" s="5" t="str">
        <f>IF('full menu'!AR40="MDC","MDC",IF('full menu'!AR40="X","X",IF('full menu'!AR40="UASC","UASC",IF(OR('full menu'!AR40="PERF",'full menu'!AR40="AERF",'full menu'!AR40="PCB"),"ERfix",IF(OR('full menu'!AR40="ACB",'full menu'!AR40="LCERT",'full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menu'!AR40="MwERT",'full menu'!AR40="ERwMT",'full menu'!AR40="M&amp;ERT",'full menu'!AR40="MwIT",'full menu'!AR40="IwMT",'full menu'!AR40="M&amp;IT",'full menu'!AR40="IwERT",'full menu'!AR40="ERwIT",'full menu'!AR40="I&amp;ERT",'full menu'!AR40="ER&amp;M&amp;IT"),"MixedTs",IF('full menu'!AR40="UD","UD",IF('full menu'!AR40="LSD","LSD",IF('full menu'!AR40="WSD","WSD","")))))))))))</f>
        <v>ERfix</v>
      </c>
      <c r="AS40" s="5" t="str">
        <f>IF('full menu'!AS40="MDC","MDC",IF('full menu'!AS40="X","X",IF('full menu'!AS40="UASC","UASC",IF(OR('full menu'!AS40="PERF",'full menu'!AS40="AERF",'full menu'!AS40="PCB"),"ERfix",IF(OR('full menu'!AS40="ACB",'full menu'!AS40="LCERT",'full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menu'!AS40="MwERT",'full menu'!AS40="ERwMT",'full menu'!AS40="M&amp;ERT",'full menu'!AS40="MwIT",'full menu'!AS40="IwMT",'full menu'!AS40="M&amp;IT",'full menu'!AS40="IwERT",'full menu'!AS40="ERwIT",'full menu'!AS40="I&amp;ERT",'full menu'!AS40="ER&amp;M&amp;IT"),"MixedTs",IF('full menu'!AS40="UD","UD",IF('full menu'!AS40="LSD","LSD",IF('full menu'!AS40="WSD","WSD","")))))))))))</f>
        <v>ERfix</v>
      </c>
      <c r="AT40" s="5" t="str">
        <f>IF('full menu'!AT40="MDC","MDC",IF('full menu'!AT40="X","X",IF('full menu'!AT40="UASC","UASC",IF(OR('full menu'!AT40="PERF",'full menu'!AT40="AERF",'full menu'!AT40="PCB"),"ERfix",IF(OR('full menu'!AT40="ACB",'full menu'!AT40="LCERT",'full menu'!AT40="LERT",'full menu'!AT40="FCERT",'full menu'!AT40="FERT"),"ERTs",IF(OR('full menu'!AT40="FCMT",'full menu'!AT40="FMT",'full menu'!AT40="LMT",'full menu'!AT40="LCMT"),"MTs",IF(OR('full menu'!AT40="LCIT",'full menu'!AT40="FCIT",'full menu'!AT40="LIT",'full menu'!AT40="FIT"),"ITs",IF(OR('full menu'!AT40="MwERT",'full menu'!AT40="ERwMT",'full menu'!AT40="M&amp;ERT",'full menu'!AT40="MwIT",'full menu'!AT40="IwMT",'full menu'!AT40="M&amp;IT",'full menu'!AT40="IwERT",'full menu'!AT40="ERwIT",'full menu'!AT40="I&amp;ERT",'full menu'!AT40="ER&amp;M&amp;IT"),"MixedTs",IF('full menu'!AT40="UD","UD",IF('full menu'!AT40="LSD","LSD",IF('full menu'!AT40="WSD","WSD","")))))))))))</f>
        <v>ERfix</v>
      </c>
      <c r="AU40" s="5" t="str">
        <f>IF('full menu'!AU40="MDC","MDC",IF('full menu'!AU40="X","X",IF('full menu'!AU40="UASC","UASC",IF(OR('full menu'!AU40="PERF",'full menu'!AU40="AERF",'full menu'!AU40="PCB"),"ERfix",IF(OR('full menu'!AU40="ACB",'full menu'!AU40="LCERT",'full menu'!AU40="LERT",'full menu'!AU40="FCERT",'full menu'!AU40="FERT"),"ERTs",IF(OR('full menu'!AU40="FCMT",'full menu'!AU40="FMT",'full menu'!AU40="LMT",'full menu'!AU40="LCMT"),"MTs",IF(OR('full menu'!AU40="LCIT",'full menu'!AU40="FCIT",'full menu'!AU40="LIT",'full menu'!AU40="FIT"),"ITs",IF(OR('full menu'!AU40="MwERT",'full menu'!AU40="ERwMT",'full menu'!AU40="M&amp;ERT",'full menu'!AU40="MwIT",'full menu'!AU40="IwMT",'full menu'!AU40="M&amp;IT",'full menu'!AU40="IwERT",'full menu'!AU40="ERwIT",'full menu'!AU40="I&amp;ERT",'full menu'!AU40="ER&amp;M&amp;IT"),"MixedTs",IF('full menu'!AU40="UD","UD",IF('full menu'!AU40="LSD","LSD",IF('full menu'!AU40="WSD","WSD","")))))))))))</f>
        <v>ERfix</v>
      </c>
      <c r="AV40" s="5" t="str">
        <f>IF('full menu'!AV40="MDC","MDC",IF('full menu'!AV40="X","X",IF('full menu'!AV40="UASC","UASC",IF(OR('full menu'!AV40="PERF",'full menu'!AV40="AERF",'full menu'!AV40="PCB"),"ERfix",IF(OR('full menu'!AV40="ACB",'full menu'!AV40="LCERT",'full menu'!AV40="LERT",'full menu'!AV40="FCERT",'full menu'!AV40="FERT"),"ERTs",IF(OR('full menu'!AV40="FCMT",'full menu'!AV40="FMT",'full menu'!AV40="LMT",'full menu'!AV40="LCMT"),"MTs",IF(OR('full menu'!AV40="LCIT",'full menu'!AV40="FCIT",'full menu'!AV40="LIT",'full menu'!AV40="FIT"),"ITs",IF(OR('full menu'!AV40="MwERT",'full menu'!AV40="ERwMT",'full menu'!AV40="M&amp;ERT",'full menu'!AV40="MwIT",'full menu'!AV40="IwMT",'full menu'!AV40="M&amp;IT",'full menu'!AV40="IwERT",'full menu'!AV40="ERwIT",'full menu'!AV40="I&amp;ERT",'full menu'!AV40="ER&amp;M&amp;IT"),"MixedTs",IF('full menu'!AV40="UD","UD",IF('full menu'!AV40="LSD","LSD",IF('full menu'!AV40="WSD","WSD","")))))))))))</f>
        <v>ERfix</v>
      </c>
      <c r="AW40" s="5" t="str">
        <f>IF('full menu'!AW40="MDC","MDC",IF('full menu'!AW40="X","X",IF('full menu'!AW40="UASC","UASC",IF(OR('full menu'!AW40="PERF",'full menu'!AW40="AERF",'full menu'!AW40="PCB"),"ERfix",IF(OR('full menu'!AW40="ACB",'full menu'!AW40="LCERT",'full menu'!AW40="LERT",'full menu'!AW40="FCERT",'full menu'!AW40="FERT"),"ERTs",IF(OR('full menu'!AW40="FCMT",'full menu'!AW40="FMT",'full menu'!AW40="LMT",'full menu'!AW40="LCMT"),"MTs",IF(OR('full menu'!AW40="LCIT",'full menu'!AW40="FCIT",'full menu'!AW40="LIT",'full menu'!AW40="FIT"),"ITs",IF(OR('full menu'!AW40="MwERT",'full menu'!AW40="ERwMT",'full menu'!AW40="M&amp;ERT",'full menu'!AW40="MwIT",'full menu'!AW40="IwMT",'full menu'!AW40="M&amp;IT",'full menu'!AW40="IwERT",'full menu'!AW40="ERwIT",'full menu'!AW40="I&amp;ERT",'full menu'!AW40="ER&amp;M&amp;IT"),"MixedTs",IF('full menu'!AW40="UD","UD",IF('full menu'!AW40="LSD","LSD",IF('full menu'!AW40="WSD","WSD","")))))))))))</f>
        <v>ERfix</v>
      </c>
      <c r="AX40" s="5" t="str">
        <f>IF('full menu'!AX40="MDC","MDC",IF('full menu'!AX40="X","X",IF('full menu'!AX40="UASC","UASC",IF(OR('full menu'!AX40="PERF",'full menu'!AX40="AERF",'full menu'!AX40="PCB"),"ERfix",IF(OR('full menu'!AX40="ACB",'full menu'!AX40="LCERT",'full menu'!AX40="LERT",'full menu'!AX40="FCERT",'full menu'!AX40="FERT"),"ERTs",IF(OR('full menu'!AX40="FCMT",'full menu'!AX40="FMT",'full menu'!AX40="LMT",'full menu'!AX40="LCMT"),"MTs",IF(OR('full menu'!AX40="LCIT",'full menu'!AX40="FCIT",'full menu'!AX40="LIT",'full menu'!AX40="FIT"),"ITs",IF(OR('full menu'!AX40="MwERT",'full menu'!AX40="ERwMT",'full menu'!AX40="M&amp;ERT",'full menu'!AX40="MwIT",'full menu'!AX40="IwMT",'full menu'!AX40="M&amp;IT",'full menu'!AX40="IwERT",'full menu'!AX40="ERwIT",'full menu'!AX40="I&amp;ERT",'full menu'!AX40="ER&amp;M&amp;IT"),"MixedTs",IF('full menu'!AX40="UD","UD",IF('full menu'!AX40="LSD","LSD",IF('full menu'!AX40="WSD","WSD","")))))))))))</f>
        <v>ERfix</v>
      </c>
      <c r="AY40" s="5" t="str">
        <f>IF('full menu'!AY40="MDC","MDC",IF('full menu'!AY40="X","X",IF('full menu'!AY40="UASC","UASC",IF(OR('full menu'!AY40="PERF",'full menu'!AY40="AERF",'full menu'!AY40="PCB"),"ERfix",IF(OR('full menu'!AY40="ACB",'full menu'!AY40="LCERT",'full menu'!AY40="LERT",'full menu'!AY40="FCERT",'full menu'!AY40="FERT"),"ERTs",IF(OR('full menu'!AY40="FCMT",'full menu'!AY40="FMT",'full menu'!AY40="LMT",'full menu'!AY40="LCMT"),"MTs",IF(OR('full menu'!AY40="LCIT",'full menu'!AY40="FCIT",'full menu'!AY40="LIT",'full menu'!AY40="FIT"),"ITs",IF(OR('full menu'!AY40="MwERT",'full menu'!AY40="ERwMT",'full menu'!AY40="M&amp;ERT",'full menu'!AY40="MwIT",'full menu'!AY40="IwMT",'full menu'!AY40="M&amp;IT",'full menu'!AY40="IwERT",'full menu'!AY40="ERwIT",'full menu'!AY40="I&amp;ERT",'full menu'!AY40="ER&amp;M&amp;IT"),"MixedTs",IF('full menu'!AY40="UD","UD",IF('full menu'!AY40="LSD","LSD",IF('full menu'!AY40="WSD","WSD","")))))))))))</f>
        <v>ERfix</v>
      </c>
    </row>
    <row r="41" spans="1:51" ht="15.6" x14ac:dyDescent="0.3">
      <c r="A41" t="s">
        <v>68</v>
      </c>
      <c r="B41" s="5" t="str">
        <f>IF('full menu'!B41="MDC","MDC",IF('full menu'!B41="X","X",IF('full menu'!B41="UASC","UASC",IF(OR('full menu'!B41="PERF",'full menu'!B41="AERF",'full menu'!B41="PCB"),"ERfix",IF(OR('full menu'!B41="ACB",'full menu'!B41="LCERT",'full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menu'!B41="MwERT",'full menu'!B41="ERwMT",'full menu'!B41="M&amp;ERT",'full menu'!B41="MwIT",'full menu'!B41="IwMT",'full menu'!B41="M&amp;IT",'full menu'!B41="IwERT",'full menu'!B41="ERwIT",'full menu'!B41="I&amp;ERT",'full menu'!B41="ER&amp;M&amp;IT"),"MixedTs",IF('full menu'!B41="UD","UD",IF('full menu'!B41="LSD","LSD",IF('full menu'!B41="WSD","WSD","")))))))))))</f>
        <v>X</v>
      </c>
      <c r="C41" s="5" t="str">
        <f>IF('full menu'!C41="MDC","MDC",IF('full menu'!C41="X","X",IF('full menu'!C41="UASC","UASC",IF(OR('full menu'!C41="PERF",'full menu'!C41="AERF",'full menu'!C41="PCB"),"ERfix",IF(OR('full menu'!C41="ACB",'full menu'!C41="LCERT",'full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menu'!C41="MwERT",'full menu'!C41="ERwMT",'full menu'!C41="M&amp;ERT",'full menu'!C41="MwIT",'full menu'!C41="IwMT",'full menu'!C41="M&amp;IT",'full menu'!C41="IwERT",'full menu'!C41="ERwIT",'full menu'!C41="I&amp;ERT",'full menu'!C41="ER&amp;M&amp;IT"),"MixedTs",IF('full menu'!C41="UD","UD",IF('full menu'!C41="LSD","LSD",IF('full menu'!C41="WSD","WSD","")))))))))))</f>
        <v>X</v>
      </c>
      <c r="D41" s="5" t="str">
        <f>IF('full menu'!D41="MDC","MDC",IF('full menu'!D41="X","X",IF('full menu'!D41="UASC","UASC",IF(OR('full menu'!D41="PERF",'full menu'!D41="AERF",'full menu'!D41="PCB"),"ERfix",IF(OR('full menu'!D41="ACB",'full menu'!D41="LCERT",'full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menu'!D41="MwERT",'full menu'!D41="ERwMT",'full menu'!D41="M&amp;ERT",'full menu'!D41="MwIT",'full menu'!D41="IwMT",'full menu'!D41="M&amp;IT",'full menu'!D41="IwERT",'full menu'!D41="ERwIT",'full menu'!D41="I&amp;ERT",'full menu'!D41="ER&amp;M&amp;IT"),"MixedTs",IF('full menu'!D41="UD","UD",IF('full menu'!D41="LSD","LSD",IF('full menu'!D41="WSD","WSD","")))))))))))</f>
        <v>X</v>
      </c>
      <c r="E41" s="5" t="str">
        <f>IF('full menu'!E41="MDC","MDC",IF('full menu'!E41="X","X",IF('full menu'!E41="UASC","UASC",IF(OR('full menu'!E41="PERF",'full menu'!E41="AERF",'full menu'!E41="PCB"),"ERfix",IF(OR('full menu'!E41="ACB",'full menu'!E41="LCERT",'full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menu'!E41="MwERT",'full menu'!E41="ERwMT",'full menu'!E41="M&amp;ERT",'full menu'!E41="MwIT",'full menu'!E41="IwMT",'full menu'!E41="M&amp;IT",'full menu'!E41="IwERT",'full menu'!E41="ERwIT",'full menu'!E41="I&amp;ERT",'full menu'!E41="ER&amp;M&amp;IT"),"MixedTs",IF('full menu'!E41="UD","UD",IF('full menu'!E41="LSD","LSD",IF('full menu'!E41="WSD","WSD","")))))))))))</f>
        <v>X</v>
      </c>
      <c r="F41" s="5" t="str">
        <f>IF('full menu'!F41="MDC","MDC",IF('full menu'!F41="X","X",IF('full menu'!F41="UASC","UASC",IF(OR('full menu'!F41="PERF",'full menu'!F41="AERF",'full menu'!F41="PCB"),"ERfix",IF(OR('full menu'!F41="ACB",'full menu'!F41="LCERT",'full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menu'!F41="MwERT",'full menu'!F41="ERwMT",'full menu'!F41="M&amp;ERT",'full menu'!F41="MwIT",'full menu'!F41="IwMT",'full menu'!F41="M&amp;IT",'full menu'!F41="IwERT",'full menu'!F41="ERwIT",'full menu'!F41="I&amp;ERT",'full menu'!F41="ER&amp;M&amp;IT"),"MixedTs",IF('full menu'!F41="UD","UD",IF('full menu'!F41="LSD","LSD",IF('full menu'!F41="WSD","WSD","")))))))))))</f>
        <v>X</v>
      </c>
      <c r="G41" s="5" t="str">
        <f>IF('full menu'!G41="MDC","MDC",IF('full menu'!G41="X","X",IF('full menu'!G41="UASC","UASC",IF(OR('full menu'!G41="PERF",'full menu'!G41="AERF",'full menu'!G41="PCB"),"ERfix",IF(OR('full menu'!G41="ACB",'full menu'!G41="LCERT",'full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menu'!G41="MwERT",'full menu'!G41="ERwMT",'full menu'!G41="M&amp;ERT",'full menu'!G41="MwIT",'full menu'!G41="IwMT",'full menu'!G41="M&amp;IT",'full menu'!G41="IwERT",'full menu'!G41="ERwIT",'full menu'!G41="I&amp;ERT",'full menu'!G41="ER&amp;M&amp;IT"),"MixedTs",IF('full menu'!G41="UD","UD",IF('full menu'!G41="LSD","LSD",IF('full menu'!G41="WSD","WSD","")))))))))))</f>
        <v>X</v>
      </c>
      <c r="H41" s="5" t="str">
        <f>IF('full menu'!H41="MDC","MDC",IF('full menu'!H41="X","X",IF('full menu'!H41="UASC","UASC",IF(OR('full menu'!H41="PERF",'full menu'!H41="AERF",'full menu'!H41="PCB"),"ERfix",IF(OR('full menu'!H41="ACB",'full menu'!H41="LCERT",'full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menu'!H41="MwERT",'full menu'!H41="ERwMT",'full menu'!H41="M&amp;ERT",'full menu'!H41="MwIT",'full menu'!H41="IwMT",'full menu'!H41="M&amp;IT",'full menu'!H41="IwERT",'full menu'!H41="ERwIT",'full menu'!H41="I&amp;ERT",'full menu'!H41="ER&amp;M&amp;IT"),"MixedTs",IF('full menu'!H41="UD","UD",IF('full menu'!H41="LSD","LSD",IF('full menu'!H41="WSD","WSD","")))))))))))</f>
        <v>X</v>
      </c>
      <c r="I41" s="5" t="str">
        <f>IF('full menu'!I41="MDC","MDC",IF('full menu'!I41="X","X",IF('full menu'!I41="UASC","UASC",IF(OR('full menu'!I41="PERF",'full menu'!I41="AERF",'full menu'!I41="PCB"),"ERfix",IF(OR('full menu'!I41="ACB",'full menu'!I41="LCERT",'full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menu'!I41="MwERT",'full menu'!I41="ERwMT",'full menu'!I41="M&amp;ERT",'full menu'!I41="MwIT",'full menu'!I41="IwMT",'full menu'!I41="M&amp;IT",'full menu'!I41="IwERT",'full menu'!I41="ERwIT",'full menu'!I41="I&amp;ERT",'full menu'!I41="ER&amp;M&amp;IT"),"MixedTs",IF('full menu'!I41="UD","UD",IF('full menu'!I41="LSD","LSD",IF('full menu'!I41="WSD","WSD","")))))))))))</f>
        <v>X</v>
      </c>
      <c r="J41" s="5" t="str">
        <f>IF('full menu'!J41="MDC","MDC",IF('full menu'!J41="X","X",IF('full menu'!J41="UASC","UASC",IF(OR('full menu'!J41="PERF",'full menu'!J41="AERF",'full menu'!J41="PCB"),"ERfix",IF(OR('full menu'!J41="ACB",'full menu'!J41="LCERT",'full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menu'!J41="MwERT",'full menu'!J41="ERwMT",'full menu'!J41="M&amp;ERT",'full menu'!J41="MwIT",'full menu'!J41="IwMT",'full menu'!J41="M&amp;IT",'full menu'!J41="IwERT",'full menu'!J41="ERwIT",'full menu'!J41="I&amp;ERT",'full menu'!J41="ER&amp;M&amp;IT"),"MixedTs",IF('full menu'!J41="UD","UD",IF('full menu'!J41="LSD","LSD",IF('full menu'!J41="WSD","WSD","")))))))))))</f>
        <v>X</v>
      </c>
      <c r="K41" s="5" t="str">
        <f>IF('full menu'!K41="MDC","MDC",IF('full menu'!K41="X","X",IF('full menu'!K41="UASC","UASC",IF(OR('full menu'!K41="PERF",'full menu'!K41="AERF",'full menu'!K41="PCB"),"ERfix",IF(OR('full menu'!K41="ACB",'full menu'!K41="LCERT",'full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menu'!K41="MwERT",'full menu'!K41="ERwMT",'full menu'!K41="M&amp;ERT",'full menu'!K41="MwIT",'full menu'!K41="IwMT",'full menu'!K41="M&amp;IT",'full menu'!K41="IwERT",'full menu'!K41="ERwIT",'full menu'!K41="I&amp;ERT",'full menu'!K41="ER&amp;M&amp;IT"),"MixedTs",IF('full menu'!K41="UD","UD",IF('full menu'!K41="LSD","LSD",IF('full menu'!K41="WSD","WSD","")))))))))))</f>
        <v>X</v>
      </c>
      <c r="L41" s="5" t="str">
        <f>IF('full menu'!L41="MDC","MDC",IF('full menu'!L41="X","X",IF('full menu'!L41="UASC","UASC",IF(OR('full menu'!L41="PERF",'full menu'!L41="AERF",'full menu'!L41="PCB"),"ERfix",IF(OR('full menu'!L41="ACB",'full menu'!L41="LCERT",'full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menu'!L41="MwERT",'full menu'!L41="ERwMT",'full menu'!L41="M&amp;ERT",'full menu'!L41="MwIT",'full menu'!L41="IwMT",'full menu'!L41="M&amp;IT",'full menu'!L41="IwERT",'full menu'!L41="ERwIT",'full menu'!L41="I&amp;ERT",'full menu'!L41="ER&amp;M&amp;IT"),"MixedTs",IF('full menu'!L41="UD","UD",IF('full menu'!L41="LSD","LSD",IF('full menu'!L41="WSD","WSD","")))))))))))</f>
        <v>X</v>
      </c>
      <c r="M41" s="5" t="str">
        <f>IF('full menu'!M41="MDC","MDC",IF('full menu'!M41="X","X",IF('full menu'!M41="UASC","UASC",IF(OR('full menu'!M41="PERF",'full menu'!M41="AERF",'full menu'!M41="PCB"),"ERfix",IF(OR('full menu'!M41="ACB",'full menu'!M41="LCERT",'full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menu'!M41="MwERT",'full menu'!M41="ERwMT",'full menu'!M41="M&amp;ERT",'full menu'!M41="MwIT",'full menu'!M41="IwMT",'full menu'!M41="M&amp;IT",'full menu'!M41="IwERT",'full menu'!M41="ERwIT",'full menu'!M41="I&amp;ERT",'full menu'!M41="ER&amp;M&amp;IT"),"MixedTs",IF('full menu'!M41="UD","UD",IF('full menu'!M41="LSD","LSD",IF('full menu'!M41="WSD","WSD","")))))))))))</f>
        <v>X</v>
      </c>
      <c r="N41" s="5" t="str">
        <f>IF('full menu'!N41="MDC","MDC",IF('full menu'!N41="X","X",IF('full menu'!N41="UASC","UASC",IF(OR('full menu'!N41="PERF",'full menu'!N41="AERF",'full menu'!N41="PCB"),"ERfix",IF(OR('full menu'!N41="ACB",'full menu'!N41="LCERT",'full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menu'!N41="MwERT",'full menu'!N41="ERwMT",'full menu'!N41="M&amp;ERT",'full menu'!N41="MwIT",'full menu'!N41="IwMT",'full menu'!N41="M&amp;IT",'full menu'!N41="IwERT",'full menu'!N41="ERwIT",'full menu'!N41="I&amp;ERT",'full menu'!N41="ER&amp;M&amp;IT"),"MixedTs",IF('full menu'!N41="UD","UD",IF('full menu'!N41="LSD","LSD",IF('full menu'!N41="WSD","WSD","")))))))))))</f>
        <v>X</v>
      </c>
      <c r="O41" s="5" t="str">
        <f>IF('full menu'!O41="MDC","MDC",IF('full menu'!O41="X","X",IF('full menu'!O41="UASC","UASC",IF(OR('full menu'!O41="PERF",'full menu'!O41="AERF",'full menu'!O41="PCB"),"ERfix",IF(OR('full menu'!O41="ACB",'full menu'!O41="LCERT",'full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menu'!O41="MwERT",'full menu'!O41="ERwMT",'full menu'!O41="M&amp;ERT",'full menu'!O41="MwIT",'full menu'!O41="IwMT",'full menu'!O41="M&amp;IT",'full menu'!O41="IwERT",'full menu'!O41="ERwIT",'full menu'!O41="I&amp;ERT",'full menu'!O41="ER&amp;M&amp;IT"),"MixedTs",IF('full menu'!O41="UD","UD",IF('full menu'!O41="LSD","LSD",IF('full menu'!O41="WSD","WSD","")))))))))))</f>
        <v>X</v>
      </c>
      <c r="P41" s="5" t="str">
        <f>IF('full menu'!P41="MDC","MDC",IF('full menu'!P41="X","X",IF('full menu'!P41="UASC","UASC",IF(OR('full menu'!P41="PERF",'full menu'!P41="AERF",'full menu'!P41="PCB"),"ERfix",IF(OR('full menu'!P41="ACB",'full menu'!P41="LCERT",'full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menu'!P41="MwERT",'full menu'!P41="ERwMT",'full menu'!P41="M&amp;ERT",'full menu'!P41="MwIT",'full menu'!P41="IwMT",'full menu'!P41="M&amp;IT",'full menu'!P41="IwERT",'full menu'!P41="ERwIT",'full menu'!P41="I&amp;ERT",'full menu'!P41="ER&amp;M&amp;IT"),"MixedTs",IF('full menu'!P41="UD","UD",IF('full menu'!P41="LSD","LSD",IF('full menu'!P41="WSD","WSD","")))))))))))</f>
        <v>X</v>
      </c>
      <c r="Q41" s="5" t="str">
        <f>IF('full menu'!Q41="MDC","MDC",IF('full menu'!Q41="X","X",IF('full menu'!Q41="UASC","UASC",IF(OR('full menu'!Q41="PERF",'full menu'!Q41="AERF",'full menu'!Q41="PCB"),"ERfix",IF(OR('full menu'!Q41="ACB",'full menu'!Q41="LCERT",'full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menu'!Q41="MwERT",'full menu'!Q41="ERwMT",'full menu'!Q41="M&amp;ERT",'full menu'!Q41="MwIT",'full menu'!Q41="IwMT",'full menu'!Q41="M&amp;IT",'full menu'!Q41="IwERT",'full menu'!Q41="ERwIT",'full menu'!Q41="I&amp;ERT",'full menu'!Q41="ER&amp;M&amp;IT"),"MixedTs",IF('full menu'!Q41="UD","UD",IF('full menu'!Q41="LSD","LSD",IF('full menu'!Q41="WSD","WSD","")))))))))))</f>
        <v>X</v>
      </c>
      <c r="R41" s="5" t="str">
        <f>IF('full menu'!R41="MDC","MDC",IF('full menu'!R41="X","X",IF('full menu'!R41="UASC","UASC",IF(OR('full menu'!R41="PERF",'full menu'!R41="AERF",'full menu'!R41="PCB"),"ERfix",IF(OR('full menu'!R41="ACB",'full menu'!R41="LCERT",'full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menu'!R41="MwERT",'full menu'!R41="ERwMT",'full menu'!R41="M&amp;ERT",'full menu'!R41="MwIT",'full menu'!R41="IwMT",'full menu'!R41="M&amp;IT",'full menu'!R41="IwERT",'full menu'!R41="ERwIT",'full menu'!R41="I&amp;ERT",'full menu'!R41="ER&amp;M&amp;IT"),"MixedTs",IF('full menu'!R41="UD","UD",IF('full menu'!R41="LSD","LSD",IF('full menu'!R41="WSD","WSD","")))))))))))</f>
        <v>X</v>
      </c>
      <c r="S41" s="5" t="str">
        <f>IF('full menu'!S41="MDC","MDC",IF('full menu'!S41="X","X",IF('full menu'!S41="UASC","UASC",IF(OR('full menu'!S41="PERF",'full menu'!S41="AERF",'full menu'!S41="PCB"),"ERfix",IF(OR('full menu'!S41="ACB",'full menu'!S41="LCERT",'full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menu'!S41="MwERT",'full menu'!S41="ERwMT",'full menu'!S41="M&amp;ERT",'full menu'!S41="MwIT",'full menu'!S41="IwMT",'full menu'!S41="M&amp;IT",'full menu'!S41="IwERT",'full menu'!S41="ERwIT",'full menu'!S41="I&amp;ERT",'full menu'!S41="ER&amp;M&amp;IT"),"MixedTs",IF('full menu'!S41="UD","UD",IF('full menu'!S41="LSD","LSD",IF('full menu'!S41="WSD","WSD","")))))))))))</f>
        <v>X</v>
      </c>
      <c r="T41" s="5" t="str">
        <f>IF('full menu'!T41="MDC","MDC",IF('full menu'!T41="X","X",IF('full menu'!T41="UASC","UASC",IF(OR('full menu'!T41="PERF",'full menu'!T41="AERF",'full menu'!T41="PCB"),"ERfix",IF(OR('full menu'!T41="ACB",'full menu'!T41="LCERT",'full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menu'!T41="MwERT",'full menu'!T41="ERwMT",'full menu'!T41="M&amp;ERT",'full menu'!T41="MwIT",'full menu'!T41="IwMT",'full menu'!T41="M&amp;IT",'full menu'!T41="IwERT",'full menu'!T41="ERwIT",'full menu'!T41="I&amp;ERT",'full menu'!T41="ER&amp;M&amp;IT"),"MixedTs",IF('full menu'!T41="UD","UD",IF('full menu'!T41="LSD","LSD",IF('full menu'!T41="WSD","WSD","")))))))))))</f>
        <v>UD</v>
      </c>
      <c r="U41" s="5" t="str">
        <f>IF('full menu'!U41="MDC","MDC",IF('full menu'!U41="X","X",IF('full menu'!U41="UASC","UASC",IF(OR('full menu'!U41="PERF",'full menu'!U41="AERF",'full menu'!U41="PCB"),"ERfix",IF(OR('full menu'!U41="ACB",'full menu'!U41="LCERT",'full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menu'!U41="MwERT",'full menu'!U41="ERwMT",'full menu'!U41="M&amp;ERT",'full menu'!U41="MwIT",'full menu'!U41="IwMT",'full menu'!U41="M&amp;IT",'full menu'!U41="IwERT",'full menu'!U41="ERwIT",'full menu'!U41="I&amp;ERT",'full menu'!U41="ER&amp;M&amp;IT"),"MixedTs",IF('full menu'!U41="UD","UD",IF('full menu'!U41="LSD","LSD",IF('full menu'!U41="WSD","WSD","")))))))))))</f>
        <v>UD</v>
      </c>
      <c r="V41" s="5" t="str">
        <f>IF('full menu'!V41="MDC","MDC",IF('full menu'!V41="X","X",IF('full menu'!V41="UASC","UASC",IF(OR('full menu'!V41="PERF",'full menu'!V41="AERF",'full menu'!V41="PCB"),"ERfix",IF(OR('full menu'!V41="ACB",'full menu'!V41="LCERT",'full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menu'!V41="MwERT",'full menu'!V41="ERwMT",'full menu'!V41="M&amp;ERT",'full menu'!V41="MwIT",'full menu'!V41="IwMT",'full menu'!V41="M&amp;IT",'full menu'!V41="IwERT",'full menu'!V41="ERwIT",'full menu'!V41="I&amp;ERT",'full menu'!V41="ER&amp;M&amp;IT"),"MixedTs",IF('full menu'!V41="UD","UD",IF('full menu'!V41="LSD","LSD",IF('full menu'!V41="WSD","WSD","")))))))))))</f>
        <v>LSD</v>
      </c>
      <c r="W41" s="5" t="str">
        <f>IF('full menu'!W41="MDC","MDC",IF('full menu'!W41="X","X",IF('full menu'!W41="UASC","UASC",IF(OR('full menu'!W41="PERF",'full menu'!W41="AERF",'full menu'!W41="PCB"),"ERfix",IF(OR('full menu'!W41="ACB",'full menu'!W41="LCERT",'full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menu'!W41="MwERT",'full menu'!W41="ERwMT",'full menu'!W41="M&amp;ERT",'full menu'!W41="MwIT",'full menu'!W41="IwMT",'full menu'!W41="M&amp;IT",'full menu'!W41="IwERT",'full menu'!W41="ERwIT",'full menu'!W41="I&amp;ERT",'full menu'!W41="ER&amp;M&amp;IT"),"MixedTs",IF('full menu'!W41="UD","UD",IF('full menu'!W41="LSD","LSD",IF('full menu'!W41="WSD","WSD","")))))))))))</f>
        <v>LSD</v>
      </c>
      <c r="X41" s="5" t="str">
        <f>IF('full menu'!X41="MDC","MDC",IF('full menu'!X41="X","X",IF('full menu'!X41="UASC","UASC",IF(OR('full menu'!X41="PERF",'full menu'!X41="AERF",'full menu'!X41="PCB"),"ERfix",IF(OR('full menu'!X41="ACB",'full menu'!X41="LCERT",'full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menu'!X41="MwERT",'full menu'!X41="ERwMT",'full menu'!X41="M&amp;ERT",'full menu'!X41="MwIT",'full menu'!X41="IwMT",'full menu'!X41="M&amp;IT",'full menu'!X41="IwERT",'full menu'!X41="ERwIT",'full menu'!X41="I&amp;ERT",'full menu'!X41="ER&amp;M&amp;IT"),"MixedTs",IF('full menu'!X41="UD","UD",IF('full menu'!X41="LSD","LSD",IF('full menu'!X41="WSD","WSD","")))))))))))</f>
        <v>LSD</v>
      </c>
      <c r="Y41" s="5" t="str">
        <f>IF('full menu'!Y41="MDC","MDC",IF('full menu'!Y41="X","X",IF('full menu'!Y41="UASC","UASC",IF(OR('full menu'!Y41="PERF",'full menu'!Y41="AERF",'full menu'!Y41="PCB"),"ERfix",IF(OR('full menu'!Y41="ACB",'full menu'!Y41="LCERT",'full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menu'!Y41="MwERT",'full menu'!Y41="ERwMT",'full menu'!Y41="M&amp;ERT",'full menu'!Y41="MwIT",'full menu'!Y41="IwMT",'full menu'!Y41="M&amp;IT",'full menu'!Y41="IwERT",'full menu'!Y41="ERwIT",'full menu'!Y41="I&amp;ERT",'full menu'!Y41="ER&amp;M&amp;IT"),"MixedTs",IF('full menu'!Y41="UD","UD",IF('full menu'!Y41="LSD","LSD",IF('full menu'!Y41="WSD","WSD","")))))))))))</f>
        <v>LSD</v>
      </c>
      <c r="Z41" s="5" t="str">
        <f>IF('full menu'!Z41="MDC","MDC",IF('full menu'!Z41="X","X",IF('full menu'!Z41="UASC","UASC",IF(OR('full menu'!Z41="PERF",'full menu'!Z41="AERF",'full menu'!Z41="PCB"),"ERfix",IF(OR('full menu'!Z41="ACB",'full menu'!Z41="LCERT",'full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menu'!Z41="MwERT",'full menu'!Z41="ERwMT",'full menu'!Z41="M&amp;ERT",'full menu'!Z41="MwIT",'full menu'!Z41="IwMT",'full menu'!Z41="M&amp;IT",'full menu'!Z41="IwERT",'full menu'!Z41="ERwIT",'full menu'!Z41="I&amp;ERT",'full menu'!Z41="ER&amp;M&amp;IT"),"MixedTs",IF('full menu'!Z41="UD","UD",IF('full menu'!Z41="LSD","LSD",IF('full menu'!Z41="WSD","WSD","")))))))))))</f>
        <v>ERTs</v>
      </c>
      <c r="AA41" s="5" t="str">
        <f>IF('full menu'!AA41="MDC","MDC",IF('full menu'!AA41="X","X",IF('full menu'!AA41="UASC","UASC",IF(OR('full menu'!AA41="PERF",'full menu'!AA41="AERF",'full menu'!AA41="PCB"),"ERfix",IF(OR('full menu'!AA41="ACB",'full menu'!AA41="LCERT",'full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menu'!AA41="MwERT",'full menu'!AA41="ERwMT",'full menu'!AA41="M&amp;ERT",'full menu'!AA41="MwIT",'full menu'!AA41="IwMT",'full menu'!AA41="M&amp;IT",'full menu'!AA41="IwERT",'full menu'!AA41="ERwIT",'full menu'!AA41="I&amp;ERT",'full menu'!AA41="ER&amp;M&amp;IT"),"MixedTs",IF('full menu'!AA41="UD","UD",IF('full menu'!AA41="LSD","LSD",IF('full menu'!AA41="WSD","WSD","")))))))))))</f>
        <v>ERTs</v>
      </c>
      <c r="AB41" s="5" t="str">
        <f>IF('full menu'!AB41="MDC","MDC",IF('full menu'!AB41="X","X",IF('full menu'!AB41="UASC","UASC",IF(OR('full menu'!AB41="PERF",'full menu'!AB41="AERF",'full menu'!AB41="PCB"),"ERfix",IF(OR('full menu'!AB41="ACB",'full menu'!AB41="LCERT",'full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menu'!AB41="MwERT",'full menu'!AB41="ERwMT",'full menu'!AB41="M&amp;ERT",'full menu'!AB41="MwIT",'full menu'!AB41="IwMT",'full menu'!AB41="M&amp;IT",'full menu'!AB41="IwERT",'full menu'!AB41="ERwIT",'full menu'!AB41="I&amp;ERT",'full menu'!AB41="ER&amp;M&amp;IT"),"MixedTs",IF('full menu'!AB41="UD","UD",IF('full menu'!AB41="LSD","LSD",IF('full menu'!AB41="WSD","WSD","")))))))))))</f>
        <v>ERTs</v>
      </c>
      <c r="AC41" s="5" t="str">
        <f>IF('full menu'!AC41="MDC","MDC",IF('full menu'!AC41="X","X",IF('full menu'!AC41="UASC","UASC",IF(OR('full menu'!AC41="PERF",'full menu'!AC41="AERF",'full menu'!AC41="PCB"),"ERfix",IF(OR('full menu'!AC41="ACB",'full menu'!AC41="LCERT",'full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menu'!AC41="MwERT",'full menu'!AC41="ERwMT",'full menu'!AC41="M&amp;ERT",'full menu'!AC41="MwIT",'full menu'!AC41="IwMT",'full menu'!AC41="M&amp;IT",'full menu'!AC41="IwERT",'full menu'!AC41="ERwIT",'full menu'!AC41="I&amp;ERT",'full menu'!AC41="ER&amp;M&amp;IT"),"MixedTs",IF('full menu'!AC41="UD","UD",IF('full menu'!AC41="LSD","LSD",IF('full menu'!AC41="WSD","WSD","")))))))))))</f>
        <v>ERTs</v>
      </c>
      <c r="AD41" s="5" t="str">
        <f>IF('full menu'!AD41="MDC","MDC",IF('full menu'!AD41="X","X",IF('full menu'!AD41="UASC","UASC",IF(OR('full menu'!AD41="PERF",'full menu'!AD41="AERF",'full menu'!AD41="PCB"),"ERfix",IF(OR('full menu'!AD41="ACB",'full menu'!AD41="LCERT",'full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menu'!AD41="MwERT",'full menu'!AD41="ERwMT",'full menu'!AD41="M&amp;ERT",'full menu'!AD41="MwIT",'full menu'!AD41="IwMT",'full menu'!AD41="M&amp;IT",'full menu'!AD41="IwERT",'full menu'!AD41="ERwIT",'full menu'!AD41="I&amp;ERT",'full menu'!AD41="ER&amp;M&amp;IT"),"MixedTs",IF('full menu'!AD41="UD","UD",IF('full menu'!AD41="LSD","LSD",IF('full menu'!AD41="WSD","WSD","")))))))))))</f>
        <v>ERTs</v>
      </c>
      <c r="AE41" s="5" t="str">
        <f>IF('full menu'!AE41="MDC","MDC",IF('full menu'!AE41="X","X",IF('full menu'!AE41="UASC","UASC",IF(OR('full menu'!AE41="PERF",'full menu'!AE41="AERF",'full menu'!AE41="PCB"),"ERfix",IF(OR('full menu'!AE41="ACB",'full menu'!AE41="LCERT",'full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menu'!AE41="MwERT",'full menu'!AE41="ERwMT",'full menu'!AE41="M&amp;ERT",'full menu'!AE41="MwIT",'full menu'!AE41="IwMT",'full menu'!AE41="M&amp;IT",'full menu'!AE41="IwERT",'full menu'!AE41="ERwIT",'full menu'!AE41="I&amp;ERT",'full menu'!AE41="ER&amp;M&amp;IT"),"MixedTs",IF('full menu'!AE41="UD","UD",IF('full menu'!AE41="LSD","LSD",IF('full menu'!AE41="WSD","WSD","")))))))))))</f>
        <v>ERTs</v>
      </c>
      <c r="AF41" s="5" t="str">
        <f>IF('full menu'!AF41="MDC","MDC",IF('full menu'!AF41="X","X",IF('full menu'!AF41="UASC","UASC",IF(OR('full menu'!AF41="PERF",'full menu'!AF41="AERF",'full menu'!AF41="PCB"),"ERfix",IF(OR('full menu'!AF41="ACB",'full menu'!AF41="LCERT",'full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menu'!AF41="MwERT",'full menu'!AF41="ERwMT",'full menu'!AF41="M&amp;ERT",'full menu'!AF41="MwIT",'full menu'!AF41="IwMT",'full menu'!AF41="M&amp;IT",'full menu'!AF41="IwERT",'full menu'!AF41="ERwIT",'full menu'!AF41="I&amp;ERT",'full menu'!AF41="ER&amp;M&amp;IT"),"MixedTs",IF('full menu'!AF41="UD","UD",IF('full menu'!AF41="LSD","LSD",IF('full menu'!AF41="WSD","WSD","")))))))))))</f>
        <v>ERTs</v>
      </c>
      <c r="AG41" s="5" t="str">
        <f>IF('full menu'!AG41="MDC","MDC",IF('full menu'!AG41="X","X",IF('full menu'!AG41="UASC","UASC",IF(OR('full menu'!AG41="PERF",'full menu'!AG41="AERF",'full menu'!AG41="PCB"),"ERfix",IF(OR('full menu'!AG41="ACB",'full menu'!AG41="LCERT",'full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menu'!AG41="MwERT",'full menu'!AG41="ERwMT",'full menu'!AG41="M&amp;ERT",'full menu'!AG41="MwIT",'full menu'!AG41="IwMT",'full menu'!AG41="M&amp;IT",'full menu'!AG41="IwERT",'full menu'!AG41="ERwIT",'full menu'!AG41="I&amp;ERT",'full menu'!AG41="ER&amp;M&amp;IT"),"MixedTs",IF('full menu'!AG41="UD","UD",IF('full menu'!AG41="LSD","LSD",IF('full menu'!AG41="WSD","WSD","")))))))))))</f>
        <v>ERTs</v>
      </c>
      <c r="AH41" s="5" t="str">
        <f>IF('full menu'!AH41="MDC","MDC",IF('full menu'!AH41="X","X",IF('full menu'!AH41="UASC","UASC",IF(OR('full menu'!AH41="PERF",'full menu'!AH41="AERF",'full menu'!AH41="PCB"),"ERfix",IF(OR('full menu'!AH41="ACB",'full menu'!AH41="LCERT",'full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menu'!AH41="MwERT",'full menu'!AH41="ERwMT",'full menu'!AH41="M&amp;ERT",'full menu'!AH41="MwIT",'full menu'!AH41="IwMT",'full menu'!AH41="M&amp;IT",'full menu'!AH41="IwERT",'full menu'!AH41="ERwIT",'full menu'!AH41="I&amp;ERT",'full menu'!AH41="ER&amp;M&amp;IT"),"MixedTs",IF('full menu'!AH41="UD","UD",IF('full menu'!AH41="LSD","LSD",IF('full menu'!AH41="WSD","WSD","")))))))))))</f>
        <v>ERTs</v>
      </c>
      <c r="AI41" s="5" t="str">
        <f>IF('full menu'!AI41="MDC","MDC",IF('full menu'!AI41="X","X",IF('full menu'!AI41="UASC","UASC",IF(OR('full menu'!AI41="PERF",'full menu'!AI41="AERF",'full menu'!AI41="PCB"),"ERfix",IF(OR('full menu'!AI41="ACB",'full menu'!AI41="LCERT",'full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menu'!AI41="MwERT",'full menu'!AI41="ERwMT",'full menu'!AI41="M&amp;ERT",'full menu'!AI41="MwIT",'full menu'!AI41="IwMT",'full menu'!AI41="M&amp;IT",'full menu'!AI41="IwERT",'full menu'!AI41="ERwIT",'full menu'!AI41="I&amp;ERT",'full menu'!AI41="ER&amp;M&amp;IT"),"MixedTs",IF('full menu'!AI41="UD","UD",IF('full menu'!AI41="LSD","LSD",IF('full menu'!AI41="WSD","WSD","")))))))))))</f>
        <v>ERTs</v>
      </c>
      <c r="AJ41" s="5" t="str">
        <f>IF('full menu'!AJ41="MDC","MDC",IF('full menu'!AJ41="X","X",IF('full menu'!AJ41="UASC","UASC",IF(OR('full menu'!AJ41="PERF",'full menu'!AJ41="AERF",'full menu'!AJ41="PCB"),"ERfix",IF(OR('full menu'!AJ41="ACB",'full menu'!AJ41="LCERT",'full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menu'!AJ41="MwERT",'full menu'!AJ41="ERwMT",'full menu'!AJ41="M&amp;ERT",'full menu'!AJ41="MwIT",'full menu'!AJ41="IwMT",'full menu'!AJ41="M&amp;IT",'full menu'!AJ41="IwERT",'full menu'!AJ41="ERwIT",'full menu'!AJ41="I&amp;ERT",'full menu'!AJ41="ER&amp;M&amp;IT"),"MixedTs",IF('full menu'!AJ41="UD","UD",IF('full menu'!AJ41="LSD","LSD",IF('full menu'!AJ41="WSD","WSD","")))))))))))</f>
        <v>ERTs</v>
      </c>
      <c r="AK41" s="5" t="str">
        <f>IF('full menu'!AK41="MDC","MDC",IF('full menu'!AK41="X","X",IF('full menu'!AK41="UASC","UASC",IF(OR('full menu'!AK41="PERF",'full menu'!AK41="AERF",'full menu'!AK41="PCB"),"ERfix",IF(OR('full menu'!AK41="ACB",'full menu'!AK41="LCERT",'full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menu'!AK41="MwERT",'full menu'!AK41="ERwMT",'full menu'!AK41="M&amp;ERT",'full menu'!AK41="MwIT",'full menu'!AK41="IwMT",'full menu'!AK41="M&amp;IT",'full menu'!AK41="IwERT",'full menu'!AK41="ERwIT",'full menu'!AK41="I&amp;ERT",'full menu'!AK41="ER&amp;M&amp;IT"),"MixedTs",IF('full menu'!AK41="UD","UD",IF('full menu'!AK41="LSD","LSD",IF('full menu'!AK41="WSD","WSD","")))))))))))</f>
        <v>ERTs</v>
      </c>
      <c r="AL41" s="5" t="str">
        <f>IF('full menu'!AL41="MDC","MDC",IF('full menu'!AL41="X","X",IF('full menu'!AL41="UASC","UASC",IF(OR('full menu'!AL41="PERF",'full menu'!AL41="AERF",'full menu'!AL41="PCB"),"ERfix",IF(OR('full menu'!AL41="ACB",'full menu'!AL41="LCERT",'full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menu'!AL41="MwERT",'full menu'!AL41="ERwMT",'full menu'!AL41="M&amp;ERT",'full menu'!AL41="MwIT",'full menu'!AL41="IwMT",'full menu'!AL41="M&amp;IT",'full menu'!AL41="IwERT",'full menu'!AL41="ERwIT",'full menu'!AL41="I&amp;ERT",'full menu'!AL41="ER&amp;M&amp;IT"),"MixedTs",IF('full menu'!AL41="UD","UD",IF('full menu'!AL41="LSD","LSD",IF('full menu'!AL41="WSD","WSD","")))))))))))</f>
        <v>ERTs</v>
      </c>
      <c r="AM41" s="5" t="str">
        <f>IF('full menu'!AM41="MDC","MDC",IF('full menu'!AM41="X","X",IF('full menu'!AM41="UASC","UASC",IF(OR('full menu'!AM41="PERF",'full menu'!AM41="AERF",'full menu'!AM41="PCB"),"ERfix",IF(OR('full menu'!AM41="ACB",'full menu'!AM41="LCERT",'full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menu'!AM41="MwERT",'full menu'!AM41="ERwMT",'full menu'!AM41="M&amp;ERT",'full menu'!AM41="MwIT",'full menu'!AM41="IwMT",'full menu'!AM41="M&amp;IT",'full menu'!AM41="IwERT",'full menu'!AM41="ERwIT",'full menu'!AM41="I&amp;ERT",'full menu'!AM41="ER&amp;M&amp;IT"),"MixedTs",IF('full menu'!AM41="UD","UD",IF('full menu'!AM41="LSD","LSD",IF('full menu'!AM41="WSD","WSD","")))))))))))</f>
        <v>ERTs</v>
      </c>
      <c r="AN41" s="5" t="str">
        <f>IF('full menu'!AN41="MDC","MDC",IF('full menu'!AN41="X","X",IF('full menu'!AN41="UASC","UASC",IF(OR('full menu'!AN41="PERF",'full menu'!AN41="AERF",'full menu'!AN41="PCB"),"ERfix",IF(OR('full menu'!AN41="ACB",'full menu'!AN41="LCERT",'full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menu'!AN41="MwERT",'full menu'!AN41="ERwMT",'full menu'!AN41="M&amp;ERT",'full menu'!AN41="MwIT",'full menu'!AN41="IwMT",'full menu'!AN41="M&amp;IT",'full menu'!AN41="IwERT",'full menu'!AN41="ERwIT",'full menu'!AN41="I&amp;ERT",'full menu'!AN41="ER&amp;M&amp;IT"),"MixedTs",IF('full menu'!AN41="UD","UD",IF('full menu'!AN41="LSD","LSD",IF('full menu'!AN41="WSD","WSD","")))))))))))</f>
        <v>ERTs</v>
      </c>
      <c r="AO41" s="5" t="str">
        <f>IF('full menu'!AO41="MDC","MDC",IF('full menu'!AO41="X","X",IF('full menu'!AO41="UASC","UASC",IF(OR('full menu'!AO41="PERF",'full menu'!AO41="AERF",'full menu'!AO41="PCB"),"ERfix",IF(OR('full menu'!AO41="ACB",'full menu'!AO41="LCERT",'full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menu'!AO41="MwERT",'full menu'!AO41="ERwMT",'full menu'!AO41="M&amp;ERT",'full menu'!AO41="MwIT",'full menu'!AO41="IwMT",'full menu'!AO41="M&amp;IT",'full menu'!AO41="IwERT",'full menu'!AO41="ERwIT",'full menu'!AO41="I&amp;ERT",'full menu'!AO41="ER&amp;M&amp;IT"),"MixedTs",IF('full menu'!AO41="UD","UD",IF('full menu'!AO41="LSD","LSD",IF('full menu'!AO41="WSD","WSD","")))))))))))</f>
        <v>ERTs</v>
      </c>
      <c r="AP41" s="5" t="str">
        <f>IF('full menu'!AP41="MDC","MDC",IF('full menu'!AP41="X","X",IF('full menu'!AP41="UASC","UASC",IF(OR('full menu'!AP41="PERF",'full menu'!AP41="AERF",'full menu'!AP41="PCB"),"ERfix",IF(OR('full menu'!AP41="ACB",'full menu'!AP41="LCERT",'full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menu'!AP41="MwERT",'full menu'!AP41="ERwMT",'full menu'!AP41="M&amp;ERT",'full menu'!AP41="MwIT",'full menu'!AP41="IwMT",'full menu'!AP41="M&amp;IT",'full menu'!AP41="IwERT",'full menu'!AP41="ERwIT",'full menu'!AP41="I&amp;ERT",'full menu'!AP41="ER&amp;M&amp;IT"),"MixedTs",IF('full menu'!AP41="UD","UD",IF('full menu'!AP41="LSD","LSD",IF('full menu'!AP41="WSD","WSD","")))))))))))</f>
        <v>ERTs</v>
      </c>
      <c r="AQ41" s="5" t="str">
        <f>IF('full menu'!AQ41="MDC","MDC",IF('full menu'!AQ41="X","X",IF('full menu'!AQ41="UASC","UASC",IF(OR('full menu'!AQ41="PERF",'full menu'!AQ41="AERF",'full menu'!AQ41="PCB"),"ERfix",IF(OR('full menu'!AQ41="ACB",'full menu'!AQ41="LCERT",'full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menu'!AQ41="MwERT",'full menu'!AQ41="ERwMT",'full menu'!AQ41="M&amp;ERT",'full menu'!AQ41="MwIT",'full menu'!AQ41="IwMT",'full menu'!AQ41="M&amp;IT",'full menu'!AQ41="IwERT",'full menu'!AQ41="ERwIT",'full menu'!AQ41="I&amp;ERT",'full menu'!AQ41="ER&amp;M&amp;IT"),"MixedTs",IF('full menu'!AQ41="UD","UD",IF('full menu'!AQ41="LSD","LSD",IF('full menu'!AQ41="WSD","WSD","")))))))))))</f>
        <v>ERTs</v>
      </c>
      <c r="AR41" s="5" t="str">
        <f>IF('full menu'!AR41="MDC","MDC",IF('full menu'!AR41="X","X",IF('full menu'!AR41="UASC","UASC",IF(OR('full menu'!AR41="PERF",'full menu'!AR41="AERF",'full menu'!AR41="PCB"),"ERfix",IF(OR('full menu'!AR41="ACB",'full menu'!AR41="LCERT",'full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menu'!AR41="MwERT",'full menu'!AR41="ERwMT",'full menu'!AR41="M&amp;ERT",'full menu'!AR41="MwIT",'full menu'!AR41="IwMT",'full menu'!AR41="M&amp;IT",'full menu'!AR41="IwERT",'full menu'!AR41="ERwIT",'full menu'!AR41="I&amp;ERT",'full menu'!AR41="ER&amp;M&amp;IT"),"MixedTs",IF('full menu'!AR41="UD","UD",IF('full menu'!AR41="LSD","LSD",IF('full menu'!AR41="WSD","WSD","")))))))))))</f>
        <v>ERTs</v>
      </c>
      <c r="AS41" s="5" t="str">
        <f>IF('full menu'!AS41="MDC","MDC",IF('full menu'!AS41="X","X",IF('full menu'!AS41="UASC","UASC",IF(OR('full menu'!AS41="PERF",'full menu'!AS41="AERF",'full menu'!AS41="PCB"),"ERfix",IF(OR('full menu'!AS41="ACB",'full menu'!AS41="LCERT",'full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menu'!AS41="MwERT",'full menu'!AS41="ERwMT",'full menu'!AS41="M&amp;ERT",'full menu'!AS41="MwIT",'full menu'!AS41="IwMT",'full menu'!AS41="M&amp;IT",'full menu'!AS41="IwERT",'full menu'!AS41="ERwIT",'full menu'!AS41="I&amp;ERT",'full menu'!AS41="ER&amp;M&amp;IT"),"MixedTs",IF('full menu'!AS41="UD","UD",IF('full menu'!AS41="LSD","LSD",IF('full menu'!AS41="WSD","WSD","")))))))))))</f>
        <v>ERTs</v>
      </c>
      <c r="AT41" s="5" t="str">
        <f>IF('full menu'!AT41="MDC","MDC",IF('full menu'!AT41="X","X",IF('full menu'!AT41="UASC","UASC",IF(OR('full menu'!AT41="PERF",'full menu'!AT41="AERF",'full menu'!AT41="PCB"),"ERfix",IF(OR('full menu'!AT41="ACB",'full menu'!AT41="LCERT",'full menu'!AT41="LERT",'full menu'!AT41="FCERT",'full menu'!AT41="FERT"),"ERTs",IF(OR('full menu'!AT41="FCMT",'full menu'!AT41="FMT",'full menu'!AT41="LMT",'full menu'!AT41="LCMT"),"MTs",IF(OR('full menu'!AT41="LCIT",'full menu'!AT41="FCIT",'full menu'!AT41="LIT",'full menu'!AT41="FIT"),"ITs",IF(OR('full menu'!AT41="MwERT",'full menu'!AT41="ERwMT",'full menu'!AT41="M&amp;ERT",'full menu'!AT41="MwIT",'full menu'!AT41="IwMT",'full menu'!AT41="M&amp;IT",'full menu'!AT41="IwERT",'full menu'!AT41="ERwIT",'full menu'!AT41="I&amp;ERT",'full menu'!AT41="ER&amp;M&amp;IT"),"MixedTs",IF('full menu'!AT41="UD","UD",IF('full menu'!AT41="LSD","LSD",IF('full menu'!AT41="WSD","WSD","")))))))))))</f>
        <v>ERTs</v>
      </c>
      <c r="AU41" s="5" t="str">
        <f>IF('full menu'!AU41="MDC","MDC",IF('full menu'!AU41="X","X",IF('full menu'!AU41="UASC","UASC",IF(OR('full menu'!AU41="PERF",'full menu'!AU41="AERF",'full menu'!AU41="PCB"),"ERfix",IF(OR('full menu'!AU41="ACB",'full menu'!AU41="LCERT",'full menu'!AU41="LERT",'full menu'!AU41="FCERT",'full menu'!AU41="FERT"),"ERTs",IF(OR('full menu'!AU41="FCMT",'full menu'!AU41="FMT",'full menu'!AU41="LMT",'full menu'!AU41="LCMT"),"MTs",IF(OR('full menu'!AU41="LCIT",'full menu'!AU41="FCIT",'full menu'!AU41="LIT",'full menu'!AU41="FIT"),"ITs",IF(OR('full menu'!AU41="MwERT",'full menu'!AU41="ERwMT",'full menu'!AU41="M&amp;ERT",'full menu'!AU41="MwIT",'full menu'!AU41="IwMT",'full menu'!AU41="M&amp;IT",'full menu'!AU41="IwERT",'full menu'!AU41="ERwIT",'full menu'!AU41="I&amp;ERT",'full menu'!AU41="ER&amp;M&amp;IT"),"MixedTs",IF('full menu'!AU41="UD","UD",IF('full menu'!AU41="LSD","LSD",IF('full menu'!AU41="WSD","WSD","")))))))))))</f>
        <v>ERTs</v>
      </c>
      <c r="AV41" s="5" t="str">
        <f>IF('full menu'!AV41="MDC","MDC",IF('full menu'!AV41="X","X",IF('full menu'!AV41="UASC","UASC",IF(OR('full menu'!AV41="PERF",'full menu'!AV41="AERF",'full menu'!AV41="PCB"),"ERfix",IF(OR('full menu'!AV41="ACB",'full menu'!AV41="LCERT",'full menu'!AV41="LERT",'full menu'!AV41="FCERT",'full menu'!AV41="FERT"),"ERTs",IF(OR('full menu'!AV41="FCMT",'full menu'!AV41="FMT",'full menu'!AV41="LMT",'full menu'!AV41="LCMT"),"MTs",IF(OR('full menu'!AV41="LCIT",'full menu'!AV41="FCIT",'full menu'!AV41="LIT",'full menu'!AV41="FIT"),"ITs",IF(OR('full menu'!AV41="MwERT",'full menu'!AV41="ERwMT",'full menu'!AV41="M&amp;ERT",'full menu'!AV41="MwIT",'full menu'!AV41="IwMT",'full menu'!AV41="M&amp;IT",'full menu'!AV41="IwERT",'full menu'!AV41="ERwIT",'full menu'!AV41="I&amp;ERT",'full menu'!AV41="ER&amp;M&amp;IT"),"MixedTs",IF('full menu'!AV41="UD","UD",IF('full menu'!AV41="LSD","LSD",IF('full menu'!AV41="WSD","WSD","")))))))))))</f>
        <v>ERTs</v>
      </c>
      <c r="AW41" s="5" t="str">
        <f>IF('full menu'!AW41="MDC","MDC",IF('full menu'!AW41="X","X",IF('full menu'!AW41="UASC","UASC",IF(OR('full menu'!AW41="PERF",'full menu'!AW41="AERF",'full menu'!AW41="PCB"),"ERfix",IF(OR('full menu'!AW41="ACB",'full menu'!AW41="LCERT",'full menu'!AW41="LERT",'full menu'!AW41="FCERT",'full menu'!AW41="FERT"),"ERTs",IF(OR('full menu'!AW41="FCMT",'full menu'!AW41="FMT",'full menu'!AW41="LMT",'full menu'!AW41="LCMT"),"MTs",IF(OR('full menu'!AW41="LCIT",'full menu'!AW41="FCIT",'full menu'!AW41="LIT",'full menu'!AW41="FIT"),"ITs",IF(OR('full menu'!AW41="MwERT",'full menu'!AW41="ERwMT",'full menu'!AW41="M&amp;ERT",'full menu'!AW41="MwIT",'full menu'!AW41="IwMT",'full menu'!AW41="M&amp;IT",'full menu'!AW41="IwERT",'full menu'!AW41="ERwIT",'full menu'!AW41="I&amp;ERT",'full menu'!AW41="ER&amp;M&amp;IT"),"MixedTs",IF('full menu'!AW41="UD","UD",IF('full menu'!AW41="LSD","LSD",IF('full menu'!AW41="WSD","WSD","")))))))))))</f>
        <v>ERTs</v>
      </c>
      <c r="AX41" s="5" t="str">
        <f>IF('full menu'!AX41="MDC","MDC",IF('full menu'!AX41="X","X",IF('full menu'!AX41="UASC","UASC",IF(OR('full menu'!AX41="PERF",'full menu'!AX41="AERF",'full menu'!AX41="PCB"),"ERfix",IF(OR('full menu'!AX41="ACB",'full menu'!AX41="LCERT",'full menu'!AX41="LERT",'full menu'!AX41="FCERT",'full menu'!AX41="FERT"),"ERTs",IF(OR('full menu'!AX41="FCMT",'full menu'!AX41="FMT",'full menu'!AX41="LMT",'full menu'!AX41="LCMT"),"MTs",IF(OR('full menu'!AX41="LCIT",'full menu'!AX41="FCIT",'full menu'!AX41="LIT",'full menu'!AX41="FIT"),"ITs",IF(OR('full menu'!AX41="MwERT",'full menu'!AX41="ERwMT",'full menu'!AX41="M&amp;ERT",'full menu'!AX41="MwIT",'full menu'!AX41="IwMT",'full menu'!AX41="M&amp;IT",'full menu'!AX41="IwERT",'full menu'!AX41="ERwIT",'full menu'!AX41="I&amp;ERT",'full menu'!AX41="ER&amp;M&amp;IT"),"MixedTs",IF('full menu'!AX41="UD","UD",IF('full menu'!AX41="LSD","LSD",IF('full menu'!AX41="WSD","WSD","")))))))))))</f>
        <v>ERTs</v>
      </c>
      <c r="AY41" s="5" t="str">
        <f>IF('full menu'!AY41="MDC","MDC",IF('full menu'!AY41="X","X",IF('full menu'!AY41="UASC","UASC",IF(OR('full menu'!AY41="PERF",'full menu'!AY41="AERF",'full menu'!AY41="PCB"),"ERfix",IF(OR('full menu'!AY41="ACB",'full menu'!AY41="LCERT",'full menu'!AY41="LERT",'full menu'!AY41="FCERT",'full menu'!AY41="FERT"),"ERTs",IF(OR('full menu'!AY41="FCMT",'full menu'!AY41="FMT",'full menu'!AY41="LMT",'full menu'!AY41="LCMT"),"MTs",IF(OR('full menu'!AY41="LCIT",'full menu'!AY41="FCIT",'full menu'!AY41="LIT",'full menu'!AY41="FIT"),"ITs",IF(OR('full menu'!AY41="MwERT",'full menu'!AY41="ERwMT",'full menu'!AY41="M&amp;ERT",'full menu'!AY41="MwIT",'full menu'!AY41="IwMT",'full menu'!AY41="M&amp;IT",'full menu'!AY41="IwERT",'full menu'!AY41="ERwIT",'full menu'!AY41="I&amp;ERT",'full menu'!AY41="ER&amp;M&amp;IT"),"MixedTs",IF('full menu'!AY41="UD","UD",IF('full menu'!AY41="LSD","LSD",IF('full menu'!AY41="WSD","WSD","")))))))))))</f>
        <v>ERTs</v>
      </c>
    </row>
    <row r="42" spans="1:51" ht="15.6" x14ac:dyDescent="0.3">
      <c r="A42" t="s">
        <v>69</v>
      </c>
      <c r="B42" s="5" t="str">
        <f>IF('full menu'!B42="MDC","MDC",IF('full menu'!B42="X","X",IF('full menu'!B42="UASC","UASC",IF(OR('full menu'!B42="PERF",'full menu'!B42="AERF",'full menu'!B42="PCB"),"ERfix",IF(OR('full menu'!B42="ACB",'full menu'!B42="LCERT",'full menu'!B42="LERT",'full menu'!B42="FCERT",'full menu'!B42="FERT"),"ERTs",IF(OR('full menu'!B42="FCMT",'full menu'!B42="FMT",'full menu'!B42="LMT",'full menu'!B42="LCMT"),"MTs",IF(OR('full menu'!B42="LCIT",'full menu'!B42="FCIT",'full menu'!B42="LIT",'full menu'!B42="FIT"),"ITs",IF(OR('full menu'!B42="MwERT",'full menu'!B42="ERwMT",'full menu'!B42="M&amp;ERT",'full menu'!B42="MwIT",'full menu'!B42="IwMT",'full menu'!B42="M&amp;IT",'full menu'!B42="IwERT",'full menu'!B42="ERwIT",'full menu'!B42="I&amp;ERT",'full menu'!B42="ER&amp;M&amp;IT"),"MixedTs",IF('full menu'!B42="UD","UD",IF('full menu'!B42="LSD","LSD",IF('full menu'!B42="WSD","WSD","")))))))))))</f>
        <v>UD</v>
      </c>
      <c r="C42" s="5" t="str">
        <f>IF('full menu'!C42="MDC","MDC",IF('full menu'!C42="X","X",IF('full menu'!C42="UASC","UASC",IF(OR('full menu'!C42="PERF",'full menu'!C42="AERF",'full menu'!C42="PCB"),"ERfix",IF(OR('full menu'!C42="ACB",'full menu'!C42="LCERT",'full menu'!C42="LERT",'full menu'!C42="FCERT",'full menu'!C42="FERT"),"ERTs",IF(OR('full menu'!C42="FCMT",'full menu'!C42="FMT",'full menu'!C42="LMT",'full menu'!C42="LCMT"),"MTs",IF(OR('full menu'!C42="LCIT",'full menu'!C42="FCIT",'full menu'!C42="LIT",'full menu'!C42="FIT"),"ITs",IF(OR('full menu'!C42="MwERT",'full menu'!C42="ERwMT",'full menu'!C42="M&amp;ERT",'full menu'!C42="MwIT",'full menu'!C42="IwMT",'full menu'!C42="M&amp;IT",'full menu'!C42="IwERT",'full menu'!C42="ERwIT",'full menu'!C42="I&amp;ERT",'full menu'!C42="ER&amp;M&amp;IT"),"MixedTs",IF('full menu'!C42="UD","UD",IF('full menu'!C42="LSD","LSD",IF('full menu'!C42="WSD","WSD","")))))))))))</f>
        <v>UD</v>
      </c>
      <c r="D42" s="5" t="str">
        <f>IF('full menu'!D42="MDC","MDC",IF('full menu'!D42="X","X",IF('full menu'!D42="UASC","UASC",IF(OR('full menu'!D42="PERF",'full menu'!D42="AERF",'full menu'!D42="PCB"),"ERfix",IF(OR('full menu'!D42="ACB",'full menu'!D42="LCERT",'full menu'!D42="LERT",'full menu'!D42="FCERT",'full menu'!D42="FERT"),"ERTs",IF(OR('full menu'!D42="FCMT",'full menu'!D42="FMT",'full menu'!D42="LMT",'full menu'!D42="LCMT"),"MTs",IF(OR('full menu'!D42="LCIT",'full menu'!D42="FCIT",'full menu'!D42="LIT",'full menu'!D42="FIT"),"ITs",IF(OR('full menu'!D42="MwERT",'full menu'!D42="ERwMT",'full menu'!D42="M&amp;ERT",'full menu'!D42="MwIT",'full menu'!D42="IwMT",'full menu'!D42="M&amp;IT",'full menu'!D42="IwERT",'full menu'!D42="ERwIT",'full menu'!D42="I&amp;ERT",'full menu'!D42="ER&amp;M&amp;IT"),"MixedTs",IF('full menu'!D42="UD","UD",IF('full menu'!D42="LSD","LSD",IF('full menu'!D42="WSD","WSD","")))))))))))</f>
        <v>UD</v>
      </c>
      <c r="E42" s="5" t="str">
        <f>IF('full menu'!E42="MDC","MDC",IF('full menu'!E42="X","X",IF('full menu'!E42="UASC","UASC",IF(OR('full menu'!E42="PERF",'full menu'!E42="AERF",'full menu'!E42="PCB"),"ERfix",IF(OR('full menu'!E42="ACB",'full menu'!E42="LCERT",'full menu'!E42="LERT",'full menu'!E42="FCERT",'full menu'!E42="FERT"),"ERTs",IF(OR('full menu'!E42="FCMT",'full menu'!E42="FMT",'full menu'!E42="LMT",'full menu'!E42="LCMT"),"MTs",IF(OR('full menu'!E42="LCIT",'full menu'!E42="FCIT",'full menu'!E42="LIT",'full menu'!E42="FIT"),"ITs",IF(OR('full menu'!E42="MwERT",'full menu'!E42="ERwMT",'full menu'!E42="M&amp;ERT",'full menu'!E42="MwIT",'full menu'!E42="IwMT",'full menu'!E42="M&amp;IT",'full menu'!E42="IwERT",'full menu'!E42="ERwIT",'full menu'!E42="I&amp;ERT",'full menu'!E42="ER&amp;M&amp;IT"),"MixedTs",IF('full menu'!E42="UD","UD",IF('full menu'!E42="LSD","LSD",IF('full menu'!E42="WSD","WSD","")))))))))))</f>
        <v>UD</v>
      </c>
      <c r="F42" s="5" t="str">
        <f>IF('full menu'!F42="MDC","MDC",IF('full menu'!F42="X","X",IF('full menu'!F42="UASC","UASC",IF(OR('full menu'!F42="PERF",'full menu'!F42="AERF",'full menu'!F42="PCB"),"ERfix",IF(OR('full menu'!F42="ACB",'full menu'!F42="LCERT",'full menu'!F42="LERT",'full menu'!F42="FCERT",'full menu'!F42="FERT"),"ERTs",IF(OR('full menu'!F42="FCMT",'full menu'!F42="FMT",'full menu'!F42="LMT",'full menu'!F42="LCMT"),"MTs",IF(OR('full menu'!F42="LCIT",'full menu'!F42="FCIT",'full menu'!F42="LIT",'full menu'!F42="FIT"),"ITs",IF(OR('full menu'!F42="MwERT",'full menu'!F42="ERwMT",'full menu'!F42="M&amp;ERT",'full menu'!F42="MwIT",'full menu'!F42="IwMT",'full menu'!F42="M&amp;IT",'full menu'!F42="IwERT",'full menu'!F42="ERwIT",'full menu'!F42="I&amp;ERT",'full menu'!F42="ER&amp;M&amp;IT"),"MixedTs",IF('full menu'!F42="UD","UD",IF('full menu'!F42="LSD","LSD",IF('full menu'!F42="WSD","WSD","")))))))))))</f>
        <v>UD</v>
      </c>
      <c r="G42" s="5" t="str">
        <f>IF('full menu'!G42="MDC","MDC",IF('full menu'!G42="X","X",IF('full menu'!G42="UASC","UASC",IF(OR('full menu'!G42="PERF",'full menu'!G42="AERF",'full menu'!G42="PCB"),"ERfix",IF(OR('full menu'!G42="ACB",'full menu'!G42="LCERT",'full menu'!G42="LERT",'full menu'!G42="FCERT",'full menu'!G42="FERT"),"ERTs",IF(OR('full menu'!G42="FCMT",'full menu'!G42="FMT",'full menu'!G42="LMT",'full menu'!G42="LCMT"),"MTs",IF(OR('full menu'!G42="LCIT",'full menu'!G42="FCIT",'full menu'!G42="LIT",'full menu'!G42="FIT"),"ITs",IF(OR('full menu'!G42="MwERT",'full menu'!G42="ERwMT",'full menu'!G42="M&amp;ERT",'full menu'!G42="MwIT",'full menu'!G42="IwMT",'full menu'!G42="M&amp;IT",'full menu'!G42="IwERT",'full menu'!G42="ERwIT",'full menu'!G42="I&amp;ERT",'full menu'!G42="ER&amp;M&amp;IT"),"MixedTs",IF('full menu'!G42="UD","UD",IF('full menu'!G42="LSD","LSD",IF('full menu'!G42="WSD","WSD","")))))))))))</f>
        <v>UD</v>
      </c>
      <c r="H42" s="5" t="str">
        <f>IF('full menu'!H42="MDC","MDC",IF('full menu'!H42="X","X",IF('full menu'!H42="UASC","UASC",IF(OR('full menu'!H42="PERF",'full menu'!H42="AERF",'full menu'!H42="PCB"),"ERfix",IF(OR('full menu'!H42="ACB",'full menu'!H42="LCERT",'full menu'!H42="LERT",'full menu'!H42="FCERT",'full menu'!H42="FERT"),"ERTs",IF(OR('full menu'!H42="FCMT",'full menu'!H42="FMT",'full menu'!H42="LMT",'full menu'!H42="LCMT"),"MTs",IF(OR('full menu'!H42="LCIT",'full menu'!H42="FCIT",'full menu'!H42="LIT",'full menu'!H42="FIT"),"ITs",IF(OR('full menu'!H42="MwERT",'full menu'!H42="ERwMT",'full menu'!H42="M&amp;ERT",'full menu'!H42="MwIT",'full menu'!H42="IwMT",'full menu'!H42="M&amp;IT",'full menu'!H42="IwERT",'full menu'!H42="ERwIT",'full menu'!H42="I&amp;ERT",'full menu'!H42="ER&amp;M&amp;IT"),"MixedTs",IF('full menu'!H42="UD","UD",IF('full menu'!H42="LSD","LSD",IF('full menu'!H42="WSD","WSD","")))))))))))</f>
        <v>UD</v>
      </c>
      <c r="I42" s="5" t="str">
        <f>IF('full menu'!I42="MDC","MDC",IF('full menu'!I42="X","X",IF('full menu'!I42="UASC","UASC",IF(OR('full menu'!I42="PERF",'full menu'!I42="AERF",'full menu'!I42="PCB"),"ERfix",IF(OR('full menu'!I42="ACB",'full menu'!I42="LCERT",'full menu'!I42="LERT",'full menu'!I42="FCERT",'full menu'!I42="FERT"),"ERTs",IF(OR('full menu'!I42="FCMT",'full menu'!I42="FMT",'full menu'!I42="LMT",'full menu'!I42="LCMT"),"MTs",IF(OR('full menu'!I42="LCIT",'full menu'!I42="FCIT",'full menu'!I42="LIT",'full menu'!I42="FIT"),"ITs",IF(OR('full menu'!I42="MwERT",'full menu'!I42="ERwMT",'full menu'!I42="M&amp;ERT",'full menu'!I42="MwIT",'full menu'!I42="IwMT",'full menu'!I42="M&amp;IT",'full menu'!I42="IwERT",'full menu'!I42="ERwIT",'full menu'!I42="I&amp;ERT",'full menu'!I42="ER&amp;M&amp;IT"),"MixedTs",IF('full menu'!I42="UD","UD",IF('full menu'!I42="LSD","LSD",IF('full menu'!I42="WSD","WSD","")))))))))))</f>
        <v>UD</v>
      </c>
      <c r="J42" s="5" t="str">
        <f>IF('full menu'!J42="MDC","MDC",IF('full menu'!J42="X","X",IF('full menu'!J42="UASC","UASC",IF(OR('full menu'!J42="PERF",'full menu'!J42="AERF",'full menu'!J42="PCB"),"ERfix",IF(OR('full menu'!J42="ACB",'full menu'!J42="LCERT",'full menu'!J42="LERT",'full menu'!J42="FCERT",'full menu'!J42="FERT"),"ERTs",IF(OR('full menu'!J42="FCMT",'full menu'!J42="FMT",'full menu'!J42="LMT",'full menu'!J42="LCMT"),"MTs",IF(OR('full menu'!J42="LCIT",'full menu'!J42="FCIT",'full menu'!J42="LIT",'full menu'!J42="FIT"),"ITs",IF(OR('full menu'!J42="MwERT",'full menu'!J42="ERwMT",'full menu'!J42="M&amp;ERT",'full menu'!J42="MwIT",'full menu'!J42="IwMT",'full menu'!J42="M&amp;IT",'full menu'!J42="IwERT",'full menu'!J42="ERwIT",'full menu'!J42="I&amp;ERT",'full menu'!J42="ER&amp;M&amp;IT"),"MixedTs",IF('full menu'!J42="UD","UD",IF('full menu'!J42="LSD","LSD",IF('full menu'!J42="WSD","WSD","")))))))))))</f>
        <v>UD</v>
      </c>
      <c r="K42" s="5" t="str">
        <f>IF('full menu'!K42="MDC","MDC",IF('full menu'!K42="X","X",IF('full menu'!K42="UASC","UASC",IF(OR('full menu'!K42="PERF",'full menu'!K42="AERF",'full menu'!K42="PCB"),"ERfix",IF(OR('full menu'!K42="ACB",'full menu'!K42="LCERT",'full menu'!K42="LERT",'full menu'!K42="FCERT",'full menu'!K42="FERT"),"ERTs",IF(OR('full menu'!K42="FCMT",'full menu'!K42="FMT",'full menu'!K42="LMT",'full menu'!K42="LCMT"),"MTs",IF(OR('full menu'!K42="LCIT",'full menu'!K42="FCIT",'full menu'!K42="LIT",'full menu'!K42="FIT"),"ITs",IF(OR('full menu'!K42="MwERT",'full menu'!K42="ERwMT",'full menu'!K42="M&amp;ERT",'full menu'!K42="MwIT",'full menu'!K42="IwMT",'full menu'!K42="M&amp;IT",'full menu'!K42="IwERT",'full menu'!K42="ERwIT",'full menu'!K42="I&amp;ERT",'full menu'!K42="ER&amp;M&amp;IT"),"MixedTs",IF('full menu'!K42="UD","UD",IF('full menu'!K42="LSD","LSD",IF('full menu'!K42="WSD","WSD","")))))))))))</f>
        <v>UD</v>
      </c>
      <c r="L42" s="5" t="str">
        <f>IF('full menu'!L42="MDC","MDC",IF('full menu'!L42="X","X",IF('full menu'!L42="UASC","UASC",IF(OR('full menu'!L42="PERF",'full menu'!L42="AERF",'full menu'!L42="PCB"),"ERfix",IF(OR('full menu'!L42="ACB",'full menu'!L42="LCERT",'full menu'!L42="LERT",'full menu'!L42="FCERT",'full menu'!L42="FERT"),"ERTs",IF(OR('full menu'!L42="FCMT",'full menu'!L42="FMT",'full menu'!L42="LMT",'full menu'!L42="LCMT"),"MTs",IF(OR('full menu'!L42="LCIT",'full menu'!L42="FCIT",'full menu'!L42="LIT",'full menu'!L42="FIT"),"ITs",IF(OR('full menu'!L42="MwERT",'full menu'!L42="ERwMT",'full menu'!L42="M&amp;ERT",'full menu'!L42="MwIT",'full menu'!L42="IwMT",'full menu'!L42="M&amp;IT",'full menu'!L42="IwERT",'full menu'!L42="ERwIT",'full menu'!L42="I&amp;ERT",'full menu'!L42="ER&amp;M&amp;IT"),"MixedTs",IF('full menu'!L42="UD","UD",IF('full menu'!L42="LSD","LSD",IF('full menu'!L42="WSD","WSD","")))))))))))</f>
        <v>UD</v>
      </c>
      <c r="M42" s="5" t="str">
        <f>IF('full menu'!M42="MDC","MDC",IF('full menu'!M42="X","X",IF('full menu'!M42="UASC","UASC",IF(OR('full menu'!M42="PERF",'full menu'!M42="AERF",'full menu'!M42="PCB"),"ERfix",IF(OR('full menu'!M42="ACB",'full menu'!M42="LCERT",'full menu'!M42="LERT",'full menu'!M42="FCERT",'full menu'!M42="FERT"),"ERTs",IF(OR('full menu'!M42="FCMT",'full menu'!M42="FMT",'full menu'!M42="LMT",'full menu'!M42="LCMT"),"MTs",IF(OR('full menu'!M42="LCIT",'full menu'!M42="FCIT",'full menu'!M42="LIT",'full menu'!M42="FIT"),"ITs",IF(OR('full menu'!M42="MwERT",'full menu'!M42="ERwMT",'full menu'!M42="M&amp;ERT",'full menu'!M42="MwIT",'full menu'!M42="IwMT",'full menu'!M42="M&amp;IT",'full menu'!M42="IwERT",'full menu'!M42="ERwIT",'full menu'!M42="I&amp;ERT",'full menu'!M42="ER&amp;M&amp;IT"),"MixedTs",IF('full menu'!M42="UD","UD",IF('full menu'!M42="LSD","LSD",IF('full menu'!M42="WSD","WSD","")))))))))))</f>
        <v>UD</v>
      </c>
      <c r="N42" s="5" t="str">
        <f>IF('full menu'!N42="MDC","MDC",IF('full menu'!N42="X","X",IF('full menu'!N42="UASC","UASC",IF(OR('full menu'!N42="PERF",'full menu'!N42="AERF",'full menu'!N42="PCB"),"ERfix",IF(OR('full menu'!N42="ACB",'full menu'!N42="LCERT",'full menu'!N42="LERT",'full menu'!N42="FCERT",'full menu'!N42="FERT"),"ERTs",IF(OR('full menu'!N42="FCMT",'full menu'!N42="FMT",'full menu'!N42="LMT",'full menu'!N42="LCMT"),"MTs",IF(OR('full menu'!N42="LCIT",'full menu'!N42="FCIT",'full menu'!N42="LIT",'full menu'!N42="FIT"),"ITs",IF(OR('full menu'!N42="MwERT",'full menu'!N42="ERwMT",'full menu'!N42="M&amp;ERT",'full menu'!N42="MwIT",'full menu'!N42="IwMT",'full menu'!N42="M&amp;IT",'full menu'!N42="IwERT",'full menu'!N42="ERwIT",'full menu'!N42="I&amp;ERT",'full menu'!N42="ER&amp;M&amp;IT"),"MixedTs",IF('full menu'!N42="UD","UD",IF('full menu'!N42="LSD","LSD",IF('full menu'!N42="WSD","WSD","")))))))))))</f>
        <v>UD</v>
      </c>
      <c r="O42" s="5" t="str">
        <f>IF('full menu'!O42="MDC","MDC",IF('full menu'!O42="X","X",IF('full menu'!O42="UASC","UASC",IF(OR('full menu'!O42="PERF",'full menu'!O42="AERF",'full menu'!O42="PCB"),"ERfix",IF(OR('full menu'!O42="ACB",'full menu'!O42="LCERT",'full menu'!O42="LERT",'full menu'!O42="FCERT",'full menu'!O42="FERT"),"ERTs",IF(OR('full menu'!O42="FCMT",'full menu'!O42="FMT",'full menu'!O42="LMT",'full menu'!O42="LCMT"),"MTs",IF(OR('full menu'!O42="LCIT",'full menu'!O42="FCIT",'full menu'!O42="LIT",'full menu'!O42="FIT"),"ITs",IF(OR('full menu'!O42="MwERT",'full menu'!O42="ERwMT",'full menu'!O42="M&amp;ERT",'full menu'!O42="MwIT",'full menu'!O42="IwMT",'full menu'!O42="M&amp;IT",'full menu'!O42="IwERT",'full menu'!O42="ERwIT",'full menu'!O42="I&amp;ERT",'full menu'!O42="ER&amp;M&amp;IT"),"MixedTs",IF('full menu'!O42="UD","UD",IF('full menu'!O42="LSD","LSD",IF('full menu'!O42="WSD","WSD","")))))))))))</f>
        <v>UD</v>
      </c>
      <c r="P42" s="5" t="str">
        <f>IF('full menu'!P42="MDC","MDC",IF('full menu'!P42="X","X",IF('full menu'!P42="UASC","UASC",IF(OR('full menu'!P42="PERF",'full menu'!P42="AERF",'full menu'!P42="PCB"),"ERfix",IF(OR('full menu'!P42="ACB",'full menu'!P42="LCERT",'full menu'!P42="LERT",'full menu'!P42="FCERT",'full menu'!P42="FERT"),"ERTs",IF(OR('full menu'!P42="FCMT",'full menu'!P42="FMT",'full menu'!P42="LMT",'full menu'!P42="LCMT"),"MTs",IF(OR('full menu'!P42="LCIT",'full menu'!P42="FCIT",'full menu'!P42="LIT",'full menu'!P42="FIT"),"ITs",IF(OR('full menu'!P42="MwERT",'full menu'!P42="ERwMT",'full menu'!P42="M&amp;ERT",'full menu'!P42="MwIT",'full menu'!P42="IwMT",'full menu'!P42="M&amp;IT",'full menu'!P42="IwERT",'full menu'!P42="ERwIT",'full menu'!P42="I&amp;ERT",'full menu'!P42="ER&amp;M&amp;IT"),"MixedTs",IF('full menu'!P42="UD","UD",IF('full menu'!P42="LSD","LSD",IF('full menu'!P42="WSD","WSD","")))))))))))</f>
        <v>UD</v>
      </c>
      <c r="Q42" s="5" t="str">
        <f>IF('full menu'!Q42="MDC","MDC",IF('full menu'!Q42="X","X",IF('full menu'!Q42="UASC","UASC",IF(OR('full menu'!Q42="PERF",'full menu'!Q42="AERF",'full menu'!Q42="PCB"),"ERfix",IF(OR('full menu'!Q42="ACB",'full menu'!Q42="LCERT",'full menu'!Q42="LERT",'full menu'!Q42="FCERT",'full menu'!Q42="FERT"),"ERTs",IF(OR('full menu'!Q42="FCMT",'full menu'!Q42="FMT",'full menu'!Q42="LMT",'full menu'!Q42="LCMT"),"MTs",IF(OR('full menu'!Q42="LCIT",'full menu'!Q42="FCIT",'full menu'!Q42="LIT",'full menu'!Q42="FIT"),"ITs",IF(OR('full menu'!Q42="MwERT",'full menu'!Q42="ERwMT",'full menu'!Q42="M&amp;ERT",'full menu'!Q42="MwIT",'full menu'!Q42="IwMT",'full menu'!Q42="M&amp;IT",'full menu'!Q42="IwERT",'full menu'!Q42="ERwIT",'full menu'!Q42="I&amp;ERT",'full menu'!Q42="ER&amp;M&amp;IT"),"MixedTs",IF('full menu'!Q42="UD","UD",IF('full menu'!Q42="LSD","LSD",IF('full menu'!Q42="WSD","WSD","")))))))))))</f>
        <v>UD</v>
      </c>
      <c r="R42" s="5" t="str">
        <f>IF('full menu'!R42="MDC","MDC",IF('full menu'!R42="X","X",IF('full menu'!R42="UASC","UASC",IF(OR('full menu'!R42="PERF",'full menu'!R42="AERF",'full menu'!R42="PCB"),"ERfix",IF(OR('full menu'!R42="ACB",'full menu'!R42="LCERT",'full menu'!R42="LERT",'full menu'!R42="FCERT",'full menu'!R42="FERT"),"ERTs",IF(OR('full menu'!R42="FCMT",'full menu'!R42="FMT",'full menu'!R42="LMT",'full menu'!R42="LCMT"),"MTs",IF(OR('full menu'!R42="LCIT",'full menu'!R42="FCIT",'full menu'!R42="LIT",'full menu'!R42="FIT"),"ITs",IF(OR('full menu'!R42="MwERT",'full menu'!R42="ERwMT",'full menu'!R42="M&amp;ERT",'full menu'!R42="MwIT",'full menu'!R42="IwMT",'full menu'!R42="M&amp;IT",'full menu'!R42="IwERT",'full menu'!R42="ERwIT",'full menu'!R42="I&amp;ERT",'full menu'!R42="ER&amp;M&amp;IT"),"MixedTs",IF('full menu'!R42="UD","UD",IF('full menu'!R42="LSD","LSD",IF('full menu'!R42="WSD","WSD","")))))))))))</f>
        <v>UD</v>
      </c>
      <c r="S42" s="5" t="str">
        <f>IF('full menu'!S42="MDC","MDC",IF('full menu'!S42="X","X",IF('full menu'!S42="UASC","UASC",IF(OR('full menu'!S42="PERF",'full menu'!S42="AERF",'full menu'!S42="PCB"),"ERfix",IF(OR('full menu'!S42="ACB",'full menu'!S42="LCERT",'full menu'!S42="LERT",'full menu'!S42="FCERT",'full menu'!S42="FERT"),"ERTs",IF(OR('full menu'!S42="FCMT",'full menu'!S42="FMT",'full menu'!S42="LMT",'full menu'!S42="LCMT"),"MTs",IF(OR('full menu'!S42="LCIT",'full menu'!S42="FCIT",'full menu'!S42="LIT",'full menu'!S42="FIT"),"ITs",IF(OR('full menu'!S42="MwERT",'full menu'!S42="ERwMT",'full menu'!S42="M&amp;ERT",'full menu'!S42="MwIT",'full menu'!S42="IwMT",'full menu'!S42="M&amp;IT",'full menu'!S42="IwERT",'full menu'!S42="ERwIT",'full menu'!S42="I&amp;ERT",'full menu'!S42="ER&amp;M&amp;IT"),"MixedTs",IF('full menu'!S42="UD","UD",IF('full menu'!S42="LSD","LSD",IF('full menu'!S42="WSD","WSD","")))))))))))</f>
        <v>LSD</v>
      </c>
      <c r="T42" s="5" t="str">
        <f>IF('full menu'!T42="MDC","MDC",IF('full menu'!T42="X","X",IF('full menu'!T42="UASC","UASC",IF(OR('full menu'!T42="PERF",'full menu'!T42="AERF",'full menu'!T42="PCB"),"ERfix",IF(OR('full menu'!T42="ACB",'full menu'!T42="LCERT",'full menu'!T42="LERT",'full menu'!T42="FCERT",'full menu'!T42="FERT"),"ERTs",IF(OR('full menu'!T42="FCMT",'full menu'!T42="FMT",'full menu'!T42="LMT",'full menu'!T42="LCMT"),"MTs",IF(OR('full menu'!T42="LCIT",'full menu'!T42="FCIT",'full menu'!T42="LIT",'full menu'!T42="FIT"),"ITs",IF(OR('full menu'!T42="MwERT",'full menu'!T42="ERwMT",'full menu'!T42="M&amp;ERT",'full menu'!T42="MwIT",'full menu'!T42="IwMT",'full menu'!T42="M&amp;IT",'full menu'!T42="IwERT",'full menu'!T42="ERwIT",'full menu'!T42="I&amp;ERT",'full menu'!T42="ER&amp;M&amp;IT"),"MixedTs",IF('full menu'!T42="UD","UD",IF('full menu'!T42="LSD","LSD",IF('full menu'!T42="WSD","WSD","")))))))))))</f>
        <v>LSD</v>
      </c>
      <c r="U42" s="5" t="str">
        <f>IF('full menu'!U42="MDC","MDC",IF('full menu'!U42="X","X",IF('full menu'!U42="UASC","UASC",IF(OR('full menu'!U42="PERF",'full menu'!U42="AERF",'full menu'!U42="PCB"),"ERfix",IF(OR('full menu'!U42="ACB",'full menu'!U42="LCERT",'full menu'!U42="LERT",'full menu'!U42="FCERT",'full menu'!U42="FERT"),"ERTs",IF(OR('full menu'!U42="FCMT",'full menu'!U42="FMT",'full menu'!U42="LMT",'full menu'!U42="LCMT"),"MTs",IF(OR('full menu'!U42="LCIT",'full menu'!U42="FCIT",'full menu'!U42="LIT",'full menu'!U42="FIT"),"ITs",IF(OR('full menu'!U42="MwERT",'full menu'!U42="ERwMT",'full menu'!U42="M&amp;ERT",'full menu'!U42="MwIT",'full menu'!U42="IwMT",'full menu'!U42="M&amp;IT",'full menu'!U42="IwERT",'full menu'!U42="ERwIT",'full menu'!U42="I&amp;ERT",'full menu'!U42="ER&amp;M&amp;IT"),"MixedTs",IF('full menu'!U42="UD","UD",IF('full menu'!U42="LSD","LSD",IF('full menu'!U42="WSD","WSD","")))))))))))</f>
        <v>LSD</v>
      </c>
      <c r="V42" s="5" t="str">
        <f>IF('full menu'!V42="MDC","MDC",IF('full menu'!V42="X","X",IF('full menu'!V42="UASC","UASC",IF(OR('full menu'!V42="PERF",'full menu'!V42="AERF",'full menu'!V42="PCB"),"ERfix",IF(OR('full menu'!V42="ACB",'full menu'!V42="LCERT",'full menu'!V42="LERT",'full menu'!V42="FCERT",'full menu'!V42="FERT"),"ERTs",IF(OR('full menu'!V42="FCMT",'full menu'!V42="FMT",'full menu'!V42="LMT",'full menu'!V42="LCMT"),"MTs",IF(OR('full menu'!V42="LCIT",'full menu'!V42="FCIT",'full menu'!V42="LIT",'full menu'!V42="FIT"),"ITs",IF(OR('full menu'!V42="MwERT",'full menu'!V42="ERwMT",'full menu'!V42="M&amp;ERT",'full menu'!V42="MwIT",'full menu'!V42="IwMT",'full menu'!V42="M&amp;IT",'full menu'!V42="IwERT",'full menu'!V42="ERwIT",'full menu'!V42="I&amp;ERT",'full menu'!V42="ER&amp;M&amp;IT"),"MixedTs",IF('full menu'!V42="UD","UD",IF('full menu'!V42="LSD","LSD",IF('full menu'!V42="WSD","WSD","")))))))))))</f>
        <v>LSD</v>
      </c>
      <c r="W42" s="5" t="str">
        <f>IF('full menu'!W42="MDC","MDC",IF('full menu'!W42="X","X",IF('full menu'!W42="UASC","UASC",IF(OR('full menu'!W42="PERF",'full menu'!W42="AERF",'full menu'!W42="PCB"),"ERfix",IF(OR('full menu'!W42="ACB",'full menu'!W42="LCERT",'full menu'!W42="LERT",'full menu'!W42="FCERT",'full menu'!W42="FERT"),"ERTs",IF(OR('full menu'!W42="FCMT",'full menu'!W42="FMT",'full menu'!W42="LMT",'full menu'!W42="LCMT"),"MTs",IF(OR('full menu'!W42="LCIT",'full menu'!W42="FCIT",'full menu'!W42="LIT",'full menu'!W42="FIT"),"ITs",IF(OR('full menu'!W42="MwERT",'full menu'!W42="ERwMT",'full menu'!W42="M&amp;ERT",'full menu'!W42="MwIT",'full menu'!W42="IwMT",'full menu'!W42="M&amp;IT",'full menu'!W42="IwERT",'full menu'!W42="ERwIT",'full menu'!W42="I&amp;ERT",'full menu'!W42="ER&amp;M&amp;IT"),"MixedTs",IF('full menu'!W42="UD","UD",IF('full menu'!W42="LSD","LSD",IF('full menu'!W42="WSD","WSD","")))))))))))</f>
        <v>LSD</v>
      </c>
      <c r="X42" s="5" t="str">
        <f>IF('full menu'!X42="MDC","MDC",IF('full menu'!X42="X","X",IF('full menu'!X42="UASC","UASC",IF(OR('full menu'!X42="PERF",'full menu'!X42="AERF",'full menu'!X42="PCB"),"ERfix",IF(OR('full menu'!X42="ACB",'full menu'!X42="LCERT",'full menu'!X42="LERT",'full menu'!X42="FCERT",'full menu'!X42="FERT"),"ERTs",IF(OR('full menu'!X42="FCMT",'full menu'!X42="FMT",'full menu'!X42="LMT",'full menu'!X42="LCMT"),"MTs",IF(OR('full menu'!X42="LCIT",'full menu'!X42="FCIT",'full menu'!X42="LIT",'full menu'!X42="FIT"),"ITs",IF(OR('full menu'!X42="MwERT",'full menu'!X42="ERwMT",'full menu'!X42="M&amp;ERT",'full menu'!X42="MwIT",'full menu'!X42="IwMT",'full menu'!X42="M&amp;IT",'full menu'!X42="IwERT",'full menu'!X42="ERwIT",'full menu'!X42="I&amp;ERT",'full menu'!X42="ER&amp;M&amp;IT"),"MixedTs",IF('full menu'!X42="UD","UD",IF('full menu'!X42="LSD","LSD",IF('full menu'!X42="WSD","WSD","")))))))))))</f>
        <v>LSD</v>
      </c>
      <c r="Y42" s="5" t="str">
        <f>IF('full menu'!Y42="MDC","MDC",IF('full menu'!Y42="X","X",IF('full menu'!Y42="UASC","UASC",IF(OR('full menu'!Y42="PERF",'full menu'!Y42="AERF",'full menu'!Y42="PCB"),"ERfix",IF(OR('full menu'!Y42="ACB",'full menu'!Y42="LCERT",'full menu'!Y42="LERT",'full menu'!Y42="FCERT",'full menu'!Y42="FERT"),"ERTs",IF(OR('full menu'!Y42="FCMT",'full menu'!Y42="FMT",'full menu'!Y42="LMT",'full menu'!Y42="LCMT"),"MTs",IF(OR('full menu'!Y42="LCIT",'full menu'!Y42="FCIT",'full menu'!Y42="LIT",'full menu'!Y42="FIT"),"ITs",IF(OR('full menu'!Y42="MwERT",'full menu'!Y42="ERwMT",'full menu'!Y42="M&amp;ERT",'full menu'!Y42="MwIT",'full menu'!Y42="IwMT",'full menu'!Y42="M&amp;IT",'full menu'!Y42="IwERT",'full menu'!Y42="ERwIT",'full menu'!Y42="I&amp;ERT",'full menu'!Y42="ER&amp;M&amp;IT"),"MixedTs",IF('full menu'!Y42="UD","UD",IF('full menu'!Y42="LSD","LSD",IF('full menu'!Y42="WSD","WSD","")))))))))))</f>
        <v>LSD</v>
      </c>
      <c r="Z42" s="5" t="str">
        <f>IF('full menu'!Z42="MDC","MDC",IF('full menu'!Z42="X","X",IF('full menu'!Z42="UASC","UASC",IF(OR('full menu'!Z42="PERF",'full menu'!Z42="AERF",'full menu'!Z42="PCB"),"ERfix",IF(OR('full menu'!Z42="ACB",'full menu'!Z42="LCERT",'full menu'!Z42="LERT",'full menu'!Z42="FCERT",'full menu'!Z42="FERT"),"ERTs",IF(OR('full menu'!Z42="FCMT",'full menu'!Z42="FMT",'full menu'!Z42="LMT",'full menu'!Z42="LCMT"),"MTs",IF(OR('full menu'!Z42="LCIT",'full menu'!Z42="FCIT",'full menu'!Z42="LIT",'full menu'!Z42="FIT"),"ITs",IF(OR('full menu'!Z42="MwERT",'full menu'!Z42="ERwMT",'full menu'!Z42="M&amp;ERT",'full menu'!Z42="MwIT",'full menu'!Z42="IwMT",'full menu'!Z42="M&amp;IT",'full menu'!Z42="IwERT",'full menu'!Z42="ERwIT",'full menu'!Z42="I&amp;ERT",'full menu'!Z42="ER&amp;M&amp;IT"),"MixedTs",IF('full menu'!Z42="UD","UD",IF('full menu'!Z42="LSD","LSD",IF('full menu'!Z42="WSD","WSD","")))))))))))</f>
        <v>LSD</v>
      </c>
      <c r="AA42" s="5" t="str">
        <f>IF('full menu'!AA42="MDC","MDC",IF('full menu'!AA42="X","X",IF('full menu'!AA42="UASC","UASC",IF(OR('full menu'!AA42="PERF",'full menu'!AA42="AERF",'full menu'!AA42="PCB"),"ERfix",IF(OR('full menu'!AA42="ACB",'full menu'!AA42="LCERT",'full menu'!AA42="LERT",'full menu'!AA42="FCERT",'full menu'!AA42="FERT"),"ERTs",IF(OR('full menu'!AA42="FCMT",'full menu'!AA42="FMT",'full menu'!AA42="LMT",'full menu'!AA42="LCMT"),"MTs",IF(OR('full menu'!AA42="LCIT",'full menu'!AA42="FCIT",'full menu'!AA42="LIT",'full menu'!AA42="FIT"),"ITs",IF(OR('full menu'!AA42="MwERT",'full menu'!AA42="ERwMT",'full menu'!AA42="M&amp;ERT",'full menu'!AA42="MwIT",'full menu'!AA42="IwMT",'full menu'!AA42="M&amp;IT",'full menu'!AA42="IwERT",'full menu'!AA42="ERwIT",'full menu'!AA42="I&amp;ERT",'full menu'!AA42="ER&amp;M&amp;IT"),"MixedTs",IF('full menu'!AA42="UD","UD",IF('full menu'!AA42="LSD","LSD",IF('full menu'!AA42="WSD","WSD","")))))))))))</f>
        <v>LSD</v>
      </c>
      <c r="AB42" s="5" t="str">
        <f>IF('full menu'!AB42="MDC","MDC",IF('full menu'!AB42="X","X",IF('full menu'!AB42="UASC","UASC",IF(OR('full menu'!AB42="PERF",'full menu'!AB42="AERF",'full menu'!AB42="PCB"),"ERfix",IF(OR('full menu'!AB42="ACB",'full menu'!AB42="LCERT",'full menu'!AB42="LERT",'full menu'!AB42="FCERT",'full menu'!AB42="FERT"),"ERTs",IF(OR('full menu'!AB42="FCMT",'full menu'!AB42="FMT",'full menu'!AB42="LMT",'full menu'!AB42="LCMT"),"MTs",IF(OR('full menu'!AB42="LCIT",'full menu'!AB42="FCIT",'full menu'!AB42="LIT",'full menu'!AB42="FIT"),"ITs",IF(OR('full menu'!AB42="MwERT",'full menu'!AB42="ERwMT",'full menu'!AB42="M&amp;ERT",'full menu'!AB42="MwIT",'full menu'!AB42="IwMT",'full menu'!AB42="M&amp;IT",'full menu'!AB42="IwERT",'full menu'!AB42="ERwIT",'full menu'!AB42="I&amp;ERT",'full menu'!AB42="ER&amp;M&amp;IT"),"MixedTs",IF('full menu'!AB42="UD","UD",IF('full menu'!AB42="LSD","LSD",IF('full menu'!AB42="WSD","WSD","")))))))))))</f>
        <v>LSD</v>
      </c>
      <c r="AC42" s="5" t="str">
        <f>IF('full menu'!AC42="MDC","MDC",IF('full menu'!AC42="X","X",IF('full menu'!AC42="UASC","UASC",IF(OR('full menu'!AC42="PERF",'full menu'!AC42="AERF",'full menu'!AC42="PCB"),"ERfix",IF(OR('full menu'!AC42="ACB",'full menu'!AC42="LCERT",'full menu'!AC42="LERT",'full menu'!AC42="FCERT",'full menu'!AC42="FERT"),"ERTs",IF(OR('full menu'!AC42="FCMT",'full menu'!AC42="FMT",'full menu'!AC42="LMT",'full menu'!AC42="LCMT"),"MTs",IF(OR('full menu'!AC42="LCIT",'full menu'!AC42="FCIT",'full menu'!AC42="LIT",'full menu'!AC42="FIT"),"ITs",IF(OR('full menu'!AC42="MwERT",'full menu'!AC42="ERwMT",'full menu'!AC42="M&amp;ERT",'full menu'!AC42="MwIT",'full menu'!AC42="IwMT",'full menu'!AC42="M&amp;IT",'full menu'!AC42="IwERT",'full menu'!AC42="ERwIT",'full menu'!AC42="I&amp;ERT",'full menu'!AC42="ER&amp;M&amp;IT"),"MixedTs",IF('full menu'!AC42="UD","UD",IF('full menu'!AC42="LSD","LSD",IF('full menu'!AC42="WSD","WSD","")))))))))))</f>
        <v>LSD</v>
      </c>
      <c r="AD42" s="5" t="str">
        <f>IF('full menu'!AD42="MDC","MDC",IF('full menu'!AD42="X","X",IF('full menu'!AD42="UASC","UASC",IF(OR('full menu'!AD42="PERF",'full menu'!AD42="AERF",'full menu'!AD42="PCB"),"ERfix",IF(OR('full menu'!AD42="ACB",'full menu'!AD42="LCERT",'full menu'!AD42="LERT",'full menu'!AD42="FCERT",'full menu'!AD42="FERT"),"ERTs",IF(OR('full menu'!AD42="FCMT",'full menu'!AD42="FMT",'full menu'!AD42="LMT",'full menu'!AD42="LCMT"),"MTs",IF(OR('full menu'!AD42="LCIT",'full menu'!AD42="FCIT",'full menu'!AD42="LIT",'full menu'!AD42="FIT"),"ITs",IF(OR('full menu'!AD42="MwERT",'full menu'!AD42="ERwMT",'full menu'!AD42="M&amp;ERT",'full menu'!AD42="MwIT",'full menu'!AD42="IwMT",'full menu'!AD42="M&amp;IT",'full menu'!AD42="IwERT",'full menu'!AD42="ERwIT",'full menu'!AD42="I&amp;ERT",'full menu'!AD42="ER&amp;M&amp;IT"),"MixedTs",IF('full menu'!AD42="UD","UD",IF('full menu'!AD42="LSD","LSD",IF('full menu'!AD42="WSD","WSD","")))))))))))</f>
        <v>LSD</v>
      </c>
      <c r="AE42" s="5" t="str">
        <f>IF('full menu'!AE42="MDC","MDC",IF('full menu'!AE42="X","X",IF('full menu'!AE42="UASC","UASC",IF(OR('full menu'!AE42="PERF",'full menu'!AE42="AERF",'full menu'!AE42="PCB"),"ERfix",IF(OR('full menu'!AE42="ACB",'full menu'!AE42="LCERT",'full menu'!AE42="LERT",'full menu'!AE42="FCERT",'full menu'!AE42="FERT"),"ERTs",IF(OR('full menu'!AE42="FCMT",'full menu'!AE42="FMT",'full menu'!AE42="LMT",'full menu'!AE42="LCMT"),"MTs",IF(OR('full menu'!AE42="LCIT",'full menu'!AE42="FCIT",'full menu'!AE42="LIT",'full menu'!AE42="FIT"),"ITs",IF(OR('full menu'!AE42="MwERT",'full menu'!AE42="ERwMT",'full menu'!AE42="M&amp;ERT",'full menu'!AE42="MwIT",'full menu'!AE42="IwMT",'full menu'!AE42="M&amp;IT",'full menu'!AE42="IwERT",'full menu'!AE42="ERwIT",'full menu'!AE42="I&amp;ERT",'full menu'!AE42="ER&amp;M&amp;IT"),"MixedTs",IF('full menu'!AE42="UD","UD",IF('full menu'!AE42="LSD","LSD",IF('full menu'!AE42="WSD","WSD","")))))))))))</f>
        <v>LSD</v>
      </c>
      <c r="AF42" s="5" t="str">
        <f>IF('full menu'!AF42="MDC","MDC",IF('full menu'!AF42="X","X",IF('full menu'!AF42="UASC","UASC",IF(OR('full menu'!AF42="PERF",'full menu'!AF42="AERF",'full menu'!AF42="PCB"),"ERfix",IF(OR('full menu'!AF42="ACB",'full menu'!AF42="LCERT",'full menu'!AF42="LERT",'full menu'!AF42="FCERT",'full menu'!AF42="FERT"),"ERTs",IF(OR('full menu'!AF42="FCMT",'full menu'!AF42="FMT",'full menu'!AF42="LMT",'full menu'!AF42="LCMT"),"MTs",IF(OR('full menu'!AF42="LCIT",'full menu'!AF42="FCIT",'full menu'!AF42="LIT",'full menu'!AF42="FIT"),"ITs",IF(OR('full menu'!AF42="MwERT",'full menu'!AF42="ERwMT",'full menu'!AF42="M&amp;ERT",'full menu'!AF42="MwIT",'full menu'!AF42="IwMT",'full menu'!AF42="M&amp;IT",'full menu'!AF42="IwERT",'full menu'!AF42="ERwIT",'full menu'!AF42="I&amp;ERT",'full menu'!AF42="ER&amp;M&amp;IT"),"MixedTs",IF('full menu'!AF42="UD","UD",IF('full menu'!AF42="LSD","LSD",IF('full menu'!AF42="WSD","WSD","")))))))))))</f>
        <v>LSD</v>
      </c>
      <c r="AG42" s="5" t="str">
        <f>IF('full menu'!AG42="MDC","MDC",IF('full menu'!AG42="X","X",IF('full menu'!AG42="UASC","UASC",IF(OR('full menu'!AG42="PERF",'full menu'!AG42="AERF",'full menu'!AG42="PCB"),"ERfix",IF(OR('full menu'!AG42="ACB",'full menu'!AG42="LCERT",'full menu'!AG42="LERT",'full menu'!AG42="FCERT",'full menu'!AG42="FERT"),"ERTs",IF(OR('full menu'!AG42="FCMT",'full menu'!AG42="FMT",'full menu'!AG42="LMT",'full menu'!AG42="LCMT"),"MTs",IF(OR('full menu'!AG42="LCIT",'full menu'!AG42="FCIT",'full menu'!AG42="LIT",'full menu'!AG42="FIT"),"ITs",IF(OR('full menu'!AG42="MwERT",'full menu'!AG42="ERwMT",'full menu'!AG42="M&amp;ERT",'full menu'!AG42="MwIT",'full menu'!AG42="IwMT",'full menu'!AG42="M&amp;IT",'full menu'!AG42="IwERT",'full menu'!AG42="ERwIT",'full menu'!AG42="I&amp;ERT",'full menu'!AG42="ER&amp;M&amp;IT"),"MixedTs",IF('full menu'!AG42="UD","UD",IF('full menu'!AG42="LSD","LSD",IF('full menu'!AG42="WSD","WSD","")))))))))))</f>
        <v>LSD</v>
      </c>
      <c r="AH42" s="5" t="str">
        <f>IF('full menu'!AH42="MDC","MDC",IF('full menu'!AH42="X","X",IF('full menu'!AH42="UASC","UASC",IF(OR('full menu'!AH42="PERF",'full menu'!AH42="AERF",'full menu'!AH42="PCB"),"ERfix",IF(OR('full menu'!AH42="ACB",'full menu'!AH42="LCERT",'full menu'!AH42="LERT",'full menu'!AH42="FCERT",'full menu'!AH42="FERT"),"ERTs",IF(OR('full menu'!AH42="FCMT",'full menu'!AH42="FMT",'full menu'!AH42="LMT",'full menu'!AH42="LCMT"),"MTs",IF(OR('full menu'!AH42="LCIT",'full menu'!AH42="FCIT",'full menu'!AH42="LIT",'full menu'!AH42="FIT"),"ITs",IF(OR('full menu'!AH42="MwERT",'full menu'!AH42="ERwMT",'full menu'!AH42="M&amp;ERT",'full menu'!AH42="MwIT",'full menu'!AH42="IwMT",'full menu'!AH42="M&amp;IT",'full menu'!AH42="IwERT",'full menu'!AH42="ERwIT",'full menu'!AH42="I&amp;ERT",'full menu'!AH42="ER&amp;M&amp;IT"),"MixedTs",IF('full menu'!AH42="UD","UD",IF('full menu'!AH42="LSD","LSD",IF('full menu'!AH42="WSD","WSD","")))))))))))</f>
        <v>LSD</v>
      </c>
      <c r="AI42" s="5" t="str">
        <f>IF('full menu'!AI42="MDC","MDC",IF('full menu'!AI42="X","X",IF('full menu'!AI42="UASC","UASC",IF(OR('full menu'!AI42="PERF",'full menu'!AI42="AERF",'full menu'!AI42="PCB"),"ERfix",IF(OR('full menu'!AI42="ACB",'full menu'!AI42="LCERT",'full menu'!AI42="LERT",'full menu'!AI42="FCERT",'full menu'!AI42="FERT"),"ERTs",IF(OR('full menu'!AI42="FCMT",'full menu'!AI42="FMT",'full menu'!AI42="LMT",'full menu'!AI42="LCMT"),"MTs",IF(OR('full menu'!AI42="LCIT",'full menu'!AI42="FCIT",'full menu'!AI42="LIT",'full menu'!AI42="FIT"),"ITs",IF(OR('full menu'!AI42="MwERT",'full menu'!AI42="ERwMT",'full menu'!AI42="M&amp;ERT",'full menu'!AI42="MwIT",'full menu'!AI42="IwMT",'full menu'!AI42="M&amp;IT",'full menu'!AI42="IwERT",'full menu'!AI42="ERwIT",'full menu'!AI42="I&amp;ERT",'full menu'!AI42="ER&amp;M&amp;IT"),"MixedTs",IF('full menu'!AI42="UD","UD",IF('full menu'!AI42="LSD","LSD",IF('full menu'!AI42="WSD","WSD","")))))))))))</f>
        <v>LSD</v>
      </c>
      <c r="AJ42" s="5" t="str">
        <f>IF('full menu'!AJ42="MDC","MDC",IF('full menu'!AJ42="X","X",IF('full menu'!AJ42="UASC","UASC",IF(OR('full menu'!AJ42="PERF",'full menu'!AJ42="AERF",'full menu'!AJ42="PCB"),"ERfix",IF(OR('full menu'!AJ42="ACB",'full menu'!AJ42="LCERT",'full menu'!AJ42="LERT",'full menu'!AJ42="FCERT",'full menu'!AJ42="FERT"),"ERTs",IF(OR('full menu'!AJ42="FCMT",'full menu'!AJ42="FMT",'full menu'!AJ42="LMT",'full menu'!AJ42="LCMT"),"MTs",IF(OR('full menu'!AJ42="LCIT",'full menu'!AJ42="FCIT",'full menu'!AJ42="LIT",'full menu'!AJ42="FIT"),"ITs",IF(OR('full menu'!AJ42="MwERT",'full menu'!AJ42="ERwMT",'full menu'!AJ42="M&amp;ERT",'full menu'!AJ42="MwIT",'full menu'!AJ42="IwMT",'full menu'!AJ42="M&amp;IT",'full menu'!AJ42="IwERT",'full menu'!AJ42="ERwIT",'full menu'!AJ42="I&amp;ERT",'full menu'!AJ42="ER&amp;M&amp;IT"),"MixedTs",IF('full menu'!AJ42="UD","UD",IF('full menu'!AJ42="LSD","LSD",IF('full menu'!AJ42="WSD","WSD","")))))))))))</f>
        <v>LSD</v>
      </c>
      <c r="AK42" s="5" t="str">
        <f>IF('full menu'!AK42="MDC","MDC",IF('full menu'!AK42="X","X",IF('full menu'!AK42="UASC","UASC",IF(OR('full menu'!AK42="PERF",'full menu'!AK42="AERF",'full menu'!AK42="PCB"),"ERfix",IF(OR('full menu'!AK42="ACB",'full menu'!AK42="LCERT",'full menu'!AK42="LERT",'full menu'!AK42="FCERT",'full menu'!AK42="FERT"),"ERTs",IF(OR('full menu'!AK42="FCMT",'full menu'!AK42="FMT",'full menu'!AK42="LMT",'full menu'!AK42="LCMT"),"MTs",IF(OR('full menu'!AK42="LCIT",'full menu'!AK42="FCIT",'full menu'!AK42="LIT",'full menu'!AK42="FIT"),"ITs",IF(OR('full menu'!AK42="MwERT",'full menu'!AK42="ERwMT",'full menu'!AK42="M&amp;ERT",'full menu'!AK42="MwIT",'full menu'!AK42="IwMT",'full menu'!AK42="M&amp;IT",'full menu'!AK42="IwERT",'full menu'!AK42="ERwIT",'full menu'!AK42="I&amp;ERT",'full menu'!AK42="ER&amp;M&amp;IT"),"MixedTs",IF('full menu'!AK42="UD","UD",IF('full menu'!AK42="LSD","LSD",IF('full menu'!AK42="WSD","WSD","")))))))))))</f>
        <v>LSD</v>
      </c>
      <c r="AL42" s="5" t="str">
        <f>IF('full menu'!AL42="MDC","MDC",IF('full menu'!AL42="X","X",IF('full menu'!AL42="UASC","UASC",IF(OR('full menu'!AL42="PERF",'full menu'!AL42="AERF",'full menu'!AL42="PCB"),"ERfix",IF(OR('full menu'!AL42="ACB",'full menu'!AL42="LCERT",'full menu'!AL42="LERT",'full menu'!AL42="FCERT",'full menu'!AL42="FERT"),"ERTs",IF(OR('full menu'!AL42="FCMT",'full menu'!AL42="FMT",'full menu'!AL42="LMT",'full menu'!AL42="LCMT"),"MTs",IF(OR('full menu'!AL42="LCIT",'full menu'!AL42="FCIT",'full menu'!AL42="LIT",'full menu'!AL42="FIT"),"ITs",IF(OR('full menu'!AL42="MwERT",'full menu'!AL42="ERwMT",'full menu'!AL42="M&amp;ERT",'full menu'!AL42="MwIT",'full menu'!AL42="IwMT",'full menu'!AL42="M&amp;IT",'full menu'!AL42="IwERT",'full menu'!AL42="ERwIT",'full menu'!AL42="I&amp;ERT",'full menu'!AL42="ER&amp;M&amp;IT"),"MixedTs",IF('full menu'!AL42="UD","UD",IF('full menu'!AL42="LSD","LSD",IF('full menu'!AL42="WSD","WSD","")))))))))))</f>
        <v>LSD</v>
      </c>
      <c r="AM42" s="5" t="str">
        <f>IF('full menu'!AM42="MDC","MDC",IF('full menu'!AM42="X","X",IF('full menu'!AM42="UASC","UASC",IF(OR('full menu'!AM42="PERF",'full menu'!AM42="AERF",'full menu'!AM42="PCB"),"ERfix",IF(OR('full menu'!AM42="ACB",'full menu'!AM42="LCERT",'full menu'!AM42="LERT",'full menu'!AM42="FCERT",'full menu'!AM42="FERT"),"ERTs",IF(OR('full menu'!AM42="FCMT",'full menu'!AM42="FMT",'full menu'!AM42="LMT",'full menu'!AM42="LCMT"),"MTs",IF(OR('full menu'!AM42="LCIT",'full menu'!AM42="FCIT",'full menu'!AM42="LIT",'full menu'!AM42="FIT"),"ITs",IF(OR('full menu'!AM42="MwERT",'full menu'!AM42="ERwMT",'full menu'!AM42="M&amp;ERT",'full menu'!AM42="MwIT",'full menu'!AM42="IwMT",'full menu'!AM42="M&amp;IT",'full menu'!AM42="IwERT",'full menu'!AM42="ERwIT",'full menu'!AM42="I&amp;ERT",'full menu'!AM42="ER&amp;M&amp;IT"),"MixedTs",IF('full menu'!AM42="UD","UD",IF('full menu'!AM42="LSD","LSD",IF('full menu'!AM42="WSD","WSD","")))))))))))</f>
        <v>LSD</v>
      </c>
      <c r="AN42" s="5" t="str">
        <f>IF('full menu'!AN42="MDC","MDC",IF('full menu'!AN42="X","X",IF('full menu'!AN42="UASC","UASC",IF(OR('full menu'!AN42="PERF",'full menu'!AN42="AERF",'full menu'!AN42="PCB"),"ERfix",IF(OR('full menu'!AN42="ACB",'full menu'!AN42="LCERT",'full menu'!AN42="LERT",'full menu'!AN42="FCERT",'full menu'!AN42="FERT"),"ERTs",IF(OR('full menu'!AN42="FCMT",'full menu'!AN42="FMT",'full menu'!AN42="LMT",'full menu'!AN42="LCMT"),"MTs",IF(OR('full menu'!AN42="LCIT",'full menu'!AN42="FCIT",'full menu'!AN42="LIT",'full menu'!AN42="FIT"),"ITs",IF(OR('full menu'!AN42="MwERT",'full menu'!AN42="ERwMT",'full menu'!AN42="M&amp;ERT",'full menu'!AN42="MwIT",'full menu'!AN42="IwMT",'full menu'!AN42="M&amp;IT",'full menu'!AN42="IwERT",'full menu'!AN42="ERwIT",'full menu'!AN42="I&amp;ERT",'full menu'!AN42="ER&amp;M&amp;IT"),"MixedTs",IF('full menu'!AN42="UD","UD",IF('full menu'!AN42="LSD","LSD",IF('full menu'!AN42="WSD","WSD","")))))))))))</f>
        <v>ITs</v>
      </c>
      <c r="AO42" s="5" t="str">
        <f>IF('full menu'!AO42="MDC","MDC",IF('full menu'!AO42="X","X",IF('full menu'!AO42="UASC","UASC",IF(OR('full menu'!AO42="PERF",'full menu'!AO42="AERF",'full menu'!AO42="PCB"),"ERfix",IF(OR('full menu'!AO42="ACB",'full menu'!AO42="LCERT",'full menu'!AO42="LERT",'full menu'!AO42="FCERT",'full menu'!AO42="FERT"),"ERTs",IF(OR('full menu'!AO42="FCMT",'full menu'!AO42="FMT",'full menu'!AO42="LMT",'full menu'!AO42="LCMT"),"MTs",IF(OR('full menu'!AO42="LCIT",'full menu'!AO42="FCIT",'full menu'!AO42="LIT",'full menu'!AO42="FIT"),"ITs",IF(OR('full menu'!AO42="MwERT",'full menu'!AO42="ERwMT",'full menu'!AO42="M&amp;ERT",'full menu'!AO42="MwIT",'full menu'!AO42="IwMT",'full menu'!AO42="M&amp;IT",'full menu'!AO42="IwERT",'full menu'!AO42="ERwIT",'full menu'!AO42="I&amp;ERT",'full menu'!AO42="ER&amp;M&amp;IT"),"MixedTs",IF('full menu'!AO42="UD","UD",IF('full menu'!AO42="LSD","LSD",IF('full menu'!AO42="WSD","WSD","")))))))))))</f>
        <v>ITs</v>
      </c>
      <c r="AP42" s="5" t="str">
        <f>IF('full menu'!AP42="MDC","MDC",IF('full menu'!AP42="X","X",IF('full menu'!AP42="UASC","UASC",IF(OR('full menu'!AP42="PERF",'full menu'!AP42="AERF",'full menu'!AP42="PCB"),"ERfix",IF(OR('full menu'!AP42="ACB",'full menu'!AP42="LCERT",'full menu'!AP42="LERT",'full menu'!AP42="FCERT",'full menu'!AP42="FERT"),"ERTs",IF(OR('full menu'!AP42="FCMT",'full menu'!AP42="FMT",'full menu'!AP42="LMT",'full menu'!AP42="LCMT"),"MTs",IF(OR('full menu'!AP42="LCIT",'full menu'!AP42="FCIT",'full menu'!AP42="LIT",'full menu'!AP42="FIT"),"ITs",IF(OR('full menu'!AP42="MwERT",'full menu'!AP42="ERwMT",'full menu'!AP42="M&amp;ERT",'full menu'!AP42="MwIT",'full menu'!AP42="IwMT",'full menu'!AP42="M&amp;IT",'full menu'!AP42="IwERT",'full menu'!AP42="ERwIT",'full menu'!AP42="I&amp;ERT",'full menu'!AP42="ER&amp;M&amp;IT"),"MixedTs",IF('full menu'!AP42="UD","UD",IF('full menu'!AP42="LSD","LSD",IF('full menu'!AP42="WSD","WSD","")))))))))))</f>
        <v>ITs</v>
      </c>
      <c r="AQ42" s="5" t="str">
        <f>IF('full menu'!AQ42="MDC","MDC",IF('full menu'!AQ42="X","X",IF('full menu'!AQ42="UASC","UASC",IF(OR('full menu'!AQ42="PERF",'full menu'!AQ42="AERF",'full menu'!AQ42="PCB"),"ERfix",IF(OR('full menu'!AQ42="ACB",'full menu'!AQ42="LCERT",'full menu'!AQ42="LERT",'full menu'!AQ42="FCERT",'full menu'!AQ42="FERT"),"ERTs",IF(OR('full menu'!AQ42="FCMT",'full menu'!AQ42="FMT",'full menu'!AQ42="LMT",'full menu'!AQ42="LCMT"),"MTs",IF(OR('full menu'!AQ42="LCIT",'full menu'!AQ42="FCIT",'full menu'!AQ42="LIT",'full menu'!AQ42="FIT"),"ITs",IF(OR('full menu'!AQ42="MwERT",'full menu'!AQ42="ERwMT",'full menu'!AQ42="M&amp;ERT",'full menu'!AQ42="MwIT",'full menu'!AQ42="IwMT",'full menu'!AQ42="M&amp;IT",'full menu'!AQ42="IwERT",'full menu'!AQ42="ERwIT",'full menu'!AQ42="I&amp;ERT",'full menu'!AQ42="ER&amp;M&amp;IT"),"MixedTs",IF('full menu'!AQ42="UD","UD",IF('full menu'!AQ42="LSD","LSD",IF('full menu'!AQ42="WSD","WSD","")))))))))))</f>
        <v>ITs</v>
      </c>
      <c r="AR42" s="5" t="str">
        <f>IF('full menu'!AR42="MDC","MDC",IF('full menu'!AR42="X","X",IF('full menu'!AR42="UASC","UASC",IF(OR('full menu'!AR42="PERF",'full menu'!AR42="AERF",'full menu'!AR42="PCB"),"ERfix",IF(OR('full menu'!AR42="ACB",'full menu'!AR42="LCERT",'full menu'!AR42="LERT",'full menu'!AR42="FCERT",'full menu'!AR42="FERT"),"ERTs",IF(OR('full menu'!AR42="FCMT",'full menu'!AR42="FMT",'full menu'!AR42="LMT",'full menu'!AR42="LCMT"),"MTs",IF(OR('full menu'!AR42="LCIT",'full menu'!AR42="FCIT",'full menu'!AR42="LIT",'full menu'!AR42="FIT"),"ITs",IF(OR('full menu'!AR42="MwERT",'full menu'!AR42="ERwMT",'full menu'!AR42="M&amp;ERT",'full menu'!AR42="MwIT",'full menu'!AR42="IwMT",'full menu'!AR42="M&amp;IT",'full menu'!AR42="IwERT",'full menu'!AR42="ERwIT",'full menu'!AR42="I&amp;ERT",'full menu'!AR42="ER&amp;M&amp;IT"),"MixedTs",IF('full menu'!AR42="UD","UD",IF('full menu'!AR42="LSD","LSD",IF('full menu'!AR42="WSD","WSD","")))))))))))</f>
        <v>ITs</v>
      </c>
      <c r="AS42" s="5" t="str">
        <f>IF('full menu'!AS42="MDC","MDC",IF('full menu'!AS42="X","X",IF('full menu'!AS42="UASC","UASC",IF(OR('full menu'!AS42="PERF",'full menu'!AS42="AERF",'full menu'!AS42="PCB"),"ERfix",IF(OR('full menu'!AS42="ACB",'full menu'!AS42="LCERT",'full menu'!AS42="LERT",'full menu'!AS42="FCERT",'full menu'!AS42="FERT"),"ERTs",IF(OR('full menu'!AS42="FCMT",'full menu'!AS42="FMT",'full menu'!AS42="LMT",'full menu'!AS42="LCMT"),"MTs",IF(OR('full menu'!AS42="LCIT",'full menu'!AS42="FCIT",'full menu'!AS42="LIT",'full menu'!AS42="FIT"),"ITs",IF(OR('full menu'!AS42="MwERT",'full menu'!AS42="ERwMT",'full menu'!AS42="M&amp;ERT",'full menu'!AS42="MwIT",'full menu'!AS42="IwMT",'full menu'!AS42="M&amp;IT",'full menu'!AS42="IwERT",'full menu'!AS42="ERwIT",'full menu'!AS42="I&amp;ERT",'full menu'!AS42="ER&amp;M&amp;IT"),"MixedTs",IF('full menu'!AS42="UD","UD",IF('full menu'!AS42="LSD","LSD",IF('full menu'!AS42="WSD","WSD","")))))))))))</f>
        <v>ITs</v>
      </c>
      <c r="AT42" s="5" t="str">
        <f>IF('full menu'!AT42="MDC","MDC",IF('full menu'!AT42="X","X",IF('full menu'!AT42="UASC","UASC",IF(OR('full menu'!AT42="PERF",'full menu'!AT42="AERF",'full menu'!AT42="PCB"),"ERfix",IF(OR('full menu'!AT42="ACB",'full menu'!AT42="LCERT",'full menu'!AT42="LERT",'full menu'!AT42="FCERT",'full menu'!AT42="FERT"),"ERTs",IF(OR('full menu'!AT42="FCMT",'full menu'!AT42="FMT",'full menu'!AT42="LMT",'full menu'!AT42="LCMT"),"MTs",IF(OR('full menu'!AT42="LCIT",'full menu'!AT42="FCIT",'full menu'!AT42="LIT",'full menu'!AT42="FIT"),"ITs",IF(OR('full menu'!AT42="MwERT",'full menu'!AT42="ERwMT",'full menu'!AT42="M&amp;ERT",'full menu'!AT42="MwIT",'full menu'!AT42="IwMT",'full menu'!AT42="M&amp;IT",'full menu'!AT42="IwERT",'full menu'!AT42="ERwIT",'full menu'!AT42="I&amp;ERT",'full menu'!AT42="ER&amp;M&amp;IT"),"MixedTs",IF('full menu'!AT42="UD","UD",IF('full menu'!AT42="LSD","LSD",IF('full menu'!AT42="WSD","WSD","")))))))))))</f>
        <v>ITs</v>
      </c>
      <c r="AU42" s="5" t="str">
        <f>IF('full menu'!AU42="MDC","MDC",IF('full menu'!AU42="X","X",IF('full menu'!AU42="UASC","UASC",IF(OR('full menu'!AU42="PERF",'full menu'!AU42="AERF",'full menu'!AU42="PCB"),"ERfix",IF(OR('full menu'!AU42="ACB",'full menu'!AU42="LCERT",'full menu'!AU42="LERT",'full menu'!AU42="FCERT",'full menu'!AU42="FERT"),"ERTs",IF(OR('full menu'!AU42="FCMT",'full menu'!AU42="FMT",'full menu'!AU42="LMT",'full menu'!AU42="LCMT"),"MTs",IF(OR('full menu'!AU42="LCIT",'full menu'!AU42="FCIT",'full menu'!AU42="LIT",'full menu'!AU42="FIT"),"ITs",IF(OR('full menu'!AU42="MwERT",'full menu'!AU42="ERwMT",'full menu'!AU42="M&amp;ERT",'full menu'!AU42="MwIT",'full menu'!AU42="IwMT",'full menu'!AU42="M&amp;IT",'full menu'!AU42="IwERT",'full menu'!AU42="ERwIT",'full menu'!AU42="I&amp;ERT",'full menu'!AU42="ER&amp;M&amp;IT"),"MixedTs",IF('full menu'!AU42="UD","UD",IF('full menu'!AU42="LSD","LSD",IF('full menu'!AU42="WSD","WSD","")))))))))))</f>
        <v>ITs</v>
      </c>
      <c r="AV42" s="5" t="str">
        <f>IF('full menu'!AV42="MDC","MDC",IF('full menu'!AV42="X","X",IF('full menu'!AV42="UASC","UASC",IF(OR('full menu'!AV42="PERF",'full menu'!AV42="AERF",'full menu'!AV42="PCB"),"ERfix",IF(OR('full menu'!AV42="ACB",'full menu'!AV42="LCERT",'full menu'!AV42="LERT",'full menu'!AV42="FCERT",'full menu'!AV42="FERT"),"ERTs",IF(OR('full menu'!AV42="FCMT",'full menu'!AV42="FMT",'full menu'!AV42="LMT",'full menu'!AV42="LCMT"),"MTs",IF(OR('full menu'!AV42="LCIT",'full menu'!AV42="FCIT",'full menu'!AV42="LIT",'full menu'!AV42="FIT"),"ITs",IF(OR('full menu'!AV42="MwERT",'full menu'!AV42="ERwMT",'full menu'!AV42="M&amp;ERT",'full menu'!AV42="MwIT",'full menu'!AV42="IwMT",'full menu'!AV42="M&amp;IT",'full menu'!AV42="IwERT",'full menu'!AV42="ERwIT",'full menu'!AV42="I&amp;ERT",'full menu'!AV42="ER&amp;M&amp;IT"),"MixedTs",IF('full menu'!AV42="UD","UD",IF('full menu'!AV42="LSD","LSD",IF('full menu'!AV42="WSD","WSD","")))))))))))</f>
        <v>ITs</v>
      </c>
      <c r="AW42" s="5" t="str">
        <f>IF('full menu'!AW42="MDC","MDC",IF('full menu'!AW42="X","X",IF('full menu'!AW42="UASC","UASC",IF(OR('full menu'!AW42="PERF",'full menu'!AW42="AERF",'full menu'!AW42="PCB"),"ERfix",IF(OR('full menu'!AW42="ACB",'full menu'!AW42="LCERT",'full menu'!AW42="LERT",'full menu'!AW42="FCERT",'full menu'!AW42="FERT"),"ERTs",IF(OR('full menu'!AW42="FCMT",'full menu'!AW42="FMT",'full menu'!AW42="LMT",'full menu'!AW42="LCMT"),"MTs",IF(OR('full menu'!AW42="LCIT",'full menu'!AW42="FCIT",'full menu'!AW42="LIT",'full menu'!AW42="FIT"),"ITs",IF(OR('full menu'!AW42="MwERT",'full menu'!AW42="ERwMT",'full menu'!AW42="M&amp;ERT",'full menu'!AW42="MwIT",'full menu'!AW42="IwMT",'full menu'!AW42="M&amp;IT",'full menu'!AW42="IwERT",'full menu'!AW42="ERwIT",'full menu'!AW42="I&amp;ERT",'full menu'!AW42="ER&amp;M&amp;IT"),"MixedTs",IF('full menu'!AW42="UD","UD",IF('full menu'!AW42="LSD","LSD",IF('full menu'!AW42="WSD","WSD","")))))))))))</f>
        <v>ITs</v>
      </c>
      <c r="AX42" s="5" t="str">
        <f>IF('full menu'!AX42="MDC","MDC",IF('full menu'!AX42="X","X",IF('full menu'!AX42="UASC","UASC",IF(OR('full menu'!AX42="PERF",'full menu'!AX42="AERF",'full menu'!AX42="PCB"),"ERfix",IF(OR('full menu'!AX42="ACB",'full menu'!AX42="LCERT",'full menu'!AX42="LERT",'full menu'!AX42="FCERT",'full menu'!AX42="FERT"),"ERTs",IF(OR('full menu'!AX42="FCMT",'full menu'!AX42="FMT",'full menu'!AX42="LMT",'full menu'!AX42="LCMT"),"MTs",IF(OR('full menu'!AX42="LCIT",'full menu'!AX42="FCIT",'full menu'!AX42="LIT",'full menu'!AX42="FIT"),"ITs",IF(OR('full menu'!AX42="MwERT",'full menu'!AX42="ERwMT",'full menu'!AX42="M&amp;ERT",'full menu'!AX42="MwIT",'full menu'!AX42="IwMT",'full menu'!AX42="M&amp;IT",'full menu'!AX42="IwERT",'full menu'!AX42="ERwIT",'full menu'!AX42="I&amp;ERT",'full menu'!AX42="ER&amp;M&amp;IT"),"MixedTs",IF('full menu'!AX42="UD","UD",IF('full menu'!AX42="LSD","LSD",IF('full menu'!AX42="WSD","WSD","")))))))))))</f>
        <v>ITs</v>
      </c>
      <c r="AY42" s="5" t="str">
        <f>IF('full menu'!AY42="MDC","MDC",IF('full menu'!AY42="X","X",IF('full menu'!AY42="UASC","UASC",IF(OR('full menu'!AY42="PERF",'full menu'!AY42="AERF",'full menu'!AY42="PCB"),"ERfix",IF(OR('full menu'!AY42="ACB",'full menu'!AY42="LCERT",'full menu'!AY42="LERT",'full menu'!AY42="FCERT",'full menu'!AY42="FERT"),"ERTs",IF(OR('full menu'!AY42="FCMT",'full menu'!AY42="FMT",'full menu'!AY42="LMT",'full menu'!AY42="LCMT"),"MTs",IF(OR('full menu'!AY42="LCIT",'full menu'!AY42="FCIT",'full menu'!AY42="LIT",'full menu'!AY42="FIT"),"ITs",IF(OR('full menu'!AY42="MwERT",'full menu'!AY42="ERwMT",'full menu'!AY42="M&amp;ERT",'full menu'!AY42="MwIT",'full menu'!AY42="IwMT",'full menu'!AY42="M&amp;IT",'full menu'!AY42="IwERT",'full menu'!AY42="ERwIT",'full menu'!AY42="I&amp;ERT",'full menu'!AY42="ER&amp;M&amp;IT"),"MixedTs",IF('full menu'!AY42="UD","UD",IF('full menu'!AY42="LSD","LSD",IF('full menu'!AY42="WSD","WSD","")))))))))))</f>
        <v>ITs</v>
      </c>
    </row>
    <row r="43" spans="1:51" ht="15.6" x14ac:dyDescent="0.3">
      <c r="A43" t="s">
        <v>70</v>
      </c>
      <c r="B43" s="5" t="str">
        <f>IF('full menu'!B43="MDC","MDC",IF('full menu'!B43="X","X",IF('full menu'!B43="UASC","UASC",IF(OR('full menu'!B43="PERF",'full menu'!B43="AERF",'full menu'!B43="PCB"),"ERfix",IF(OR('full menu'!B43="ACB",'full menu'!B43="LCERT",'full menu'!B43="LERT",'full menu'!B43="FCERT",'full menu'!B43="FERT"),"ERTs",IF(OR('full menu'!B43="FCMT",'full menu'!B43="FMT",'full menu'!B43="LMT",'full menu'!B43="LCMT"),"MTs",IF(OR('full menu'!B43="LCIT",'full menu'!B43="FCIT",'full menu'!B43="LIT",'full menu'!B43="FIT"),"ITs",IF(OR('full menu'!B43="MwERT",'full menu'!B43="ERwMT",'full menu'!B43="M&amp;ERT",'full menu'!B43="MwIT",'full menu'!B43="IwMT",'full menu'!B43="M&amp;IT",'full menu'!B43="IwERT",'full menu'!B43="ERwIT",'full menu'!B43="I&amp;ERT",'full menu'!B43="ER&amp;M&amp;IT"),"MixedTs",IF('full menu'!B43="UD","UD",IF('full menu'!B43="LSD","LSD",IF('full menu'!B43="WSD","WSD","")))))))))))</f>
        <v>UD</v>
      </c>
      <c r="C43" s="5" t="str">
        <f>IF('full menu'!C43="MDC","MDC",IF('full menu'!C43="X","X",IF('full menu'!C43="UASC","UASC",IF(OR('full menu'!C43="PERF",'full menu'!C43="AERF",'full menu'!C43="PCB"),"ERfix",IF(OR('full menu'!C43="ACB",'full menu'!C43="LCERT",'full menu'!C43="LERT",'full menu'!C43="FCERT",'full menu'!C43="FERT"),"ERTs",IF(OR('full menu'!C43="FCMT",'full menu'!C43="FMT",'full menu'!C43="LMT",'full menu'!C43="LCMT"),"MTs",IF(OR('full menu'!C43="LCIT",'full menu'!C43="FCIT",'full menu'!C43="LIT",'full menu'!C43="FIT"),"ITs",IF(OR('full menu'!C43="MwERT",'full menu'!C43="ERwMT",'full menu'!C43="M&amp;ERT",'full menu'!C43="MwIT",'full menu'!C43="IwMT",'full menu'!C43="M&amp;IT",'full menu'!C43="IwERT",'full menu'!C43="ERwIT",'full menu'!C43="I&amp;ERT",'full menu'!C43="ER&amp;M&amp;IT"),"MixedTs",IF('full menu'!C43="UD","UD",IF('full menu'!C43="LSD","LSD",IF('full menu'!C43="WSD","WSD","")))))))))))</f>
        <v>UD</v>
      </c>
      <c r="D43" s="5" t="str">
        <f>IF('full menu'!D43="MDC","MDC",IF('full menu'!D43="X","X",IF('full menu'!D43="UASC","UASC",IF(OR('full menu'!D43="PERF",'full menu'!D43="AERF",'full menu'!D43="PCB"),"ERfix",IF(OR('full menu'!D43="ACB",'full menu'!D43="LCERT",'full menu'!D43="LERT",'full menu'!D43="FCERT",'full menu'!D43="FERT"),"ERTs",IF(OR('full menu'!D43="FCMT",'full menu'!D43="FMT",'full menu'!D43="LMT",'full menu'!D43="LCMT"),"MTs",IF(OR('full menu'!D43="LCIT",'full menu'!D43="FCIT",'full menu'!D43="LIT",'full menu'!D43="FIT"),"ITs",IF(OR('full menu'!D43="MwERT",'full menu'!D43="ERwMT",'full menu'!D43="M&amp;ERT",'full menu'!D43="MwIT",'full menu'!D43="IwMT",'full menu'!D43="M&amp;IT",'full menu'!D43="IwERT",'full menu'!D43="ERwIT",'full menu'!D43="I&amp;ERT",'full menu'!D43="ER&amp;M&amp;IT"),"MixedTs",IF('full menu'!D43="UD","UD",IF('full menu'!D43="LSD","LSD",IF('full menu'!D43="WSD","WSD","")))))))))))</f>
        <v>UD</v>
      </c>
      <c r="E43" s="5" t="str">
        <f>IF('full menu'!E43="MDC","MDC",IF('full menu'!E43="X","X",IF('full menu'!E43="UASC","UASC",IF(OR('full menu'!E43="PERF",'full menu'!E43="AERF",'full menu'!E43="PCB"),"ERfix",IF(OR('full menu'!E43="ACB",'full menu'!E43="LCERT",'full menu'!E43="LERT",'full menu'!E43="FCERT",'full menu'!E43="FERT"),"ERTs",IF(OR('full menu'!E43="FCMT",'full menu'!E43="FMT",'full menu'!E43="LMT",'full menu'!E43="LCMT"),"MTs",IF(OR('full menu'!E43="LCIT",'full menu'!E43="FCIT",'full menu'!E43="LIT",'full menu'!E43="FIT"),"ITs",IF(OR('full menu'!E43="MwERT",'full menu'!E43="ERwMT",'full menu'!E43="M&amp;ERT",'full menu'!E43="MwIT",'full menu'!E43="IwMT",'full menu'!E43="M&amp;IT",'full menu'!E43="IwERT",'full menu'!E43="ERwIT",'full menu'!E43="I&amp;ERT",'full menu'!E43="ER&amp;M&amp;IT"),"MixedTs",IF('full menu'!E43="UD","UD",IF('full menu'!E43="LSD","LSD",IF('full menu'!E43="WSD","WSD","")))))))))))</f>
        <v>UD</v>
      </c>
      <c r="F43" s="5" t="str">
        <f>IF('full menu'!F43="MDC","MDC",IF('full menu'!F43="X","X",IF('full menu'!F43="UASC","UASC",IF(OR('full menu'!F43="PERF",'full menu'!F43="AERF",'full menu'!F43="PCB"),"ERfix",IF(OR('full menu'!F43="ACB",'full menu'!F43="LCERT",'full menu'!F43="LERT",'full menu'!F43="FCERT",'full menu'!F43="FERT"),"ERTs",IF(OR('full menu'!F43="FCMT",'full menu'!F43="FMT",'full menu'!F43="LMT",'full menu'!F43="LCMT"),"MTs",IF(OR('full menu'!F43="LCIT",'full menu'!F43="FCIT",'full menu'!F43="LIT",'full menu'!F43="FIT"),"ITs",IF(OR('full menu'!F43="MwERT",'full menu'!F43="ERwMT",'full menu'!F43="M&amp;ERT",'full menu'!F43="MwIT",'full menu'!F43="IwMT",'full menu'!F43="M&amp;IT",'full menu'!F43="IwERT",'full menu'!F43="ERwIT",'full menu'!F43="I&amp;ERT",'full menu'!F43="ER&amp;M&amp;IT"),"MixedTs",IF('full menu'!F43="UD","UD",IF('full menu'!F43="LSD","LSD",IF('full menu'!F43="WSD","WSD","")))))))))))</f>
        <v>UD</v>
      </c>
      <c r="G43" s="5" t="str">
        <f>IF('full menu'!G43="MDC","MDC",IF('full menu'!G43="X","X",IF('full menu'!G43="UASC","UASC",IF(OR('full menu'!G43="PERF",'full menu'!G43="AERF",'full menu'!G43="PCB"),"ERfix",IF(OR('full menu'!G43="ACB",'full menu'!G43="LCERT",'full menu'!G43="LERT",'full menu'!G43="FCERT",'full menu'!G43="FERT"),"ERTs",IF(OR('full menu'!G43="FCMT",'full menu'!G43="FMT",'full menu'!G43="LMT",'full menu'!G43="LCMT"),"MTs",IF(OR('full menu'!G43="LCIT",'full menu'!G43="FCIT",'full menu'!G43="LIT",'full menu'!G43="FIT"),"ITs",IF(OR('full menu'!G43="MwERT",'full menu'!G43="ERwMT",'full menu'!G43="M&amp;ERT",'full menu'!G43="MwIT",'full menu'!G43="IwMT",'full menu'!G43="M&amp;IT",'full menu'!G43="IwERT",'full menu'!G43="ERwIT",'full menu'!G43="I&amp;ERT",'full menu'!G43="ER&amp;M&amp;IT"),"MixedTs",IF('full menu'!G43="UD","UD",IF('full menu'!G43="LSD","LSD",IF('full menu'!G43="WSD","WSD","")))))))))))</f>
        <v>UD</v>
      </c>
      <c r="H43" s="5" t="str">
        <f>IF('full menu'!H43="MDC","MDC",IF('full menu'!H43="X","X",IF('full menu'!H43="UASC","UASC",IF(OR('full menu'!H43="PERF",'full menu'!H43="AERF",'full menu'!H43="PCB"),"ERfix",IF(OR('full menu'!H43="ACB",'full menu'!H43="LCERT",'full menu'!H43="LERT",'full menu'!H43="FCERT",'full menu'!H43="FERT"),"ERTs",IF(OR('full menu'!H43="FCMT",'full menu'!H43="FMT",'full menu'!H43="LMT",'full menu'!H43="LCMT"),"MTs",IF(OR('full menu'!H43="LCIT",'full menu'!H43="FCIT",'full menu'!H43="LIT",'full menu'!H43="FIT"),"ITs",IF(OR('full menu'!H43="MwERT",'full menu'!H43="ERwMT",'full menu'!H43="M&amp;ERT",'full menu'!H43="MwIT",'full menu'!H43="IwMT",'full menu'!H43="M&amp;IT",'full menu'!H43="IwERT",'full menu'!H43="ERwIT",'full menu'!H43="I&amp;ERT",'full menu'!H43="ER&amp;M&amp;IT"),"MixedTs",IF('full menu'!H43="UD","UD",IF('full menu'!H43="LSD","LSD",IF('full menu'!H43="WSD","WSD","")))))))))))</f>
        <v>UD</v>
      </c>
      <c r="I43" s="5" t="str">
        <f>IF('full menu'!I43="MDC","MDC",IF('full menu'!I43="X","X",IF('full menu'!I43="UASC","UASC",IF(OR('full menu'!I43="PERF",'full menu'!I43="AERF",'full menu'!I43="PCB"),"ERfix",IF(OR('full menu'!I43="ACB",'full menu'!I43="LCERT",'full menu'!I43="LERT",'full menu'!I43="FCERT",'full menu'!I43="FERT"),"ERTs",IF(OR('full menu'!I43="FCMT",'full menu'!I43="FMT",'full menu'!I43="LMT",'full menu'!I43="LCMT"),"MTs",IF(OR('full menu'!I43="LCIT",'full menu'!I43="FCIT",'full menu'!I43="LIT",'full menu'!I43="FIT"),"ITs",IF(OR('full menu'!I43="MwERT",'full menu'!I43="ERwMT",'full menu'!I43="M&amp;ERT",'full menu'!I43="MwIT",'full menu'!I43="IwMT",'full menu'!I43="M&amp;IT",'full menu'!I43="IwERT",'full menu'!I43="ERwIT",'full menu'!I43="I&amp;ERT",'full menu'!I43="ER&amp;M&amp;IT"),"MixedTs",IF('full menu'!I43="UD","UD",IF('full menu'!I43="LSD","LSD",IF('full menu'!I43="WSD","WSD","")))))))))))</f>
        <v>UD</v>
      </c>
      <c r="J43" s="5" t="str">
        <f>IF('full menu'!J43="MDC","MDC",IF('full menu'!J43="X","X",IF('full menu'!J43="UASC","UASC",IF(OR('full menu'!J43="PERF",'full menu'!J43="AERF",'full menu'!J43="PCB"),"ERfix",IF(OR('full menu'!J43="ACB",'full menu'!J43="LCERT",'full menu'!J43="LERT",'full menu'!J43="FCERT",'full menu'!J43="FERT"),"ERTs",IF(OR('full menu'!J43="FCMT",'full menu'!J43="FMT",'full menu'!J43="LMT",'full menu'!J43="LCMT"),"MTs",IF(OR('full menu'!J43="LCIT",'full menu'!J43="FCIT",'full menu'!J43="LIT",'full menu'!J43="FIT"),"ITs",IF(OR('full menu'!J43="MwERT",'full menu'!J43="ERwMT",'full menu'!J43="M&amp;ERT",'full menu'!J43="MwIT",'full menu'!J43="IwMT",'full menu'!J43="M&amp;IT",'full menu'!J43="IwERT",'full menu'!J43="ERwIT",'full menu'!J43="I&amp;ERT",'full menu'!J43="ER&amp;M&amp;IT"),"MixedTs",IF('full menu'!J43="UD","UD",IF('full menu'!J43="LSD","LSD",IF('full menu'!J43="WSD","WSD","")))))))))))</f>
        <v>UD</v>
      </c>
      <c r="K43" s="5" t="str">
        <f>IF('full menu'!K43="MDC","MDC",IF('full menu'!K43="X","X",IF('full menu'!K43="UASC","UASC",IF(OR('full menu'!K43="PERF",'full menu'!K43="AERF",'full menu'!K43="PCB"),"ERfix",IF(OR('full menu'!K43="ACB",'full menu'!K43="LCERT",'full menu'!K43="LERT",'full menu'!K43="FCERT",'full menu'!K43="FERT"),"ERTs",IF(OR('full menu'!K43="FCMT",'full menu'!K43="FMT",'full menu'!K43="LMT",'full menu'!K43="LCMT"),"MTs",IF(OR('full menu'!K43="LCIT",'full menu'!K43="FCIT",'full menu'!K43="LIT",'full menu'!K43="FIT"),"ITs",IF(OR('full menu'!K43="MwERT",'full menu'!K43="ERwMT",'full menu'!K43="M&amp;ERT",'full menu'!K43="MwIT",'full menu'!K43="IwMT",'full menu'!K43="M&amp;IT",'full menu'!K43="IwERT",'full menu'!K43="ERwIT",'full menu'!K43="I&amp;ERT",'full menu'!K43="ER&amp;M&amp;IT"),"MixedTs",IF('full menu'!K43="UD","UD",IF('full menu'!K43="LSD","LSD",IF('full menu'!K43="WSD","WSD","")))))))))))</f>
        <v>UD</v>
      </c>
      <c r="L43" s="5" t="str">
        <f>IF('full menu'!L43="MDC","MDC",IF('full menu'!L43="X","X",IF('full menu'!L43="UASC","UASC",IF(OR('full menu'!L43="PERF",'full menu'!L43="AERF",'full menu'!L43="PCB"),"ERfix",IF(OR('full menu'!L43="ACB",'full menu'!L43="LCERT",'full menu'!L43="LERT",'full menu'!L43="FCERT",'full menu'!L43="FERT"),"ERTs",IF(OR('full menu'!L43="FCMT",'full menu'!L43="FMT",'full menu'!L43="LMT",'full menu'!L43="LCMT"),"MTs",IF(OR('full menu'!L43="LCIT",'full menu'!L43="FCIT",'full menu'!L43="LIT",'full menu'!L43="FIT"),"ITs",IF(OR('full menu'!L43="MwERT",'full menu'!L43="ERwMT",'full menu'!L43="M&amp;ERT",'full menu'!L43="MwIT",'full menu'!L43="IwMT",'full menu'!L43="M&amp;IT",'full menu'!L43="IwERT",'full menu'!L43="ERwIT",'full menu'!L43="I&amp;ERT",'full menu'!L43="ER&amp;M&amp;IT"),"MixedTs",IF('full menu'!L43="UD","UD",IF('full menu'!L43="LSD","LSD",IF('full menu'!L43="WSD","WSD","")))))))))))</f>
        <v>UD</v>
      </c>
      <c r="M43" s="5" t="str">
        <f>IF('full menu'!M43="MDC","MDC",IF('full menu'!M43="X","X",IF('full menu'!M43="UASC","UASC",IF(OR('full menu'!M43="PERF",'full menu'!M43="AERF",'full menu'!M43="PCB"),"ERfix",IF(OR('full menu'!M43="ACB",'full menu'!M43="LCERT",'full menu'!M43="LERT",'full menu'!M43="FCERT",'full menu'!M43="FERT"),"ERTs",IF(OR('full menu'!M43="FCMT",'full menu'!M43="FMT",'full menu'!M43="LMT",'full menu'!M43="LCMT"),"MTs",IF(OR('full menu'!M43="LCIT",'full menu'!M43="FCIT",'full menu'!M43="LIT",'full menu'!M43="FIT"),"ITs",IF(OR('full menu'!M43="MwERT",'full menu'!M43="ERwMT",'full menu'!M43="M&amp;ERT",'full menu'!M43="MwIT",'full menu'!M43="IwMT",'full menu'!M43="M&amp;IT",'full menu'!M43="IwERT",'full menu'!M43="ERwIT",'full menu'!M43="I&amp;ERT",'full menu'!M43="ER&amp;M&amp;IT"),"MixedTs",IF('full menu'!M43="UD","UD",IF('full menu'!M43="LSD","LSD",IF('full menu'!M43="WSD","WSD","")))))))))))</f>
        <v>UD</v>
      </c>
      <c r="N43" s="5" t="str">
        <f>IF('full menu'!N43="MDC","MDC",IF('full menu'!N43="X","X",IF('full menu'!N43="UASC","UASC",IF(OR('full menu'!N43="PERF",'full menu'!N43="AERF",'full menu'!N43="PCB"),"ERfix",IF(OR('full menu'!N43="ACB",'full menu'!N43="LCERT",'full menu'!N43="LERT",'full menu'!N43="FCERT",'full menu'!N43="FERT"),"ERTs",IF(OR('full menu'!N43="FCMT",'full menu'!N43="FMT",'full menu'!N43="LMT",'full menu'!N43="LCMT"),"MTs",IF(OR('full menu'!N43="LCIT",'full menu'!N43="FCIT",'full menu'!N43="LIT",'full menu'!N43="FIT"),"ITs",IF(OR('full menu'!N43="MwERT",'full menu'!N43="ERwMT",'full menu'!N43="M&amp;ERT",'full menu'!N43="MwIT",'full menu'!N43="IwMT",'full menu'!N43="M&amp;IT",'full menu'!N43="IwERT",'full menu'!N43="ERwIT",'full menu'!N43="I&amp;ERT",'full menu'!N43="ER&amp;M&amp;IT"),"MixedTs",IF('full menu'!N43="UD","UD",IF('full menu'!N43="LSD","LSD",IF('full menu'!N43="WSD","WSD","")))))))))))</f>
        <v>UD</v>
      </c>
      <c r="O43" s="5" t="str">
        <f>IF('full menu'!O43="MDC","MDC",IF('full menu'!O43="X","X",IF('full menu'!O43="UASC","UASC",IF(OR('full menu'!O43="PERF",'full menu'!O43="AERF",'full menu'!O43="PCB"),"ERfix",IF(OR('full menu'!O43="ACB",'full menu'!O43="LCERT",'full menu'!O43="LERT",'full menu'!O43="FCERT",'full menu'!O43="FERT"),"ERTs",IF(OR('full menu'!O43="FCMT",'full menu'!O43="FMT",'full menu'!O43="LMT",'full menu'!O43="LCMT"),"MTs",IF(OR('full menu'!O43="LCIT",'full menu'!O43="FCIT",'full menu'!O43="LIT",'full menu'!O43="FIT"),"ITs",IF(OR('full menu'!O43="MwERT",'full menu'!O43="ERwMT",'full menu'!O43="M&amp;ERT",'full menu'!O43="MwIT",'full menu'!O43="IwMT",'full menu'!O43="M&amp;IT",'full menu'!O43="IwERT",'full menu'!O43="ERwIT",'full menu'!O43="I&amp;ERT",'full menu'!O43="ER&amp;M&amp;IT"),"MixedTs",IF('full menu'!O43="UD","UD",IF('full menu'!O43="LSD","LSD",IF('full menu'!O43="WSD","WSD","")))))))))))</f>
        <v>UD</v>
      </c>
      <c r="P43" s="5" t="str">
        <f>IF('full menu'!P43="MDC","MDC",IF('full menu'!P43="X","X",IF('full menu'!P43="UASC","UASC",IF(OR('full menu'!P43="PERF",'full menu'!P43="AERF",'full menu'!P43="PCB"),"ERfix",IF(OR('full menu'!P43="ACB",'full menu'!P43="LCERT",'full menu'!P43="LERT",'full menu'!P43="FCERT",'full menu'!P43="FERT"),"ERTs",IF(OR('full menu'!P43="FCMT",'full menu'!P43="FMT",'full menu'!P43="LMT",'full menu'!P43="LCMT"),"MTs",IF(OR('full menu'!P43="LCIT",'full menu'!P43="FCIT",'full menu'!P43="LIT",'full menu'!P43="FIT"),"ITs",IF(OR('full menu'!P43="MwERT",'full menu'!P43="ERwMT",'full menu'!P43="M&amp;ERT",'full menu'!P43="MwIT",'full menu'!P43="IwMT",'full menu'!P43="M&amp;IT",'full menu'!P43="IwERT",'full menu'!P43="ERwIT",'full menu'!P43="I&amp;ERT",'full menu'!P43="ER&amp;M&amp;IT"),"MixedTs",IF('full menu'!P43="UD","UD",IF('full menu'!P43="LSD","LSD",IF('full menu'!P43="WSD","WSD","")))))))))))</f>
        <v>UD</v>
      </c>
      <c r="Q43" s="5" t="str">
        <f>IF('full menu'!Q43="MDC","MDC",IF('full menu'!Q43="X","X",IF('full menu'!Q43="UASC","UASC",IF(OR('full menu'!Q43="PERF",'full menu'!Q43="AERF",'full menu'!Q43="PCB"),"ERfix",IF(OR('full menu'!Q43="ACB",'full menu'!Q43="LCERT",'full menu'!Q43="LERT",'full menu'!Q43="FCERT",'full menu'!Q43="FERT"),"ERTs",IF(OR('full menu'!Q43="FCMT",'full menu'!Q43="FMT",'full menu'!Q43="LMT",'full menu'!Q43="LCMT"),"MTs",IF(OR('full menu'!Q43="LCIT",'full menu'!Q43="FCIT",'full menu'!Q43="LIT",'full menu'!Q43="FIT"),"ITs",IF(OR('full menu'!Q43="MwERT",'full menu'!Q43="ERwMT",'full menu'!Q43="M&amp;ERT",'full menu'!Q43="MwIT",'full menu'!Q43="IwMT",'full menu'!Q43="M&amp;IT",'full menu'!Q43="IwERT",'full menu'!Q43="ERwIT",'full menu'!Q43="I&amp;ERT",'full menu'!Q43="ER&amp;M&amp;IT"),"MixedTs",IF('full menu'!Q43="UD","UD",IF('full menu'!Q43="LSD","LSD",IF('full menu'!Q43="WSD","WSD","")))))))))))</f>
        <v>UD</v>
      </c>
      <c r="R43" s="5" t="str">
        <f>IF('full menu'!R43="MDC","MDC",IF('full menu'!R43="X","X",IF('full menu'!R43="UASC","UASC",IF(OR('full menu'!R43="PERF",'full menu'!R43="AERF",'full menu'!R43="PCB"),"ERfix",IF(OR('full menu'!R43="ACB",'full menu'!R43="LCERT",'full menu'!R43="LERT",'full menu'!R43="FCERT",'full menu'!R43="FERT"),"ERTs",IF(OR('full menu'!R43="FCMT",'full menu'!R43="FMT",'full menu'!R43="LMT",'full menu'!R43="LCMT"),"MTs",IF(OR('full menu'!R43="LCIT",'full menu'!R43="FCIT",'full menu'!R43="LIT",'full menu'!R43="FIT"),"ITs",IF(OR('full menu'!R43="MwERT",'full menu'!R43="ERwMT",'full menu'!R43="M&amp;ERT",'full menu'!R43="MwIT",'full menu'!R43="IwMT",'full menu'!R43="M&amp;IT",'full menu'!R43="IwERT",'full menu'!R43="ERwIT",'full menu'!R43="I&amp;ERT",'full menu'!R43="ER&amp;M&amp;IT"),"MixedTs",IF('full menu'!R43="UD","UD",IF('full menu'!R43="LSD","LSD",IF('full menu'!R43="WSD","WSD","")))))))))))</f>
        <v>UD</v>
      </c>
      <c r="S43" s="5" t="str">
        <f>IF('full menu'!S43="MDC","MDC",IF('full menu'!S43="X","X",IF('full menu'!S43="UASC","UASC",IF(OR('full menu'!S43="PERF",'full menu'!S43="AERF",'full menu'!S43="PCB"),"ERfix",IF(OR('full menu'!S43="ACB",'full menu'!S43="LCERT",'full menu'!S43="LERT",'full menu'!S43="FCERT",'full menu'!S43="FERT"),"ERTs",IF(OR('full menu'!S43="FCMT",'full menu'!S43="FMT",'full menu'!S43="LMT",'full menu'!S43="LCMT"),"MTs",IF(OR('full menu'!S43="LCIT",'full menu'!S43="FCIT",'full menu'!S43="LIT",'full menu'!S43="FIT"),"ITs",IF(OR('full menu'!S43="MwERT",'full menu'!S43="ERwMT",'full menu'!S43="M&amp;ERT",'full menu'!S43="MwIT",'full menu'!S43="IwMT",'full menu'!S43="M&amp;IT",'full menu'!S43="IwERT",'full menu'!S43="ERwIT",'full menu'!S43="I&amp;ERT",'full menu'!S43="ER&amp;M&amp;IT"),"MixedTs",IF('full menu'!S43="UD","UD",IF('full menu'!S43="LSD","LSD",IF('full menu'!S43="WSD","WSD","")))))))))))</f>
        <v>UD</v>
      </c>
      <c r="T43" s="5" t="str">
        <f>IF('full menu'!T43="MDC","MDC",IF('full menu'!T43="X","X",IF('full menu'!T43="UASC","UASC",IF(OR('full menu'!T43="PERF",'full menu'!T43="AERF",'full menu'!T43="PCB"),"ERfix",IF(OR('full menu'!T43="ACB",'full menu'!T43="LCERT",'full menu'!T43="LERT",'full menu'!T43="FCERT",'full menu'!T43="FERT"),"ERTs",IF(OR('full menu'!T43="FCMT",'full menu'!T43="FMT",'full menu'!T43="LMT",'full menu'!T43="LCMT"),"MTs",IF(OR('full menu'!T43="LCIT",'full menu'!T43="FCIT",'full menu'!T43="LIT",'full menu'!T43="FIT"),"ITs",IF(OR('full menu'!T43="MwERT",'full menu'!T43="ERwMT",'full menu'!T43="M&amp;ERT",'full menu'!T43="MwIT",'full menu'!T43="IwMT",'full menu'!T43="M&amp;IT",'full menu'!T43="IwERT",'full menu'!T43="ERwIT",'full menu'!T43="I&amp;ERT",'full menu'!T43="ER&amp;M&amp;IT"),"MixedTs",IF('full menu'!T43="UD","UD",IF('full menu'!T43="LSD","LSD",IF('full menu'!T43="WSD","WSD","")))))))))))</f>
        <v>UD</v>
      </c>
      <c r="U43" s="5" t="str">
        <f>IF('full menu'!U43="MDC","MDC",IF('full menu'!U43="X","X",IF('full menu'!U43="UASC","UASC",IF(OR('full menu'!U43="PERF",'full menu'!U43="AERF",'full menu'!U43="PCB"),"ERfix",IF(OR('full menu'!U43="ACB",'full menu'!U43="LCERT",'full menu'!U43="LERT",'full menu'!U43="FCERT",'full menu'!U43="FERT"),"ERTs",IF(OR('full menu'!U43="FCMT",'full menu'!U43="FMT",'full menu'!U43="LMT",'full menu'!U43="LCMT"),"MTs",IF(OR('full menu'!U43="LCIT",'full menu'!U43="FCIT",'full menu'!U43="LIT",'full menu'!U43="FIT"),"ITs",IF(OR('full menu'!U43="MwERT",'full menu'!U43="ERwMT",'full menu'!U43="M&amp;ERT",'full menu'!U43="MwIT",'full menu'!U43="IwMT",'full menu'!U43="M&amp;IT",'full menu'!U43="IwERT",'full menu'!U43="ERwIT",'full menu'!U43="I&amp;ERT",'full menu'!U43="ER&amp;M&amp;IT"),"MixedTs",IF('full menu'!U43="UD","UD",IF('full menu'!U43="LSD","LSD",IF('full menu'!U43="WSD","WSD","")))))))))))</f>
        <v>LSD</v>
      </c>
      <c r="V43" s="5" t="str">
        <f>IF('full menu'!V43="MDC","MDC",IF('full menu'!V43="X","X",IF('full menu'!V43="UASC","UASC",IF(OR('full menu'!V43="PERF",'full menu'!V43="AERF",'full menu'!V43="PCB"),"ERfix",IF(OR('full menu'!V43="ACB",'full menu'!V43="LCERT",'full menu'!V43="LERT",'full menu'!V43="FCERT",'full menu'!V43="FERT"),"ERTs",IF(OR('full menu'!V43="FCMT",'full menu'!V43="FMT",'full menu'!V43="LMT",'full menu'!V43="LCMT"),"MTs",IF(OR('full menu'!V43="LCIT",'full menu'!V43="FCIT",'full menu'!V43="LIT",'full menu'!V43="FIT"),"ITs",IF(OR('full menu'!V43="MwERT",'full menu'!V43="ERwMT",'full menu'!V43="M&amp;ERT",'full menu'!V43="MwIT",'full menu'!V43="IwMT",'full menu'!V43="M&amp;IT",'full menu'!V43="IwERT",'full menu'!V43="ERwIT",'full menu'!V43="I&amp;ERT",'full menu'!V43="ER&amp;M&amp;IT"),"MixedTs",IF('full menu'!V43="UD","UD",IF('full menu'!V43="LSD","LSD",IF('full menu'!V43="WSD","WSD","")))))))))))</f>
        <v>LSD</v>
      </c>
      <c r="W43" s="5" t="str">
        <f>IF('full menu'!W43="MDC","MDC",IF('full menu'!W43="X","X",IF('full menu'!W43="UASC","UASC",IF(OR('full menu'!W43="PERF",'full menu'!W43="AERF",'full menu'!W43="PCB"),"ERfix",IF(OR('full menu'!W43="ACB",'full menu'!W43="LCERT",'full menu'!W43="LERT",'full menu'!W43="FCERT",'full menu'!W43="FERT"),"ERTs",IF(OR('full menu'!W43="FCMT",'full menu'!W43="FMT",'full menu'!W43="LMT",'full menu'!W43="LCMT"),"MTs",IF(OR('full menu'!W43="LCIT",'full menu'!W43="FCIT",'full menu'!W43="LIT",'full menu'!W43="FIT"),"ITs",IF(OR('full menu'!W43="MwERT",'full menu'!W43="ERwMT",'full menu'!W43="M&amp;ERT",'full menu'!W43="MwIT",'full menu'!W43="IwMT",'full menu'!W43="M&amp;IT",'full menu'!W43="IwERT",'full menu'!W43="ERwIT",'full menu'!W43="I&amp;ERT",'full menu'!W43="ER&amp;M&amp;IT"),"MixedTs",IF('full menu'!W43="UD","UD",IF('full menu'!W43="LSD","LSD",IF('full menu'!W43="WSD","WSD","")))))))))))</f>
        <v>LSD</v>
      </c>
      <c r="X43" s="5" t="str">
        <f>IF('full menu'!X43="MDC","MDC",IF('full menu'!X43="X","X",IF('full menu'!X43="UASC","UASC",IF(OR('full menu'!X43="PERF",'full menu'!X43="AERF",'full menu'!X43="PCB"),"ERfix",IF(OR('full menu'!X43="ACB",'full menu'!X43="LCERT",'full menu'!X43="LERT",'full menu'!X43="FCERT",'full menu'!X43="FERT"),"ERTs",IF(OR('full menu'!X43="FCMT",'full menu'!X43="FMT",'full menu'!X43="LMT",'full menu'!X43="LCMT"),"MTs",IF(OR('full menu'!X43="LCIT",'full menu'!X43="FCIT",'full menu'!X43="LIT",'full menu'!X43="FIT"),"ITs",IF(OR('full menu'!X43="MwERT",'full menu'!X43="ERwMT",'full menu'!X43="M&amp;ERT",'full menu'!X43="MwIT",'full menu'!X43="IwMT",'full menu'!X43="M&amp;IT",'full menu'!X43="IwERT",'full menu'!X43="ERwIT",'full menu'!X43="I&amp;ERT",'full menu'!X43="ER&amp;M&amp;IT"),"MixedTs",IF('full menu'!X43="UD","UD",IF('full menu'!X43="LSD","LSD",IF('full menu'!X43="WSD","WSD","")))))))))))</f>
        <v>LSD</v>
      </c>
      <c r="Y43" s="5" t="str">
        <f>IF('full menu'!Y43="MDC","MDC",IF('full menu'!Y43="X","X",IF('full menu'!Y43="UASC","UASC",IF(OR('full menu'!Y43="PERF",'full menu'!Y43="AERF",'full menu'!Y43="PCB"),"ERfix",IF(OR('full menu'!Y43="ACB",'full menu'!Y43="LCERT",'full menu'!Y43="LERT",'full menu'!Y43="FCERT",'full menu'!Y43="FERT"),"ERTs",IF(OR('full menu'!Y43="FCMT",'full menu'!Y43="FMT",'full menu'!Y43="LMT",'full menu'!Y43="LCMT"),"MTs",IF(OR('full menu'!Y43="LCIT",'full menu'!Y43="FCIT",'full menu'!Y43="LIT",'full menu'!Y43="FIT"),"ITs",IF(OR('full menu'!Y43="MwERT",'full menu'!Y43="ERwMT",'full menu'!Y43="M&amp;ERT",'full menu'!Y43="MwIT",'full menu'!Y43="IwMT",'full menu'!Y43="M&amp;IT",'full menu'!Y43="IwERT",'full menu'!Y43="ERwIT",'full menu'!Y43="I&amp;ERT",'full menu'!Y43="ER&amp;M&amp;IT"),"MixedTs",IF('full menu'!Y43="UD","UD",IF('full menu'!Y43="LSD","LSD",IF('full menu'!Y43="WSD","WSD","")))))))))))</f>
        <v>LSD</v>
      </c>
      <c r="Z43" s="5" t="str">
        <f>IF('full menu'!Z43="MDC","MDC",IF('full menu'!Z43="X","X",IF('full menu'!Z43="UASC","UASC",IF(OR('full menu'!Z43="PERF",'full menu'!Z43="AERF",'full menu'!Z43="PCB"),"ERfix",IF(OR('full menu'!Z43="ACB",'full menu'!Z43="LCERT",'full menu'!Z43="LERT",'full menu'!Z43="FCERT",'full menu'!Z43="FERT"),"ERTs",IF(OR('full menu'!Z43="FCMT",'full menu'!Z43="FMT",'full menu'!Z43="LMT",'full menu'!Z43="LCMT"),"MTs",IF(OR('full menu'!Z43="LCIT",'full menu'!Z43="FCIT",'full menu'!Z43="LIT",'full menu'!Z43="FIT"),"ITs",IF(OR('full menu'!Z43="MwERT",'full menu'!Z43="ERwMT",'full menu'!Z43="M&amp;ERT",'full menu'!Z43="MwIT",'full menu'!Z43="IwMT",'full menu'!Z43="M&amp;IT",'full menu'!Z43="IwERT",'full menu'!Z43="ERwIT",'full menu'!Z43="I&amp;ERT",'full menu'!Z43="ER&amp;M&amp;IT"),"MixedTs",IF('full menu'!Z43="UD","UD",IF('full menu'!Z43="LSD","LSD",IF('full menu'!Z43="WSD","WSD","")))))))))))</f>
        <v>LSD</v>
      </c>
      <c r="AA43" s="5" t="str">
        <f>IF('full menu'!AA43="MDC","MDC",IF('full menu'!AA43="X","X",IF('full menu'!AA43="UASC","UASC",IF(OR('full menu'!AA43="PERF",'full menu'!AA43="AERF",'full menu'!AA43="PCB"),"ERfix",IF(OR('full menu'!AA43="ACB",'full menu'!AA43="LCERT",'full menu'!AA43="LERT",'full menu'!AA43="FCERT",'full menu'!AA43="FERT"),"ERTs",IF(OR('full menu'!AA43="FCMT",'full menu'!AA43="FMT",'full menu'!AA43="LMT",'full menu'!AA43="LCMT"),"MTs",IF(OR('full menu'!AA43="LCIT",'full menu'!AA43="FCIT",'full menu'!AA43="LIT",'full menu'!AA43="FIT"),"ITs",IF(OR('full menu'!AA43="MwERT",'full menu'!AA43="ERwMT",'full menu'!AA43="M&amp;ERT",'full menu'!AA43="MwIT",'full menu'!AA43="IwMT",'full menu'!AA43="M&amp;IT",'full menu'!AA43="IwERT",'full menu'!AA43="ERwIT",'full menu'!AA43="I&amp;ERT",'full menu'!AA43="ER&amp;M&amp;IT"),"MixedTs",IF('full menu'!AA43="UD","UD",IF('full menu'!AA43="LSD","LSD",IF('full menu'!AA43="WSD","WSD","")))))))))))</f>
        <v>LSD</v>
      </c>
      <c r="AB43" s="5" t="str">
        <f>IF('full menu'!AB43="MDC","MDC",IF('full menu'!AB43="X","X",IF('full menu'!AB43="UASC","UASC",IF(OR('full menu'!AB43="PERF",'full menu'!AB43="AERF",'full menu'!AB43="PCB"),"ERfix",IF(OR('full menu'!AB43="ACB",'full menu'!AB43="LCERT",'full menu'!AB43="LERT",'full menu'!AB43="FCERT",'full menu'!AB43="FERT"),"ERTs",IF(OR('full menu'!AB43="FCMT",'full menu'!AB43="FMT",'full menu'!AB43="LMT",'full menu'!AB43="LCMT"),"MTs",IF(OR('full menu'!AB43="LCIT",'full menu'!AB43="FCIT",'full menu'!AB43="LIT",'full menu'!AB43="FIT"),"ITs",IF(OR('full menu'!AB43="MwERT",'full menu'!AB43="ERwMT",'full menu'!AB43="M&amp;ERT",'full menu'!AB43="MwIT",'full menu'!AB43="IwMT",'full menu'!AB43="M&amp;IT",'full menu'!AB43="IwERT",'full menu'!AB43="ERwIT",'full menu'!AB43="I&amp;ERT",'full menu'!AB43="ER&amp;M&amp;IT"),"MixedTs",IF('full menu'!AB43="UD","UD",IF('full menu'!AB43="LSD","LSD",IF('full menu'!AB43="WSD","WSD","")))))))))))</f>
        <v>LSD</v>
      </c>
      <c r="AC43" s="5" t="str">
        <f>IF('full menu'!AC43="MDC","MDC",IF('full menu'!AC43="X","X",IF('full menu'!AC43="UASC","UASC",IF(OR('full menu'!AC43="PERF",'full menu'!AC43="AERF",'full menu'!AC43="PCB"),"ERfix",IF(OR('full menu'!AC43="ACB",'full menu'!AC43="LCERT",'full menu'!AC43="LERT",'full menu'!AC43="FCERT",'full menu'!AC43="FERT"),"ERTs",IF(OR('full menu'!AC43="FCMT",'full menu'!AC43="FMT",'full menu'!AC43="LMT",'full menu'!AC43="LCMT"),"MTs",IF(OR('full menu'!AC43="LCIT",'full menu'!AC43="FCIT",'full menu'!AC43="LIT",'full menu'!AC43="FIT"),"ITs",IF(OR('full menu'!AC43="MwERT",'full menu'!AC43="ERwMT",'full menu'!AC43="M&amp;ERT",'full menu'!AC43="MwIT",'full menu'!AC43="IwMT",'full menu'!AC43="M&amp;IT",'full menu'!AC43="IwERT",'full menu'!AC43="ERwIT",'full menu'!AC43="I&amp;ERT",'full menu'!AC43="ER&amp;M&amp;IT"),"MixedTs",IF('full menu'!AC43="UD","UD",IF('full menu'!AC43="LSD","LSD",IF('full menu'!AC43="WSD","WSD","")))))))))))</f>
        <v>LSD</v>
      </c>
      <c r="AD43" s="5" t="str">
        <f>IF('full menu'!AD43="MDC","MDC",IF('full menu'!AD43="X","X",IF('full menu'!AD43="UASC","UASC",IF(OR('full menu'!AD43="PERF",'full menu'!AD43="AERF",'full menu'!AD43="PCB"),"ERfix",IF(OR('full menu'!AD43="ACB",'full menu'!AD43="LCERT",'full menu'!AD43="LERT",'full menu'!AD43="FCERT",'full menu'!AD43="FERT"),"ERTs",IF(OR('full menu'!AD43="FCMT",'full menu'!AD43="FMT",'full menu'!AD43="LMT",'full menu'!AD43="LCMT"),"MTs",IF(OR('full menu'!AD43="LCIT",'full menu'!AD43="FCIT",'full menu'!AD43="LIT",'full menu'!AD43="FIT"),"ITs",IF(OR('full menu'!AD43="MwERT",'full menu'!AD43="ERwMT",'full menu'!AD43="M&amp;ERT",'full menu'!AD43="MwIT",'full menu'!AD43="IwMT",'full menu'!AD43="M&amp;IT",'full menu'!AD43="IwERT",'full menu'!AD43="ERwIT",'full menu'!AD43="I&amp;ERT",'full menu'!AD43="ER&amp;M&amp;IT"),"MixedTs",IF('full menu'!AD43="UD","UD",IF('full menu'!AD43="LSD","LSD",IF('full menu'!AD43="WSD","WSD","")))))))))))</f>
        <v>ITs</v>
      </c>
      <c r="AE43" s="5" t="str">
        <f>IF('full menu'!AE43="MDC","MDC",IF('full menu'!AE43="X","X",IF('full menu'!AE43="UASC","UASC",IF(OR('full menu'!AE43="PERF",'full menu'!AE43="AERF",'full menu'!AE43="PCB"),"ERfix",IF(OR('full menu'!AE43="ACB",'full menu'!AE43="LCERT",'full menu'!AE43="LERT",'full menu'!AE43="FCERT",'full menu'!AE43="FERT"),"ERTs",IF(OR('full menu'!AE43="FCMT",'full menu'!AE43="FMT",'full menu'!AE43="LMT",'full menu'!AE43="LCMT"),"MTs",IF(OR('full menu'!AE43="LCIT",'full menu'!AE43="FCIT",'full menu'!AE43="LIT",'full menu'!AE43="FIT"),"ITs",IF(OR('full menu'!AE43="MwERT",'full menu'!AE43="ERwMT",'full menu'!AE43="M&amp;ERT",'full menu'!AE43="MwIT",'full menu'!AE43="IwMT",'full menu'!AE43="M&amp;IT",'full menu'!AE43="IwERT",'full menu'!AE43="ERwIT",'full menu'!AE43="I&amp;ERT",'full menu'!AE43="ER&amp;M&amp;IT"),"MixedTs",IF('full menu'!AE43="UD","UD",IF('full menu'!AE43="LSD","LSD",IF('full menu'!AE43="WSD","WSD","")))))))))))</f>
        <v>ITs</v>
      </c>
      <c r="AF43" s="5" t="str">
        <f>IF('full menu'!AF43="MDC","MDC",IF('full menu'!AF43="X","X",IF('full menu'!AF43="UASC","UASC",IF(OR('full menu'!AF43="PERF",'full menu'!AF43="AERF",'full menu'!AF43="PCB"),"ERfix",IF(OR('full menu'!AF43="ACB",'full menu'!AF43="LCERT",'full menu'!AF43="LERT",'full menu'!AF43="FCERT",'full menu'!AF43="FERT"),"ERTs",IF(OR('full menu'!AF43="FCMT",'full menu'!AF43="FMT",'full menu'!AF43="LMT",'full menu'!AF43="LCMT"),"MTs",IF(OR('full menu'!AF43="LCIT",'full menu'!AF43="FCIT",'full menu'!AF43="LIT",'full menu'!AF43="FIT"),"ITs",IF(OR('full menu'!AF43="MwERT",'full menu'!AF43="ERwMT",'full menu'!AF43="M&amp;ERT",'full menu'!AF43="MwIT",'full menu'!AF43="IwMT",'full menu'!AF43="M&amp;IT",'full menu'!AF43="IwERT",'full menu'!AF43="ERwIT",'full menu'!AF43="I&amp;ERT",'full menu'!AF43="ER&amp;M&amp;IT"),"MixedTs",IF('full menu'!AF43="UD","UD",IF('full menu'!AF43="LSD","LSD",IF('full menu'!AF43="WSD","WSD","")))))))))))</f>
        <v>ITs</v>
      </c>
      <c r="AG43" s="5" t="str">
        <f>IF('full menu'!AG43="MDC","MDC",IF('full menu'!AG43="X","X",IF('full menu'!AG43="UASC","UASC",IF(OR('full menu'!AG43="PERF",'full menu'!AG43="AERF",'full menu'!AG43="PCB"),"ERfix",IF(OR('full menu'!AG43="ACB",'full menu'!AG43="LCERT",'full menu'!AG43="LERT",'full menu'!AG43="FCERT",'full menu'!AG43="FERT"),"ERTs",IF(OR('full menu'!AG43="FCMT",'full menu'!AG43="FMT",'full menu'!AG43="LMT",'full menu'!AG43="LCMT"),"MTs",IF(OR('full menu'!AG43="LCIT",'full menu'!AG43="FCIT",'full menu'!AG43="LIT",'full menu'!AG43="FIT"),"ITs",IF(OR('full menu'!AG43="MwERT",'full menu'!AG43="ERwMT",'full menu'!AG43="M&amp;ERT",'full menu'!AG43="MwIT",'full menu'!AG43="IwMT",'full menu'!AG43="M&amp;IT",'full menu'!AG43="IwERT",'full menu'!AG43="ERwIT",'full menu'!AG43="I&amp;ERT",'full menu'!AG43="ER&amp;M&amp;IT"),"MixedTs",IF('full menu'!AG43="UD","UD",IF('full menu'!AG43="LSD","LSD",IF('full menu'!AG43="WSD","WSD","")))))))))))</f>
        <v>ITs</v>
      </c>
      <c r="AH43" s="5" t="str">
        <f>IF('full menu'!AH43="MDC","MDC",IF('full menu'!AH43="X","X",IF('full menu'!AH43="UASC","UASC",IF(OR('full menu'!AH43="PERF",'full menu'!AH43="AERF",'full menu'!AH43="PCB"),"ERfix",IF(OR('full menu'!AH43="ACB",'full menu'!AH43="LCERT",'full menu'!AH43="LERT",'full menu'!AH43="FCERT",'full menu'!AH43="FERT"),"ERTs",IF(OR('full menu'!AH43="FCMT",'full menu'!AH43="FMT",'full menu'!AH43="LMT",'full menu'!AH43="LCMT"),"MTs",IF(OR('full menu'!AH43="LCIT",'full menu'!AH43="FCIT",'full menu'!AH43="LIT",'full menu'!AH43="FIT"),"ITs",IF(OR('full menu'!AH43="MwERT",'full menu'!AH43="ERwMT",'full menu'!AH43="M&amp;ERT",'full menu'!AH43="MwIT",'full menu'!AH43="IwMT",'full menu'!AH43="M&amp;IT",'full menu'!AH43="IwERT",'full menu'!AH43="ERwIT",'full menu'!AH43="I&amp;ERT",'full menu'!AH43="ER&amp;M&amp;IT"),"MixedTs",IF('full menu'!AH43="UD","UD",IF('full menu'!AH43="LSD","LSD",IF('full menu'!AH43="WSD","WSD","")))))))))))</f>
        <v>ITs</v>
      </c>
      <c r="AI43" s="5" t="str">
        <f>IF('full menu'!AI43="MDC","MDC",IF('full menu'!AI43="X","X",IF('full menu'!AI43="UASC","UASC",IF(OR('full menu'!AI43="PERF",'full menu'!AI43="AERF",'full menu'!AI43="PCB"),"ERfix",IF(OR('full menu'!AI43="ACB",'full menu'!AI43="LCERT",'full menu'!AI43="LERT",'full menu'!AI43="FCERT",'full menu'!AI43="FERT"),"ERTs",IF(OR('full menu'!AI43="FCMT",'full menu'!AI43="FMT",'full menu'!AI43="LMT",'full menu'!AI43="LCMT"),"MTs",IF(OR('full menu'!AI43="LCIT",'full menu'!AI43="FCIT",'full menu'!AI43="LIT",'full menu'!AI43="FIT"),"ITs",IF(OR('full menu'!AI43="MwERT",'full menu'!AI43="ERwMT",'full menu'!AI43="M&amp;ERT",'full menu'!AI43="MwIT",'full menu'!AI43="IwMT",'full menu'!AI43="M&amp;IT",'full menu'!AI43="IwERT",'full menu'!AI43="ERwIT",'full menu'!AI43="I&amp;ERT",'full menu'!AI43="ER&amp;M&amp;IT"),"MixedTs",IF('full menu'!AI43="UD","UD",IF('full menu'!AI43="LSD","LSD",IF('full menu'!AI43="WSD","WSD","")))))))))))</f>
        <v>ITs</v>
      </c>
      <c r="AJ43" s="5" t="str">
        <f>IF('full menu'!AJ43="MDC","MDC",IF('full menu'!AJ43="X","X",IF('full menu'!AJ43="UASC","UASC",IF(OR('full menu'!AJ43="PERF",'full menu'!AJ43="AERF",'full menu'!AJ43="PCB"),"ERfix",IF(OR('full menu'!AJ43="ACB",'full menu'!AJ43="LCERT",'full menu'!AJ43="LERT",'full menu'!AJ43="FCERT",'full menu'!AJ43="FERT"),"ERTs",IF(OR('full menu'!AJ43="FCMT",'full menu'!AJ43="FMT",'full menu'!AJ43="LMT",'full menu'!AJ43="LCMT"),"MTs",IF(OR('full menu'!AJ43="LCIT",'full menu'!AJ43="FCIT",'full menu'!AJ43="LIT",'full menu'!AJ43="FIT"),"ITs",IF(OR('full menu'!AJ43="MwERT",'full menu'!AJ43="ERwMT",'full menu'!AJ43="M&amp;ERT",'full menu'!AJ43="MwIT",'full menu'!AJ43="IwMT",'full menu'!AJ43="M&amp;IT",'full menu'!AJ43="IwERT",'full menu'!AJ43="ERwIT",'full menu'!AJ43="I&amp;ERT",'full menu'!AJ43="ER&amp;M&amp;IT"),"MixedTs",IF('full menu'!AJ43="UD","UD",IF('full menu'!AJ43="LSD","LSD",IF('full menu'!AJ43="WSD","WSD","")))))))))))</f>
        <v>ITs</v>
      </c>
      <c r="AK43" s="5" t="str">
        <f>IF('full menu'!AK43="MDC","MDC",IF('full menu'!AK43="X","X",IF('full menu'!AK43="UASC","UASC",IF(OR('full menu'!AK43="PERF",'full menu'!AK43="AERF",'full menu'!AK43="PCB"),"ERfix",IF(OR('full menu'!AK43="ACB",'full menu'!AK43="LCERT",'full menu'!AK43="LERT",'full menu'!AK43="FCERT",'full menu'!AK43="FERT"),"ERTs",IF(OR('full menu'!AK43="FCMT",'full menu'!AK43="FMT",'full menu'!AK43="LMT",'full menu'!AK43="LCMT"),"MTs",IF(OR('full menu'!AK43="LCIT",'full menu'!AK43="FCIT",'full menu'!AK43="LIT",'full menu'!AK43="FIT"),"ITs",IF(OR('full menu'!AK43="MwERT",'full menu'!AK43="ERwMT",'full menu'!AK43="M&amp;ERT",'full menu'!AK43="MwIT",'full menu'!AK43="IwMT",'full menu'!AK43="M&amp;IT",'full menu'!AK43="IwERT",'full menu'!AK43="ERwIT",'full menu'!AK43="I&amp;ERT",'full menu'!AK43="ER&amp;M&amp;IT"),"MixedTs",IF('full menu'!AK43="UD","UD",IF('full menu'!AK43="LSD","LSD",IF('full menu'!AK43="WSD","WSD","")))))))))))</f>
        <v>ITs</v>
      </c>
      <c r="AL43" s="5" t="str">
        <f>IF('full menu'!AL43="MDC","MDC",IF('full menu'!AL43="X","X",IF('full menu'!AL43="UASC","UASC",IF(OR('full menu'!AL43="PERF",'full menu'!AL43="AERF",'full menu'!AL43="PCB"),"ERfix",IF(OR('full menu'!AL43="ACB",'full menu'!AL43="LCERT",'full menu'!AL43="LERT",'full menu'!AL43="FCERT",'full menu'!AL43="FERT"),"ERTs",IF(OR('full menu'!AL43="FCMT",'full menu'!AL43="FMT",'full menu'!AL43="LMT",'full menu'!AL43="LCMT"),"MTs",IF(OR('full menu'!AL43="LCIT",'full menu'!AL43="FCIT",'full menu'!AL43="LIT",'full menu'!AL43="FIT"),"ITs",IF(OR('full menu'!AL43="MwERT",'full menu'!AL43="ERwMT",'full menu'!AL43="M&amp;ERT",'full menu'!AL43="MwIT",'full menu'!AL43="IwMT",'full menu'!AL43="M&amp;IT",'full menu'!AL43="IwERT",'full menu'!AL43="ERwIT",'full menu'!AL43="I&amp;ERT",'full menu'!AL43="ER&amp;M&amp;IT"),"MixedTs",IF('full menu'!AL43="UD","UD",IF('full menu'!AL43="LSD","LSD",IF('full menu'!AL43="WSD","WSD","")))))))))))</f>
        <v>ITs</v>
      </c>
      <c r="AM43" s="5" t="str">
        <f>IF('full menu'!AM43="MDC","MDC",IF('full menu'!AM43="X","X",IF('full menu'!AM43="UASC","UASC",IF(OR('full menu'!AM43="PERF",'full menu'!AM43="AERF",'full menu'!AM43="PCB"),"ERfix",IF(OR('full menu'!AM43="ACB",'full menu'!AM43="LCERT",'full menu'!AM43="LERT",'full menu'!AM43="FCERT",'full menu'!AM43="FERT"),"ERTs",IF(OR('full menu'!AM43="FCMT",'full menu'!AM43="FMT",'full menu'!AM43="LMT",'full menu'!AM43="LCMT"),"MTs",IF(OR('full menu'!AM43="LCIT",'full menu'!AM43="FCIT",'full menu'!AM43="LIT",'full menu'!AM43="FIT"),"ITs",IF(OR('full menu'!AM43="MwERT",'full menu'!AM43="ERwMT",'full menu'!AM43="M&amp;ERT",'full menu'!AM43="MwIT",'full menu'!AM43="IwMT",'full menu'!AM43="M&amp;IT",'full menu'!AM43="IwERT",'full menu'!AM43="ERwIT",'full menu'!AM43="I&amp;ERT",'full menu'!AM43="ER&amp;M&amp;IT"),"MixedTs",IF('full menu'!AM43="UD","UD",IF('full menu'!AM43="LSD","LSD",IF('full menu'!AM43="WSD","WSD","")))))))))))</f>
        <v>ITs</v>
      </c>
      <c r="AN43" s="5" t="str">
        <f>IF('full menu'!AN43="MDC","MDC",IF('full menu'!AN43="X","X",IF('full menu'!AN43="UASC","UASC",IF(OR('full menu'!AN43="PERF",'full menu'!AN43="AERF",'full menu'!AN43="PCB"),"ERfix",IF(OR('full menu'!AN43="ACB",'full menu'!AN43="LCERT",'full menu'!AN43="LERT",'full menu'!AN43="FCERT",'full menu'!AN43="FERT"),"ERTs",IF(OR('full menu'!AN43="FCMT",'full menu'!AN43="FMT",'full menu'!AN43="LMT",'full menu'!AN43="LCMT"),"MTs",IF(OR('full menu'!AN43="LCIT",'full menu'!AN43="FCIT",'full menu'!AN43="LIT",'full menu'!AN43="FIT"),"ITs",IF(OR('full menu'!AN43="MwERT",'full menu'!AN43="ERwMT",'full menu'!AN43="M&amp;ERT",'full menu'!AN43="MwIT",'full menu'!AN43="IwMT",'full menu'!AN43="M&amp;IT",'full menu'!AN43="IwERT",'full menu'!AN43="ERwIT",'full menu'!AN43="I&amp;ERT",'full menu'!AN43="ER&amp;M&amp;IT"),"MixedTs",IF('full menu'!AN43="UD","UD",IF('full menu'!AN43="LSD","LSD",IF('full menu'!AN43="WSD","WSD","")))))))))))</f>
        <v>ITs</v>
      </c>
      <c r="AO43" s="5" t="str">
        <f>IF('full menu'!AO43="MDC","MDC",IF('full menu'!AO43="X","X",IF('full menu'!AO43="UASC","UASC",IF(OR('full menu'!AO43="PERF",'full menu'!AO43="AERF",'full menu'!AO43="PCB"),"ERfix",IF(OR('full menu'!AO43="ACB",'full menu'!AO43="LCERT",'full menu'!AO43="LERT",'full menu'!AO43="FCERT",'full menu'!AO43="FERT"),"ERTs",IF(OR('full menu'!AO43="FCMT",'full menu'!AO43="FMT",'full menu'!AO43="LMT",'full menu'!AO43="LCMT"),"MTs",IF(OR('full menu'!AO43="LCIT",'full menu'!AO43="FCIT",'full menu'!AO43="LIT",'full menu'!AO43="FIT"),"ITs",IF(OR('full menu'!AO43="MwERT",'full menu'!AO43="ERwMT",'full menu'!AO43="M&amp;ERT",'full menu'!AO43="MwIT",'full menu'!AO43="IwMT",'full menu'!AO43="M&amp;IT",'full menu'!AO43="IwERT",'full menu'!AO43="ERwIT",'full menu'!AO43="I&amp;ERT",'full menu'!AO43="ER&amp;M&amp;IT"),"MixedTs",IF('full menu'!AO43="UD","UD",IF('full menu'!AO43="LSD","LSD",IF('full menu'!AO43="WSD","WSD","")))))))))))</f>
        <v>ITs</v>
      </c>
      <c r="AP43" s="5" t="str">
        <f>IF('full menu'!AP43="MDC","MDC",IF('full menu'!AP43="X","X",IF('full menu'!AP43="UASC","UASC",IF(OR('full menu'!AP43="PERF",'full menu'!AP43="AERF",'full menu'!AP43="PCB"),"ERfix",IF(OR('full menu'!AP43="ACB",'full menu'!AP43="LCERT",'full menu'!AP43="LERT",'full menu'!AP43="FCERT",'full menu'!AP43="FERT"),"ERTs",IF(OR('full menu'!AP43="FCMT",'full menu'!AP43="FMT",'full menu'!AP43="LMT",'full menu'!AP43="LCMT"),"MTs",IF(OR('full menu'!AP43="LCIT",'full menu'!AP43="FCIT",'full menu'!AP43="LIT",'full menu'!AP43="FIT"),"ITs",IF(OR('full menu'!AP43="MwERT",'full menu'!AP43="ERwMT",'full menu'!AP43="M&amp;ERT",'full menu'!AP43="MwIT",'full menu'!AP43="IwMT",'full menu'!AP43="M&amp;IT",'full menu'!AP43="IwERT",'full menu'!AP43="ERwIT",'full menu'!AP43="I&amp;ERT",'full menu'!AP43="ER&amp;M&amp;IT"),"MixedTs",IF('full menu'!AP43="UD","UD",IF('full menu'!AP43="LSD","LSD",IF('full menu'!AP43="WSD","WSD","")))))))))))</f>
        <v>ITs</v>
      </c>
      <c r="AQ43" s="5" t="str">
        <f>IF('full menu'!AQ43="MDC","MDC",IF('full menu'!AQ43="X","X",IF('full menu'!AQ43="UASC","UASC",IF(OR('full menu'!AQ43="PERF",'full menu'!AQ43="AERF",'full menu'!AQ43="PCB"),"ERfix",IF(OR('full menu'!AQ43="ACB",'full menu'!AQ43="LCERT",'full menu'!AQ43="LERT",'full menu'!AQ43="FCERT",'full menu'!AQ43="FERT"),"ERTs",IF(OR('full menu'!AQ43="FCMT",'full menu'!AQ43="FMT",'full menu'!AQ43="LMT",'full menu'!AQ43="LCMT"),"MTs",IF(OR('full menu'!AQ43="LCIT",'full menu'!AQ43="FCIT",'full menu'!AQ43="LIT",'full menu'!AQ43="FIT"),"ITs",IF(OR('full menu'!AQ43="MwERT",'full menu'!AQ43="ERwMT",'full menu'!AQ43="M&amp;ERT",'full menu'!AQ43="MwIT",'full menu'!AQ43="IwMT",'full menu'!AQ43="M&amp;IT",'full menu'!AQ43="IwERT",'full menu'!AQ43="ERwIT",'full menu'!AQ43="I&amp;ERT",'full menu'!AQ43="ER&amp;M&amp;IT"),"MixedTs",IF('full menu'!AQ43="UD","UD",IF('full menu'!AQ43="LSD","LSD",IF('full menu'!AQ43="WSD","WSD","")))))))))))</f>
        <v>ITs</v>
      </c>
      <c r="AR43" s="5" t="str">
        <f>IF('full menu'!AR43="MDC","MDC",IF('full menu'!AR43="X","X",IF('full menu'!AR43="UASC","UASC",IF(OR('full menu'!AR43="PERF",'full menu'!AR43="AERF",'full menu'!AR43="PCB"),"ERfix",IF(OR('full menu'!AR43="ACB",'full menu'!AR43="LCERT",'full menu'!AR43="LERT",'full menu'!AR43="FCERT",'full menu'!AR43="FERT"),"ERTs",IF(OR('full menu'!AR43="FCMT",'full menu'!AR43="FMT",'full menu'!AR43="LMT",'full menu'!AR43="LCMT"),"MTs",IF(OR('full menu'!AR43="LCIT",'full menu'!AR43="FCIT",'full menu'!AR43="LIT",'full menu'!AR43="FIT"),"ITs",IF(OR('full menu'!AR43="MwERT",'full menu'!AR43="ERwMT",'full menu'!AR43="M&amp;ERT",'full menu'!AR43="MwIT",'full menu'!AR43="IwMT",'full menu'!AR43="M&amp;IT",'full menu'!AR43="IwERT",'full menu'!AR43="ERwIT",'full menu'!AR43="I&amp;ERT",'full menu'!AR43="ER&amp;M&amp;IT"),"MixedTs",IF('full menu'!AR43="UD","UD",IF('full menu'!AR43="LSD","LSD",IF('full menu'!AR43="WSD","WSD","")))))))))))</f>
        <v>ITs</v>
      </c>
      <c r="AS43" s="5" t="str">
        <f>IF('full menu'!AS43="MDC","MDC",IF('full menu'!AS43="X","X",IF('full menu'!AS43="UASC","UASC",IF(OR('full menu'!AS43="PERF",'full menu'!AS43="AERF",'full menu'!AS43="PCB"),"ERfix",IF(OR('full menu'!AS43="ACB",'full menu'!AS43="LCERT",'full menu'!AS43="LERT",'full menu'!AS43="FCERT",'full menu'!AS43="FERT"),"ERTs",IF(OR('full menu'!AS43="FCMT",'full menu'!AS43="FMT",'full menu'!AS43="LMT",'full menu'!AS43="LCMT"),"MTs",IF(OR('full menu'!AS43="LCIT",'full menu'!AS43="FCIT",'full menu'!AS43="LIT",'full menu'!AS43="FIT"),"ITs",IF(OR('full menu'!AS43="MwERT",'full menu'!AS43="ERwMT",'full menu'!AS43="M&amp;ERT",'full menu'!AS43="MwIT",'full menu'!AS43="IwMT",'full menu'!AS43="M&amp;IT",'full menu'!AS43="IwERT",'full menu'!AS43="ERwIT",'full menu'!AS43="I&amp;ERT",'full menu'!AS43="ER&amp;M&amp;IT"),"MixedTs",IF('full menu'!AS43="UD","UD",IF('full menu'!AS43="LSD","LSD",IF('full menu'!AS43="WSD","WSD","")))))))))))</f>
        <v>ITs</v>
      </c>
      <c r="AT43" s="5" t="str">
        <f>IF('full menu'!AT43="MDC","MDC",IF('full menu'!AT43="X","X",IF('full menu'!AT43="UASC","UASC",IF(OR('full menu'!AT43="PERF",'full menu'!AT43="AERF",'full menu'!AT43="PCB"),"ERfix",IF(OR('full menu'!AT43="ACB",'full menu'!AT43="LCERT",'full menu'!AT43="LERT",'full menu'!AT43="FCERT",'full menu'!AT43="FERT"),"ERTs",IF(OR('full menu'!AT43="FCMT",'full menu'!AT43="FMT",'full menu'!AT43="LMT",'full menu'!AT43="LCMT"),"MTs",IF(OR('full menu'!AT43="LCIT",'full menu'!AT43="FCIT",'full menu'!AT43="LIT",'full menu'!AT43="FIT"),"ITs",IF(OR('full menu'!AT43="MwERT",'full menu'!AT43="ERwMT",'full menu'!AT43="M&amp;ERT",'full menu'!AT43="MwIT",'full menu'!AT43="IwMT",'full menu'!AT43="M&amp;IT",'full menu'!AT43="IwERT",'full menu'!AT43="ERwIT",'full menu'!AT43="I&amp;ERT",'full menu'!AT43="ER&amp;M&amp;IT"),"MixedTs",IF('full menu'!AT43="UD","UD",IF('full menu'!AT43="LSD","LSD",IF('full menu'!AT43="WSD","WSD","")))))))))))</f>
        <v>ITs</v>
      </c>
      <c r="AU43" s="5" t="str">
        <f>IF('full menu'!AU43="MDC","MDC",IF('full menu'!AU43="X","X",IF('full menu'!AU43="UASC","UASC",IF(OR('full menu'!AU43="PERF",'full menu'!AU43="AERF",'full menu'!AU43="PCB"),"ERfix",IF(OR('full menu'!AU43="ACB",'full menu'!AU43="LCERT",'full menu'!AU43="LERT",'full menu'!AU43="FCERT",'full menu'!AU43="FERT"),"ERTs",IF(OR('full menu'!AU43="FCMT",'full menu'!AU43="FMT",'full menu'!AU43="LMT",'full menu'!AU43="LCMT"),"MTs",IF(OR('full menu'!AU43="LCIT",'full menu'!AU43="FCIT",'full menu'!AU43="LIT",'full menu'!AU43="FIT"),"ITs",IF(OR('full menu'!AU43="MwERT",'full menu'!AU43="ERwMT",'full menu'!AU43="M&amp;ERT",'full menu'!AU43="MwIT",'full menu'!AU43="IwMT",'full menu'!AU43="M&amp;IT",'full menu'!AU43="IwERT",'full menu'!AU43="ERwIT",'full menu'!AU43="I&amp;ERT",'full menu'!AU43="ER&amp;M&amp;IT"),"MixedTs",IF('full menu'!AU43="UD","UD",IF('full menu'!AU43="LSD","LSD",IF('full menu'!AU43="WSD","WSD","")))))))))))</f>
        <v>ITs</v>
      </c>
      <c r="AV43" s="5" t="str">
        <f>IF('full menu'!AV43="MDC","MDC",IF('full menu'!AV43="X","X",IF('full menu'!AV43="UASC","UASC",IF(OR('full menu'!AV43="PERF",'full menu'!AV43="AERF",'full menu'!AV43="PCB"),"ERfix",IF(OR('full menu'!AV43="ACB",'full menu'!AV43="LCERT",'full menu'!AV43="LERT",'full menu'!AV43="FCERT",'full menu'!AV43="FERT"),"ERTs",IF(OR('full menu'!AV43="FCMT",'full menu'!AV43="FMT",'full menu'!AV43="LMT",'full menu'!AV43="LCMT"),"MTs",IF(OR('full menu'!AV43="LCIT",'full menu'!AV43="FCIT",'full menu'!AV43="LIT",'full menu'!AV43="FIT"),"ITs",IF(OR('full menu'!AV43="MwERT",'full menu'!AV43="ERwMT",'full menu'!AV43="M&amp;ERT",'full menu'!AV43="MwIT",'full menu'!AV43="IwMT",'full menu'!AV43="M&amp;IT",'full menu'!AV43="IwERT",'full menu'!AV43="ERwIT",'full menu'!AV43="I&amp;ERT",'full menu'!AV43="ER&amp;M&amp;IT"),"MixedTs",IF('full menu'!AV43="UD","UD",IF('full menu'!AV43="LSD","LSD",IF('full menu'!AV43="WSD","WSD","")))))))))))</f>
        <v>ITs</v>
      </c>
      <c r="AW43" s="5" t="str">
        <f>IF('full menu'!AW43="MDC","MDC",IF('full menu'!AW43="X","X",IF('full menu'!AW43="UASC","UASC",IF(OR('full menu'!AW43="PERF",'full menu'!AW43="AERF",'full menu'!AW43="PCB"),"ERfix",IF(OR('full menu'!AW43="ACB",'full menu'!AW43="LCERT",'full menu'!AW43="LERT",'full menu'!AW43="FCERT",'full menu'!AW43="FERT"),"ERTs",IF(OR('full menu'!AW43="FCMT",'full menu'!AW43="FMT",'full menu'!AW43="LMT",'full menu'!AW43="LCMT"),"MTs",IF(OR('full menu'!AW43="LCIT",'full menu'!AW43="FCIT",'full menu'!AW43="LIT",'full menu'!AW43="FIT"),"ITs",IF(OR('full menu'!AW43="MwERT",'full menu'!AW43="ERwMT",'full menu'!AW43="M&amp;ERT",'full menu'!AW43="MwIT",'full menu'!AW43="IwMT",'full menu'!AW43="M&amp;IT",'full menu'!AW43="IwERT",'full menu'!AW43="ERwIT",'full menu'!AW43="I&amp;ERT",'full menu'!AW43="ER&amp;M&amp;IT"),"MixedTs",IF('full menu'!AW43="UD","UD",IF('full menu'!AW43="LSD","LSD",IF('full menu'!AW43="WSD","WSD","")))))))))))</f>
        <v>ITs</v>
      </c>
      <c r="AX43" s="5" t="str">
        <f>IF('full menu'!AX43="MDC","MDC",IF('full menu'!AX43="X","X",IF('full menu'!AX43="UASC","UASC",IF(OR('full menu'!AX43="PERF",'full menu'!AX43="AERF",'full menu'!AX43="PCB"),"ERfix",IF(OR('full menu'!AX43="ACB",'full menu'!AX43="LCERT",'full menu'!AX43="LERT",'full menu'!AX43="FCERT",'full menu'!AX43="FERT"),"ERTs",IF(OR('full menu'!AX43="FCMT",'full menu'!AX43="FMT",'full menu'!AX43="LMT",'full menu'!AX43="LCMT"),"MTs",IF(OR('full menu'!AX43="LCIT",'full menu'!AX43="FCIT",'full menu'!AX43="LIT",'full menu'!AX43="FIT"),"ITs",IF(OR('full menu'!AX43="MwERT",'full menu'!AX43="ERwMT",'full menu'!AX43="M&amp;ERT",'full menu'!AX43="MwIT",'full menu'!AX43="IwMT",'full menu'!AX43="M&amp;IT",'full menu'!AX43="IwERT",'full menu'!AX43="ERwIT",'full menu'!AX43="I&amp;ERT",'full menu'!AX43="ER&amp;M&amp;IT"),"MixedTs",IF('full menu'!AX43="UD","UD",IF('full menu'!AX43="LSD","LSD",IF('full menu'!AX43="WSD","WSD","")))))))))))</f>
        <v>ITs</v>
      </c>
      <c r="AY43" s="5" t="str">
        <f>IF('full menu'!AY43="MDC","MDC",IF('full menu'!AY43="X","X",IF('full menu'!AY43="UASC","UASC",IF(OR('full menu'!AY43="PERF",'full menu'!AY43="AERF",'full menu'!AY43="PCB"),"ERfix",IF(OR('full menu'!AY43="ACB",'full menu'!AY43="LCERT",'full menu'!AY43="LERT",'full menu'!AY43="FCERT",'full menu'!AY43="FERT"),"ERTs",IF(OR('full menu'!AY43="FCMT",'full menu'!AY43="FMT",'full menu'!AY43="LMT",'full menu'!AY43="LCMT"),"MTs",IF(OR('full menu'!AY43="LCIT",'full menu'!AY43="FCIT",'full menu'!AY43="LIT",'full menu'!AY43="FIT"),"ITs",IF(OR('full menu'!AY43="MwERT",'full menu'!AY43="ERwMT",'full menu'!AY43="M&amp;ERT",'full menu'!AY43="MwIT",'full menu'!AY43="IwMT",'full menu'!AY43="M&amp;IT",'full menu'!AY43="IwERT",'full menu'!AY43="ERwIT",'full menu'!AY43="I&amp;ERT",'full menu'!AY43="ER&amp;M&amp;IT"),"MixedTs",IF('full menu'!AY43="UD","UD",IF('full menu'!AY43="LSD","LSD",IF('full menu'!AY43="WSD","WSD","")))))))))))</f>
        <v>ITs</v>
      </c>
    </row>
    <row r="44" spans="1:51" ht="15.6" x14ac:dyDescent="0.3">
      <c r="A44" t="s">
        <v>71</v>
      </c>
      <c r="B44" s="5" t="str">
        <f>IF('full menu'!B44="MDC","MDC",IF('full menu'!B44="X","X",IF('full menu'!B44="UASC","UASC",IF(OR('full menu'!B44="PERF",'full menu'!B44="AERF",'full menu'!B44="PCB"),"ERfix",IF(OR('full menu'!B44="ACB",'full menu'!B44="LCERT",'full menu'!B44="LERT",'full menu'!B44="FCERT",'full menu'!B44="FERT"),"ERTs",IF(OR('full menu'!B44="FCMT",'full menu'!B44="FMT",'full menu'!B44="LMT",'full menu'!B44="LCMT"),"MTs",IF(OR('full menu'!B44="LCIT",'full menu'!B44="FCIT",'full menu'!B44="LIT",'full menu'!B44="FIT"),"ITs",IF(OR('full menu'!B44="MwERT",'full menu'!B44="ERwMT",'full menu'!B44="M&amp;ERT",'full menu'!B44="MwIT",'full menu'!B44="IwMT",'full menu'!B44="M&amp;IT",'full menu'!B44="IwERT",'full menu'!B44="ERwIT",'full menu'!B44="I&amp;ERT",'full menu'!B44="ER&amp;M&amp;IT"),"MixedTs",IF('full menu'!B44="UD","UD",IF('full menu'!B44="LSD","LSD",IF('full menu'!B44="WSD","WSD","")))))))))))</f>
        <v>LSD</v>
      </c>
      <c r="C44" s="5" t="str">
        <f>IF('full menu'!C44="MDC","MDC",IF('full menu'!C44="X","X",IF('full menu'!C44="UASC","UASC",IF(OR('full menu'!C44="PERF",'full menu'!C44="AERF",'full menu'!C44="PCB"),"ERfix",IF(OR('full menu'!C44="ACB",'full menu'!C44="LCERT",'full menu'!C44="LERT",'full menu'!C44="FCERT",'full menu'!C44="FERT"),"ERTs",IF(OR('full menu'!C44="FCMT",'full menu'!C44="FMT",'full menu'!C44="LMT",'full menu'!C44="LCMT"),"MTs",IF(OR('full menu'!C44="LCIT",'full menu'!C44="FCIT",'full menu'!C44="LIT",'full menu'!C44="FIT"),"ITs",IF(OR('full menu'!C44="MwERT",'full menu'!C44="ERwMT",'full menu'!C44="M&amp;ERT",'full menu'!C44="MwIT",'full menu'!C44="IwMT",'full menu'!C44="M&amp;IT",'full menu'!C44="IwERT",'full menu'!C44="ERwIT",'full menu'!C44="I&amp;ERT",'full menu'!C44="ER&amp;M&amp;IT"),"MixedTs",IF('full menu'!C44="UD","UD",IF('full menu'!C44="LSD","LSD",IF('full menu'!C44="WSD","WSD","")))))))))))</f>
        <v>LSD</v>
      </c>
      <c r="D44" s="5" t="str">
        <f>IF('full menu'!D44="MDC","MDC",IF('full menu'!D44="X","X",IF('full menu'!D44="UASC","UASC",IF(OR('full menu'!D44="PERF",'full menu'!D44="AERF",'full menu'!D44="PCB"),"ERfix",IF(OR('full menu'!D44="ACB",'full menu'!D44="LCERT",'full menu'!D44="LERT",'full menu'!D44="FCERT",'full menu'!D44="FERT"),"ERTs",IF(OR('full menu'!D44="FCMT",'full menu'!D44="FMT",'full menu'!D44="LMT",'full menu'!D44="LCMT"),"MTs",IF(OR('full menu'!D44="LCIT",'full menu'!D44="FCIT",'full menu'!D44="LIT",'full menu'!D44="FIT"),"ITs",IF(OR('full menu'!D44="MwERT",'full menu'!D44="ERwMT",'full menu'!D44="M&amp;ERT",'full menu'!D44="MwIT",'full menu'!D44="IwMT",'full menu'!D44="M&amp;IT",'full menu'!D44="IwERT",'full menu'!D44="ERwIT",'full menu'!D44="I&amp;ERT",'full menu'!D44="ER&amp;M&amp;IT"),"MixedTs",IF('full menu'!D44="UD","UD",IF('full menu'!D44="LSD","LSD",IF('full menu'!D44="WSD","WSD","")))))))))))</f>
        <v>LSD</v>
      </c>
      <c r="E44" s="5" t="str">
        <f>IF('full menu'!E44="MDC","MDC",IF('full menu'!E44="X","X",IF('full menu'!E44="UASC","UASC",IF(OR('full menu'!E44="PERF",'full menu'!E44="AERF",'full menu'!E44="PCB"),"ERfix",IF(OR('full menu'!E44="ACB",'full menu'!E44="LCERT",'full menu'!E44="LERT",'full menu'!E44="FCERT",'full menu'!E44="FERT"),"ERTs",IF(OR('full menu'!E44="FCMT",'full menu'!E44="FMT",'full menu'!E44="LMT",'full menu'!E44="LCMT"),"MTs",IF(OR('full menu'!E44="LCIT",'full menu'!E44="FCIT",'full menu'!E44="LIT",'full menu'!E44="FIT"),"ITs",IF(OR('full menu'!E44="MwERT",'full menu'!E44="ERwMT",'full menu'!E44="M&amp;ERT",'full menu'!E44="MwIT",'full menu'!E44="IwMT",'full menu'!E44="M&amp;IT",'full menu'!E44="IwERT",'full menu'!E44="ERwIT",'full menu'!E44="I&amp;ERT",'full menu'!E44="ER&amp;M&amp;IT"),"MixedTs",IF('full menu'!E44="UD","UD",IF('full menu'!E44="LSD","LSD",IF('full menu'!E44="WSD","WSD","")))))))))))</f>
        <v>LSD</v>
      </c>
      <c r="F44" s="5" t="str">
        <f>IF('full menu'!F44="MDC","MDC",IF('full menu'!F44="X","X",IF('full menu'!F44="UASC","UASC",IF(OR('full menu'!F44="PERF",'full menu'!F44="AERF",'full menu'!F44="PCB"),"ERfix",IF(OR('full menu'!F44="ACB",'full menu'!F44="LCERT",'full menu'!F44="LERT",'full menu'!F44="FCERT",'full menu'!F44="FERT"),"ERTs",IF(OR('full menu'!F44="FCMT",'full menu'!F44="FMT",'full menu'!F44="LMT",'full menu'!F44="LCMT"),"MTs",IF(OR('full menu'!F44="LCIT",'full menu'!F44="FCIT",'full menu'!F44="LIT",'full menu'!F44="FIT"),"ITs",IF(OR('full menu'!F44="MwERT",'full menu'!F44="ERwMT",'full menu'!F44="M&amp;ERT",'full menu'!F44="MwIT",'full menu'!F44="IwMT",'full menu'!F44="M&amp;IT",'full menu'!F44="IwERT",'full menu'!F44="ERwIT",'full menu'!F44="I&amp;ERT",'full menu'!F44="ER&amp;M&amp;IT"),"MixedTs",IF('full menu'!F44="UD","UD",IF('full menu'!F44="LSD","LSD",IF('full menu'!F44="WSD","WSD","")))))))))))</f>
        <v>LSD</v>
      </c>
      <c r="G44" s="5" t="str">
        <f>IF('full menu'!G44="MDC","MDC",IF('full menu'!G44="X","X",IF('full menu'!G44="UASC","UASC",IF(OR('full menu'!G44="PERF",'full menu'!G44="AERF",'full menu'!G44="PCB"),"ERfix",IF(OR('full menu'!G44="ACB",'full menu'!G44="LCERT",'full menu'!G44="LERT",'full menu'!G44="FCERT",'full menu'!G44="FERT"),"ERTs",IF(OR('full menu'!G44="FCMT",'full menu'!G44="FMT",'full menu'!G44="LMT",'full menu'!G44="LCMT"),"MTs",IF(OR('full menu'!G44="LCIT",'full menu'!G44="FCIT",'full menu'!G44="LIT",'full menu'!G44="FIT"),"ITs",IF(OR('full menu'!G44="MwERT",'full menu'!G44="ERwMT",'full menu'!G44="M&amp;ERT",'full menu'!G44="MwIT",'full menu'!G44="IwMT",'full menu'!G44="M&amp;IT",'full menu'!G44="IwERT",'full menu'!G44="ERwIT",'full menu'!G44="I&amp;ERT",'full menu'!G44="ER&amp;M&amp;IT"),"MixedTs",IF('full menu'!G44="UD","UD",IF('full menu'!G44="LSD","LSD",IF('full menu'!G44="WSD","WSD","")))))))))))</f>
        <v>LSD</v>
      </c>
      <c r="H44" s="5" t="str">
        <f>IF('full menu'!H44="MDC","MDC",IF('full menu'!H44="X","X",IF('full menu'!H44="UASC","UASC",IF(OR('full menu'!H44="PERF",'full menu'!H44="AERF",'full menu'!H44="PCB"),"ERfix",IF(OR('full menu'!H44="ACB",'full menu'!H44="LCERT",'full menu'!H44="LERT",'full menu'!H44="FCERT",'full menu'!H44="FERT"),"ERTs",IF(OR('full menu'!H44="FCMT",'full menu'!H44="FMT",'full menu'!H44="LMT",'full menu'!H44="LCMT"),"MTs",IF(OR('full menu'!H44="LCIT",'full menu'!H44="FCIT",'full menu'!H44="LIT",'full menu'!H44="FIT"),"ITs",IF(OR('full menu'!H44="MwERT",'full menu'!H44="ERwMT",'full menu'!H44="M&amp;ERT",'full menu'!H44="MwIT",'full menu'!H44="IwMT",'full menu'!H44="M&amp;IT",'full menu'!H44="IwERT",'full menu'!H44="ERwIT",'full menu'!H44="I&amp;ERT",'full menu'!H44="ER&amp;M&amp;IT"),"MixedTs",IF('full menu'!H44="UD","UD",IF('full menu'!H44="LSD","LSD",IF('full menu'!H44="WSD","WSD","")))))))))))</f>
        <v>LSD</v>
      </c>
      <c r="I44" s="5" t="str">
        <f>IF('full menu'!I44="MDC","MDC",IF('full menu'!I44="X","X",IF('full menu'!I44="UASC","UASC",IF(OR('full menu'!I44="PERF",'full menu'!I44="AERF",'full menu'!I44="PCB"),"ERfix",IF(OR('full menu'!I44="ACB",'full menu'!I44="LCERT",'full menu'!I44="LERT",'full menu'!I44="FCERT",'full menu'!I44="FERT"),"ERTs",IF(OR('full menu'!I44="FCMT",'full menu'!I44="FMT",'full menu'!I44="LMT",'full menu'!I44="LCMT"),"MTs",IF(OR('full menu'!I44="LCIT",'full menu'!I44="FCIT",'full menu'!I44="LIT",'full menu'!I44="FIT"),"ITs",IF(OR('full menu'!I44="MwERT",'full menu'!I44="ERwMT",'full menu'!I44="M&amp;ERT",'full menu'!I44="MwIT",'full menu'!I44="IwMT",'full menu'!I44="M&amp;IT",'full menu'!I44="IwERT",'full menu'!I44="ERwIT",'full menu'!I44="I&amp;ERT",'full menu'!I44="ER&amp;M&amp;IT"),"MixedTs",IF('full menu'!I44="UD","UD",IF('full menu'!I44="LSD","LSD",IF('full menu'!I44="WSD","WSD","")))))))))))</f>
        <v>LSD</v>
      </c>
      <c r="J44" s="5" t="str">
        <f>IF('full menu'!J44="MDC","MDC",IF('full menu'!J44="X","X",IF('full menu'!J44="UASC","UASC",IF(OR('full menu'!J44="PERF",'full menu'!J44="AERF",'full menu'!J44="PCB"),"ERfix",IF(OR('full menu'!J44="ACB",'full menu'!J44="LCERT",'full menu'!J44="LERT",'full menu'!J44="FCERT",'full menu'!J44="FERT"),"ERTs",IF(OR('full menu'!J44="FCMT",'full menu'!J44="FMT",'full menu'!J44="LMT",'full menu'!J44="LCMT"),"MTs",IF(OR('full menu'!J44="LCIT",'full menu'!J44="FCIT",'full menu'!J44="LIT",'full menu'!J44="FIT"),"ITs",IF(OR('full menu'!J44="MwERT",'full menu'!J44="ERwMT",'full menu'!J44="M&amp;ERT",'full menu'!J44="MwIT",'full menu'!J44="IwMT",'full menu'!J44="M&amp;IT",'full menu'!J44="IwERT",'full menu'!J44="ERwIT",'full menu'!J44="I&amp;ERT",'full menu'!J44="ER&amp;M&amp;IT"),"MixedTs",IF('full menu'!J44="UD","UD",IF('full menu'!J44="LSD","LSD",IF('full menu'!J44="WSD","WSD","")))))))))))</f>
        <v>LSD</v>
      </c>
      <c r="K44" s="5" t="str">
        <f>IF('full menu'!K44="MDC","MDC",IF('full menu'!K44="X","X",IF('full menu'!K44="UASC","UASC",IF(OR('full menu'!K44="PERF",'full menu'!K44="AERF",'full menu'!K44="PCB"),"ERfix",IF(OR('full menu'!K44="ACB",'full menu'!K44="LCERT",'full menu'!K44="LERT",'full menu'!K44="FCERT",'full menu'!K44="FERT"),"ERTs",IF(OR('full menu'!K44="FCMT",'full menu'!K44="FMT",'full menu'!K44="LMT",'full menu'!K44="LCMT"),"MTs",IF(OR('full menu'!K44="LCIT",'full menu'!K44="FCIT",'full menu'!K44="LIT",'full menu'!K44="FIT"),"ITs",IF(OR('full menu'!K44="MwERT",'full menu'!K44="ERwMT",'full menu'!K44="M&amp;ERT",'full menu'!K44="MwIT",'full menu'!K44="IwMT",'full menu'!K44="M&amp;IT",'full menu'!K44="IwERT",'full menu'!K44="ERwIT",'full menu'!K44="I&amp;ERT",'full menu'!K44="ER&amp;M&amp;IT"),"MixedTs",IF('full menu'!K44="UD","UD",IF('full menu'!K44="LSD","LSD",IF('full menu'!K44="WSD","WSD","")))))))))))</f>
        <v>LSD</v>
      </c>
      <c r="L44" s="5" t="str">
        <f>IF('full menu'!L44="MDC","MDC",IF('full menu'!L44="X","X",IF('full menu'!L44="UASC","UASC",IF(OR('full menu'!L44="PERF",'full menu'!L44="AERF",'full menu'!L44="PCB"),"ERfix",IF(OR('full menu'!L44="ACB",'full menu'!L44="LCERT",'full menu'!L44="LERT",'full menu'!L44="FCERT",'full menu'!L44="FERT"),"ERTs",IF(OR('full menu'!L44="FCMT",'full menu'!L44="FMT",'full menu'!L44="LMT",'full menu'!L44="LCMT"),"MTs",IF(OR('full menu'!L44="LCIT",'full menu'!L44="FCIT",'full menu'!L44="LIT",'full menu'!L44="FIT"),"ITs",IF(OR('full menu'!L44="MwERT",'full menu'!L44="ERwMT",'full menu'!L44="M&amp;ERT",'full menu'!L44="MwIT",'full menu'!L44="IwMT",'full menu'!L44="M&amp;IT",'full menu'!L44="IwERT",'full menu'!L44="ERwIT",'full menu'!L44="I&amp;ERT",'full menu'!L44="ER&amp;M&amp;IT"),"MixedTs",IF('full menu'!L44="UD","UD",IF('full menu'!L44="LSD","LSD",IF('full menu'!L44="WSD","WSD","")))))))))))</f>
        <v>LSD</v>
      </c>
      <c r="M44" s="5" t="str">
        <f>IF('full menu'!M44="MDC","MDC",IF('full menu'!M44="X","X",IF('full menu'!M44="UASC","UASC",IF(OR('full menu'!M44="PERF",'full menu'!M44="AERF",'full menu'!M44="PCB"),"ERfix",IF(OR('full menu'!M44="ACB",'full menu'!M44="LCERT",'full menu'!M44="LERT",'full menu'!M44="FCERT",'full menu'!M44="FERT"),"ERTs",IF(OR('full menu'!M44="FCMT",'full menu'!M44="FMT",'full menu'!M44="LMT",'full menu'!M44="LCMT"),"MTs",IF(OR('full menu'!M44="LCIT",'full menu'!M44="FCIT",'full menu'!M44="LIT",'full menu'!M44="FIT"),"ITs",IF(OR('full menu'!M44="MwERT",'full menu'!M44="ERwMT",'full menu'!M44="M&amp;ERT",'full menu'!M44="MwIT",'full menu'!M44="IwMT",'full menu'!M44="M&amp;IT",'full menu'!M44="IwERT",'full menu'!M44="ERwIT",'full menu'!M44="I&amp;ERT",'full menu'!M44="ER&amp;M&amp;IT"),"MixedTs",IF('full menu'!M44="UD","UD",IF('full menu'!M44="LSD","LSD",IF('full menu'!M44="WSD","WSD","")))))))))))</f>
        <v>LSD</v>
      </c>
      <c r="N44" s="5" t="str">
        <f>IF('full menu'!N44="MDC","MDC",IF('full menu'!N44="X","X",IF('full menu'!N44="UASC","UASC",IF(OR('full menu'!N44="PERF",'full menu'!N44="AERF",'full menu'!N44="PCB"),"ERfix",IF(OR('full menu'!N44="ACB",'full menu'!N44="LCERT",'full menu'!N44="LERT",'full menu'!N44="FCERT",'full menu'!N44="FERT"),"ERTs",IF(OR('full menu'!N44="FCMT",'full menu'!N44="FMT",'full menu'!N44="LMT",'full menu'!N44="LCMT"),"MTs",IF(OR('full menu'!N44="LCIT",'full menu'!N44="FCIT",'full menu'!N44="LIT",'full menu'!N44="FIT"),"ITs",IF(OR('full menu'!N44="MwERT",'full menu'!N44="ERwMT",'full menu'!N44="M&amp;ERT",'full menu'!N44="MwIT",'full menu'!N44="IwMT",'full menu'!N44="M&amp;IT",'full menu'!N44="IwERT",'full menu'!N44="ERwIT",'full menu'!N44="I&amp;ERT",'full menu'!N44="ER&amp;M&amp;IT"),"MixedTs",IF('full menu'!N44="UD","UD",IF('full menu'!N44="LSD","LSD",IF('full menu'!N44="WSD","WSD","")))))))))))</f>
        <v>LSD</v>
      </c>
      <c r="O44" s="5" t="str">
        <f>IF('full menu'!O44="MDC","MDC",IF('full menu'!O44="X","X",IF('full menu'!O44="UASC","UASC",IF(OR('full menu'!O44="PERF",'full menu'!O44="AERF",'full menu'!O44="PCB"),"ERfix",IF(OR('full menu'!O44="ACB",'full menu'!O44="LCERT",'full menu'!O44="LERT",'full menu'!O44="FCERT",'full menu'!O44="FERT"),"ERTs",IF(OR('full menu'!O44="FCMT",'full menu'!O44="FMT",'full menu'!O44="LMT",'full menu'!O44="LCMT"),"MTs",IF(OR('full menu'!O44="LCIT",'full menu'!O44="FCIT",'full menu'!O44="LIT",'full menu'!O44="FIT"),"ITs",IF(OR('full menu'!O44="MwERT",'full menu'!O44="ERwMT",'full menu'!O44="M&amp;ERT",'full menu'!O44="MwIT",'full menu'!O44="IwMT",'full menu'!O44="M&amp;IT",'full menu'!O44="IwERT",'full menu'!O44="ERwIT",'full menu'!O44="I&amp;ERT",'full menu'!O44="ER&amp;M&amp;IT"),"MixedTs",IF('full menu'!O44="UD","UD",IF('full menu'!O44="LSD","LSD",IF('full menu'!O44="WSD","WSD","")))))))))))</f>
        <v>LSD</v>
      </c>
      <c r="P44" s="5" t="str">
        <f>IF('full menu'!P44="MDC","MDC",IF('full menu'!P44="X","X",IF('full menu'!P44="UASC","UASC",IF(OR('full menu'!P44="PERF",'full menu'!P44="AERF",'full menu'!P44="PCB"),"ERfix",IF(OR('full menu'!P44="ACB",'full menu'!P44="LCERT",'full menu'!P44="LERT",'full menu'!P44="FCERT",'full menu'!P44="FERT"),"ERTs",IF(OR('full menu'!P44="FCMT",'full menu'!P44="FMT",'full menu'!P44="LMT",'full menu'!P44="LCMT"),"MTs",IF(OR('full menu'!P44="LCIT",'full menu'!P44="FCIT",'full menu'!P44="LIT",'full menu'!P44="FIT"),"ITs",IF(OR('full menu'!P44="MwERT",'full menu'!P44="ERwMT",'full menu'!P44="M&amp;ERT",'full menu'!P44="MwIT",'full menu'!P44="IwMT",'full menu'!P44="M&amp;IT",'full menu'!P44="IwERT",'full menu'!P44="ERwIT",'full menu'!P44="I&amp;ERT",'full menu'!P44="ER&amp;M&amp;IT"),"MixedTs",IF('full menu'!P44="UD","UD",IF('full menu'!P44="LSD","LSD",IF('full menu'!P44="WSD","WSD","")))))))))))</f>
        <v>LSD</v>
      </c>
      <c r="Q44" s="5" t="str">
        <f>IF('full menu'!Q44="MDC","MDC",IF('full menu'!Q44="X","X",IF('full menu'!Q44="UASC","UASC",IF(OR('full menu'!Q44="PERF",'full menu'!Q44="AERF",'full menu'!Q44="PCB"),"ERfix",IF(OR('full menu'!Q44="ACB",'full menu'!Q44="LCERT",'full menu'!Q44="LERT",'full menu'!Q44="FCERT",'full menu'!Q44="FERT"),"ERTs",IF(OR('full menu'!Q44="FCMT",'full menu'!Q44="FMT",'full menu'!Q44="LMT",'full menu'!Q44="LCMT"),"MTs",IF(OR('full menu'!Q44="LCIT",'full menu'!Q44="FCIT",'full menu'!Q44="LIT",'full menu'!Q44="FIT"),"ITs",IF(OR('full menu'!Q44="MwERT",'full menu'!Q44="ERwMT",'full menu'!Q44="M&amp;ERT",'full menu'!Q44="MwIT",'full menu'!Q44="IwMT",'full menu'!Q44="M&amp;IT",'full menu'!Q44="IwERT",'full menu'!Q44="ERwIT",'full menu'!Q44="I&amp;ERT",'full menu'!Q44="ER&amp;M&amp;IT"),"MixedTs",IF('full menu'!Q44="UD","UD",IF('full menu'!Q44="LSD","LSD",IF('full menu'!Q44="WSD","WSD","")))))))))))</f>
        <v>LSD</v>
      </c>
      <c r="R44" s="5" t="str">
        <f>IF('full menu'!R44="MDC","MDC",IF('full menu'!R44="X","X",IF('full menu'!R44="UASC","UASC",IF(OR('full menu'!R44="PERF",'full menu'!R44="AERF",'full menu'!R44="PCB"),"ERfix",IF(OR('full menu'!R44="ACB",'full menu'!R44="LCERT",'full menu'!R44="LERT",'full menu'!R44="FCERT",'full menu'!R44="FERT"),"ERTs",IF(OR('full menu'!R44="FCMT",'full menu'!R44="FMT",'full menu'!R44="LMT",'full menu'!R44="LCMT"),"MTs",IF(OR('full menu'!R44="LCIT",'full menu'!R44="FCIT",'full menu'!R44="LIT",'full menu'!R44="FIT"),"ITs",IF(OR('full menu'!R44="MwERT",'full menu'!R44="ERwMT",'full menu'!R44="M&amp;ERT",'full menu'!R44="MwIT",'full menu'!R44="IwMT",'full menu'!R44="M&amp;IT",'full menu'!R44="IwERT",'full menu'!R44="ERwIT",'full menu'!R44="I&amp;ERT",'full menu'!R44="ER&amp;M&amp;IT"),"MixedTs",IF('full menu'!R44="UD","UD",IF('full menu'!R44="LSD","LSD",IF('full menu'!R44="WSD","WSD","")))))))))))</f>
        <v>LSD</v>
      </c>
      <c r="S44" s="5" t="str">
        <f>IF('full menu'!S44="MDC","MDC",IF('full menu'!S44="X","X",IF('full menu'!S44="UASC","UASC",IF(OR('full menu'!S44="PERF",'full menu'!S44="AERF",'full menu'!S44="PCB"),"ERfix",IF(OR('full menu'!S44="ACB",'full menu'!S44="LCERT",'full menu'!S44="LERT",'full menu'!S44="FCERT",'full menu'!S44="FERT"),"ERTs",IF(OR('full menu'!S44="FCMT",'full menu'!S44="FMT",'full menu'!S44="LMT",'full menu'!S44="LCMT"),"MTs",IF(OR('full menu'!S44="LCIT",'full menu'!S44="FCIT",'full menu'!S44="LIT",'full menu'!S44="FIT"),"ITs",IF(OR('full menu'!S44="MwERT",'full menu'!S44="ERwMT",'full menu'!S44="M&amp;ERT",'full menu'!S44="MwIT",'full menu'!S44="IwMT",'full menu'!S44="M&amp;IT",'full menu'!S44="IwERT",'full menu'!S44="ERwIT",'full menu'!S44="I&amp;ERT",'full menu'!S44="ER&amp;M&amp;IT"),"MixedTs",IF('full menu'!S44="UD","UD",IF('full menu'!S44="LSD","LSD",IF('full menu'!S44="WSD","WSD","")))))))))))</f>
        <v>LSD</v>
      </c>
      <c r="T44" s="5" t="str">
        <f>IF('full menu'!T44="MDC","MDC",IF('full menu'!T44="X","X",IF('full menu'!T44="UASC","UASC",IF(OR('full menu'!T44="PERF",'full menu'!T44="AERF",'full menu'!T44="PCB"),"ERfix",IF(OR('full menu'!T44="ACB",'full menu'!T44="LCERT",'full menu'!T44="LERT",'full menu'!T44="FCERT",'full menu'!T44="FERT"),"ERTs",IF(OR('full menu'!T44="FCMT",'full menu'!T44="FMT",'full menu'!T44="LMT",'full menu'!T44="LCMT"),"MTs",IF(OR('full menu'!T44="LCIT",'full menu'!T44="FCIT",'full menu'!T44="LIT",'full menu'!T44="FIT"),"ITs",IF(OR('full menu'!T44="MwERT",'full menu'!T44="ERwMT",'full menu'!T44="M&amp;ERT",'full menu'!T44="MwIT",'full menu'!T44="IwMT",'full menu'!T44="M&amp;IT",'full menu'!T44="IwERT",'full menu'!T44="ERwIT",'full menu'!T44="I&amp;ERT",'full menu'!T44="ER&amp;M&amp;IT"),"MixedTs",IF('full menu'!T44="UD","UD",IF('full menu'!T44="LSD","LSD",IF('full menu'!T44="WSD","WSD","")))))))))))</f>
        <v>LSD</v>
      </c>
      <c r="U44" s="5" t="str">
        <f>IF('full menu'!U44="MDC","MDC",IF('full menu'!U44="X","X",IF('full menu'!U44="UASC","UASC",IF(OR('full menu'!U44="PERF",'full menu'!U44="AERF",'full menu'!U44="PCB"),"ERfix",IF(OR('full menu'!U44="ACB",'full menu'!U44="LCERT",'full menu'!U44="LERT",'full menu'!U44="FCERT",'full menu'!U44="FERT"),"ERTs",IF(OR('full menu'!U44="FCMT",'full menu'!U44="FMT",'full menu'!U44="LMT",'full menu'!U44="LCMT"),"MTs",IF(OR('full menu'!U44="LCIT",'full menu'!U44="FCIT",'full menu'!U44="LIT",'full menu'!U44="FIT"),"ITs",IF(OR('full menu'!U44="MwERT",'full menu'!U44="ERwMT",'full menu'!U44="M&amp;ERT",'full menu'!U44="MwIT",'full menu'!U44="IwMT",'full menu'!U44="M&amp;IT",'full menu'!U44="IwERT",'full menu'!U44="ERwIT",'full menu'!U44="I&amp;ERT",'full menu'!U44="ER&amp;M&amp;IT"),"MixedTs",IF('full menu'!U44="UD","UD",IF('full menu'!U44="LSD","LSD",IF('full menu'!U44="WSD","WSD","")))))))))))</f>
        <v>LSD</v>
      </c>
      <c r="V44" s="5" t="str">
        <f>IF('full menu'!V44="MDC","MDC",IF('full menu'!V44="X","X",IF('full menu'!V44="UASC","UASC",IF(OR('full menu'!V44="PERF",'full menu'!V44="AERF",'full menu'!V44="PCB"),"ERfix",IF(OR('full menu'!V44="ACB",'full menu'!V44="LCERT",'full menu'!V44="LERT",'full menu'!V44="FCERT",'full menu'!V44="FERT"),"ERTs",IF(OR('full menu'!V44="FCMT",'full menu'!V44="FMT",'full menu'!V44="LMT",'full menu'!V44="LCMT"),"MTs",IF(OR('full menu'!V44="LCIT",'full menu'!V44="FCIT",'full menu'!V44="LIT",'full menu'!V44="FIT"),"ITs",IF(OR('full menu'!V44="MwERT",'full menu'!V44="ERwMT",'full menu'!V44="M&amp;ERT",'full menu'!V44="MwIT",'full menu'!V44="IwMT",'full menu'!V44="M&amp;IT",'full menu'!V44="IwERT",'full menu'!V44="ERwIT",'full menu'!V44="I&amp;ERT",'full menu'!V44="ER&amp;M&amp;IT"),"MixedTs",IF('full menu'!V44="UD","UD",IF('full menu'!V44="LSD","LSD",IF('full menu'!V44="WSD","WSD","")))))))))))</f>
        <v>LSD</v>
      </c>
      <c r="W44" s="5" t="str">
        <f>IF('full menu'!W44="MDC","MDC",IF('full menu'!W44="X","X",IF('full menu'!W44="UASC","UASC",IF(OR('full menu'!W44="PERF",'full menu'!W44="AERF",'full menu'!W44="PCB"),"ERfix",IF(OR('full menu'!W44="ACB",'full menu'!W44="LCERT",'full menu'!W44="LERT",'full menu'!W44="FCERT",'full menu'!W44="FERT"),"ERTs",IF(OR('full menu'!W44="FCMT",'full menu'!W44="FMT",'full menu'!W44="LMT",'full menu'!W44="LCMT"),"MTs",IF(OR('full menu'!W44="LCIT",'full menu'!W44="FCIT",'full menu'!W44="LIT",'full menu'!W44="FIT"),"ITs",IF(OR('full menu'!W44="MwERT",'full menu'!W44="ERwMT",'full menu'!W44="M&amp;ERT",'full menu'!W44="MwIT",'full menu'!W44="IwMT",'full menu'!W44="M&amp;IT",'full menu'!W44="IwERT",'full menu'!W44="ERwIT",'full menu'!W44="I&amp;ERT",'full menu'!W44="ER&amp;M&amp;IT"),"MixedTs",IF('full menu'!W44="UD","UD",IF('full menu'!W44="LSD","LSD",IF('full menu'!W44="WSD","WSD","")))))))))))</f>
        <v>LSD</v>
      </c>
      <c r="X44" s="5" t="str">
        <f>IF('full menu'!X44="MDC","MDC",IF('full menu'!X44="X","X",IF('full menu'!X44="UASC","UASC",IF(OR('full menu'!X44="PERF",'full menu'!X44="AERF",'full menu'!X44="PCB"),"ERfix",IF(OR('full menu'!X44="ACB",'full menu'!X44="LCERT",'full menu'!X44="LERT",'full menu'!X44="FCERT",'full menu'!X44="FERT"),"ERTs",IF(OR('full menu'!X44="FCMT",'full menu'!X44="FMT",'full menu'!X44="LMT",'full menu'!X44="LCMT"),"MTs",IF(OR('full menu'!X44="LCIT",'full menu'!X44="FCIT",'full menu'!X44="LIT",'full menu'!X44="FIT"),"ITs",IF(OR('full menu'!X44="MwERT",'full menu'!X44="ERwMT",'full menu'!X44="M&amp;ERT",'full menu'!X44="MwIT",'full menu'!X44="IwMT",'full menu'!X44="M&amp;IT",'full menu'!X44="IwERT",'full menu'!X44="ERwIT",'full menu'!X44="I&amp;ERT",'full menu'!X44="ER&amp;M&amp;IT"),"MixedTs",IF('full menu'!X44="UD","UD",IF('full menu'!X44="LSD","LSD",IF('full menu'!X44="WSD","WSD","")))))))))))</f>
        <v>LSD</v>
      </c>
      <c r="Y44" s="5" t="str">
        <f>IF('full menu'!Y44="MDC","MDC",IF('full menu'!Y44="X","X",IF('full menu'!Y44="UASC","UASC",IF(OR('full menu'!Y44="PERF",'full menu'!Y44="AERF",'full menu'!Y44="PCB"),"ERfix",IF(OR('full menu'!Y44="ACB",'full menu'!Y44="LCERT",'full menu'!Y44="LERT",'full menu'!Y44="FCERT",'full menu'!Y44="FERT"),"ERTs",IF(OR('full menu'!Y44="FCMT",'full menu'!Y44="FMT",'full menu'!Y44="LMT",'full menu'!Y44="LCMT"),"MTs",IF(OR('full menu'!Y44="LCIT",'full menu'!Y44="FCIT",'full menu'!Y44="LIT",'full menu'!Y44="FIT"),"ITs",IF(OR('full menu'!Y44="MwERT",'full menu'!Y44="ERwMT",'full menu'!Y44="M&amp;ERT",'full menu'!Y44="MwIT",'full menu'!Y44="IwMT",'full menu'!Y44="M&amp;IT",'full menu'!Y44="IwERT",'full menu'!Y44="ERwIT",'full menu'!Y44="I&amp;ERT",'full menu'!Y44="ER&amp;M&amp;IT"),"MixedTs",IF('full menu'!Y44="UD","UD",IF('full menu'!Y44="LSD","LSD",IF('full menu'!Y44="WSD","WSD","")))))))))))</f>
        <v>LSD</v>
      </c>
      <c r="Z44" s="5" t="str">
        <f>IF('full menu'!Z44="MDC","MDC",IF('full menu'!Z44="X","X",IF('full menu'!Z44="UASC","UASC",IF(OR('full menu'!Z44="PERF",'full menu'!Z44="AERF",'full menu'!Z44="PCB"),"ERfix",IF(OR('full menu'!Z44="ACB",'full menu'!Z44="LCERT",'full menu'!Z44="LERT",'full menu'!Z44="FCERT",'full menu'!Z44="FERT"),"ERTs",IF(OR('full menu'!Z44="FCMT",'full menu'!Z44="FMT",'full menu'!Z44="LMT",'full menu'!Z44="LCMT"),"MTs",IF(OR('full menu'!Z44="LCIT",'full menu'!Z44="FCIT",'full menu'!Z44="LIT",'full menu'!Z44="FIT"),"ITs",IF(OR('full menu'!Z44="MwERT",'full menu'!Z44="ERwMT",'full menu'!Z44="M&amp;ERT",'full menu'!Z44="MwIT",'full menu'!Z44="IwMT",'full menu'!Z44="M&amp;IT",'full menu'!Z44="IwERT",'full menu'!Z44="ERwIT",'full menu'!Z44="I&amp;ERT",'full menu'!Z44="ER&amp;M&amp;IT"),"MixedTs",IF('full menu'!Z44="UD","UD",IF('full menu'!Z44="LSD","LSD",IF('full menu'!Z44="WSD","WSD","")))))))))))</f>
        <v>LSD</v>
      </c>
      <c r="AA44" s="5" t="str">
        <f>IF('full menu'!AA44="MDC","MDC",IF('full menu'!AA44="X","X",IF('full menu'!AA44="UASC","UASC",IF(OR('full menu'!AA44="PERF",'full menu'!AA44="AERF",'full menu'!AA44="PCB"),"ERfix",IF(OR('full menu'!AA44="ACB",'full menu'!AA44="LCERT",'full menu'!AA44="LERT",'full menu'!AA44="FCERT",'full menu'!AA44="FERT"),"ERTs",IF(OR('full menu'!AA44="FCMT",'full menu'!AA44="FMT",'full menu'!AA44="LMT",'full menu'!AA44="LCMT"),"MTs",IF(OR('full menu'!AA44="LCIT",'full menu'!AA44="FCIT",'full menu'!AA44="LIT",'full menu'!AA44="FIT"),"ITs",IF(OR('full menu'!AA44="MwERT",'full menu'!AA44="ERwMT",'full menu'!AA44="M&amp;ERT",'full menu'!AA44="MwIT",'full menu'!AA44="IwMT",'full menu'!AA44="M&amp;IT",'full menu'!AA44="IwERT",'full menu'!AA44="ERwIT",'full menu'!AA44="I&amp;ERT",'full menu'!AA44="ER&amp;M&amp;IT"),"MixedTs",IF('full menu'!AA44="UD","UD",IF('full menu'!AA44="LSD","LSD",IF('full menu'!AA44="WSD","WSD","")))))))))))</f>
        <v>LSD</v>
      </c>
      <c r="AB44" s="5" t="str">
        <f>IF('full menu'!AB44="MDC","MDC",IF('full menu'!AB44="X","X",IF('full menu'!AB44="UASC","UASC",IF(OR('full menu'!AB44="PERF",'full menu'!AB44="AERF",'full menu'!AB44="PCB"),"ERfix",IF(OR('full menu'!AB44="ACB",'full menu'!AB44="LCERT",'full menu'!AB44="LERT",'full menu'!AB44="FCERT",'full menu'!AB44="FERT"),"ERTs",IF(OR('full menu'!AB44="FCMT",'full menu'!AB44="FMT",'full menu'!AB44="LMT",'full menu'!AB44="LCMT"),"MTs",IF(OR('full menu'!AB44="LCIT",'full menu'!AB44="FCIT",'full menu'!AB44="LIT",'full menu'!AB44="FIT"),"ITs",IF(OR('full menu'!AB44="MwERT",'full menu'!AB44="ERwMT",'full menu'!AB44="M&amp;ERT",'full menu'!AB44="MwIT",'full menu'!AB44="IwMT",'full menu'!AB44="M&amp;IT",'full menu'!AB44="IwERT",'full menu'!AB44="ERwIT",'full menu'!AB44="I&amp;ERT",'full menu'!AB44="ER&amp;M&amp;IT"),"MixedTs",IF('full menu'!AB44="UD","UD",IF('full menu'!AB44="LSD","LSD",IF('full menu'!AB44="WSD","WSD","")))))))))))</f>
        <v>LSD</v>
      </c>
      <c r="AC44" s="5" t="str">
        <f>IF('full menu'!AC44="MDC","MDC",IF('full menu'!AC44="X","X",IF('full menu'!AC44="UASC","UASC",IF(OR('full menu'!AC44="PERF",'full menu'!AC44="AERF",'full menu'!AC44="PCB"),"ERfix",IF(OR('full menu'!AC44="ACB",'full menu'!AC44="LCERT",'full menu'!AC44="LERT",'full menu'!AC44="FCERT",'full menu'!AC44="FERT"),"ERTs",IF(OR('full menu'!AC44="FCMT",'full menu'!AC44="FMT",'full menu'!AC44="LMT",'full menu'!AC44="LCMT"),"MTs",IF(OR('full menu'!AC44="LCIT",'full menu'!AC44="FCIT",'full menu'!AC44="LIT",'full menu'!AC44="FIT"),"ITs",IF(OR('full menu'!AC44="MwERT",'full menu'!AC44="ERwMT",'full menu'!AC44="M&amp;ERT",'full menu'!AC44="MwIT",'full menu'!AC44="IwMT",'full menu'!AC44="M&amp;IT",'full menu'!AC44="IwERT",'full menu'!AC44="ERwIT",'full menu'!AC44="I&amp;ERT",'full menu'!AC44="ER&amp;M&amp;IT"),"MixedTs",IF('full menu'!AC44="UD","UD",IF('full menu'!AC44="LSD","LSD",IF('full menu'!AC44="WSD","WSD","")))))))))))</f>
        <v>LSD</v>
      </c>
      <c r="AD44" s="5" t="str">
        <f>IF('full menu'!AD44="MDC","MDC",IF('full menu'!AD44="X","X",IF('full menu'!AD44="UASC","UASC",IF(OR('full menu'!AD44="PERF",'full menu'!AD44="AERF",'full menu'!AD44="PCB"),"ERfix",IF(OR('full menu'!AD44="ACB",'full menu'!AD44="LCERT",'full menu'!AD44="LERT",'full menu'!AD44="FCERT",'full menu'!AD44="FERT"),"ERTs",IF(OR('full menu'!AD44="FCMT",'full menu'!AD44="FMT",'full menu'!AD44="LMT",'full menu'!AD44="LCMT"),"MTs",IF(OR('full menu'!AD44="LCIT",'full menu'!AD44="FCIT",'full menu'!AD44="LIT",'full menu'!AD44="FIT"),"ITs",IF(OR('full menu'!AD44="MwERT",'full menu'!AD44="ERwMT",'full menu'!AD44="M&amp;ERT",'full menu'!AD44="MwIT",'full menu'!AD44="IwMT",'full menu'!AD44="M&amp;IT",'full menu'!AD44="IwERT",'full menu'!AD44="ERwIT",'full menu'!AD44="I&amp;ERT",'full menu'!AD44="ER&amp;M&amp;IT"),"MixedTs",IF('full menu'!AD44="UD","UD",IF('full menu'!AD44="LSD","LSD",IF('full menu'!AD44="WSD","WSD","")))))))))))</f>
        <v>ITs</v>
      </c>
      <c r="AE44" s="5" t="str">
        <f>IF('full menu'!AE44="MDC","MDC",IF('full menu'!AE44="X","X",IF('full menu'!AE44="UASC","UASC",IF(OR('full menu'!AE44="PERF",'full menu'!AE44="AERF",'full menu'!AE44="PCB"),"ERfix",IF(OR('full menu'!AE44="ACB",'full menu'!AE44="LCERT",'full menu'!AE44="LERT",'full menu'!AE44="FCERT",'full menu'!AE44="FERT"),"ERTs",IF(OR('full menu'!AE44="FCMT",'full menu'!AE44="FMT",'full menu'!AE44="LMT",'full menu'!AE44="LCMT"),"MTs",IF(OR('full menu'!AE44="LCIT",'full menu'!AE44="FCIT",'full menu'!AE44="LIT",'full menu'!AE44="FIT"),"ITs",IF(OR('full menu'!AE44="MwERT",'full menu'!AE44="ERwMT",'full menu'!AE44="M&amp;ERT",'full menu'!AE44="MwIT",'full menu'!AE44="IwMT",'full menu'!AE44="M&amp;IT",'full menu'!AE44="IwERT",'full menu'!AE44="ERwIT",'full menu'!AE44="I&amp;ERT",'full menu'!AE44="ER&amp;M&amp;IT"),"MixedTs",IF('full menu'!AE44="UD","UD",IF('full menu'!AE44="LSD","LSD",IF('full menu'!AE44="WSD","WSD","")))))))))))</f>
        <v>ITs</v>
      </c>
      <c r="AF44" s="5" t="str">
        <f>IF('full menu'!AF44="MDC","MDC",IF('full menu'!AF44="X","X",IF('full menu'!AF44="UASC","UASC",IF(OR('full menu'!AF44="PERF",'full menu'!AF44="AERF",'full menu'!AF44="PCB"),"ERfix",IF(OR('full menu'!AF44="ACB",'full menu'!AF44="LCERT",'full menu'!AF44="LERT",'full menu'!AF44="FCERT",'full menu'!AF44="FERT"),"ERTs",IF(OR('full menu'!AF44="FCMT",'full menu'!AF44="FMT",'full menu'!AF44="LMT",'full menu'!AF44="LCMT"),"MTs",IF(OR('full menu'!AF44="LCIT",'full menu'!AF44="FCIT",'full menu'!AF44="LIT",'full menu'!AF44="FIT"),"ITs",IF(OR('full menu'!AF44="MwERT",'full menu'!AF44="ERwMT",'full menu'!AF44="M&amp;ERT",'full menu'!AF44="MwIT",'full menu'!AF44="IwMT",'full menu'!AF44="M&amp;IT",'full menu'!AF44="IwERT",'full menu'!AF44="ERwIT",'full menu'!AF44="I&amp;ERT",'full menu'!AF44="ER&amp;M&amp;IT"),"MixedTs",IF('full menu'!AF44="UD","UD",IF('full menu'!AF44="LSD","LSD",IF('full menu'!AF44="WSD","WSD","")))))))))))</f>
        <v>ITs</v>
      </c>
      <c r="AG44" s="5" t="str">
        <f>IF('full menu'!AG44="MDC","MDC",IF('full menu'!AG44="X","X",IF('full menu'!AG44="UASC","UASC",IF(OR('full menu'!AG44="PERF",'full menu'!AG44="AERF",'full menu'!AG44="PCB"),"ERfix",IF(OR('full menu'!AG44="ACB",'full menu'!AG44="LCERT",'full menu'!AG44="LERT",'full menu'!AG44="FCERT",'full menu'!AG44="FERT"),"ERTs",IF(OR('full menu'!AG44="FCMT",'full menu'!AG44="FMT",'full menu'!AG44="LMT",'full menu'!AG44="LCMT"),"MTs",IF(OR('full menu'!AG44="LCIT",'full menu'!AG44="FCIT",'full menu'!AG44="LIT",'full menu'!AG44="FIT"),"ITs",IF(OR('full menu'!AG44="MwERT",'full menu'!AG44="ERwMT",'full menu'!AG44="M&amp;ERT",'full menu'!AG44="MwIT",'full menu'!AG44="IwMT",'full menu'!AG44="M&amp;IT",'full menu'!AG44="IwERT",'full menu'!AG44="ERwIT",'full menu'!AG44="I&amp;ERT",'full menu'!AG44="ER&amp;M&amp;IT"),"MixedTs",IF('full menu'!AG44="UD","UD",IF('full menu'!AG44="LSD","LSD",IF('full menu'!AG44="WSD","WSD","")))))))))))</f>
        <v>ITs</v>
      </c>
      <c r="AH44" s="5" t="str">
        <f>IF('full menu'!AH44="MDC","MDC",IF('full menu'!AH44="X","X",IF('full menu'!AH44="UASC","UASC",IF(OR('full menu'!AH44="PERF",'full menu'!AH44="AERF",'full menu'!AH44="PCB"),"ERfix",IF(OR('full menu'!AH44="ACB",'full menu'!AH44="LCERT",'full menu'!AH44="LERT",'full menu'!AH44="FCERT",'full menu'!AH44="FERT"),"ERTs",IF(OR('full menu'!AH44="FCMT",'full menu'!AH44="FMT",'full menu'!AH44="LMT",'full menu'!AH44="LCMT"),"MTs",IF(OR('full menu'!AH44="LCIT",'full menu'!AH44="FCIT",'full menu'!AH44="LIT",'full menu'!AH44="FIT"),"ITs",IF(OR('full menu'!AH44="MwERT",'full menu'!AH44="ERwMT",'full menu'!AH44="M&amp;ERT",'full menu'!AH44="MwIT",'full menu'!AH44="IwMT",'full menu'!AH44="M&amp;IT",'full menu'!AH44="IwERT",'full menu'!AH44="ERwIT",'full menu'!AH44="I&amp;ERT",'full menu'!AH44="ER&amp;M&amp;IT"),"MixedTs",IF('full menu'!AH44="UD","UD",IF('full menu'!AH44="LSD","LSD",IF('full menu'!AH44="WSD","WSD","")))))))))))</f>
        <v>ITs</v>
      </c>
      <c r="AI44" s="5" t="str">
        <f>IF('full menu'!AI44="MDC","MDC",IF('full menu'!AI44="X","X",IF('full menu'!AI44="UASC","UASC",IF(OR('full menu'!AI44="PERF",'full menu'!AI44="AERF",'full menu'!AI44="PCB"),"ERfix",IF(OR('full menu'!AI44="ACB",'full menu'!AI44="LCERT",'full menu'!AI44="LERT",'full menu'!AI44="FCERT",'full menu'!AI44="FERT"),"ERTs",IF(OR('full menu'!AI44="FCMT",'full menu'!AI44="FMT",'full menu'!AI44="LMT",'full menu'!AI44="LCMT"),"MTs",IF(OR('full menu'!AI44="LCIT",'full menu'!AI44="FCIT",'full menu'!AI44="LIT",'full menu'!AI44="FIT"),"ITs",IF(OR('full menu'!AI44="MwERT",'full menu'!AI44="ERwMT",'full menu'!AI44="M&amp;ERT",'full menu'!AI44="MwIT",'full menu'!AI44="IwMT",'full menu'!AI44="M&amp;IT",'full menu'!AI44="IwERT",'full menu'!AI44="ERwIT",'full menu'!AI44="I&amp;ERT",'full menu'!AI44="ER&amp;M&amp;IT"),"MixedTs",IF('full menu'!AI44="UD","UD",IF('full menu'!AI44="LSD","LSD",IF('full menu'!AI44="WSD","WSD","")))))))))))</f>
        <v>ITs</v>
      </c>
      <c r="AJ44" s="5" t="str">
        <f>IF('full menu'!AJ44="MDC","MDC",IF('full menu'!AJ44="X","X",IF('full menu'!AJ44="UASC","UASC",IF(OR('full menu'!AJ44="PERF",'full menu'!AJ44="AERF",'full menu'!AJ44="PCB"),"ERfix",IF(OR('full menu'!AJ44="ACB",'full menu'!AJ44="LCERT",'full menu'!AJ44="LERT",'full menu'!AJ44="FCERT",'full menu'!AJ44="FERT"),"ERTs",IF(OR('full menu'!AJ44="FCMT",'full menu'!AJ44="FMT",'full menu'!AJ44="LMT",'full menu'!AJ44="LCMT"),"MTs",IF(OR('full menu'!AJ44="LCIT",'full menu'!AJ44="FCIT",'full menu'!AJ44="LIT",'full menu'!AJ44="FIT"),"ITs",IF(OR('full menu'!AJ44="MwERT",'full menu'!AJ44="ERwMT",'full menu'!AJ44="M&amp;ERT",'full menu'!AJ44="MwIT",'full menu'!AJ44="IwMT",'full menu'!AJ44="M&amp;IT",'full menu'!AJ44="IwERT",'full menu'!AJ44="ERwIT",'full menu'!AJ44="I&amp;ERT",'full menu'!AJ44="ER&amp;M&amp;IT"),"MixedTs",IF('full menu'!AJ44="UD","UD",IF('full menu'!AJ44="LSD","LSD",IF('full menu'!AJ44="WSD","WSD","")))))))))))</f>
        <v>ITs</v>
      </c>
      <c r="AK44" s="5" t="str">
        <f>IF('full menu'!AK44="MDC","MDC",IF('full menu'!AK44="X","X",IF('full menu'!AK44="UASC","UASC",IF(OR('full menu'!AK44="PERF",'full menu'!AK44="AERF",'full menu'!AK44="PCB"),"ERfix",IF(OR('full menu'!AK44="ACB",'full menu'!AK44="LCERT",'full menu'!AK44="LERT",'full menu'!AK44="FCERT",'full menu'!AK44="FERT"),"ERTs",IF(OR('full menu'!AK44="FCMT",'full menu'!AK44="FMT",'full menu'!AK44="LMT",'full menu'!AK44="LCMT"),"MTs",IF(OR('full menu'!AK44="LCIT",'full menu'!AK44="FCIT",'full menu'!AK44="LIT",'full menu'!AK44="FIT"),"ITs",IF(OR('full menu'!AK44="MwERT",'full menu'!AK44="ERwMT",'full menu'!AK44="M&amp;ERT",'full menu'!AK44="MwIT",'full menu'!AK44="IwMT",'full menu'!AK44="M&amp;IT",'full menu'!AK44="IwERT",'full menu'!AK44="ERwIT",'full menu'!AK44="I&amp;ERT",'full menu'!AK44="ER&amp;M&amp;IT"),"MixedTs",IF('full menu'!AK44="UD","UD",IF('full menu'!AK44="LSD","LSD",IF('full menu'!AK44="WSD","WSD","")))))))))))</f>
        <v>ITs</v>
      </c>
      <c r="AL44" s="5" t="str">
        <f>IF('full menu'!AL44="MDC","MDC",IF('full menu'!AL44="X","X",IF('full menu'!AL44="UASC","UASC",IF(OR('full menu'!AL44="PERF",'full menu'!AL44="AERF",'full menu'!AL44="PCB"),"ERfix",IF(OR('full menu'!AL44="ACB",'full menu'!AL44="LCERT",'full menu'!AL44="LERT",'full menu'!AL44="FCERT",'full menu'!AL44="FERT"),"ERTs",IF(OR('full menu'!AL44="FCMT",'full menu'!AL44="FMT",'full menu'!AL44="LMT",'full menu'!AL44="LCMT"),"MTs",IF(OR('full menu'!AL44="LCIT",'full menu'!AL44="FCIT",'full menu'!AL44="LIT",'full menu'!AL44="FIT"),"ITs",IF(OR('full menu'!AL44="MwERT",'full menu'!AL44="ERwMT",'full menu'!AL44="M&amp;ERT",'full menu'!AL44="MwIT",'full menu'!AL44="IwMT",'full menu'!AL44="M&amp;IT",'full menu'!AL44="IwERT",'full menu'!AL44="ERwIT",'full menu'!AL44="I&amp;ERT",'full menu'!AL44="ER&amp;M&amp;IT"),"MixedTs",IF('full menu'!AL44="UD","UD",IF('full menu'!AL44="LSD","LSD",IF('full menu'!AL44="WSD","WSD","")))))))))))</f>
        <v>ITs</v>
      </c>
      <c r="AM44" s="5" t="str">
        <f>IF('full menu'!AM44="MDC","MDC",IF('full menu'!AM44="X","X",IF('full menu'!AM44="UASC","UASC",IF(OR('full menu'!AM44="PERF",'full menu'!AM44="AERF",'full menu'!AM44="PCB"),"ERfix",IF(OR('full menu'!AM44="ACB",'full menu'!AM44="LCERT",'full menu'!AM44="LERT",'full menu'!AM44="FCERT",'full menu'!AM44="FERT"),"ERTs",IF(OR('full menu'!AM44="FCMT",'full menu'!AM44="FMT",'full menu'!AM44="LMT",'full menu'!AM44="LCMT"),"MTs",IF(OR('full menu'!AM44="LCIT",'full menu'!AM44="FCIT",'full menu'!AM44="LIT",'full menu'!AM44="FIT"),"ITs",IF(OR('full menu'!AM44="MwERT",'full menu'!AM44="ERwMT",'full menu'!AM44="M&amp;ERT",'full menu'!AM44="MwIT",'full menu'!AM44="IwMT",'full menu'!AM44="M&amp;IT",'full menu'!AM44="IwERT",'full menu'!AM44="ERwIT",'full menu'!AM44="I&amp;ERT",'full menu'!AM44="ER&amp;M&amp;IT"),"MixedTs",IF('full menu'!AM44="UD","UD",IF('full menu'!AM44="LSD","LSD",IF('full menu'!AM44="WSD","WSD","")))))))))))</f>
        <v>ITs</v>
      </c>
      <c r="AN44" s="5" t="str">
        <f>IF('full menu'!AN44="MDC","MDC",IF('full menu'!AN44="X","X",IF('full menu'!AN44="UASC","UASC",IF(OR('full menu'!AN44="PERF",'full menu'!AN44="AERF",'full menu'!AN44="PCB"),"ERfix",IF(OR('full menu'!AN44="ACB",'full menu'!AN44="LCERT",'full menu'!AN44="LERT",'full menu'!AN44="FCERT",'full menu'!AN44="FERT"),"ERTs",IF(OR('full menu'!AN44="FCMT",'full menu'!AN44="FMT",'full menu'!AN44="LMT",'full menu'!AN44="LCMT"),"MTs",IF(OR('full menu'!AN44="LCIT",'full menu'!AN44="FCIT",'full menu'!AN44="LIT",'full menu'!AN44="FIT"),"ITs",IF(OR('full menu'!AN44="MwERT",'full menu'!AN44="ERwMT",'full menu'!AN44="M&amp;ERT",'full menu'!AN44="MwIT",'full menu'!AN44="IwMT",'full menu'!AN44="M&amp;IT",'full menu'!AN44="IwERT",'full menu'!AN44="ERwIT",'full menu'!AN44="I&amp;ERT",'full menu'!AN44="ER&amp;M&amp;IT"),"MixedTs",IF('full menu'!AN44="UD","UD",IF('full menu'!AN44="LSD","LSD",IF('full menu'!AN44="WSD","WSD","")))))))))))</f>
        <v>ITs</v>
      </c>
      <c r="AO44" s="5" t="str">
        <f>IF('full menu'!AO44="MDC","MDC",IF('full menu'!AO44="X","X",IF('full menu'!AO44="UASC","UASC",IF(OR('full menu'!AO44="PERF",'full menu'!AO44="AERF",'full menu'!AO44="PCB"),"ERfix",IF(OR('full menu'!AO44="ACB",'full menu'!AO44="LCERT",'full menu'!AO44="LERT",'full menu'!AO44="FCERT",'full menu'!AO44="FERT"),"ERTs",IF(OR('full menu'!AO44="FCMT",'full menu'!AO44="FMT",'full menu'!AO44="LMT",'full menu'!AO44="LCMT"),"MTs",IF(OR('full menu'!AO44="LCIT",'full menu'!AO44="FCIT",'full menu'!AO44="LIT",'full menu'!AO44="FIT"),"ITs",IF(OR('full menu'!AO44="MwERT",'full menu'!AO44="ERwMT",'full menu'!AO44="M&amp;ERT",'full menu'!AO44="MwIT",'full menu'!AO44="IwMT",'full menu'!AO44="M&amp;IT",'full menu'!AO44="IwERT",'full menu'!AO44="ERwIT",'full menu'!AO44="I&amp;ERT",'full menu'!AO44="ER&amp;M&amp;IT"),"MixedTs",IF('full menu'!AO44="UD","UD",IF('full menu'!AO44="LSD","LSD",IF('full menu'!AO44="WSD","WSD","")))))))))))</f>
        <v>ITs</v>
      </c>
      <c r="AP44" s="5" t="str">
        <f>IF('full menu'!AP44="MDC","MDC",IF('full menu'!AP44="X","X",IF('full menu'!AP44="UASC","UASC",IF(OR('full menu'!AP44="PERF",'full menu'!AP44="AERF",'full menu'!AP44="PCB"),"ERfix",IF(OR('full menu'!AP44="ACB",'full menu'!AP44="LCERT",'full menu'!AP44="LERT",'full menu'!AP44="FCERT",'full menu'!AP44="FERT"),"ERTs",IF(OR('full menu'!AP44="FCMT",'full menu'!AP44="FMT",'full menu'!AP44="LMT",'full menu'!AP44="LCMT"),"MTs",IF(OR('full menu'!AP44="LCIT",'full menu'!AP44="FCIT",'full menu'!AP44="LIT",'full menu'!AP44="FIT"),"ITs",IF(OR('full menu'!AP44="MwERT",'full menu'!AP44="ERwMT",'full menu'!AP44="M&amp;ERT",'full menu'!AP44="MwIT",'full menu'!AP44="IwMT",'full menu'!AP44="M&amp;IT",'full menu'!AP44="IwERT",'full menu'!AP44="ERwIT",'full menu'!AP44="I&amp;ERT",'full menu'!AP44="ER&amp;M&amp;IT"),"MixedTs",IF('full menu'!AP44="UD","UD",IF('full menu'!AP44="LSD","LSD",IF('full menu'!AP44="WSD","WSD","")))))))))))</f>
        <v>ITs</v>
      </c>
      <c r="AQ44" s="5" t="str">
        <f>IF('full menu'!AQ44="MDC","MDC",IF('full menu'!AQ44="X","X",IF('full menu'!AQ44="UASC","UASC",IF(OR('full menu'!AQ44="PERF",'full menu'!AQ44="AERF",'full menu'!AQ44="PCB"),"ERfix",IF(OR('full menu'!AQ44="ACB",'full menu'!AQ44="LCERT",'full menu'!AQ44="LERT",'full menu'!AQ44="FCERT",'full menu'!AQ44="FERT"),"ERTs",IF(OR('full menu'!AQ44="FCMT",'full menu'!AQ44="FMT",'full menu'!AQ44="LMT",'full menu'!AQ44="LCMT"),"MTs",IF(OR('full menu'!AQ44="LCIT",'full menu'!AQ44="FCIT",'full menu'!AQ44="LIT",'full menu'!AQ44="FIT"),"ITs",IF(OR('full menu'!AQ44="MwERT",'full menu'!AQ44="ERwMT",'full menu'!AQ44="M&amp;ERT",'full menu'!AQ44="MwIT",'full menu'!AQ44="IwMT",'full menu'!AQ44="M&amp;IT",'full menu'!AQ44="IwERT",'full menu'!AQ44="ERwIT",'full menu'!AQ44="I&amp;ERT",'full menu'!AQ44="ER&amp;M&amp;IT"),"MixedTs",IF('full menu'!AQ44="UD","UD",IF('full menu'!AQ44="LSD","LSD",IF('full menu'!AQ44="WSD","WSD","")))))))))))</f>
        <v>ITs</v>
      </c>
      <c r="AR44" s="5" t="str">
        <f>IF('full menu'!AR44="MDC","MDC",IF('full menu'!AR44="X","X",IF('full menu'!AR44="UASC","UASC",IF(OR('full menu'!AR44="PERF",'full menu'!AR44="AERF",'full menu'!AR44="PCB"),"ERfix",IF(OR('full menu'!AR44="ACB",'full menu'!AR44="LCERT",'full menu'!AR44="LERT",'full menu'!AR44="FCERT",'full menu'!AR44="FERT"),"ERTs",IF(OR('full menu'!AR44="FCMT",'full menu'!AR44="FMT",'full menu'!AR44="LMT",'full menu'!AR44="LCMT"),"MTs",IF(OR('full menu'!AR44="LCIT",'full menu'!AR44="FCIT",'full menu'!AR44="LIT",'full menu'!AR44="FIT"),"ITs",IF(OR('full menu'!AR44="MwERT",'full menu'!AR44="ERwMT",'full menu'!AR44="M&amp;ERT",'full menu'!AR44="MwIT",'full menu'!AR44="IwMT",'full menu'!AR44="M&amp;IT",'full menu'!AR44="IwERT",'full menu'!AR44="ERwIT",'full menu'!AR44="I&amp;ERT",'full menu'!AR44="ER&amp;M&amp;IT"),"MixedTs",IF('full menu'!AR44="UD","UD",IF('full menu'!AR44="LSD","LSD",IF('full menu'!AR44="WSD","WSD","")))))))))))</f>
        <v>ITs</v>
      </c>
      <c r="AS44" s="5" t="str">
        <f>IF('full menu'!AS44="MDC","MDC",IF('full menu'!AS44="X","X",IF('full menu'!AS44="UASC","UASC",IF(OR('full menu'!AS44="PERF",'full menu'!AS44="AERF",'full menu'!AS44="PCB"),"ERfix",IF(OR('full menu'!AS44="ACB",'full menu'!AS44="LCERT",'full menu'!AS44="LERT",'full menu'!AS44="FCERT",'full menu'!AS44="FERT"),"ERTs",IF(OR('full menu'!AS44="FCMT",'full menu'!AS44="FMT",'full menu'!AS44="LMT",'full menu'!AS44="LCMT"),"MTs",IF(OR('full menu'!AS44="LCIT",'full menu'!AS44="FCIT",'full menu'!AS44="LIT",'full menu'!AS44="FIT"),"ITs",IF(OR('full menu'!AS44="MwERT",'full menu'!AS44="ERwMT",'full menu'!AS44="M&amp;ERT",'full menu'!AS44="MwIT",'full menu'!AS44="IwMT",'full menu'!AS44="M&amp;IT",'full menu'!AS44="IwERT",'full menu'!AS44="ERwIT",'full menu'!AS44="I&amp;ERT",'full menu'!AS44="ER&amp;M&amp;IT"),"MixedTs",IF('full menu'!AS44="UD","UD",IF('full menu'!AS44="LSD","LSD",IF('full menu'!AS44="WSD","WSD","")))))))))))</f>
        <v>ITs</v>
      </c>
      <c r="AT44" s="5" t="str">
        <f>IF('full menu'!AT44="MDC","MDC",IF('full menu'!AT44="X","X",IF('full menu'!AT44="UASC","UASC",IF(OR('full menu'!AT44="PERF",'full menu'!AT44="AERF",'full menu'!AT44="PCB"),"ERfix",IF(OR('full menu'!AT44="ACB",'full menu'!AT44="LCERT",'full menu'!AT44="LERT",'full menu'!AT44="FCERT",'full menu'!AT44="FERT"),"ERTs",IF(OR('full menu'!AT44="FCMT",'full menu'!AT44="FMT",'full menu'!AT44="LMT",'full menu'!AT44="LCMT"),"MTs",IF(OR('full menu'!AT44="LCIT",'full menu'!AT44="FCIT",'full menu'!AT44="LIT",'full menu'!AT44="FIT"),"ITs",IF(OR('full menu'!AT44="MwERT",'full menu'!AT44="ERwMT",'full menu'!AT44="M&amp;ERT",'full menu'!AT44="MwIT",'full menu'!AT44="IwMT",'full menu'!AT44="M&amp;IT",'full menu'!AT44="IwERT",'full menu'!AT44="ERwIT",'full menu'!AT44="I&amp;ERT",'full menu'!AT44="ER&amp;M&amp;IT"),"MixedTs",IF('full menu'!AT44="UD","UD",IF('full menu'!AT44="LSD","LSD",IF('full menu'!AT44="WSD","WSD","")))))))))))</f>
        <v>ITs</v>
      </c>
      <c r="AU44" s="5" t="str">
        <f>IF('full menu'!AU44="MDC","MDC",IF('full menu'!AU44="X","X",IF('full menu'!AU44="UASC","UASC",IF(OR('full menu'!AU44="PERF",'full menu'!AU44="AERF",'full menu'!AU44="PCB"),"ERfix",IF(OR('full menu'!AU44="ACB",'full menu'!AU44="LCERT",'full menu'!AU44="LERT",'full menu'!AU44="FCERT",'full menu'!AU44="FERT"),"ERTs",IF(OR('full menu'!AU44="FCMT",'full menu'!AU44="FMT",'full menu'!AU44="LMT",'full menu'!AU44="LCMT"),"MTs",IF(OR('full menu'!AU44="LCIT",'full menu'!AU44="FCIT",'full menu'!AU44="LIT",'full menu'!AU44="FIT"),"ITs",IF(OR('full menu'!AU44="MwERT",'full menu'!AU44="ERwMT",'full menu'!AU44="M&amp;ERT",'full menu'!AU44="MwIT",'full menu'!AU44="IwMT",'full menu'!AU44="M&amp;IT",'full menu'!AU44="IwERT",'full menu'!AU44="ERwIT",'full menu'!AU44="I&amp;ERT",'full menu'!AU44="ER&amp;M&amp;IT"),"MixedTs",IF('full menu'!AU44="UD","UD",IF('full menu'!AU44="LSD","LSD",IF('full menu'!AU44="WSD","WSD","")))))))))))</f>
        <v>ITs</v>
      </c>
      <c r="AV44" s="5" t="str">
        <f>IF('full menu'!AV44="MDC","MDC",IF('full menu'!AV44="X","X",IF('full menu'!AV44="UASC","UASC",IF(OR('full menu'!AV44="PERF",'full menu'!AV44="AERF",'full menu'!AV44="PCB"),"ERfix",IF(OR('full menu'!AV44="ACB",'full menu'!AV44="LCERT",'full menu'!AV44="LERT",'full menu'!AV44="FCERT",'full menu'!AV44="FERT"),"ERTs",IF(OR('full menu'!AV44="FCMT",'full menu'!AV44="FMT",'full menu'!AV44="LMT",'full menu'!AV44="LCMT"),"MTs",IF(OR('full menu'!AV44="LCIT",'full menu'!AV44="FCIT",'full menu'!AV44="LIT",'full menu'!AV44="FIT"),"ITs",IF(OR('full menu'!AV44="MwERT",'full menu'!AV44="ERwMT",'full menu'!AV44="M&amp;ERT",'full menu'!AV44="MwIT",'full menu'!AV44="IwMT",'full menu'!AV44="M&amp;IT",'full menu'!AV44="IwERT",'full menu'!AV44="ERwIT",'full menu'!AV44="I&amp;ERT",'full menu'!AV44="ER&amp;M&amp;IT"),"MixedTs",IF('full menu'!AV44="UD","UD",IF('full menu'!AV44="LSD","LSD",IF('full menu'!AV44="WSD","WSD","")))))))))))</f>
        <v>ITs</v>
      </c>
      <c r="AW44" s="5" t="str">
        <f>IF('full menu'!AW44="MDC","MDC",IF('full menu'!AW44="X","X",IF('full menu'!AW44="UASC","UASC",IF(OR('full menu'!AW44="PERF",'full menu'!AW44="AERF",'full menu'!AW44="PCB"),"ERfix",IF(OR('full menu'!AW44="ACB",'full menu'!AW44="LCERT",'full menu'!AW44="LERT",'full menu'!AW44="FCERT",'full menu'!AW44="FERT"),"ERTs",IF(OR('full menu'!AW44="FCMT",'full menu'!AW44="FMT",'full menu'!AW44="LMT",'full menu'!AW44="LCMT"),"MTs",IF(OR('full menu'!AW44="LCIT",'full menu'!AW44="FCIT",'full menu'!AW44="LIT",'full menu'!AW44="FIT"),"ITs",IF(OR('full menu'!AW44="MwERT",'full menu'!AW44="ERwMT",'full menu'!AW44="M&amp;ERT",'full menu'!AW44="MwIT",'full menu'!AW44="IwMT",'full menu'!AW44="M&amp;IT",'full menu'!AW44="IwERT",'full menu'!AW44="ERwIT",'full menu'!AW44="I&amp;ERT",'full menu'!AW44="ER&amp;M&amp;IT"),"MixedTs",IF('full menu'!AW44="UD","UD",IF('full menu'!AW44="LSD","LSD",IF('full menu'!AW44="WSD","WSD","")))))))))))</f>
        <v>ITs</v>
      </c>
      <c r="AX44" s="5" t="str">
        <f>IF('full menu'!AX44="MDC","MDC",IF('full menu'!AX44="X","X",IF('full menu'!AX44="UASC","UASC",IF(OR('full menu'!AX44="PERF",'full menu'!AX44="AERF",'full menu'!AX44="PCB"),"ERfix",IF(OR('full menu'!AX44="ACB",'full menu'!AX44="LCERT",'full menu'!AX44="LERT",'full menu'!AX44="FCERT",'full menu'!AX44="FERT"),"ERTs",IF(OR('full menu'!AX44="FCMT",'full menu'!AX44="FMT",'full menu'!AX44="LMT",'full menu'!AX44="LCMT"),"MTs",IF(OR('full menu'!AX44="LCIT",'full menu'!AX44="FCIT",'full menu'!AX44="LIT",'full menu'!AX44="FIT"),"ITs",IF(OR('full menu'!AX44="MwERT",'full menu'!AX44="ERwMT",'full menu'!AX44="M&amp;ERT",'full menu'!AX44="MwIT",'full menu'!AX44="IwMT",'full menu'!AX44="M&amp;IT",'full menu'!AX44="IwERT",'full menu'!AX44="ERwIT",'full menu'!AX44="I&amp;ERT",'full menu'!AX44="ER&amp;M&amp;IT"),"MixedTs",IF('full menu'!AX44="UD","UD",IF('full menu'!AX44="LSD","LSD",IF('full menu'!AX44="WSD","WSD","")))))))))))</f>
        <v>ITs</v>
      </c>
      <c r="AY44" s="5" t="str">
        <f>IF('full menu'!AY44="MDC","MDC",IF('full menu'!AY44="X","X",IF('full menu'!AY44="UASC","UASC",IF(OR('full menu'!AY44="PERF",'full menu'!AY44="AERF",'full menu'!AY44="PCB"),"ERfix",IF(OR('full menu'!AY44="ACB",'full menu'!AY44="LCERT",'full menu'!AY44="LERT",'full menu'!AY44="FCERT",'full menu'!AY44="FERT"),"ERTs",IF(OR('full menu'!AY44="FCMT",'full menu'!AY44="FMT",'full menu'!AY44="LMT",'full menu'!AY44="LCMT"),"MTs",IF(OR('full menu'!AY44="LCIT",'full menu'!AY44="FCIT",'full menu'!AY44="LIT",'full menu'!AY44="FIT"),"ITs",IF(OR('full menu'!AY44="MwERT",'full menu'!AY44="ERwMT",'full menu'!AY44="M&amp;ERT",'full menu'!AY44="MwIT",'full menu'!AY44="IwMT",'full menu'!AY44="M&amp;IT",'full menu'!AY44="IwERT",'full menu'!AY44="ERwIT",'full menu'!AY44="I&amp;ERT",'full menu'!AY44="ER&amp;M&amp;IT"),"MixedTs",IF('full menu'!AY44="UD","UD",IF('full menu'!AY44="LSD","LSD",IF('full menu'!AY44="WSD","WSD","")))))))))))</f>
        <v>ITs</v>
      </c>
    </row>
    <row r="45" spans="1:51" ht="15.6" x14ac:dyDescent="0.3">
      <c r="A45" t="s">
        <v>72</v>
      </c>
      <c r="B45" s="5" t="str">
        <f>IF('full menu'!B45="MDC","MDC",IF('full menu'!B45="X","X",IF('full menu'!B45="UASC","UASC",IF(OR('full menu'!B45="PERF",'full menu'!B45="AERF",'full menu'!B45="PCB"),"ERfix",IF(OR('full menu'!B45="ACB",'full menu'!B45="LCERT",'full menu'!B45="LERT",'full menu'!B45="FCERT",'full menu'!B45="FERT"),"ERTs",IF(OR('full menu'!B45="FCMT",'full menu'!B45="FMT",'full menu'!B45="LMT",'full menu'!B45="LCMT"),"MTs",IF(OR('full menu'!B45="LCIT",'full menu'!B45="FCIT",'full menu'!B45="LIT",'full menu'!B45="FIT"),"ITs",IF(OR('full menu'!B45="MwERT",'full menu'!B45="ERwMT",'full menu'!B45="M&amp;ERT",'full menu'!B45="MwIT",'full menu'!B45="IwMT",'full menu'!B45="M&amp;IT",'full menu'!B45="IwERT",'full menu'!B45="ERwIT",'full menu'!B45="I&amp;ERT",'full menu'!B45="ER&amp;M&amp;IT"),"MixedTs",IF('full menu'!B45="UD","UD",IF('full menu'!B45="LSD","LSD",IF('full menu'!B45="WSD","WSD","")))))))))))</f>
        <v>MDC</v>
      </c>
      <c r="C45" s="5" t="str">
        <f>IF('full menu'!C45="MDC","MDC",IF('full menu'!C45="X","X",IF('full menu'!C45="UASC","UASC",IF(OR('full menu'!C45="PERF",'full menu'!C45="AERF",'full menu'!C45="PCB"),"ERfix",IF(OR('full menu'!C45="ACB",'full menu'!C45="LCERT",'full menu'!C45="LERT",'full menu'!C45="FCERT",'full menu'!C45="FERT"),"ERTs",IF(OR('full menu'!C45="FCMT",'full menu'!C45="FMT",'full menu'!C45="LMT",'full menu'!C45="LCMT"),"MTs",IF(OR('full menu'!C45="LCIT",'full menu'!C45="FCIT",'full menu'!C45="LIT",'full menu'!C45="FIT"),"ITs",IF(OR('full menu'!C45="MwERT",'full menu'!C45="ERwMT",'full menu'!C45="M&amp;ERT",'full menu'!C45="MwIT",'full menu'!C45="IwMT",'full menu'!C45="M&amp;IT",'full menu'!C45="IwERT",'full menu'!C45="ERwIT",'full menu'!C45="I&amp;ERT",'full menu'!C45="ER&amp;M&amp;IT"),"MixedTs",IF('full menu'!C45="UD","UD",IF('full menu'!C45="LSD","LSD",IF('full menu'!C45="WSD","WSD","")))))))))))</f>
        <v>MDC</v>
      </c>
      <c r="D45" s="5" t="str">
        <f>IF('full menu'!D45="MDC","MDC",IF('full menu'!D45="X","X",IF('full menu'!D45="UASC","UASC",IF(OR('full menu'!D45="PERF",'full menu'!D45="AERF",'full menu'!D45="PCB"),"ERfix",IF(OR('full menu'!D45="ACB",'full menu'!D45="LCERT",'full menu'!D45="LERT",'full menu'!D45="FCERT",'full menu'!D45="FERT"),"ERTs",IF(OR('full menu'!D45="FCMT",'full menu'!D45="FMT",'full menu'!D45="LMT",'full menu'!D45="LCMT"),"MTs",IF(OR('full menu'!D45="LCIT",'full menu'!D45="FCIT",'full menu'!D45="LIT",'full menu'!D45="FIT"),"ITs",IF(OR('full menu'!D45="MwERT",'full menu'!D45="ERwMT",'full menu'!D45="M&amp;ERT",'full menu'!D45="MwIT",'full menu'!D45="IwMT",'full menu'!D45="M&amp;IT",'full menu'!D45="IwERT",'full menu'!D45="ERwIT",'full menu'!D45="I&amp;ERT",'full menu'!D45="ER&amp;M&amp;IT"),"MixedTs",IF('full menu'!D45="UD","UD",IF('full menu'!D45="LSD","LSD",IF('full menu'!D45="WSD","WSD","")))))))))))</f>
        <v>MDC</v>
      </c>
      <c r="E45" s="5" t="str">
        <f>IF('full menu'!E45="MDC","MDC",IF('full menu'!E45="X","X",IF('full menu'!E45="UASC","UASC",IF(OR('full menu'!E45="PERF",'full menu'!E45="AERF",'full menu'!E45="PCB"),"ERfix",IF(OR('full menu'!E45="ACB",'full menu'!E45="LCERT",'full menu'!E45="LERT",'full menu'!E45="FCERT",'full menu'!E45="FERT"),"ERTs",IF(OR('full menu'!E45="FCMT",'full menu'!E45="FMT",'full menu'!E45="LMT",'full menu'!E45="LCMT"),"MTs",IF(OR('full menu'!E45="LCIT",'full menu'!E45="FCIT",'full menu'!E45="LIT",'full menu'!E45="FIT"),"ITs",IF(OR('full menu'!E45="MwERT",'full menu'!E45="ERwMT",'full menu'!E45="M&amp;ERT",'full menu'!E45="MwIT",'full menu'!E45="IwMT",'full menu'!E45="M&amp;IT",'full menu'!E45="IwERT",'full menu'!E45="ERwIT",'full menu'!E45="I&amp;ERT",'full menu'!E45="ER&amp;M&amp;IT"),"MixedTs",IF('full menu'!E45="UD","UD",IF('full menu'!E45="LSD","LSD",IF('full menu'!E45="WSD","WSD","")))))))))))</f>
        <v>MDC</v>
      </c>
      <c r="F45" s="5" t="str">
        <f>IF('full menu'!F45="MDC","MDC",IF('full menu'!F45="X","X",IF('full menu'!F45="UASC","UASC",IF(OR('full menu'!F45="PERF",'full menu'!F45="AERF",'full menu'!F45="PCB"),"ERfix",IF(OR('full menu'!F45="ACB",'full menu'!F45="LCERT",'full menu'!F45="LERT",'full menu'!F45="FCERT",'full menu'!F45="FERT"),"ERTs",IF(OR('full menu'!F45="FCMT",'full menu'!F45="FMT",'full menu'!F45="LMT",'full menu'!F45="LCMT"),"MTs",IF(OR('full menu'!F45="LCIT",'full menu'!F45="FCIT",'full menu'!F45="LIT",'full menu'!F45="FIT"),"ITs",IF(OR('full menu'!F45="MwERT",'full menu'!F45="ERwMT",'full menu'!F45="M&amp;ERT",'full menu'!F45="MwIT",'full menu'!F45="IwMT",'full menu'!F45="M&amp;IT",'full menu'!F45="IwERT",'full menu'!F45="ERwIT",'full menu'!F45="I&amp;ERT",'full menu'!F45="ER&amp;M&amp;IT"),"MixedTs",IF('full menu'!F45="UD","UD",IF('full menu'!F45="LSD","LSD",IF('full menu'!F45="WSD","WSD","")))))))))))</f>
        <v>MDC</v>
      </c>
      <c r="G45" s="5" t="str">
        <f>IF('full menu'!G45="MDC","MDC",IF('full menu'!G45="X","X",IF('full menu'!G45="UASC","UASC",IF(OR('full menu'!G45="PERF",'full menu'!G45="AERF",'full menu'!G45="PCB"),"ERfix",IF(OR('full menu'!G45="ACB",'full menu'!G45="LCERT",'full menu'!G45="LERT",'full menu'!G45="FCERT",'full menu'!G45="FERT"),"ERTs",IF(OR('full menu'!G45="FCMT",'full menu'!G45="FMT",'full menu'!G45="LMT",'full menu'!G45="LCMT"),"MTs",IF(OR('full menu'!G45="LCIT",'full menu'!G45="FCIT",'full menu'!G45="LIT",'full menu'!G45="FIT"),"ITs",IF(OR('full menu'!G45="MwERT",'full menu'!G45="ERwMT",'full menu'!G45="M&amp;ERT",'full menu'!G45="MwIT",'full menu'!G45="IwMT",'full menu'!G45="M&amp;IT",'full menu'!G45="IwERT",'full menu'!G45="ERwIT",'full menu'!G45="I&amp;ERT",'full menu'!G45="ER&amp;M&amp;IT"),"MixedTs",IF('full menu'!G45="UD","UD",IF('full menu'!G45="LSD","LSD",IF('full menu'!G45="WSD","WSD","")))))))))))</f>
        <v>MDC</v>
      </c>
      <c r="H45" s="5" t="str">
        <f>IF('full menu'!H45="MDC","MDC",IF('full menu'!H45="X","X",IF('full menu'!H45="UASC","UASC",IF(OR('full menu'!H45="PERF",'full menu'!H45="AERF",'full menu'!H45="PCB"),"ERfix",IF(OR('full menu'!H45="ACB",'full menu'!H45="LCERT",'full menu'!H45="LERT",'full menu'!H45="FCERT",'full menu'!H45="FERT"),"ERTs",IF(OR('full menu'!H45="FCMT",'full menu'!H45="FMT",'full menu'!H45="LMT",'full menu'!H45="LCMT"),"MTs",IF(OR('full menu'!H45="LCIT",'full menu'!H45="FCIT",'full menu'!H45="LIT",'full menu'!H45="FIT"),"ITs",IF(OR('full menu'!H45="MwERT",'full menu'!H45="ERwMT",'full menu'!H45="M&amp;ERT",'full menu'!H45="MwIT",'full menu'!H45="IwMT",'full menu'!H45="M&amp;IT",'full menu'!H45="IwERT",'full menu'!H45="ERwIT",'full menu'!H45="I&amp;ERT",'full menu'!H45="ER&amp;M&amp;IT"),"MixedTs",IF('full menu'!H45="UD","UD",IF('full menu'!H45="LSD","LSD",IF('full menu'!H45="WSD","WSD","")))))))))))</f>
        <v>MDC</v>
      </c>
      <c r="I45" s="5" t="str">
        <f>IF('full menu'!I45="MDC","MDC",IF('full menu'!I45="X","X",IF('full menu'!I45="UASC","UASC",IF(OR('full menu'!I45="PERF",'full menu'!I45="AERF",'full menu'!I45="PCB"),"ERfix",IF(OR('full menu'!I45="ACB",'full menu'!I45="LCERT",'full menu'!I45="LERT",'full menu'!I45="FCERT",'full menu'!I45="FERT"),"ERTs",IF(OR('full menu'!I45="FCMT",'full menu'!I45="FMT",'full menu'!I45="LMT",'full menu'!I45="LCMT"),"MTs",IF(OR('full menu'!I45="LCIT",'full menu'!I45="FCIT",'full menu'!I45="LIT",'full menu'!I45="FIT"),"ITs",IF(OR('full menu'!I45="MwERT",'full menu'!I45="ERwMT",'full menu'!I45="M&amp;ERT",'full menu'!I45="MwIT",'full menu'!I45="IwMT",'full menu'!I45="M&amp;IT",'full menu'!I45="IwERT",'full menu'!I45="ERwIT",'full menu'!I45="I&amp;ERT",'full menu'!I45="ER&amp;M&amp;IT"),"MixedTs",IF('full menu'!I45="UD","UD",IF('full menu'!I45="LSD","LSD",IF('full menu'!I45="WSD","WSD","")))))))))))</f>
        <v>MDC</v>
      </c>
      <c r="J45" s="5" t="str">
        <f>IF('full menu'!J45="MDC","MDC",IF('full menu'!J45="X","X",IF('full menu'!J45="UASC","UASC",IF(OR('full menu'!J45="PERF",'full menu'!J45="AERF",'full menu'!J45="PCB"),"ERfix",IF(OR('full menu'!J45="ACB",'full menu'!J45="LCERT",'full menu'!J45="LERT",'full menu'!J45="FCERT",'full menu'!J45="FERT"),"ERTs",IF(OR('full menu'!J45="FCMT",'full menu'!J45="FMT",'full menu'!J45="LMT",'full menu'!J45="LCMT"),"MTs",IF(OR('full menu'!J45="LCIT",'full menu'!J45="FCIT",'full menu'!J45="LIT",'full menu'!J45="FIT"),"ITs",IF(OR('full menu'!J45="MwERT",'full menu'!J45="ERwMT",'full menu'!J45="M&amp;ERT",'full menu'!J45="MwIT",'full menu'!J45="IwMT",'full menu'!J45="M&amp;IT",'full menu'!J45="IwERT",'full menu'!J45="ERwIT",'full menu'!J45="I&amp;ERT",'full menu'!J45="ER&amp;M&amp;IT"),"MixedTs",IF('full menu'!J45="UD","UD",IF('full menu'!J45="LSD","LSD",IF('full menu'!J45="WSD","WSD","")))))))))))</f>
        <v>MDC</v>
      </c>
      <c r="K45" s="5" t="str">
        <f>IF('full menu'!K45="MDC","MDC",IF('full menu'!K45="X","X",IF('full menu'!K45="UASC","UASC",IF(OR('full menu'!K45="PERF",'full menu'!K45="AERF",'full menu'!K45="PCB"),"ERfix",IF(OR('full menu'!K45="ACB",'full menu'!K45="LCERT",'full menu'!K45="LERT",'full menu'!K45="FCERT",'full menu'!K45="FERT"),"ERTs",IF(OR('full menu'!K45="FCMT",'full menu'!K45="FMT",'full menu'!K45="LMT",'full menu'!K45="LCMT"),"MTs",IF(OR('full menu'!K45="LCIT",'full menu'!K45="FCIT",'full menu'!K45="LIT",'full menu'!K45="FIT"),"ITs",IF(OR('full menu'!K45="MwERT",'full menu'!K45="ERwMT",'full menu'!K45="M&amp;ERT",'full menu'!K45="MwIT",'full menu'!K45="IwMT",'full menu'!K45="M&amp;IT",'full menu'!K45="IwERT",'full menu'!K45="ERwIT",'full menu'!K45="I&amp;ERT",'full menu'!K45="ER&amp;M&amp;IT"),"MixedTs",IF('full menu'!K45="UD","UD",IF('full menu'!K45="LSD","LSD",IF('full menu'!K45="WSD","WSD","")))))))))))</f>
        <v>MDC</v>
      </c>
      <c r="L45" s="5" t="str">
        <f>IF('full menu'!L45="MDC","MDC",IF('full menu'!L45="X","X",IF('full menu'!L45="UASC","UASC",IF(OR('full menu'!L45="PERF",'full menu'!L45="AERF",'full menu'!L45="PCB"),"ERfix",IF(OR('full menu'!L45="ACB",'full menu'!L45="LCERT",'full menu'!L45="LERT",'full menu'!L45="FCERT",'full menu'!L45="FERT"),"ERTs",IF(OR('full menu'!L45="FCMT",'full menu'!L45="FMT",'full menu'!L45="LMT",'full menu'!L45="LCMT"),"MTs",IF(OR('full menu'!L45="LCIT",'full menu'!L45="FCIT",'full menu'!L45="LIT",'full menu'!L45="FIT"),"ITs",IF(OR('full menu'!L45="MwERT",'full menu'!L45="ERwMT",'full menu'!L45="M&amp;ERT",'full menu'!L45="MwIT",'full menu'!L45="IwMT",'full menu'!L45="M&amp;IT",'full menu'!L45="IwERT",'full menu'!L45="ERwIT",'full menu'!L45="I&amp;ERT",'full menu'!L45="ER&amp;M&amp;IT"),"MixedTs",IF('full menu'!L45="UD","UD",IF('full menu'!L45="LSD","LSD",IF('full menu'!L45="WSD","WSD","")))))))))))</f>
        <v>MDC</v>
      </c>
      <c r="M45" s="5" t="str">
        <f>IF('full menu'!M45="MDC","MDC",IF('full menu'!M45="X","X",IF('full menu'!M45="UASC","UASC",IF(OR('full menu'!M45="PERF",'full menu'!M45="AERF",'full menu'!M45="PCB"),"ERfix",IF(OR('full menu'!M45="ACB",'full menu'!M45="LCERT",'full menu'!M45="LERT",'full menu'!M45="FCERT",'full menu'!M45="FERT"),"ERTs",IF(OR('full menu'!M45="FCMT",'full menu'!M45="FMT",'full menu'!M45="LMT",'full menu'!M45="LCMT"),"MTs",IF(OR('full menu'!M45="LCIT",'full menu'!M45="FCIT",'full menu'!M45="LIT",'full menu'!M45="FIT"),"ITs",IF(OR('full menu'!M45="MwERT",'full menu'!M45="ERwMT",'full menu'!M45="M&amp;ERT",'full menu'!M45="MwIT",'full menu'!M45="IwMT",'full menu'!M45="M&amp;IT",'full menu'!M45="IwERT",'full menu'!M45="ERwIT",'full menu'!M45="I&amp;ERT",'full menu'!M45="ER&amp;M&amp;IT"),"MixedTs",IF('full menu'!M45="UD","UD",IF('full menu'!M45="LSD","LSD",IF('full menu'!M45="WSD","WSD","")))))))))))</f>
        <v>MDC</v>
      </c>
      <c r="N45" s="5" t="str">
        <f>IF('full menu'!N45="MDC","MDC",IF('full menu'!N45="X","X",IF('full menu'!N45="UASC","UASC",IF(OR('full menu'!N45="PERF",'full menu'!N45="AERF",'full menu'!N45="PCB"),"ERfix",IF(OR('full menu'!N45="ACB",'full menu'!N45="LCERT",'full menu'!N45="LERT",'full menu'!N45="FCERT",'full menu'!N45="FERT"),"ERTs",IF(OR('full menu'!N45="FCMT",'full menu'!N45="FMT",'full menu'!N45="LMT",'full menu'!N45="LCMT"),"MTs",IF(OR('full menu'!N45="LCIT",'full menu'!N45="FCIT",'full menu'!N45="LIT",'full menu'!N45="FIT"),"ITs",IF(OR('full menu'!N45="MwERT",'full menu'!N45="ERwMT",'full menu'!N45="M&amp;ERT",'full menu'!N45="MwIT",'full menu'!N45="IwMT",'full menu'!N45="M&amp;IT",'full menu'!N45="IwERT",'full menu'!N45="ERwIT",'full menu'!N45="I&amp;ERT",'full menu'!N45="ER&amp;M&amp;IT"),"MixedTs",IF('full menu'!N45="UD","UD",IF('full menu'!N45="LSD","LSD",IF('full menu'!N45="WSD","WSD","")))))))))))</f>
        <v>MDC</v>
      </c>
      <c r="O45" s="5" t="str">
        <f>IF('full menu'!O45="MDC","MDC",IF('full menu'!O45="X","X",IF('full menu'!O45="UASC","UASC",IF(OR('full menu'!O45="PERF",'full menu'!O45="AERF",'full menu'!O45="PCB"),"ERfix",IF(OR('full menu'!O45="ACB",'full menu'!O45="LCERT",'full menu'!O45="LERT",'full menu'!O45="FCERT",'full menu'!O45="FERT"),"ERTs",IF(OR('full menu'!O45="FCMT",'full menu'!O45="FMT",'full menu'!O45="LMT",'full menu'!O45="LCMT"),"MTs",IF(OR('full menu'!O45="LCIT",'full menu'!O45="FCIT",'full menu'!O45="LIT",'full menu'!O45="FIT"),"ITs",IF(OR('full menu'!O45="MwERT",'full menu'!O45="ERwMT",'full menu'!O45="M&amp;ERT",'full menu'!O45="MwIT",'full menu'!O45="IwMT",'full menu'!O45="M&amp;IT",'full menu'!O45="IwERT",'full menu'!O45="ERwIT",'full menu'!O45="I&amp;ERT",'full menu'!O45="ER&amp;M&amp;IT"),"MixedTs",IF('full menu'!O45="UD","UD",IF('full menu'!O45="LSD","LSD",IF('full menu'!O45="WSD","WSD","")))))))))))</f>
        <v>MDC</v>
      </c>
      <c r="P45" s="5" t="str">
        <f>IF('full menu'!P45="MDC","MDC",IF('full menu'!P45="X","X",IF('full menu'!P45="UASC","UASC",IF(OR('full menu'!P45="PERF",'full menu'!P45="AERF",'full menu'!P45="PCB"),"ERfix",IF(OR('full menu'!P45="ACB",'full menu'!P45="LCERT",'full menu'!P45="LERT",'full menu'!P45="FCERT",'full menu'!P45="FERT"),"ERTs",IF(OR('full menu'!P45="FCMT",'full menu'!P45="FMT",'full menu'!P45="LMT",'full menu'!P45="LCMT"),"MTs",IF(OR('full menu'!P45="LCIT",'full menu'!P45="FCIT",'full menu'!P45="LIT",'full menu'!P45="FIT"),"ITs",IF(OR('full menu'!P45="MwERT",'full menu'!P45="ERwMT",'full menu'!P45="M&amp;ERT",'full menu'!P45="MwIT",'full menu'!P45="IwMT",'full menu'!P45="M&amp;IT",'full menu'!P45="IwERT",'full menu'!P45="ERwIT",'full menu'!P45="I&amp;ERT",'full menu'!P45="ER&amp;M&amp;IT"),"MixedTs",IF('full menu'!P45="UD","UD",IF('full menu'!P45="LSD","LSD",IF('full menu'!P45="WSD","WSD","")))))))))))</f>
        <v>MDC</v>
      </c>
      <c r="Q45" s="5" t="str">
        <f>IF('full menu'!Q45="MDC","MDC",IF('full menu'!Q45="X","X",IF('full menu'!Q45="UASC","UASC",IF(OR('full menu'!Q45="PERF",'full menu'!Q45="AERF",'full menu'!Q45="PCB"),"ERfix",IF(OR('full menu'!Q45="ACB",'full menu'!Q45="LCERT",'full menu'!Q45="LERT",'full menu'!Q45="FCERT",'full menu'!Q45="FERT"),"ERTs",IF(OR('full menu'!Q45="FCMT",'full menu'!Q45="FMT",'full menu'!Q45="LMT",'full menu'!Q45="LCMT"),"MTs",IF(OR('full menu'!Q45="LCIT",'full menu'!Q45="FCIT",'full menu'!Q45="LIT",'full menu'!Q45="FIT"),"ITs",IF(OR('full menu'!Q45="MwERT",'full menu'!Q45="ERwMT",'full menu'!Q45="M&amp;ERT",'full menu'!Q45="MwIT",'full menu'!Q45="IwMT",'full menu'!Q45="M&amp;IT",'full menu'!Q45="IwERT",'full menu'!Q45="ERwIT",'full menu'!Q45="I&amp;ERT",'full menu'!Q45="ER&amp;M&amp;IT"),"MixedTs",IF('full menu'!Q45="UD","UD",IF('full menu'!Q45="LSD","LSD",IF('full menu'!Q45="WSD","WSD","")))))))))))</f>
        <v>MDC</v>
      </c>
      <c r="R45" s="5" t="str">
        <f>IF('full menu'!R45="MDC","MDC",IF('full menu'!R45="X","X",IF('full menu'!R45="UASC","UASC",IF(OR('full menu'!R45="PERF",'full menu'!R45="AERF",'full menu'!R45="PCB"),"ERfix",IF(OR('full menu'!R45="ACB",'full menu'!R45="LCERT",'full menu'!R45="LERT",'full menu'!R45="FCERT",'full menu'!R45="FERT"),"ERTs",IF(OR('full menu'!R45="FCMT",'full menu'!R45="FMT",'full menu'!R45="LMT",'full menu'!R45="LCMT"),"MTs",IF(OR('full menu'!R45="LCIT",'full menu'!R45="FCIT",'full menu'!R45="LIT",'full menu'!R45="FIT"),"ITs",IF(OR('full menu'!R45="MwERT",'full menu'!R45="ERwMT",'full menu'!R45="M&amp;ERT",'full menu'!R45="MwIT",'full menu'!R45="IwMT",'full menu'!R45="M&amp;IT",'full menu'!R45="IwERT",'full menu'!R45="ERwIT",'full menu'!R45="I&amp;ERT",'full menu'!R45="ER&amp;M&amp;IT"),"MixedTs",IF('full menu'!R45="UD","UD",IF('full menu'!R45="LSD","LSD",IF('full menu'!R45="WSD","WSD","")))))))))))</f>
        <v>MDC</v>
      </c>
      <c r="S45" s="5" t="str">
        <f>IF('full menu'!S45="MDC","MDC",IF('full menu'!S45="X","X",IF('full menu'!S45="UASC","UASC",IF(OR('full menu'!S45="PERF",'full menu'!S45="AERF",'full menu'!S45="PCB"),"ERfix",IF(OR('full menu'!S45="ACB",'full menu'!S45="LCERT",'full menu'!S45="LERT",'full menu'!S45="FCERT",'full menu'!S45="FERT"),"ERTs",IF(OR('full menu'!S45="FCMT",'full menu'!S45="FMT",'full menu'!S45="LMT",'full menu'!S45="LCMT"),"MTs",IF(OR('full menu'!S45="LCIT",'full menu'!S45="FCIT",'full menu'!S45="LIT",'full menu'!S45="FIT"),"ITs",IF(OR('full menu'!S45="MwERT",'full menu'!S45="ERwMT",'full menu'!S45="M&amp;ERT",'full menu'!S45="MwIT",'full menu'!S45="IwMT",'full menu'!S45="M&amp;IT",'full menu'!S45="IwERT",'full menu'!S45="ERwIT",'full menu'!S45="I&amp;ERT",'full menu'!S45="ER&amp;M&amp;IT"),"MixedTs",IF('full menu'!S45="UD","UD",IF('full menu'!S45="LSD","LSD",IF('full menu'!S45="WSD","WSD","")))))))))))</f>
        <v>UD</v>
      </c>
      <c r="T45" s="5" t="str">
        <f>IF('full menu'!T45="MDC","MDC",IF('full menu'!T45="X","X",IF('full menu'!T45="UASC","UASC",IF(OR('full menu'!T45="PERF",'full menu'!T45="AERF",'full menu'!T45="PCB"),"ERfix",IF(OR('full menu'!T45="ACB",'full menu'!T45="LCERT",'full menu'!T45="LERT",'full menu'!T45="FCERT",'full menu'!T45="FERT"),"ERTs",IF(OR('full menu'!T45="FCMT",'full menu'!T45="FMT",'full menu'!T45="LMT",'full menu'!T45="LCMT"),"MTs",IF(OR('full menu'!T45="LCIT",'full menu'!T45="FCIT",'full menu'!T45="LIT",'full menu'!T45="FIT"),"ITs",IF(OR('full menu'!T45="MwERT",'full menu'!T45="ERwMT",'full menu'!T45="M&amp;ERT",'full menu'!T45="MwIT",'full menu'!T45="IwMT",'full menu'!T45="M&amp;IT",'full menu'!T45="IwERT",'full menu'!T45="ERwIT",'full menu'!T45="I&amp;ERT",'full menu'!T45="ER&amp;M&amp;IT"),"MixedTs",IF('full menu'!T45="UD","UD",IF('full menu'!T45="LSD","LSD",IF('full menu'!T45="WSD","WSD","")))))))))))</f>
        <v>UD</v>
      </c>
      <c r="U45" s="5" t="str">
        <f>IF('full menu'!U45="MDC","MDC",IF('full menu'!U45="X","X",IF('full menu'!U45="UASC","UASC",IF(OR('full menu'!U45="PERF",'full menu'!U45="AERF",'full menu'!U45="PCB"),"ERfix",IF(OR('full menu'!U45="ACB",'full menu'!U45="LCERT",'full menu'!U45="LERT",'full menu'!U45="FCERT",'full menu'!U45="FERT"),"ERTs",IF(OR('full menu'!U45="FCMT",'full menu'!U45="FMT",'full menu'!U45="LMT",'full menu'!U45="LCMT"),"MTs",IF(OR('full menu'!U45="LCIT",'full menu'!U45="FCIT",'full menu'!U45="LIT",'full menu'!U45="FIT"),"ITs",IF(OR('full menu'!U45="MwERT",'full menu'!U45="ERwMT",'full menu'!U45="M&amp;ERT",'full menu'!U45="MwIT",'full menu'!U45="IwMT",'full menu'!U45="M&amp;IT",'full menu'!U45="IwERT",'full menu'!U45="ERwIT",'full menu'!U45="I&amp;ERT",'full menu'!U45="ER&amp;M&amp;IT"),"MixedTs",IF('full menu'!U45="UD","UD",IF('full menu'!U45="LSD","LSD",IF('full menu'!U45="WSD","WSD","")))))))))))</f>
        <v>UD</v>
      </c>
      <c r="V45" s="5" t="str">
        <f>IF('full menu'!V45="MDC","MDC",IF('full menu'!V45="X","X",IF('full menu'!V45="UASC","UASC",IF(OR('full menu'!V45="PERF",'full menu'!V45="AERF",'full menu'!V45="PCB"),"ERfix",IF(OR('full menu'!V45="ACB",'full menu'!V45="LCERT",'full menu'!V45="LERT",'full menu'!V45="FCERT",'full menu'!V45="FERT"),"ERTs",IF(OR('full menu'!V45="FCMT",'full menu'!V45="FMT",'full menu'!V45="LMT",'full menu'!V45="LCMT"),"MTs",IF(OR('full menu'!V45="LCIT",'full menu'!V45="FCIT",'full menu'!V45="LIT",'full menu'!V45="FIT"),"ITs",IF(OR('full menu'!V45="MwERT",'full menu'!V45="ERwMT",'full menu'!V45="M&amp;ERT",'full menu'!V45="MwIT",'full menu'!V45="IwMT",'full menu'!V45="M&amp;IT",'full menu'!V45="IwERT",'full menu'!V45="ERwIT",'full menu'!V45="I&amp;ERT",'full menu'!V45="ER&amp;M&amp;IT"),"MixedTs",IF('full menu'!V45="UD","UD",IF('full menu'!V45="LSD","LSD",IF('full menu'!V45="WSD","WSD","")))))))))))</f>
        <v>UD</v>
      </c>
      <c r="W45" s="5" t="str">
        <f>IF('full menu'!W45="MDC","MDC",IF('full menu'!W45="X","X",IF('full menu'!W45="UASC","UASC",IF(OR('full menu'!W45="PERF",'full menu'!W45="AERF",'full menu'!W45="PCB"),"ERfix",IF(OR('full menu'!W45="ACB",'full menu'!W45="LCERT",'full menu'!W45="LERT",'full menu'!W45="FCERT",'full menu'!W45="FERT"),"ERTs",IF(OR('full menu'!W45="FCMT",'full menu'!W45="FMT",'full menu'!W45="LMT",'full menu'!W45="LCMT"),"MTs",IF(OR('full menu'!W45="LCIT",'full menu'!W45="FCIT",'full menu'!W45="LIT",'full menu'!W45="FIT"),"ITs",IF(OR('full menu'!W45="MwERT",'full menu'!W45="ERwMT",'full menu'!W45="M&amp;ERT",'full menu'!W45="MwIT",'full menu'!W45="IwMT",'full menu'!W45="M&amp;IT",'full menu'!W45="IwERT",'full menu'!W45="ERwIT",'full menu'!W45="I&amp;ERT",'full menu'!W45="ER&amp;M&amp;IT"),"MixedTs",IF('full menu'!W45="UD","UD",IF('full menu'!W45="LSD","LSD",IF('full menu'!W45="WSD","WSD","")))))))))))</f>
        <v>UD</v>
      </c>
      <c r="X45" s="5" t="str">
        <f>IF('full menu'!X45="MDC","MDC",IF('full menu'!X45="X","X",IF('full menu'!X45="UASC","UASC",IF(OR('full menu'!X45="PERF",'full menu'!X45="AERF",'full menu'!X45="PCB"),"ERfix",IF(OR('full menu'!X45="ACB",'full menu'!X45="LCERT",'full menu'!X45="LERT",'full menu'!X45="FCERT",'full menu'!X45="FERT"),"ERTs",IF(OR('full menu'!X45="FCMT",'full menu'!X45="FMT",'full menu'!X45="LMT",'full menu'!X45="LCMT"),"MTs",IF(OR('full menu'!X45="LCIT",'full menu'!X45="FCIT",'full menu'!X45="LIT",'full menu'!X45="FIT"),"ITs",IF(OR('full menu'!X45="MwERT",'full menu'!X45="ERwMT",'full menu'!X45="M&amp;ERT",'full menu'!X45="MwIT",'full menu'!X45="IwMT",'full menu'!X45="M&amp;IT",'full menu'!X45="IwERT",'full menu'!X45="ERwIT",'full menu'!X45="I&amp;ERT",'full menu'!X45="ER&amp;M&amp;IT"),"MixedTs",IF('full menu'!X45="UD","UD",IF('full menu'!X45="LSD","LSD",IF('full menu'!X45="WSD","WSD","")))))))))))</f>
        <v>UD</v>
      </c>
      <c r="Y45" s="5" t="str">
        <f>IF('full menu'!Y45="MDC","MDC",IF('full menu'!Y45="X","X",IF('full menu'!Y45="UASC","UASC",IF(OR('full menu'!Y45="PERF",'full menu'!Y45="AERF",'full menu'!Y45="PCB"),"ERfix",IF(OR('full menu'!Y45="ACB",'full menu'!Y45="LCERT",'full menu'!Y45="LERT",'full menu'!Y45="FCERT",'full menu'!Y45="FERT"),"ERTs",IF(OR('full menu'!Y45="FCMT",'full menu'!Y45="FMT",'full menu'!Y45="LMT",'full menu'!Y45="LCMT"),"MTs",IF(OR('full menu'!Y45="LCIT",'full menu'!Y45="FCIT",'full menu'!Y45="LIT",'full menu'!Y45="FIT"),"ITs",IF(OR('full menu'!Y45="MwERT",'full menu'!Y45="ERwMT",'full menu'!Y45="M&amp;ERT",'full menu'!Y45="MwIT",'full menu'!Y45="IwMT",'full menu'!Y45="M&amp;IT",'full menu'!Y45="IwERT",'full menu'!Y45="ERwIT",'full menu'!Y45="I&amp;ERT",'full menu'!Y45="ER&amp;M&amp;IT"),"MixedTs",IF('full menu'!Y45="UD","UD",IF('full menu'!Y45="LSD","LSD",IF('full menu'!Y45="WSD","WSD","")))))))))))</f>
        <v>UD</v>
      </c>
      <c r="Z45" s="5" t="str">
        <f>IF('full menu'!Z45="MDC","MDC",IF('full menu'!Z45="X","X",IF('full menu'!Z45="UASC","UASC",IF(OR('full menu'!Z45="PERF",'full menu'!Z45="AERF",'full menu'!Z45="PCB"),"ERfix",IF(OR('full menu'!Z45="ACB",'full menu'!Z45="LCERT",'full menu'!Z45="LERT",'full menu'!Z45="FCERT",'full menu'!Z45="FERT"),"ERTs",IF(OR('full menu'!Z45="FCMT",'full menu'!Z45="FMT",'full menu'!Z45="LMT",'full menu'!Z45="LCMT"),"MTs",IF(OR('full menu'!Z45="LCIT",'full menu'!Z45="FCIT",'full menu'!Z45="LIT",'full menu'!Z45="FIT"),"ITs",IF(OR('full menu'!Z45="MwERT",'full menu'!Z45="ERwMT",'full menu'!Z45="M&amp;ERT",'full menu'!Z45="MwIT",'full menu'!Z45="IwMT",'full menu'!Z45="M&amp;IT",'full menu'!Z45="IwERT",'full menu'!Z45="ERwIT",'full menu'!Z45="I&amp;ERT",'full menu'!Z45="ER&amp;M&amp;IT"),"MixedTs",IF('full menu'!Z45="UD","UD",IF('full menu'!Z45="LSD","LSD",IF('full menu'!Z45="WSD","WSD","")))))))))))</f>
        <v>UD</v>
      </c>
      <c r="AA45" s="5" t="str">
        <f>IF('full menu'!AA45="MDC","MDC",IF('full menu'!AA45="X","X",IF('full menu'!AA45="UASC","UASC",IF(OR('full menu'!AA45="PERF",'full menu'!AA45="AERF",'full menu'!AA45="PCB"),"ERfix",IF(OR('full menu'!AA45="ACB",'full menu'!AA45="LCERT",'full menu'!AA45="LERT",'full menu'!AA45="FCERT",'full menu'!AA45="FERT"),"ERTs",IF(OR('full menu'!AA45="FCMT",'full menu'!AA45="FMT",'full menu'!AA45="LMT",'full menu'!AA45="LCMT"),"MTs",IF(OR('full menu'!AA45="LCIT",'full menu'!AA45="FCIT",'full menu'!AA45="LIT",'full menu'!AA45="FIT"),"ITs",IF(OR('full menu'!AA45="MwERT",'full menu'!AA45="ERwMT",'full menu'!AA45="M&amp;ERT",'full menu'!AA45="MwIT",'full menu'!AA45="IwMT",'full menu'!AA45="M&amp;IT",'full menu'!AA45="IwERT",'full menu'!AA45="ERwIT",'full menu'!AA45="I&amp;ERT",'full menu'!AA45="ER&amp;M&amp;IT"),"MixedTs",IF('full menu'!AA45="UD","UD",IF('full menu'!AA45="LSD","LSD",IF('full menu'!AA45="WSD","WSD","")))))))))))</f>
        <v>UD</v>
      </c>
      <c r="AB45" s="5" t="str">
        <f>IF('full menu'!AB45="MDC","MDC",IF('full menu'!AB45="X","X",IF('full menu'!AB45="UASC","UASC",IF(OR('full menu'!AB45="PERF",'full menu'!AB45="AERF",'full menu'!AB45="PCB"),"ERfix",IF(OR('full menu'!AB45="ACB",'full menu'!AB45="LCERT",'full menu'!AB45="LERT",'full menu'!AB45="FCERT",'full menu'!AB45="FERT"),"ERTs",IF(OR('full menu'!AB45="FCMT",'full menu'!AB45="FMT",'full menu'!AB45="LMT",'full menu'!AB45="LCMT"),"MTs",IF(OR('full menu'!AB45="LCIT",'full menu'!AB45="FCIT",'full menu'!AB45="LIT",'full menu'!AB45="FIT"),"ITs",IF(OR('full menu'!AB45="MwERT",'full menu'!AB45="ERwMT",'full menu'!AB45="M&amp;ERT",'full menu'!AB45="MwIT",'full menu'!AB45="IwMT",'full menu'!AB45="M&amp;IT",'full menu'!AB45="IwERT",'full menu'!AB45="ERwIT",'full menu'!AB45="I&amp;ERT",'full menu'!AB45="ER&amp;M&amp;IT"),"MixedTs",IF('full menu'!AB45="UD","UD",IF('full menu'!AB45="LSD","LSD",IF('full menu'!AB45="WSD","WSD","")))))))))))</f>
        <v>UD</v>
      </c>
      <c r="AC45" s="5" t="str">
        <f>IF('full menu'!AC45="MDC","MDC",IF('full menu'!AC45="X","X",IF('full menu'!AC45="UASC","UASC",IF(OR('full menu'!AC45="PERF",'full menu'!AC45="AERF",'full menu'!AC45="PCB"),"ERfix",IF(OR('full menu'!AC45="ACB",'full menu'!AC45="LCERT",'full menu'!AC45="LERT",'full menu'!AC45="FCERT",'full menu'!AC45="FERT"),"ERTs",IF(OR('full menu'!AC45="FCMT",'full menu'!AC45="FMT",'full menu'!AC45="LMT",'full menu'!AC45="LCMT"),"MTs",IF(OR('full menu'!AC45="LCIT",'full menu'!AC45="FCIT",'full menu'!AC45="LIT",'full menu'!AC45="FIT"),"ITs",IF(OR('full menu'!AC45="MwERT",'full menu'!AC45="ERwMT",'full menu'!AC45="M&amp;ERT",'full menu'!AC45="MwIT",'full menu'!AC45="IwMT",'full menu'!AC45="M&amp;IT",'full menu'!AC45="IwERT",'full menu'!AC45="ERwIT",'full menu'!AC45="I&amp;ERT",'full menu'!AC45="ER&amp;M&amp;IT"),"MixedTs",IF('full menu'!AC45="UD","UD",IF('full menu'!AC45="LSD","LSD",IF('full menu'!AC45="WSD","WSD","")))))))))))</f>
        <v>LSD</v>
      </c>
      <c r="AD45" s="5" t="str">
        <f>IF('full menu'!AD45="MDC","MDC",IF('full menu'!AD45="X","X",IF('full menu'!AD45="UASC","UASC",IF(OR('full menu'!AD45="PERF",'full menu'!AD45="AERF",'full menu'!AD45="PCB"),"ERfix",IF(OR('full menu'!AD45="ACB",'full menu'!AD45="LCERT",'full menu'!AD45="LERT",'full menu'!AD45="FCERT",'full menu'!AD45="FERT"),"ERTs",IF(OR('full menu'!AD45="FCMT",'full menu'!AD45="FMT",'full menu'!AD45="LMT",'full menu'!AD45="LCMT"),"MTs",IF(OR('full menu'!AD45="LCIT",'full menu'!AD45="FCIT",'full menu'!AD45="LIT",'full menu'!AD45="FIT"),"ITs",IF(OR('full menu'!AD45="MwERT",'full menu'!AD45="ERwMT",'full menu'!AD45="M&amp;ERT",'full menu'!AD45="MwIT",'full menu'!AD45="IwMT",'full menu'!AD45="M&amp;IT",'full menu'!AD45="IwERT",'full menu'!AD45="ERwIT",'full menu'!AD45="I&amp;ERT",'full menu'!AD45="ER&amp;M&amp;IT"),"MixedTs",IF('full menu'!AD45="UD","UD",IF('full menu'!AD45="LSD","LSD",IF('full menu'!AD45="WSD","WSD","")))))))))))</f>
        <v>LSD</v>
      </c>
      <c r="AE45" s="5" t="str">
        <f>IF('full menu'!AE45="MDC","MDC",IF('full menu'!AE45="X","X",IF('full menu'!AE45="UASC","UASC",IF(OR('full menu'!AE45="PERF",'full menu'!AE45="AERF",'full menu'!AE45="PCB"),"ERfix",IF(OR('full menu'!AE45="ACB",'full menu'!AE45="LCERT",'full menu'!AE45="LERT",'full menu'!AE45="FCERT",'full menu'!AE45="FERT"),"ERTs",IF(OR('full menu'!AE45="FCMT",'full menu'!AE45="FMT",'full menu'!AE45="LMT",'full menu'!AE45="LCMT"),"MTs",IF(OR('full menu'!AE45="LCIT",'full menu'!AE45="FCIT",'full menu'!AE45="LIT",'full menu'!AE45="FIT"),"ITs",IF(OR('full menu'!AE45="MwERT",'full menu'!AE45="ERwMT",'full menu'!AE45="M&amp;ERT",'full menu'!AE45="MwIT",'full menu'!AE45="IwMT",'full menu'!AE45="M&amp;IT",'full menu'!AE45="IwERT",'full menu'!AE45="ERwIT",'full menu'!AE45="I&amp;ERT",'full menu'!AE45="ER&amp;M&amp;IT"),"MixedTs",IF('full menu'!AE45="UD","UD",IF('full menu'!AE45="LSD","LSD",IF('full menu'!AE45="WSD","WSD","")))))))))))</f>
        <v>LSD</v>
      </c>
      <c r="AF45" s="5" t="str">
        <f>IF('full menu'!AF45="MDC","MDC",IF('full menu'!AF45="X","X",IF('full menu'!AF45="UASC","UASC",IF(OR('full menu'!AF45="PERF",'full menu'!AF45="AERF",'full menu'!AF45="PCB"),"ERfix",IF(OR('full menu'!AF45="ACB",'full menu'!AF45="LCERT",'full menu'!AF45="LERT",'full menu'!AF45="FCERT",'full menu'!AF45="FERT"),"ERTs",IF(OR('full menu'!AF45="FCMT",'full menu'!AF45="FMT",'full menu'!AF45="LMT",'full menu'!AF45="LCMT"),"MTs",IF(OR('full menu'!AF45="LCIT",'full menu'!AF45="FCIT",'full menu'!AF45="LIT",'full menu'!AF45="FIT"),"ITs",IF(OR('full menu'!AF45="MwERT",'full menu'!AF45="ERwMT",'full menu'!AF45="M&amp;ERT",'full menu'!AF45="MwIT",'full menu'!AF45="IwMT",'full menu'!AF45="M&amp;IT",'full menu'!AF45="IwERT",'full menu'!AF45="ERwIT",'full menu'!AF45="I&amp;ERT",'full menu'!AF45="ER&amp;M&amp;IT"),"MixedTs",IF('full menu'!AF45="UD","UD",IF('full menu'!AF45="LSD","LSD",IF('full menu'!AF45="WSD","WSD","")))))))))))</f>
        <v>LSD</v>
      </c>
      <c r="AG45" s="5" t="str">
        <f>IF('full menu'!AG45="MDC","MDC",IF('full menu'!AG45="X","X",IF('full menu'!AG45="UASC","UASC",IF(OR('full menu'!AG45="PERF",'full menu'!AG45="AERF",'full menu'!AG45="PCB"),"ERfix",IF(OR('full menu'!AG45="ACB",'full menu'!AG45="LCERT",'full menu'!AG45="LERT",'full menu'!AG45="FCERT",'full menu'!AG45="FERT"),"ERTs",IF(OR('full menu'!AG45="FCMT",'full menu'!AG45="FMT",'full menu'!AG45="LMT",'full menu'!AG45="LCMT"),"MTs",IF(OR('full menu'!AG45="LCIT",'full menu'!AG45="FCIT",'full menu'!AG45="LIT",'full menu'!AG45="FIT"),"ITs",IF(OR('full menu'!AG45="MwERT",'full menu'!AG45="ERwMT",'full menu'!AG45="M&amp;ERT",'full menu'!AG45="MwIT",'full menu'!AG45="IwMT",'full menu'!AG45="M&amp;IT",'full menu'!AG45="IwERT",'full menu'!AG45="ERwIT",'full menu'!AG45="I&amp;ERT",'full menu'!AG45="ER&amp;M&amp;IT"),"MixedTs",IF('full menu'!AG45="UD","UD",IF('full menu'!AG45="LSD","LSD",IF('full menu'!AG45="WSD","WSD","")))))))))))</f>
        <v>LSD</v>
      </c>
      <c r="AH45" s="5" t="str">
        <f>IF('full menu'!AH45="MDC","MDC",IF('full menu'!AH45="X","X",IF('full menu'!AH45="UASC","UASC",IF(OR('full menu'!AH45="PERF",'full menu'!AH45="AERF",'full menu'!AH45="PCB"),"ERfix",IF(OR('full menu'!AH45="ACB",'full menu'!AH45="LCERT",'full menu'!AH45="LERT",'full menu'!AH45="FCERT",'full menu'!AH45="FERT"),"ERTs",IF(OR('full menu'!AH45="FCMT",'full menu'!AH45="FMT",'full menu'!AH45="LMT",'full menu'!AH45="LCMT"),"MTs",IF(OR('full menu'!AH45="LCIT",'full menu'!AH45="FCIT",'full menu'!AH45="LIT",'full menu'!AH45="FIT"),"ITs",IF(OR('full menu'!AH45="MwERT",'full menu'!AH45="ERwMT",'full menu'!AH45="M&amp;ERT",'full menu'!AH45="MwIT",'full menu'!AH45="IwMT",'full menu'!AH45="M&amp;IT",'full menu'!AH45="IwERT",'full menu'!AH45="ERwIT",'full menu'!AH45="I&amp;ERT",'full menu'!AH45="ER&amp;M&amp;IT"),"MixedTs",IF('full menu'!AH45="UD","UD",IF('full menu'!AH45="LSD","LSD",IF('full menu'!AH45="WSD","WSD","")))))))))))</f>
        <v>ITs</v>
      </c>
      <c r="AI45" s="5" t="str">
        <f>IF('full menu'!AI45="MDC","MDC",IF('full menu'!AI45="X","X",IF('full menu'!AI45="UASC","UASC",IF(OR('full menu'!AI45="PERF",'full menu'!AI45="AERF",'full menu'!AI45="PCB"),"ERfix",IF(OR('full menu'!AI45="ACB",'full menu'!AI45="LCERT",'full menu'!AI45="LERT",'full menu'!AI45="FCERT",'full menu'!AI45="FERT"),"ERTs",IF(OR('full menu'!AI45="FCMT",'full menu'!AI45="FMT",'full menu'!AI45="LMT",'full menu'!AI45="LCMT"),"MTs",IF(OR('full menu'!AI45="LCIT",'full menu'!AI45="FCIT",'full menu'!AI45="LIT",'full menu'!AI45="FIT"),"ITs",IF(OR('full menu'!AI45="MwERT",'full menu'!AI45="ERwMT",'full menu'!AI45="M&amp;ERT",'full menu'!AI45="MwIT",'full menu'!AI45="IwMT",'full menu'!AI45="M&amp;IT",'full menu'!AI45="IwERT",'full menu'!AI45="ERwIT",'full menu'!AI45="I&amp;ERT",'full menu'!AI45="ER&amp;M&amp;IT"),"MixedTs",IF('full menu'!AI45="UD","UD",IF('full menu'!AI45="LSD","LSD",IF('full menu'!AI45="WSD","WSD","")))))))))))</f>
        <v>ITs</v>
      </c>
      <c r="AJ45" s="5" t="str">
        <f>IF('full menu'!AJ45="MDC","MDC",IF('full menu'!AJ45="X","X",IF('full menu'!AJ45="UASC","UASC",IF(OR('full menu'!AJ45="PERF",'full menu'!AJ45="AERF",'full menu'!AJ45="PCB"),"ERfix",IF(OR('full menu'!AJ45="ACB",'full menu'!AJ45="LCERT",'full menu'!AJ45="LERT",'full menu'!AJ45="FCERT",'full menu'!AJ45="FERT"),"ERTs",IF(OR('full menu'!AJ45="FCMT",'full menu'!AJ45="FMT",'full menu'!AJ45="LMT",'full menu'!AJ45="LCMT"),"MTs",IF(OR('full menu'!AJ45="LCIT",'full menu'!AJ45="FCIT",'full menu'!AJ45="LIT",'full menu'!AJ45="FIT"),"ITs",IF(OR('full menu'!AJ45="MwERT",'full menu'!AJ45="ERwMT",'full menu'!AJ45="M&amp;ERT",'full menu'!AJ45="MwIT",'full menu'!AJ45="IwMT",'full menu'!AJ45="M&amp;IT",'full menu'!AJ45="IwERT",'full menu'!AJ45="ERwIT",'full menu'!AJ45="I&amp;ERT",'full menu'!AJ45="ER&amp;M&amp;IT"),"MixedTs",IF('full menu'!AJ45="UD","UD",IF('full menu'!AJ45="LSD","LSD",IF('full menu'!AJ45="WSD","WSD","")))))))))))</f>
        <v>ITs</v>
      </c>
      <c r="AK45" s="5" t="str">
        <f>IF('full menu'!AK45="MDC","MDC",IF('full menu'!AK45="X","X",IF('full menu'!AK45="UASC","UASC",IF(OR('full menu'!AK45="PERF",'full menu'!AK45="AERF",'full menu'!AK45="PCB"),"ERfix",IF(OR('full menu'!AK45="ACB",'full menu'!AK45="LCERT",'full menu'!AK45="LERT",'full menu'!AK45="FCERT",'full menu'!AK45="FERT"),"ERTs",IF(OR('full menu'!AK45="FCMT",'full menu'!AK45="FMT",'full menu'!AK45="LMT",'full menu'!AK45="LCMT"),"MTs",IF(OR('full menu'!AK45="LCIT",'full menu'!AK45="FCIT",'full menu'!AK45="LIT",'full menu'!AK45="FIT"),"ITs",IF(OR('full menu'!AK45="MwERT",'full menu'!AK45="ERwMT",'full menu'!AK45="M&amp;ERT",'full menu'!AK45="MwIT",'full menu'!AK45="IwMT",'full menu'!AK45="M&amp;IT",'full menu'!AK45="IwERT",'full menu'!AK45="ERwIT",'full menu'!AK45="I&amp;ERT",'full menu'!AK45="ER&amp;M&amp;IT"),"MixedTs",IF('full menu'!AK45="UD","UD",IF('full menu'!AK45="LSD","LSD",IF('full menu'!AK45="WSD","WSD","")))))))))))</f>
        <v>ITs</v>
      </c>
      <c r="AL45" s="5" t="str">
        <f>IF('full menu'!AL45="MDC","MDC",IF('full menu'!AL45="X","X",IF('full menu'!AL45="UASC","UASC",IF(OR('full menu'!AL45="PERF",'full menu'!AL45="AERF",'full menu'!AL45="PCB"),"ERfix",IF(OR('full menu'!AL45="ACB",'full menu'!AL45="LCERT",'full menu'!AL45="LERT",'full menu'!AL45="FCERT",'full menu'!AL45="FERT"),"ERTs",IF(OR('full menu'!AL45="FCMT",'full menu'!AL45="FMT",'full menu'!AL45="LMT",'full menu'!AL45="LCMT"),"MTs",IF(OR('full menu'!AL45="LCIT",'full menu'!AL45="FCIT",'full menu'!AL45="LIT",'full menu'!AL45="FIT"),"ITs",IF(OR('full menu'!AL45="MwERT",'full menu'!AL45="ERwMT",'full menu'!AL45="M&amp;ERT",'full menu'!AL45="MwIT",'full menu'!AL45="IwMT",'full menu'!AL45="M&amp;IT",'full menu'!AL45="IwERT",'full menu'!AL45="ERwIT",'full menu'!AL45="I&amp;ERT",'full menu'!AL45="ER&amp;M&amp;IT"),"MixedTs",IF('full menu'!AL45="UD","UD",IF('full menu'!AL45="LSD","LSD",IF('full menu'!AL45="WSD","WSD","")))))))))))</f>
        <v>ITs</v>
      </c>
      <c r="AM45" s="5" t="str">
        <f>IF('full menu'!AM45="MDC","MDC",IF('full menu'!AM45="X","X",IF('full menu'!AM45="UASC","UASC",IF(OR('full menu'!AM45="PERF",'full menu'!AM45="AERF",'full menu'!AM45="PCB"),"ERfix",IF(OR('full menu'!AM45="ACB",'full menu'!AM45="LCERT",'full menu'!AM45="LERT",'full menu'!AM45="FCERT",'full menu'!AM45="FERT"),"ERTs",IF(OR('full menu'!AM45="FCMT",'full menu'!AM45="FMT",'full menu'!AM45="LMT",'full menu'!AM45="LCMT"),"MTs",IF(OR('full menu'!AM45="LCIT",'full menu'!AM45="FCIT",'full menu'!AM45="LIT",'full menu'!AM45="FIT"),"ITs",IF(OR('full menu'!AM45="MwERT",'full menu'!AM45="ERwMT",'full menu'!AM45="M&amp;ERT",'full menu'!AM45="MwIT",'full menu'!AM45="IwMT",'full menu'!AM45="M&amp;IT",'full menu'!AM45="IwERT",'full menu'!AM45="ERwIT",'full menu'!AM45="I&amp;ERT",'full menu'!AM45="ER&amp;M&amp;IT"),"MixedTs",IF('full menu'!AM45="UD","UD",IF('full menu'!AM45="LSD","LSD",IF('full menu'!AM45="WSD","WSD","")))))))))))</f>
        <v>ITs</v>
      </c>
      <c r="AN45" s="5" t="str">
        <f>IF('full menu'!AN45="MDC","MDC",IF('full menu'!AN45="X","X",IF('full menu'!AN45="UASC","UASC",IF(OR('full menu'!AN45="PERF",'full menu'!AN45="AERF",'full menu'!AN45="PCB"),"ERfix",IF(OR('full menu'!AN45="ACB",'full menu'!AN45="LCERT",'full menu'!AN45="LERT",'full menu'!AN45="FCERT",'full menu'!AN45="FERT"),"ERTs",IF(OR('full menu'!AN45="FCMT",'full menu'!AN45="FMT",'full menu'!AN45="LMT",'full menu'!AN45="LCMT"),"MTs",IF(OR('full menu'!AN45="LCIT",'full menu'!AN45="FCIT",'full menu'!AN45="LIT",'full menu'!AN45="FIT"),"ITs",IF(OR('full menu'!AN45="MwERT",'full menu'!AN45="ERwMT",'full menu'!AN45="M&amp;ERT",'full menu'!AN45="MwIT",'full menu'!AN45="IwMT",'full menu'!AN45="M&amp;IT",'full menu'!AN45="IwERT",'full menu'!AN45="ERwIT",'full menu'!AN45="I&amp;ERT",'full menu'!AN45="ER&amp;M&amp;IT"),"MixedTs",IF('full menu'!AN45="UD","UD",IF('full menu'!AN45="LSD","LSD",IF('full menu'!AN45="WSD","WSD","")))))))))))</f>
        <v>ITs</v>
      </c>
      <c r="AO45" s="5" t="str">
        <f>IF('full menu'!AO45="MDC","MDC",IF('full menu'!AO45="X","X",IF('full menu'!AO45="UASC","UASC",IF(OR('full menu'!AO45="PERF",'full menu'!AO45="AERF",'full menu'!AO45="PCB"),"ERfix",IF(OR('full menu'!AO45="ACB",'full menu'!AO45="LCERT",'full menu'!AO45="LERT",'full menu'!AO45="FCERT",'full menu'!AO45="FERT"),"ERTs",IF(OR('full menu'!AO45="FCMT",'full menu'!AO45="FMT",'full menu'!AO45="LMT",'full menu'!AO45="LCMT"),"MTs",IF(OR('full menu'!AO45="LCIT",'full menu'!AO45="FCIT",'full menu'!AO45="LIT",'full menu'!AO45="FIT"),"ITs",IF(OR('full menu'!AO45="MwERT",'full menu'!AO45="ERwMT",'full menu'!AO45="M&amp;ERT",'full menu'!AO45="MwIT",'full menu'!AO45="IwMT",'full menu'!AO45="M&amp;IT",'full menu'!AO45="IwERT",'full menu'!AO45="ERwIT",'full menu'!AO45="I&amp;ERT",'full menu'!AO45="ER&amp;M&amp;IT"),"MixedTs",IF('full menu'!AO45="UD","UD",IF('full menu'!AO45="LSD","LSD",IF('full menu'!AO45="WSD","WSD","")))))))))))</f>
        <v>ITs</v>
      </c>
      <c r="AP45" s="5" t="str">
        <f>IF('full menu'!AP45="MDC","MDC",IF('full menu'!AP45="X","X",IF('full menu'!AP45="UASC","UASC",IF(OR('full menu'!AP45="PERF",'full menu'!AP45="AERF",'full menu'!AP45="PCB"),"ERfix",IF(OR('full menu'!AP45="ACB",'full menu'!AP45="LCERT",'full menu'!AP45="LERT",'full menu'!AP45="FCERT",'full menu'!AP45="FERT"),"ERTs",IF(OR('full menu'!AP45="FCMT",'full menu'!AP45="FMT",'full menu'!AP45="LMT",'full menu'!AP45="LCMT"),"MTs",IF(OR('full menu'!AP45="LCIT",'full menu'!AP45="FCIT",'full menu'!AP45="LIT",'full menu'!AP45="FIT"),"ITs",IF(OR('full menu'!AP45="MwERT",'full menu'!AP45="ERwMT",'full menu'!AP45="M&amp;ERT",'full menu'!AP45="MwIT",'full menu'!AP45="IwMT",'full menu'!AP45="M&amp;IT",'full menu'!AP45="IwERT",'full menu'!AP45="ERwIT",'full menu'!AP45="I&amp;ERT",'full menu'!AP45="ER&amp;M&amp;IT"),"MixedTs",IF('full menu'!AP45="UD","UD",IF('full menu'!AP45="LSD","LSD",IF('full menu'!AP45="WSD","WSD","")))))))))))</f>
        <v>ITs</v>
      </c>
      <c r="AQ45" s="5" t="str">
        <f>IF('full menu'!AQ45="MDC","MDC",IF('full menu'!AQ45="X","X",IF('full menu'!AQ45="UASC","UASC",IF(OR('full menu'!AQ45="PERF",'full menu'!AQ45="AERF",'full menu'!AQ45="PCB"),"ERfix",IF(OR('full menu'!AQ45="ACB",'full menu'!AQ45="LCERT",'full menu'!AQ45="LERT",'full menu'!AQ45="FCERT",'full menu'!AQ45="FERT"),"ERTs",IF(OR('full menu'!AQ45="FCMT",'full menu'!AQ45="FMT",'full menu'!AQ45="LMT",'full menu'!AQ45="LCMT"),"MTs",IF(OR('full menu'!AQ45="LCIT",'full menu'!AQ45="FCIT",'full menu'!AQ45="LIT",'full menu'!AQ45="FIT"),"ITs",IF(OR('full menu'!AQ45="MwERT",'full menu'!AQ45="ERwMT",'full menu'!AQ45="M&amp;ERT",'full menu'!AQ45="MwIT",'full menu'!AQ45="IwMT",'full menu'!AQ45="M&amp;IT",'full menu'!AQ45="IwERT",'full menu'!AQ45="ERwIT",'full menu'!AQ45="I&amp;ERT",'full menu'!AQ45="ER&amp;M&amp;IT"),"MixedTs",IF('full menu'!AQ45="UD","UD",IF('full menu'!AQ45="LSD","LSD",IF('full menu'!AQ45="WSD","WSD","")))))))))))</f>
        <v>ITs</v>
      </c>
      <c r="AR45" s="5" t="str">
        <f>IF('full menu'!AR45="MDC","MDC",IF('full menu'!AR45="X","X",IF('full menu'!AR45="UASC","UASC",IF(OR('full menu'!AR45="PERF",'full menu'!AR45="AERF",'full menu'!AR45="PCB"),"ERfix",IF(OR('full menu'!AR45="ACB",'full menu'!AR45="LCERT",'full menu'!AR45="LERT",'full menu'!AR45="FCERT",'full menu'!AR45="FERT"),"ERTs",IF(OR('full menu'!AR45="FCMT",'full menu'!AR45="FMT",'full menu'!AR45="LMT",'full menu'!AR45="LCMT"),"MTs",IF(OR('full menu'!AR45="LCIT",'full menu'!AR45="FCIT",'full menu'!AR45="LIT",'full menu'!AR45="FIT"),"ITs",IF(OR('full menu'!AR45="MwERT",'full menu'!AR45="ERwMT",'full menu'!AR45="M&amp;ERT",'full menu'!AR45="MwIT",'full menu'!AR45="IwMT",'full menu'!AR45="M&amp;IT",'full menu'!AR45="IwERT",'full menu'!AR45="ERwIT",'full menu'!AR45="I&amp;ERT",'full menu'!AR45="ER&amp;M&amp;IT"),"MixedTs",IF('full menu'!AR45="UD","UD",IF('full menu'!AR45="LSD","LSD",IF('full menu'!AR45="WSD","WSD","")))))))))))</f>
        <v>ITs</v>
      </c>
      <c r="AS45" s="5" t="str">
        <f>IF('full menu'!AS45="MDC","MDC",IF('full menu'!AS45="X","X",IF('full menu'!AS45="UASC","UASC",IF(OR('full menu'!AS45="PERF",'full menu'!AS45="AERF",'full menu'!AS45="PCB"),"ERfix",IF(OR('full menu'!AS45="ACB",'full menu'!AS45="LCERT",'full menu'!AS45="LERT",'full menu'!AS45="FCERT",'full menu'!AS45="FERT"),"ERTs",IF(OR('full menu'!AS45="FCMT",'full menu'!AS45="FMT",'full menu'!AS45="LMT",'full menu'!AS45="LCMT"),"MTs",IF(OR('full menu'!AS45="LCIT",'full menu'!AS45="FCIT",'full menu'!AS45="LIT",'full menu'!AS45="FIT"),"ITs",IF(OR('full menu'!AS45="MwERT",'full menu'!AS45="ERwMT",'full menu'!AS45="M&amp;ERT",'full menu'!AS45="MwIT",'full menu'!AS45="IwMT",'full menu'!AS45="M&amp;IT",'full menu'!AS45="IwERT",'full menu'!AS45="ERwIT",'full menu'!AS45="I&amp;ERT",'full menu'!AS45="ER&amp;M&amp;IT"),"MixedTs",IF('full menu'!AS45="UD","UD",IF('full menu'!AS45="LSD","LSD",IF('full menu'!AS45="WSD","WSD","")))))))))))</f>
        <v>ITs</v>
      </c>
      <c r="AT45" s="5" t="str">
        <f>IF('full menu'!AT45="MDC","MDC",IF('full menu'!AT45="X","X",IF('full menu'!AT45="UASC","UASC",IF(OR('full menu'!AT45="PERF",'full menu'!AT45="AERF",'full menu'!AT45="PCB"),"ERfix",IF(OR('full menu'!AT45="ACB",'full menu'!AT45="LCERT",'full menu'!AT45="LERT",'full menu'!AT45="FCERT",'full menu'!AT45="FERT"),"ERTs",IF(OR('full menu'!AT45="FCMT",'full menu'!AT45="FMT",'full menu'!AT45="LMT",'full menu'!AT45="LCMT"),"MTs",IF(OR('full menu'!AT45="LCIT",'full menu'!AT45="FCIT",'full menu'!AT45="LIT",'full menu'!AT45="FIT"),"ITs",IF(OR('full menu'!AT45="MwERT",'full menu'!AT45="ERwMT",'full menu'!AT45="M&amp;ERT",'full menu'!AT45="MwIT",'full menu'!AT45="IwMT",'full menu'!AT45="M&amp;IT",'full menu'!AT45="IwERT",'full menu'!AT45="ERwIT",'full menu'!AT45="I&amp;ERT",'full menu'!AT45="ER&amp;M&amp;IT"),"MixedTs",IF('full menu'!AT45="UD","UD",IF('full menu'!AT45="LSD","LSD",IF('full menu'!AT45="WSD","WSD","")))))))))))</f>
        <v>ITs</v>
      </c>
      <c r="AU45" s="5" t="str">
        <f>IF('full menu'!AU45="MDC","MDC",IF('full menu'!AU45="X","X",IF('full menu'!AU45="UASC","UASC",IF(OR('full menu'!AU45="PERF",'full menu'!AU45="AERF",'full menu'!AU45="PCB"),"ERfix",IF(OR('full menu'!AU45="ACB",'full menu'!AU45="LCERT",'full menu'!AU45="LERT",'full menu'!AU45="FCERT",'full menu'!AU45="FERT"),"ERTs",IF(OR('full menu'!AU45="FCMT",'full menu'!AU45="FMT",'full menu'!AU45="LMT",'full menu'!AU45="LCMT"),"MTs",IF(OR('full menu'!AU45="LCIT",'full menu'!AU45="FCIT",'full menu'!AU45="LIT",'full menu'!AU45="FIT"),"ITs",IF(OR('full menu'!AU45="MwERT",'full menu'!AU45="ERwMT",'full menu'!AU45="M&amp;ERT",'full menu'!AU45="MwIT",'full menu'!AU45="IwMT",'full menu'!AU45="M&amp;IT",'full menu'!AU45="IwERT",'full menu'!AU45="ERwIT",'full menu'!AU45="I&amp;ERT",'full menu'!AU45="ER&amp;M&amp;IT"),"MixedTs",IF('full menu'!AU45="UD","UD",IF('full menu'!AU45="LSD","LSD",IF('full menu'!AU45="WSD","WSD","")))))))))))</f>
        <v>ITs</v>
      </c>
      <c r="AV45" s="5" t="str">
        <f>IF('full menu'!AV45="MDC","MDC",IF('full menu'!AV45="X","X",IF('full menu'!AV45="UASC","UASC",IF(OR('full menu'!AV45="PERF",'full menu'!AV45="AERF",'full menu'!AV45="PCB"),"ERfix",IF(OR('full menu'!AV45="ACB",'full menu'!AV45="LCERT",'full menu'!AV45="LERT",'full menu'!AV45="FCERT",'full menu'!AV45="FERT"),"ERTs",IF(OR('full menu'!AV45="FCMT",'full menu'!AV45="FMT",'full menu'!AV45="LMT",'full menu'!AV45="LCMT"),"MTs",IF(OR('full menu'!AV45="LCIT",'full menu'!AV45="FCIT",'full menu'!AV45="LIT",'full menu'!AV45="FIT"),"ITs",IF(OR('full menu'!AV45="MwERT",'full menu'!AV45="ERwMT",'full menu'!AV45="M&amp;ERT",'full menu'!AV45="MwIT",'full menu'!AV45="IwMT",'full menu'!AV45="M&amp;IT",'full menu'!AV45="IwERT",'full menu'!AV45="ERwIT",'full menu'!AV45="I&amp;ERT",'full menu'!AV45="ER&amp;M&amp;IT"),"MixedTs",IF('full menu'!AV45="UD","UD",IF('full menu'!AV45="LSD","LSD",IF('full menu'!AV45="WSD","WSD","")))))))))))</f>
        <v>ITs</v>
      </c>
      <c r="AW45" s="5" t="str">
        <f>IF('full menu'!AW45="MDC","MDC",IF('full menu'!AW45="X","X",IF('full menu'!AW45="UASC","UASC",IF(OR('full menu'!AW45="PERF",'full menu'!AW45="AERF",'full menu'!AW45="PCB"),"ERfix",IF(OR('full menu'!AW45="ACB",'full menu'!AW45="LCERT",'full menu'!AW45="LERT",'full menu'!AW45="FCERT",'full menu'!AW45="FERT"),"ERTs",IF(OR('full menu'!AW45="FCMT",'full menu'!AW45="FMT",'full menu'!AW45="LMT",'full menu'!AW45="LCMT"),"MTs",IF(OR('full menu'!AW45="LCIT",'full menu'!AW45="FCIT",'full menu'!AW45="LIT",'full menu'!AW45="FIT"),"ITs",IF(OR('full menu'!AW45="MwERT",'full menu'!AW45="ERwMT",'full menu'!AW45="M&amp;ERT",'full menu'!AW45="MwIT",'full menu'!AW45="IwMT",'full menu'!AW45="M&amp;IT",'full menu'!AW45="IwERT",'full menu'!AW45="ERwIT",'full menu'!AW45="I&amp;ERT",'full menu'!AW45="ER&amp;M&amp;IT"),"MixedTs",IF('full menu'!AW45="UD","UD",IF('full menu'!AW45="LSD","LSD",IF('full menu'!AW45="WSD","WSD","")))))))))))</f>
        <v>ITs</v>
      </c>
      <c r="AX45" s="5" t="str">
        <f>IF('full menu'!AX45="MDC","MDC",IF('full menu'!AX45="X","X",IF('full menu'!AX45="UASC","UASC",IF(OR('full menu'!AX45="PERF",'full menu'!AX45="AERF",'full menu'!AX45="PCB"),"ERfix",IF(OR('full menu'!AX45="ACB",'full menu'!AX45="LCERT",'full menu'!AX45="LERT",'full menu'!AX45="FCERT",'full menu'!AX45="FERT"),"ERTs",IF(OR('full menu'!AX45="FCMT",'full menu'!AX45="FMT",'full menu'!AX45="LMT",'full menu'!AX45="LCMT"),"MTs",IF(OR('full menu'!AX45="LCIT",'full menu'!AX45="FCIT",'full menu'!AX45="LIT",'full menu'!AX45="FIT"),"ITs",IF(OR('full menu'!AX45="MwERT",'full menu'!AX45="ERwMT",'full menu'!AX45="M&amp;ERT",'full menu'!AX45="MwIT",'full menu'!AX45="IwMT",'full menu'!AX45="M&amp;IT",'full menu'!AX45="IwERT",'full menu'!AX45="ERwIT",'full menu'!AX45="I&amp;ERT",'full menu'!AX45="ER&amp;M&amp;IT"),"MixedTs",IF('full menu'!AX45="UD","UD",IF('full menu'!AX45="LSD","LSD",IF('full menu'!AX45="WSD","WSD","")))))))))))</f>
        <v>ITs</v>
      </c>
      <c r="AY45" s="5" t="str">
        <f>IF('full menu'!AY45="MDC","MDC",IF('full menu'!AY45="X","X",IF('full menu'!AY45="UASC","UASC",IF(OR('full menu'!AY45="PERF",'full menu'!AY45="AERF",'full menu'!AY45="PCB"),"ERfix",IF(OR('full menu'!AY45="ACB",'full menu'!AY45="LCERT",'full menu'!AY45="LERT",'full menu'!AY45="FCERT",'full menu'!AY45="FERT"),"ERTs",IF(OR('full menu'!AY45="FCMT",'full menu'!AY45="FMT",'full menu'!AY45="LMT",'full menu'!AY45="LCMT"),"MTs",IF(OR('full menu'!AY45="LCIT",'full menu'!AY45="FCIT",'full menu'!AY45="LIT",'full menu'!AY45="FIT"),"ITs",IF(OR('full menu'!AY45="MwERT",'full menu'!AY45="ERwMT",'full menu'!AY45="M&amp;ERT",'full menu'!AY45="MwIT",'full menu'!AY45="IwMT",'full menu'!AY45="M&amp;IT",'full menu'!AY45="IwERT",'full menu'!AY45="ERwIT",'full menu'!AY45="I&amp;ERT",'full menu'!AY45="ER&amp;M&amp;IT"),"MixedTs",IF('full menu'!AY45="UD","UD",IF('full menu'!AY45="LSD","LSD",IF('full menu'!AY45="WSD","WSD","")))))))))))</f>
        <v>ITs</v>
      </c>
    </row>
    <row r="46" spans="1:51" ht="15.6" x14ac:dyDescent="0.3">
      <c r="A46" t="s">
        <v>73</v>
      </c>
      <c r="B46" s="5" t="str">
        <f>IF('full menu'!B46="MDC","MDC",IF('full menu'!B46="X","X",IF('full menu'!B46="UASC","UASC",IF(OR('full menu'!B46="PERF",'full menu'!B46="AERF",'full menu'!B46="PCB"),"ERfix",IF(OR('full menu'!B46="ACB",'full menu'!B46="LCERT",'full menu'!B46="LERT",'full menu'!B46="FCERT",'full menu'!B46="FERT"),"ERTs",IF(OR('full menu'!B46="FCMT",'full menu'!B46="FMT",'full menu'!B46="LMT",'full menu'!B46="LCMT"),"MTs",IF(OR('full menu'!B46="LCIT",'full menu'!B46="FCIT",'full menu'!B46="LIT",'full menu'!B46="FIT"),"ITs",IF(OR('full menu'!B46="MwERT",'full menu'!B46="ERwMT",'full menu'!B46="M&amp;ERT",'full menu'!B46="MwIT",'full menu'!B46="IwMT",'full menu'!B46="M&amp;IT",'full menu'!B46="IwERT",'full menu'!B46="ERwIT",'full menu'!B46="I&amp;ERT",'full menu'!B46="ER&amp;M&amp;IT"),"MixedTs",IF('full menu'!B46="UD","UD",IF('full menu'!B46="LSD","LSD",IF('full menu'!B46="WSD","WSD","")))))))))))</f>
        <v>X</v>
      </c>
      <c r="C46" s="5" t="str">
        <f>IF('full menu'!C46="MDC","MDC",IF('full menu'!C46="X","X",IF('full menu'!C46="UASC","UASC",IF(OR('full menu'!C46="PERF",'full menu'!C46="AERF",'full menu'!C46="PCB"),"ERfix",IF(OR('full menu'!C46="ACB",'full menu'!C46="LCERT",'full menu'!C46="LERT",'full menu'!C46="FCERT",'full menu'!C46="FERT"),"ERTs",IF(OR('full menu'!C46="FCMT",'full menu'!C46="FMT",'full menu'!C46="LMT",'full menu'!C46="LCMT"),"MTs",IF(OR('full menu'!C46="LCIT",'full menu'!C46="FCIT",'full menu'!C46="LIT",'full menu'!C46="FIT"),"ITs",IF(OR('full menu'!C46="MwERT",'full menu'!C46="ERwMT",'full menu'!C46="M&amp;ERT",'full menu'!C46="MwIT",'full menu'!C46="IwMT",'full menu'!C46="M&amp;IT",'full menu'!C46="IwERT",'full menu'!C46="ERwIT",'full menu'!C46="I&amp;ERT",'full menu'!C46="ER&amp;M&amp;IT"),"MixedTs",IF('full menu'!C46="UD","UD",IF('full menu'!C46="LSD","LSD",IF('full menu'!C46="WSD","WSD","")))))))))))</f>
        <v>X</v>
      </c>
      <c r="D46" s="5" t="str">
        <f>IF('full menu'!D46="MDC","MDC",IF('full menu'!D46="X","X",IF('full menu'!D46="UASC","UASC",IF(OR('full menu'!D46="PERF",'full menu'!D46="AERF",'full menu'!D46="PCB"),"ERfix",IF(OR('full menu'!D46="ACB",'full menu'!D46="LCERT",'full menu'!D46="LERT",'full menu'!D46="FCERT",'full menu'!D46="FERT"),"ERTs",IF(OR('full menu'!D46="FCMT",'full menu'!D46="FMT",'full menu'!D46="LMT",'full menu'!D46="LCMT"),"MTs",IF(OR('full menu'!D46="LCIT",'full menu'!D46="FCIT",'full menu'!D46="LIT",'full menu'!D46="FIT"),"ITs",IF(OR('full menu'!D46="MwERT",'full menu'!D46="ERwMT",'full menu'!D46="M&amp;ERT",'full menu'!D46="MwIT",'full menu'!D46="IwMT",'full menu'!D46="M&amp;IT",'full menu'!D46="IwERT",'full menu'!D46="ERwIT",'full menu'!D46="I&amp;ERT",'full menu'!D46="ER&amp;M&amp;IT"),"MixedTs",IF('full menu'!D46="UD","UD",IF('full menu'!D46="LSD","LSD",IF('full menu'!D46="WSD","WSD","")))))))))))</f>
        <v>X</v>
      </c>
      <c r="E46" s="5" t="str">
        <f>IF('full menu'!E46="MDC","MDC",IF('full menu'!E46="X","X",IF('full menu'!E46="UASC","UASC",IF(OR('full menu'!E46="PERF",'full menu'!E46="AERF",'full menu'!E46="PCB"),"ERfix",IF(OR('full menu'!E46="ACB",'full menu'!E46="LCERT",'full menu'!E46="LERT",'full menu'!E46="FCERT",'full menu'!E46="FERT"),"ERTs",IF(OR('full menu'!E46="FCMT",'full menu'!E46="FMT",'full menu'!E46="LMT",'full menu'!E46="LCMT"),"MTs",IF(OR('full menu'!E46="LCIT",'full menu'!E46="FCIT",'full menu'!E46="LIT",'full menu'!E46="FIT"),"ITs",IF(OR('full menu'!E46="MwERT",'full menu'!E46="ERwMT",'full menu'!E46="M&amp;ERT",'full menu'!E46="MwIT",'full menu'!E46="IwMT",'full menu'!E46="M&amp;IT",'full menu'!E46="IwERT",'full menu'!E46="ERwIT",'full menu'!E46="I&amp;ERT",'full menu'!E46="ER&amp;M&amp;IT"),"MixedTs",IF('full menu'!E46="UD","UD",IF('full menu'!E46="LSD","LSD",IF('full menu'!E46="WSD","WSD","")))))))))))</f>
        <v>X</v>
      </c>
      <c r="F46" s="5" t="str">
        <f>IF('full menu'!F46="MDC","MDC",IF('full menu'!F46="X","X",IF('full menu'!F46="UASC","UASC",IF(OR('full menu'!F46="PERF",'full menu'!F46="AERF",'full menu'!F46="PCB"),"ERfix",IF(OR('full menu'!F46="ACB",'full menu'!F46="LCERT",'full menu'!F46="LERT",'full menu'!F46="FCERT",'full menu'!F46="FERT"),"ERTs",IF(OR('full menu'!F46="FCMT",'full menu'!F46="FMT",'full menu'!F46="LMT",'full menu'!F46="LCMT"),"MTs",IF(OR('full menu'!F46="LCIT",'full menu'!F46="FCIT",'full menu'!F46="LIT",'full menu'!F46="FIT"),"ITs",IF(OR('full menu'!F46="MwERT",'full menu'!F46="ERwMT",'full menu'!F46="M&amp;ERT",'full menu'!F46="MwIT",'full menu'!F46="IwMT",'full menu'!F46="M&amp;IT",'full menu'!F46="IwERT",'full menu'!F46="ERwIT",'full menu'!F46="I&amp;ERT",'full menu'!F46="ER&amp;M&amp;IT"),"MixedTs",IF('full menu'!F46="UD","UD",IF('full menu'!F46="LSD","LSD",IF('full menu'!F46="WSD","WSD","")))))))))))</f>
        <v>X</v>
      </c>
      <c r="G46" s="5" t="str">
        <f>IF('full menu'!G46="MDC","MDC",IF('full menu'!G46="X","X",IF('full menu'!G46="UASC","UASC",IF(OR('full menu'!G46="PERF",'full menu'!G46="AERF",'full menu'!G46="PCB"),"ERfix",IF(OR('full menu'!G46="ACB",'full menu'!G46="LCERT",'full menu'!G46="LERT",'full menu'!G46="FCERT",'full menu'!G46="FERT"),"ERTs",IF(OR('full menu'!G46="FCMT",'full menu'!G46="FMT",'full menu'!G46="LMT",'full menu'!G46="LCMT"),"MTs",IF(OR('full menu'!G46="LCIT",'full menu'!G46="FCIT",'full menu'!G46="LIT",'full menu'!G46="FIT"),"ITs",IF(OR('full menu'!G46="MwERT",'full menu'!G46="ERwMT",'full menu'!G46="M&amp;ERT",'full menu'!G46="MwIT",'full menu'!G46="IwMT",'full menu'!G46="M&amp;IT",'full menu'!G46="IwERT",'full menu'!G46="ERwIT",'full menu'!G46="I&amp;ERT",'full menu'!G46="ER&amp;M&amp;IT"),"MixedTs",IF('full menu'!G46="UD","UD",IF('full menu'!G46="LSD","LSD",IF('full menu'!G46="WSD","WSD","")))))))))))</f>
        <v>X</v>
      </c>
      <c r="H46" s="5" t="str">
        <f>IF('full menu'!H46="MDC","MDC",IF('full menu'!H46="X","X",IF('full menu'!H46="UASC","UASC",IF(OR('full menu'!H46="PERF",'full menu'!H46="AERF",'full menu'!H46="PCB"),"ERfix",IF(OR('full menu'!H46="ACB",'full menu'!H46="LCERT",'full menu'!H46="LERT",'full menu'!H46="FCERT",'full menu'!H46="FERT"),"ERTs",IF(OR('full menu'!H46="FCMT",'full menu'!H46="FMT",'full menu'!H46="LMT",'full menu'!H46="LCMT"),"MTs",IF(OR('full menu'!H46="LCIT",'full menu'!H46="FCIT",'full menu'!H46="LIT",'full menu'!H46="FIT"),"ITs",IF(OR('full menu'!H46="MwERT",'full menu'!H46="ERwMT",'full menu'!H46="M&amp;ERT",'full menu'!H46="MwIT",'full menu'!H46="IwMT",'full menu'!H46="M&amp;IT",'full menu'!H46="IwERT",'full menu'!H46="ERwIT",'full menu'!H46="I&amp;ERT",'full menu'!H46="ER&amp;M&amp;IT"),"MixedTs",IF('full menu'!H46="UD","UD",IF('full menu'!H46="LSD","LSD",IF('full menu'!H46="WSD","WSD","")))))))))))</f>
        <v>X</v>
      </c>
      <c r="I46" s="5" t="str">
        <f>IF('full menu'!I46="MDC","MDC",IF('full menu'!I46="X","X",IF('full menu'!I46="UASC","UASC",IF(OR('full menu'!I46="PERF",'full menu'!I46="AERF",'full menu'!I46="PCB"),"ERfix",IF(OR('full menu'!I46="ACB",'full menu'!I46="LCERT",'full menu'!I46="LERT",'full menu'!I46="FCERT",'full menu'!I46="FERT"),"ERTs",IF(OR('full menu'!I46="FCMT",'full menu'!I46="FMT",'full menu'!I46="LMT",'full menu'!I46="LCMT"),"MTs",IF(OR('full menu'!I46="LCIT",'full menu'!I46="FCIT",'full menu'!I46="LIT",'full menu'!I46="FIT"),"ITs",IF(OR('full menu'!I46="MwERT",'full menu'!I46="ERwMT",'full menu'!I46="M&amp;ERT",'full menu'!I46="MwIT",'full menu'!I46="IwMT",'full menu'!I46="M&amp;IT",'full menu'!I46="IwERT",'full menu'!I46="ERwIT",'full menu'!I46="I&amp;ERT",'full menu'!I46="ER&amp;M&amp;IT"),"MixedTs",IF('full menu'!I46="UD","UD",IF('full menu'!I46="LSD","LSD",IF('full menu'!I46="WSD","WSD","")))))))))))</f>
        <v>X</v>
      </c>
      <c r="J46" s="5" t="str">
        <f>IF('full menu'!J46="MDC","MDC",IF('full menu'!J46="X","X",IF('full menu'!J46="UASC","UASC",IF(OR('full menu'!J46="PERF",'full menu'!J46="AERF",'full menu'!J46="PCB"),"ERfix",IF(OR('full menu'!J46="ACB",'full menu'!J46="LCERT",'full menu'!J46="LERT",'full menu'!J46="FCERT",'full menu'!J46="FERT"),"ERTs",IF(OR('full menu'!J46="FCMT",'full menu'!J46="FMT",'full menu'!J46="LMT",'full menu'!J46="LCMT"),"MTs",IF(OR('full menu'!J46="LCIT",'full menu'!J46="FCIT",'full menu'!J46="LIT",'full menu'!J46="FIT"),"ITs",IF(OR('full menu'!J46="MwERT",'full menu'!J46="ERwMT",'full menu'!J46="M&amp;ERT",'full menu'!J46="MwIT",'full menu'!J46="IwMT",'full menu'!J46="M&amp;IT",'full menu'!J46="IwERT",'full menu'!J46="ERwIT",'full menu'!J46="I&amp;ERT",'full menu'!J46="ER&amp;M&amp;IT"),"MixedTs",IF('full menu'!J46="UD","UD",IF('full menu'!J46="LSD","LSD",IF('full menu'!J46="WSD","WSD","")))))))))))</f>
        <v>X</v>
      </c>
      <c r="K46" s="5" t="str">
        <f>IF('full menu'!K46="MDC","MDC",IF('full menu'!K46="X","X",IF('full menu'!K46="UASC","UASC",IF(OR('full menu'!K46="PERF",'full menu'!K46="AERF",'full menu'!K46="PCB"),"ERfix",IF(OR('full menu'!K46="ACB",'full menu'!K46="LCERT",'full menu'!K46="LERT",'full menu'!K46="FCERT",'full menu'!K46="FERT"),"ERTs",IF(OR('full menu'!K46="FCMT",'full menu'!K46="FMT",'full menu'!K46="LMT",'full menu'!K46="LCMT"),"MTs",IF(OR('full menu'!K46="LCIT",'full menu'!K46="FCIT",'full menu'!K46="LIT",'full menu'!K46="FIT"),"ITs",IF(OR('full menu'!K46="MwERT",'full menu'!K46="ERwMT",'full menu'!K46="M&amp;ERT",'full menu'!K46="MwIT",'full menu'!K46="IwMT",'full menu'!K46="M&amp;IT",'full menu'!K46="IwERT",'full menu'!K46="ERwIT",'full menu'!K46="I&amp;ERT",'full menu'!K46="ER&amp;M&amp;IT"),"MixedTs",IF('full menu'!K46="UD","UD",IF('full menu'!K46="LSD","LSD",IF('full menu'!K46="WSD","WSD","")))))))))))</f>
        <v>X</v>
      </c>
      <c r="L46" s="5" t="str">
        <f>IF('full menu'!L46="MDC","MDC",IF('full menu'!L46="X","X",IF('full menu'!L46="UASC","UASC",IF(OR('full menu'!L46="PERF",'full menu'!L46="AERF",'full menu'!L46="PCB"),"ERfix",IF(OR('full menu'!L46="ACB",'full menu'!L46="LCERT",'full menu'!L46="LERT",'full menu'!L46="FCERT",'full menu'!L46="FERT"),"ERTs",IF(OR('full menu'!L46="FCMT",'full menu'!L46="FMT",'full menu'!L46="LMT",'full menu'!L46="LCMT"),"MTs",IF(OR('full menu'!L46="LCIT",'full menu'!L46="FCIT",'full menu'!L46="LIT",'full menu'!L46="FIT"),"ITs",IF(OR('full menu'!L46="MwERT",'full menu'!L46="ERwMT",'full menu'!L46="M&amp;ERT",'full menu'!L46="MwIT",'full menu'!L46="IwMT",'full menu'!L46="M&amp;IT",'full menu'!L46="IwERT",'full menu'!L46="ERwIT",'full menu'!L46="I&amp;ERT",'full menu'!L46="ER&amp;M&amp;IT"),"MixedTs",IF('full menu'!L46="UD","UD",IF('full menu'!L46="LSD","LSD",IF('full menu'!L46="WSD","WSD","")))))))))))</f>
        <v>X</v>
      </c>
      <c r="M46" s="5" t="str">
        <f>IF('full menu'!M46="MDC","MDC",IF('full menu'!M46="X","X",IF('full menu'!M46="UASC","UASC",IF(OR('full menu'!M46="PERF",'full menu'!M46="AERF",'full menu'!M46="PCB"),"ERfix",IF(OR('full menu'!M46="ACB",'full menu'!M46="LCERT",'full menu'!M46="LERT",'full menu'!M46="FCERT",'full menu'!M46="FERT"),"ERTs",IF(OR('full menu'!M46="FCMT",'full menu'!M46="FMT",'full menu'!M46="LMT",'full menu'!M46="LCMT"),"MTs",IF(OR('full menu'!M46="LCIT",'full menu'!M46="FCIT",'full menu'!M46="LIT",'full menu'!M46="FIT"),"ITs",IF(OR('full menu'!M46="MwERT",'full menu'!M46="ERwMT",'full menu'!M46="M&amp;ERT",'full menu'!M46="MwIT",'full menu'!M46="IwMT",'full menu'!M46="M&amp;IT",'full menu'!M46="IwERT",'full menu'!M46="ERwIT",'full menu'!M46="I&amp;ERT",'full menu'!M46="ER&amp;M&amp;IT"),"MixedTs",IF('full menu'!M46="UD","UD",IF('full menu'!M46="LSD","LSD",IF('full menu'!M46="WSD","WSD","")))))))))))</f>
        <v>X</v>
      </c>
      <c r="N46" s="5" t="str">
        <f>IF('full menu'!N46="MDC","MDC",IF('full menu'!N46="X","X",IF('full menu'!N46="UASC","UASC",IF(OR('full menu'!N46="PERF",'full menu'!N46="AERF",'full menu'!N46="PCB"),"ERfix",IF(OR('full menu'!N46="ACB",'full menu'!N46="LCERT",'full menu'!N46="LERT",'full menu'!N46="FCERT",'full menu'!N46="FERT"),"ERTs",IF(OR('full menu'!N46="FCMT",'full menu'!N46="FMT",'full menu'!N46="LMT",'full menu'!N46="LCMT"),"MTs",IF(OR('full menu'!N46="LCIT",'full menu'!N46="FCIT",'full menu'!N46="LIT",'full menu'!N46="FIT"),"ITs",IF(OR('full menu'!N46="MwERT",'full menu'!N46="ERwMT",'full menu'!N46="M&amp;ERT",'full menu'!N46="MwIT",'full menu'!N46="IwMT",'full menu'!N46="M&amp;IT",'full menu'!N46="IwERT",'full menu'!N46="ERwIT",'full menu'!N46="I&amp;ERT",'full menu'!N46="ER&amp;M&amp;IT"),"MixedTs",IF('full menu'!N46="UD","UD",IF('full menu'!N46="LSD","LSD",IF('full menu'!N46="WSD","WSD","")))))))))))</f>
        <v>X</v>
      </c>
      <c r="O46" s="5" t="str">
        <f>IF('full menu'!O46="MDC","MDC",IF('full menu'!O46="X","X",IF('full menu'!O46="UASC","UASC",IF(OR('full menu'!O46="PERF",'full menu'!O46="AERF",'full menu'!O46="PCB"),"ERfix",IF(OR('full menu'!O46="ACB",'full menu'!O46="LCERT",'full menu'!O46="LERT",'full menu'!O46="FCERT",'full menu'!O46="FERT"),"ERTs",IF(OR('full menu'!O46="FCMT",'full menu'!O46="FMT",'full menu'!O46="LMT",'full menu'!O46="LCMT"),"MTs",IF(OR('full menu'!O46="LCIT",'full menu'!O46="FCIT",'full menu'!O46="LIT",'full menu'!O46="FIT"),"ITs",IF(OR('full menu'!O46="MwERT",'full menu'!O46="ERwMT",'full menu'!O46="M&amp;ERT",'full menu'!O46="MwIT",'full menu'!O46="IwMT",'full menu'!O46="M&amp;IT",'full menu'!O46="IwERT",'full menu'!O46="ERwIT",'full menu'!O46="I&amp;ERT",'full menu'!O46="ER&amp;M&amp;IT"),"MixedTs",IF('full menu'!O46="UD","UD",IF('full menu'!O46="LSD","LSD",IF('full menu'!O46="WSD","WSD","")))))))))))</f>
        <v>X</v>
      </c>
      <c r="P46" s="5" t="str">
        <f>IF('full menu'!P46="MDC","MDC",IF('full menu'!P46="X","X",IF('full menu'!P46="UASC","UASC",IF(OR('full menu'!P46="PERF",'full menu'!P46="AERF",'full menu'!P46="PCB"),"ERfix",IF(OR('full menu'!P46="ACB",'full menu'!P46="LCERT",'full menu'!P46="LERT",'full menu'!P46="FCERT",'full menu'!P46="FERT"),"ERTs",IF(OR('full menu'!P46="FCMT",'full menu'!P46="FMT",'full menu'!P46="LMT",'full menu'!P46="LCMT"),"MTs",IF(OR('full menu'!P46="LCIT",'full menu'!P46="FCIT",'full menu'!P46="LIT",'full menu'!P46="FIT"),"ITs",IF(OR('full menu'!P46="MwERT",'full menu'!P46="ERwMT",'full menu'!P46="M&amp;ERT",'full menu'!P46="MwIT",'full menu'!P46="IwMT",'full menu'!P46="M&amp;IT",'full menu'!P46="IwERT",'full menu'!P46="ERwIT",'full menu'!P46="I&amp;ERT",'full menu'!P46="ER&amp;M&amp;IT"),"MixedTs",IF('full menu'!P46="UD","UD",IF('full menu'!P46="LSD","LSD",IF('full menu'!P46="WSD","WSD","")))))))))))</f>
        <v>X</v>
      </c>
      <c r="Q46" s="5" t="str">
        <f>IF('full menu'!Q46="MDC","MDC",IF('full menu'!Q46="X","X",IF('full menu'!Q46="UASC","UASC",IF(OR('full menu'!Q46="PERF",'full menu'!Q46="AERF",'full menu'!Q46="PCB"),"ERfix",IF(OR('full menu'!Q46="ACB",'full menu'!Q46="LCERT",'full menu'!Q46="LERT",'full menu'!Q46="FCERT",'full menu'!Q46="FERT"),"ERTs",IF(OR('full menu'!Q46="FCMT",'full menu'!Q46="FMT",'full menu'!Q46="LMT",'full menu'!Q46="LCMT"),"MTs",IF(OR('full menu'!Q46="LCIT",'full menu'!Q46="FCIT",'full menu'!Q46="LIT",'full menu'!Q46="FIT"),"ITs",IF(OR('full menu'!Q46="MwERT",'full menu'!Q46="ERwMT",'full menu'!Q46="M&amp;ERT",'full menu'!Q46="MwIT",'full menu'!Q46="IwMT",'full menu'!Q46="M&amp;IT",'full menu'!Q46="IwERT",'full menu'!Q46="ERwIT",'full menu'!Q46="I&amp;ERT",'full menu'!Q46="ER&amp;M&amp;IT"),"MixedTs",IF('full menu'!Q46="UD","UD",IF('full menu'!Q46="LSD","LSD",IF('full menu'!Q46="WSD","WSD","")))))))))))</f>
        <v>X</v>
      </c>
      <c r="R46" s="5" t="str">
        <f>IF('full menu'!R46="MDC","MDC",IF('full menu'!R46="X","X",IF('full menu'!R46="UASC","UASC",IF(OR('full menu'!R46="PERF",'full menu'!R46="AERF",'full menu'!R46="PCB"),"ERfix",IF(OR('full menu'!R46="ACB",'full menu'!R46="LCERT",'full menu'!R46="LERT",'full menu'!R46="FCERT",'full menu'!R46="FERT"),"ERTs",IF(OR('full menu'!R46="FCMT",'full menu'!R46="FMT",'full menu'!R46="LMT",'full menu'!R46="LCMT"),"MTs",IF(OR('full menu'!R46="LCIT",'full menu'!R46="FCIT",'full menu'!R46="LIT",'full menu'!R46="FIT"),"ITs",IF(OR('full menu'!R46="MwERT",'full menu'!R46="ERwMT",'full menu'!R46="M&amp;ERT",'full menu'!R46="MwIT",'full menu'!R46="IwMT",'full menu'!R46="M&amp;IT",'full menu'!R46="IwERT",'full menu'!R46="ERwIT",'full menu'!R46="I&amp;ERT",'full menu'!R46="ER&amp;M&amp;IT"),"MixedTs",IF('full menu'!R46="UD","UD",IF('full menu'!R46="LSD","LSD",IF('full menu'!R46="WSD","WSD","")))))))))))</f>
        <v>X</v>
      </c>
      <c r="S46" s="5" t="str">
        <f>IF('full menu'!S46="MDC","MDC",IF('full menu'!S46="X","X",IF('full menu'!S46="UASC","UASC",IF(OR('full menu'!S46="PERF",'full menu'!S46="AERF",'full menu'!S46="PCB"),"ERfix",IF(OR('full menu'!S46="ACB",'full menu'!S46="LCERT",'full menu'!S46="LERT",'full menu'!S46="FCERT",'full menu'!S46="FERT"),"ERTs",IF(OR('full menu'!S46="FCMT",'full menu'!S46="FMT",'full menu'!S46="LMT",'full menu'!S46="LCMT"),"MTs",IF(OR('full menu'!S46="LCIT",'full menu'!S46="FCIT",'full menu'!S46="LIT",'full menu'!S46="FIT"),"ITs",IF(OR('full menu'!S46="MwERT",'full menu'!S46="ERwMT",'full menu'!S46="M&amp;ERT",'full menu'!S46="MwIT",'full menu'!S46="IwMT",'full menu'!S46="M&amp;IT",'full menu'!S46="IwERT",'full menu'!S46="ERwIT",'full menu'!S46="I&amp;ERT",'full menu'!S46="ER&amp;M&amp;IT"),"MixedTs",IF('full menu'!S46="UD","UD",IF('full menu'!S46="LSD","LSD",IF('full menu'!S46="WSD","WSD","")))))))))))</f>
        <v>X</v>
      </c>
      <c r="T46" s="5" t="str">
        <f>IF('full menu'!T46="MDC","MDC",IF('full menu'!T46="X","X",IF('full menu'!T46="UASC","UASC",IF(OR('full menu'!T46="PERF",'full menu'!T46="AERF",'full menu'!T46="PCB"),"ERfix",IF(OR('full menu'!T46="ACB",'full menu'!T46="LCERT",'full menu'!T46="LERT",'full menu'!T46="FCERT",'full menu'!T46="FERT"),"ERTs",IF(OR('full menu'!T46="FCMT",'full menu'!T46="FMT",'full menu'!T46="LMT",'full menu'!T46="LCMT"),"MTs",IF(OR('full menu'!T46="LCIT",'full menu'!T46="FCIT",'full menu'!T46="LIT",'full menu'!T46="FIT"),"ITs",IF(OR('full menu'!T46="MwERT",'full menu'!T46="ERwMT",'full menu'!T46="M&amp;ERT",'full menu'!T46="MwIT",'full menu'!T46="IwMT",'full menu'!T46="M&amp;IT",'full menu'!T46="IwERT",'full menu'!T46="ERwIT",'full menu'!T46="I&amp;ERT",'full menu'!T46="ER&amp;M&amp;IT"),"MixedTs",IF('full menu'!T46="UD","UD",IF('full menu'!T46="LSD","LSD",IF('full menu'!T46="WSD","WSD","")))))))))))</f>
        <v>UD</v>
      </c>
      <c r="U46" s="5" t="str">
        <f>IF('full menu'!U46="MDC","MDC",IF('full menu'!U46="X","X",IF('full menu'!U46="UASC","UASC",IF(OR('full menu'!U46="PERF",'full menu'!U46="AERF",'full menu'!U46="PCB"),"ERfix",IF(OR('full menu'!U46="ACB",'full menu'!U46="LCERT",'full menu'!U46="LERT",'full menu'!U46="FCERT",'full menu'!U46="FERT"),"ERTs",IF(OR('full menu'!U46="FCMT",'full menu'!U46="FMT",'full menu'!U46="LMT",'full menu'!U46="LCMT"),"MTs",IF(OR('full menu'!U46="LCIT",'full menu'!U46="FCIT",'full menu'!U46="LIT",'full menu'!U46="FIT"),"ITs",IF(OR('full menu'!U46="MwERT",'full menu'!U46="ERwMT",'full menu'!U46="M&amp;ERT",'full menu'!U46="MwIT",'full menu'!U46="IwMT",'full menu'!U46="M&amp;IT",'full menu'!U46="IwERT",'full menu'!U46="ERwIT",'full menu'!U46="I&amp;ERT",'full menu'!U46="ER&amp;M&amp;IT"),"MixedTs",IF('full menu'!U46="UD","UD",IF('full menu'!U46="LSD","LSD",IF('full menu'!U46="WSD","WSD","")))))))))))</f>
        <v>UD</v>
      </c>
      <c r="V46" s="5" t="str">
        <f>IF('full menu'!V46="MDC","MDC",IF('full menu'!V46="X","X",IF('full menu'!V46="UASC","UASC",IF(OR('full menu'!V46="PERF",'full menu'!V46="AERF",'full menu'!V46="PCB"),"ERfix",IF(OR('full menu'!V46="ACB",'full menu'!V46="LCERT",'full menu'!V46="LERT",'full menu'!V46="FCERT",'full menu'!V46="FERT"),"ERTs",IF(OR('full menu'!V46="FCMT",'full menu'!V46="FMT",'full menu'!V46="LMT",'full menu'!V46="LCMT"),"MTs",IF(OR('full menu'!V46="LCIT",'full menu'!V46="FCIT",'full menu'!V46="LIT",'full menu'!V46="FIT"),"ITs",IF(OR('full menu'!V46="MwERT",'full menu'!V46="ERwMT",'full menu'!V46="M&amp;ERT",'full menu'!V46="MwIT",'full menu'!V46="IwMT",'full menu'!V46="M&amp;IT",'full menu'!V46="IwERT",'full menu'!V46="ERwIT",'full menu'!V46="I&amp;ERT",'full menu'!V46="ER&amp;M&amp;IT"),"MixedTs",IF('full menu'!V46="UD","UD",IF('full menu'!V46="LSD","LSD",IF('full menu'!V46="WSD","WSD","")))))))))))</f>
        <v>UD</v>
      </c>
      <c r="W46" s="5" t="str">
        <f>IF('full menu'!W46="MDC","MDC",IF('full menu'!W46="X","X",IF('full menu'!W46="UASC","UASC",IF(OR('full menu'!W46="PERF",'full menu'!W46="AERF",'full menu'!W46="PCB"),"ERfix",IF(OR('full menu'!W46="ACB",'full menu'!W46="LCERT",'full menu'!W46="LERT",'full menu'!W46="FCERT",'full menu'!W46="FERT"),"ERTs",IF(OR('full menu'!W46="FCMT",'full menu'!W46="FMT",'full menu'!W46="LMT",'full menu'!W46="LCMT"),"MTs",IF(OR('full menu'!W46="LCIT",'full menu'!W46="FCIT",'full menu'!W46="LIT",'full menu'!W46="FIT"),"ITs",IF(OR('full menu'!W46="MwERT",'full menu'!W46="ERwMT",'full menu'!W46="M&amp;ERT",'full menu'!W46="MwIT",'full menu'!W46="IwMT",'full menu'!W46="M&amp;IT",'full menu'!W46="IwERT",'full menu'!W46="ERwIT",'full menu'!W46="I&amp;ERT",'full menu'!W46="ER&amp;M&amp;IT"),"MixedTs",IF('full menu'!W46="UD","UD",IF('full menu'!W46="LSD","LSD",IF('full menu'!W46="WSD","WSD","")))))))))))</f>
        <v>UD</v>
      </c>
      <c r="X46" s="5" t="str">
        <f>IF('full menu'!X46="MDC","MDC",IF('full menu'!X46="X","X",IF('full menu'!X46="UASC","UASC",IF(OR('full menu'!X46="PERF",'full menu'!X46="AERF",'full menu'!X46="PCB"),"ERfix",IF(OR('full menu'!X46="ACB",'full menu'!X46="LCERT",'full menu'!X46="LERT",'full menu'!X46="FCERT",'full menu'!X46="FERT"),"ERTs",IF(OR('full menu'!X46="FCMT",'full menu'!X46="FMT",'full menu'!X46="LMT",'full menu'!X46="LCMT"),"MTs",IF(OR('full menu'!X46="LCIT",'full menu'!X46="FCIT",'full menu'!X46="LIT",'full menu'!X46="FIT"),"ITs",IF(OR('full menu'!X46="MwERT",'full menu'!X46="ERwMT",'full menu'!X46="M&amp;ERT",'full menu'!X46="MwIT",'full menu'!X46="IwMT",'full menu'!X46="M&amp;IT",'full menu'!X46="IwERT",'full menu'!X46="ERwIT",'full menu'!X46="I&amp;ERT",'full menu'!X46="ER&amp;M&amp;IT"),"MixedTs",IF('full menu'!X46="UD","UD",IF('full menu'!X46="LSD","LSD",IF('full menu'!X46="WSD","WSD","")))))))))))</f>
        <v>UD</v>
      </c>
      <c r="Y46" s="5" t="str">
        <f>IF('full menu'!Y46="MDC","MDC",IF('full menu'!Y46="X","X",IF('full menu'!Y46="UASC","UASC",IF(OR('full menu'!Y46="PERF",'full menu'!Y46="AERF",'full menu'!Y46="PCB"),"ERfix",IF(OR('full menu'!Y46="ACB",'full menu'!Y46="LCERT",'full menu'!Y46="LERT",'full menu'!Y46="FCERT",'full menu'!Y46="FERT"),"ERTs",IF(OR('full menu'!Y46="FCMT",'full menu'!Y46="FMT",'full menu'!Y46="LMT",'full menu'!Y46="LCMT"),"MTs",IF(OR('full menu'!Y46="LCIT",'full menu'!Y46="FCIT",'full menu'!Y46="LIT",'full menu'!Y46="FIT"),"ITs",IF(OR('full menu'!Y46="MwERT",'full menu'!Y46="ERwMT",'full menu'!Y46="M&amp;ERT",'full menu'!Y46="MwIT",'full menu'!Y46="IwMT",'full menu'!Y46="M&amp;IT",'full menu'!Y46="IwERT",'full menu'!Y46="ERwIT",'full menu'!Y46="I&amp;ERT",'full menu'!Y46="ER&amp;M&amp;IT"),"MixedTs",IF('full menu'!Y46="UD","UD",IF('full menu'!Y46="LSD","LSD",IF('full menu'!Y46="WSD","WSD","")))))))))))</f>
        <v>UD</v>
      </c>
      <c r="Z46" s="5" t="str">
        <f>IF('full menu'!Z46="MDC","MDC",IF('full menu'!Z46="X","X",IF('full menu'!Z46="UASC","UASC",IF(OR('full menu'!Z46="PERF",'full menu'!Z46="AERF",'full menu'!Z46="PCB"),"ERfix",IF(OR('full menu'!Z46="ACB",'full menu'!Z46="LCERT",'full menu'!Z46="LERT",'full menu'!Z46="FCERT",'full menu'!Z46="FERT"),"ERTs",IF(OR('full menu'!Z46="FCMT",'full menu'!Z46="FMT",'full menu'!Z46="LMT",'full menu'!Z46="LCMT"),"MTs",IF(OR('full menu'!Z46="LCIT",'full menu'!Z46="FCIT",'full menu'!Z46="LIT",'full menu'!Z46="FIT"),"ITs",IF(OR('full menu'!Z46="MwERT",'full menu'!Z46="ERwMT",'full menu'!Z46="M&amp;ERT",'full menu'!Z46="MwIT",'full menu'!Z46="IwMT",'full menu'!Z46="M&amp;IT",'full menu'!Z46="IwERT",'full menu'!Z46="ERwIT",'full menu'!Z46="I&amp;ERT",'full menu'!Z46="ER&amp;M&amp;IT"),"MixedTs",IF('full menu'!Z46="UD","UD",IF('full menu'!Z46="LSD","LSD",IF('full menu'!Z46="WSD","WSD","")))))))))))</f>
        <v>UD</v>
      </c>
      <c r="AA46" s="5" t="str">
        <f>IF('full menu'!AA46="MDC","MDC",IF('full menu'!AA46="X","X",IF('full menu'!AA46="UASC","UASC",IF(OR('full menu'!AA46="PERF",'full menu'!AA46="AERF",'full menu'!AA46="PCB"),"ERfix",IF(OR('full menu'!AA46="ACB",'full menu'!AA46="LCERT",'full menu'!AA46="LERT",'full menu'!AA46="FCERT",'full menu'!AA46="FERT"),"ERTs",IF(OR('full menu'!AA46="FCMT",'full menu'!AA46="FMT",'full menu'!AA46="LMT",'full menu'!AA46="LCMT"),"MTs",IF(OR('full menu'!AA46="LCIT",'full menu'!AA46="FCIT",'full menu'!AA46="LIT",'full menu'!AA46="FIT"),"ITs",IF(OR('full menu'!AA46="MwERT",'full menu'!AA46="ERwMT",'full menu'!AA46="M&amp;ERT",'full menu'!AA46="MwIT",'full menu'!AA46="IwMT",'full menu'!AA46="M&amp;IT",'full menu'!AA46="IwERT",'full menu'!AA46="ERwIT",'full menu'!AA46="I&amp;ERT",'full menu'!AA46="ER&amp;M&amp;IT"),"MixedTs",IF('full menu'!AA46="UD","UD",IF('full menu'!AA46="LSD","LSD",IF('full menu'!AA46="WSD","WSD","")))))))))))</f>
        <v>UD</v>
      </c>
      <c r="AB46" s="5" t="str">
        <f>IF('full menu'!AB46="MDC","MDC",IF('full menu'!AB46="X","X",IF('full menu'!AB46="UASC","UASC",IF(OR('full menu'!AB46="PERF",'full menu'!AB46="AERF",'full menu'!AB46="PCB"),"ERfix",IF(OR('full menu'!AB46="ACB",'full menu'!AB46="LCERT",'full menu'!AB46="LERT",'full menu'!AB46="FCERT",'full menu'!AB46="FERT"),"ERTs",IF(OR('full menu'!AB46="FCMT",'full menu'!AB46="FMT",'full menu'!AB46="LMT",'full menu'!AB46="LCMT"),"MTs",IF(OR('full menu'!AB46="LCIT",'full menu'!AB46="FCIT",'full menu'!AB46="LIT",'full menu'!AB46="FIT"),"ITs",IF(OR('full menu'!AB46="MwERT",'full menu'!AB46="ERwMT",'full menu'!AB46="M&amp;ERT",'full menu'!AB46="MwIT",'full menu'!AB46="IwMT",'full menu'!AB46="M&amp;IT",'full menu'!AB46="IwERT",'full menu'!AB46="ERwIT",'full menu'!AB46="I&amp;ERT",'full menu'!AB46="ER&amp;M&amp;IT"),"MixedTs",IF('full menu'!AB46="UD","UD",IF('full menu'!AB46="LSD","LSD",IF('full menu'!AB46="WSD","WSD","")))))))))))</f>
        <v>UD</v>
      </c>
      <c r="AC46" s="5" t="str">
        <f>IF('full menu'!AC46="MDC","MDC",IF('full menu'!AC46="X","X",IF('full menu'!AC46="UASC","UASC",IF(OR('full menu'!AC46="PERF",'full menu'!AC46="AERF",'full menu'!AC46="PCB"),"ERfix",IF(OR('full menu'!AC46="ACB",'full menu'!AC46="LCERT",'full menu'!AC46="LERT",'full menu'!AC46="FCERT",'full menu'!AC46="FERT"),"ERTs",IF(OR('full menu'!AC46="FCMT",'full menu'!AC46="FMT",'full menu'!AC46="LMT",'full menu'!AC46="LCMT"),"MTs",IF(OR('full menu'!AC46="LCIT",'full menu'!AC46="FCIT",'full menu'!AC46="LIT",'full menu'!AC46="FIT"),"ITs",IF(OR('full menu'!AC46="MwERT",'full menu'!AC46="ERwMT",'full menu'!AC46="M&amp;ERT",'full menu'!AC46="MwIT",'full menu'!AC46="IwMT",'full menu'!AC46="M&amp;IT",'full menu'!AC46="IwERT",'full menu'!AC46="ERwIT",'full menu'!AC46="I&amp;ERT",'full menu'!AC46="ER&amp;M&amp;IT"),"MixedTs",IF('full menu'!AC46="UD","UD",IF('full menu'!AC46="LSD","LSD",IF('full menu'!AC46="WSD","WSD","")))))))))))</f>
        <v>UD</v>
      </c>
      <c r="AD46" s="5" t="str">
        <f>IF('full menu'!AD46="MDC","MDC",IF('full menu'!AD46="X","X",IF('full menu'!AD46="UASC","UASC",IF(OR('full menu'!AD46="PERF",'full menu'!AD46="AERF",'full menu'!AD46="PCB"),"ERfix",IF(OR('full menu'!AD46="ACB",'full menu'!AD46="LCERT",'full menu'!AD46="LERT",'full menu'!AD46="FCERT",'full menu'!AD46="FERT"),"ERTs",IF(OR('full menu'!AD46="FCMT",'full menu'!AD46="FMT",'full menu'!AD46="LMT",'full menu'!AD46="LCMT"),"MTs",IF(OR('full menu'!AD46="LCIT",'full menu'!AD46="FCIT",'full menu'!AD46="LIT",'full menu'!AD46="FIT"),"ITs",IF(OR('full menu'!AD46="MwERT",'full menu'!AD46="ERwMT",'full menu'!AD46="M&amp;ERT",'full menu'!AD46="MwIT",'full menu'!AD46="IwMT",'full menu'!AD46="M&amp;IT",'full menu'!AD46="IwERT",'full menu'!AD46="ERwIT",'full menu'!AD46="I&amp;ERT",'full menu'!AD46="ER&amp;M&amp;IT"),"MixedTs",IF('full menu'!AD46="UD","UD",IF('full menu'!AD46="LSD","LSD",IF('full menu'!AD46="WSD","WSD","")))))))))))</f>
        <v>LSD</v>
      </c>
      <c r="AE46" s="5" t="str">
        <f>IF('full menu'!AE46="MDC","MDC",IF('full menu'!AE46="X","X",IF('full menu'!AE46="UASC","UASC",IF(OR('full menu'!AE46="PERF",'full menu'!AE46="AERF",'full menu'!AE46="PCB"),"ERfix",IF(OR('full menu'!AE46="ACB",'full menu'!AE46="LCERT",'full menu'!AE46="LERT",'full menu'!AE46="FCERT",'full menu'!AE46="FERT"),"ERTs",IF(OR('full menu'!AE46="FCMT",'full menu'!AE46="FMT",'full menu'!AE46="LMT",'full menu'!AE46="LCMT"),"MTs",IF(OR('full menu'!AE46="LCIT",'full menu'!AE46="FCIT",'full menu'!AE46="LIT",'full menu'!AE46="FIT"),"ITs",IF(OR('full menu'!AE46="MwERT",'full menu'!AE46="ERwMT",'full menu'!AE46="M&amp;ERT",'full menu'!AE46="MwIT",'full menu'!AE46="IwMT",'full menu'!AE46="M&amp;IT",'full menu'!AE46="IwERT",'full menu'!AE46="ERwIT",'full menu'!AE46="I&amp;ERT",'full menu'!AE46="ER&amp;M&amp;IT"),"MixedTs",IF('full menu'!AE46="UD","UD",IF('full menu'!AE46="LSD","LSD",IF('full menu'!AE46="WSD","WSD","")))))))))))</f>
        <v>LSD</v>
      </c>
      <c r="AF46" s="5" t="str">
        <f>IF('full menu'!AF46="MDC","MDC",IF('full menu'!AF46="X","X",IF('full menu'!AF46="UASC","UASC",IF(OR('full menu'!AF46="PERF",'full menu'!AF46="AERF",'full menu'!AF46="PCB"),"ERfix",IF(OR('full menu'!AF46="ACB",'full menu'!AF46="LCERT",'full menu'!AF46="LERT",'full menu'!AF46="FCERT",'full menu'!AF46="FERT"),"ERTs",IF(OR('full menu'!AF46="FCMT",'full menu'!AF46="FMT",'full menu'!AF46="LMT",'full menu'!AF46="LCMT"),"MTs",IF(OR('full menu'!AF46="LCIT",'full menu'!AF46="FCIT",'full menu'!AF46="LIT",'full menu'!AF46="FIT"),"ITs",IF(OR('full menu'!AF46="MwERT",'full menu'!AF46="ERwMT",'full menu'!AF46="M&amp;ERT",'full menu'!AF46="MwIT",'full menu'!AF46="IwMT",'full menu'!AF46="M&amp;IT",'full menu'!AF46="IwERT",'full menu'!AF46="ERwIT",'full menu'!AF46="I&amp;ERT",'full menu'!AF46="ER&amp;M&amp;IT"),"MixedTs",IF('full menu'!AF46="UD","UD",IF('full menu'!AF46="LSD","LSD",IF('full menu'!AF46="WSD","WSD","")))))))))))</f>
        <v>LSD</v>
      </c>
      <c r="AG46" s="5" t="str">
        <f>IF('full menu'!AG46="MDC","MDC",IF('full menu'!AG46="X","X",IF('full menu'!AG46="UASC","UASC",IF(OR('full menu'!AG46="PERF",'full menu'!AG46="AERF",'full menu'!AG46="PCB"),"ERfix",IF(OR('full menu'!AG46="ACB",'full menu'!AG46="LCERT",'full menu'!AG46="LERT",'full menu'!AG46="FCERT",'full menu'!AG46="FERT"),"ERTs",IF(OR('full menu'!AG46="FCMT",'full menu'!AG46="FMT",'full menu'!AG46="LMT",'full menu'!AG46="LCMT"),"MTs",IF(OR('full menu'!AG46="LCIT",'full menu'!AG46="FCIT",'full menu'!AG46="LIT",'full menu'!AG46="FIT"),"ITs",IF(OR('full menu'!AG46="MwERT",'full menu'!AG46="ERwMT",'full menu'!AG46="M&amp;ERT",'full menu'!AG46="MwIT",'full menu'!AG46="IwMT",'full menu'!AG46="M&amp;IT",'full menu'!AG46="IwERT",'full menu'!AG46="ERwIT",'full menu'!AG46="I&amp;ERT",'full menu'!AG46="ER&amp;M&amp;IT"),"MixedTs",IF('full menu'!AG46="UD","UD",IF('full menu'!AG46="LSD","LSD",IF('full menu'!AG46="WSD","WSD","")))))))))))</f>
        <v>LSD</v>
      </c>
      <c r="AH46" s="5" t="str">
        <f>IF('full menu'!AH46="MDC","MDC",IF('full menu'!AH46="X","X",IF('full menu'!AH46="UASC","UASC",IF(OR('full menu'!AH46="PERF",'full menu'!AH46="AERF",'full menu'!AH46="PCB"),"ERfix",IF(OR('full menu'!AH46="ACB",'full menu'!AH46="LCERT",'full menu'!AH46="LERT",'full menu'!AH46="FCERT",'full menu'!AH46="FERT"),"ERTs",IF(OR('full menu'!AH46="FCMT",'full menu'!AH46="FMT",'full menu'!AH46="LMT",'full menu'!AH46="LCMT"),"MTs",IF(OR('full menu'!AH46="LCIT",'full menu'!AH46="FCIT",'full menu'!AH46="LIT",'full menu'!AH46="FIT"),"ITs",IF(OR('full menu'!AH46="MwERT",'full menu'!AH46="ERwMT",'full menu'!AH46="M&amp;ERT",'full menu'!AH46="MwIT",'full menu'!AH46="IwMT",'full menu'!AH46="M&amp;IT",'full menu'!AH46="IwERT",'full menu'!AH46="ERwIT",'full menu'!AH46="I&amp;ERT",'full menu'!AH46="ER&amp;M&amp;IT"),"MixedTs",IF('full menu'!AH46="UD","UD",IF('full menu'!AH46="LSD","LSD",IF('full menu'!AH46="WSD","WSD","")))))))))))</f>
        <v>LSD</v>
      </c>
      <c r="AI46" s="5" t="str">
        <f>IF('full menu'!AI46="MDC","MDC",IF('full menu'!AI46="X","X",IF('full menu'!AI46="UASC","UASC",IF(OR('full menu'!AI46="PERF",'full menu'!AI46="AERF",'full menu'!AI46="PCB"),"ERfix",IF(OR('full menu'!AI46="ACB",'full menu'!AI46="LCERT",'full menu'!AI46="LERT",'full menu'!AI46="FCERT",'full menu'!AI46="FERT"),"ERTs",IF(OR('full menu'!AI46="FCMT",'full menu'!AI46="FMT",'full menu'!AI46="LMT",'full menu'!AI46="LCMT"),"MTs",IF(OR('full menu'!AI46="LCIT",'full menu'!AI46="FCIT",'full menu'!AI46="LIT",'full menu'!AI46="FIT"),"ITs",IF(OR('full menu'!AI46="MwERT",'full menu'!AI46="ERwMT",'full menu'!AI46="M&amp;ERT",'full menu'!AI46="MwIT",'full menu'!AI46="IwMT",'full menu'!AI46="M&amp;IT",'full menu'!AI46="IwERT",'full menu'!AI46="ERwIT",'full menu'!AI46="I&amp;ERT",'full menu'!AI46="ER&amp;M&amp;IT"),"MixedTs",IF('full menu'!AI46="UD","UD",IF('full menu'!AI46="LSD","LSD",IF('full menu'!AI46="WSD","WSD","")))))))))))</f>
        <v>LSD</v>
      </c>
      <c r="AJ46" s="5" t="str">
        <f>IF('full menu'!AJ46="MDC","MDC",IF('full menu'!AJ46="X","X",IF('full menu'!AJ46="UASC","UASC",IF(OR('full menu'!AJ46="PERF",'full menu'!AJ46="AERF",'full menu'!AJ46="PCB"),"ERfix",IF(OR('full menu'!AJ46="ACB",'full menu'!AJ46="LCERT",'full menu'!AJ46="LERT",'full menu'!AJ46="FCERT",'full menu'!AJ46="FERT"),"ERTs",IF(OR('full menu'!AJ46="FCMT",'full menu'!AJ46="FMT",'full menu'!AJ46="LMT",'full menu'!AJ46="LCMT"),"MTs",IF(OR('full menu'!AJ46="LCIT",'full menu'!AJ46="FCIT",'full menu'!AJ46="LIT",'full menu'!AJ46="FIT"),"ITs",IF(OR('full menu'!AJ46="MwERT",'full menu'!AJ46="ERwMT",'full menu'!AJ46="M&amp;ERT",'full menu'!AJ46="MwIT",'full menu'!AJ46="IwMT",'full menu'!AJ46="M&amp;IT",'full menu'!AJ46="IwERT",'full menu'!AJ46="ERwIT",'full menu'!AJ46="I&amp;ERT",'full menu'!AJ46="ER&amp;M&amp;IT"),"MixedTs",IF('full menu'!AJ46="UD","UD",IF('full menu'!AJ46="LSD","LSD",IF('full menu'!AJ46="WSD","WSD","")))))))))))</f>
        <v>LSD</v>
      </c>
      <c r="AK46" s="5" t="str">
        <f>IF('full menu'!AK46="MDC","MDC",IF('full menu'!AK46="X","X",IF('full menu'!AK46="UASC","UASC",IF(OR('full menu'!AK46="PERF",'full menu'!AK46="AERF",'full menu'!AK46="PCB"),"ERfix",IF(OR('full menu'!AK46="ACB",'full menu'!AK46="LCERT",'full menu'!AK46="LERT",'full menu'!AK46="FCERT",'full menu'!AK46="FERT"),"ERTs",IF(OR('full menu'!AK46="FCMT",'full menu'!AK46="FMT",'full menu'!AK46="LMT",'full menu'!AK46="LCMT"),"MTs",IF(OR('full menu'!AK46="LCIT",'full menu'!AK46="FCIT",'full menu'!AK46="LIT",'full menu'!AK46="FIT"),"ITs",IF(OR('full menu'!AK46="MwERT",'full menu'!AK46="ERwMT",'full menu'!AK46="M&amp;ERT",'full menu'!AK46="MwIT",'full menu'!AK46="IwMT",'full menu'!AK46="M&amp;IT",'full menu'!AK46="IwERT",'full menu'!AK46="ERwIT",'full menu'!AK46="I&amp;ERT",'full menu'!AK46="ER&amp;M&amp;IT"),"MixedTs",IF('full menu'!AK46="UD","UD",IF('full menu'!AK46="LSD","LSD",IF('full menu'!AK46="WSD","WSD","")))))))))))</f>
        <v>LSD</v>
      </c>
      <c r="AL46" s="5" t="str">
        <f>IF('full menu'!AL46="MDC","MDC",IF('full menu'!AL46="X","X",IF('full menu'!AL46="UASC","UASC",IF(OR('full menu'!AL46="PERF",'full menu'!AL46="AERF",'full menu'!AL46="PCB"),"ERfix",IF(OR('full menu'!AL46="ACB",'full menu'!AL46="LCERT",'full menu'!AL46="LERT",'full menu'!AL46="FCERT",'full menu'!AL46="FERT"),"ERTs",IF(OR('full menu'!AL46="FCMT",'full menu'!AL46="FMT",'full menu'!AL46="LMT",'full menu'!AL46="LCMT"),"MTs",IF(OR('full menu'!AL46="LCIT",'full menu'!AL46="FCIT",'full menu'!AL46="LIT",'full menu'!AL46="FIT"),"ITs",IF(OR('full menu'!AL46="MwERT",'full menu'!AL46="ERwMT",'full menu'!AL46="M&amp;ERT",'full menu'!AL46="MwIT",'full menu'!AL46="IwMT",'full menu'!AL46="M&amp;IT",'full menu'!AL46="IwERT",'full menu'!AL46="ERwIT",'full menu'!AL46="I&amp;ERT",'full menu'!AL46="ER&amp;M&amp;IT"),"MixedTs",IF('full menu'!AL46="UD","UD",IF('full menu'!AL46="LSD","LSD",IF('full menu'!AL46="WSD","WSD","")))))))))))</f>
        <v>LSD</v>
      </c>
      <c r="AM46" s="5" t="str">
        <f>IF('full menu'!AM46="MDC","MDC",IF('full menu'!AM46="X","X",IF('full menu'!AM46="UASC","UASC",IF(OR('full menu'!AM46="PERF",'full menu'!AM46="AERF",'full menu'!AM46="PCB"),"ERfix",IF(OR('full menu'!AM46="ACB",'full menu'!AM46="LCERT",'full menu'!AM46="LERT",'full menu'!AM46="FCERT",'full menu'!AM46="FERT"),"ERTs",IF(OR('full menu'!AM46="FCMT",'full menu'!AM46="FMT",'full menu'!AM46="LMT",'full menu'!AM46="LCMT"),"MTs",IF(OR('full menu'!AM46="LCIT",'full menu'!AM46="FCIT",'full menu'!AM46="LIT",'full menu'!AM46="FIT"),"ITs",IF(OR('full menu'!AM46="MwERT",'full menu'!AM46="ERwMT",'full menu'!AM46="M&amp;ERT",'full menu'!AM46="MwIT",'full menu'!AM46="IwMT",'full menu'!AM46="M&amp;IT",'full menu'!AM46="IwERT",'full menu'!AM46="ERwIT",'full menu'!AM46="I&amp;ERT",'full menu'!AM46="ER&amp;M&amp;IT"),"MixedTs",IF('full menu'!AM46="UD","UD",IF('full menu'!AM46="LSD","LSD",IF('full menu'!AM46="WSD","WSD","")))))))))))</f>
        <v>LSD</v>
      </c>
      <c r="AN46" s="5" t="str">
        <f>IF('full menu'!AN46="MDC","MDC",IF('full menu'!AN46="X","X",IF('full menu'!AN46="UASC","UASC",IF(OR('full menu'!AN46="PERF",'full menu'!AN46="AERF",'full menu'!AN46="PCB"),"ERfix",IF(OR('full menu'!AN46="ACB",'full menu'!AN46="LCERT",'full menu'!AN46="LERT",'full menu'!AN46="FCERT",'full menu'!AN46="FERT"),"ERTs",IF(OR('full menu'!AN46="FCMT",'full menu'!AN46="FMT",'full menu'!AN46="LMT",'full menu'!AN46="LCMT"),"MTs",IF(OR('full menu'!AN46="LCIT",'full menu'!AN46="FCIT",'full menu'!AN46="LIT",'full menu'!AN46="FIT"),"ITs",IF(OR('full menu'!AN46="MwERT",'full menu'!AN46="ERwMT",'full menu'!AN46="M&amp;ERT",'full menu'!AN46="MwIT",'full menu'!AN46="IwMT",'full menu'!AN46="M&amp;IT",'full menu'!AN46="IwERT",'full menu'!AN46="ERwIT",'full menu'!AN46="I&amp;ERT",'full menu'!AN46="ER&amp;M&amp;IT"),"MixedTs",IF('full menu'!AN46="UD","UD",IF('full menu'!AN46="LSD","LSD",IF('full menu'!AN46="WSD","WSD","")))))))))))</f>
        <v>LSD</v>
      </c>
      <c r="AO46" s="5" t="str">
        <f>IF('full menu'!AO46="MDC","MDC",IF('full menu'!AO46="X","X",IF('full menu'!AO46="UASC","UASC",IF(OR('full menu'!AO46="PERF",'full menu'!AO46="AERF",'full menu'!AO46="PCB"),"ERfix",IF(OR('full menu'!AO46="ACB",'full menu'!AO46="LCERT",'full menu'!AO46="LERT",'full menu'!AO46="FCERT",'full menu'!AO46="FERT"),"ERTs",IF(OR('full menu'!AO46="FCMT",'full menu'!AO46="FMT",'full menu'!AO46="LMT",'full menu'!AO46="LCMT"),"MTs",IF(OR('full menu'!AO46="LCIT",'full menu'!AO46="FCIT",'full menu'!AO46="LIT",'full menu'!AO46="FIT"),"ITs",IF(OR('full menu'!AO46="MwERT",'full menu'!AO46="ERwMT",'full menu'!AO46="M&amp;ERT",'full menu'!AO46="MwIT",'full menu'!AO46="IwMT",'full menu'!AO46="M&amp;IT",'full menu'!AO46="IwERT",'full menu'!AO46="ERwIT",'full menu'!AO46="I&amp;ERT",'full menu'!AO46="ER&amp;M&amp;IT"),"MixedTs",IF('full menu'!AO46="UD","UD",IF('full menu'!AO46="LSD","LSD",IF('full menu'!AO46="WSD","WSD","")))))))))))</f>
        <v>LSD</v>
      </c>
      <c r="AP46" s="5" t="str">
        <f>IF('full menu'!AP46="MDC","MDC",IF('full menu'!AP46="X","X",IF('full menu'!AP46="UASC","UASC",IF(OR('full menu'!AP46="PERF",'full menu'!AP46="AERF",'full menu'!AP46="PCB"),"ERfix",IF(OR('full menu'!AP46="ACB",'full menu'!AP46="LCERT",'full menu'!AP46="LERT",'full menu'!AP46="FCERT",'full menu'!AP46="FERT"),"ERTs",IF(OR('full menu'!AP46="FCMT",'full menu'!AP46="FMT",'full menu'!AP46="LMT",'full menu'!AP46="LCMT"),"MTs",IF(OR('full menu'!AP46="LCIT",'full menu'!AP46="FCIT",'full menu'!AP46="LIT",'full menu'!AP46="FIT"),"ITs",IF(OR('full menu'!AP46="MwERT",'full menu'!AP46="ERwMT",'full menu'!AP46="M&amp;ERT",'full menu'!AP46="MwIT",'full menu'!AP46="IwMT",'full menu'!AP46="M&amp;IT",'full menu'!AP46="IwERT",'full menu'!AP46="ERwIT",'full menu'!AP46="I&amp;ERT",'full menu'!AP46="ER&amp;M&amp;IT"),"MixedTs",IF('full menu'!AP46="UD","UD",IF('full menu'!AP46="LSD","LSD",IF('full menu'!AP46="WSD","WSD","")))))))))))</f>
        <v>LSD</v>
      </c>
      <c r="AQ46" s="5" t="str">
        <f>IF('full menu'!AQ46="MDC","MDC",IF('full menu'!AQ46="X","X",IF('full menu'!AQ46="UASC","UASC",IF(OR('full menu'!AQ46="PERF",'full menu'!AQ46="AERF",'full menu'!AQ46="PCB"),"ERfix",IF(OR('full menu'!AQ46="ACB",'full menu'!AQ46="LCERT",'full menu'!AQ46="LERT",'full menu'!AQ46="FCERT",'full menu'!AQ46="FERT"),"ERTs",IF(OR('full menu'!AQ46="FCMT",'full menu'!AQ46="FMT",'full menu'!AQ46="LMT",'full menu'!AQ46="LCMT"),"MTs",IF(OR('full menu'!AQ46="LCIT",'full menu'!AQ46="FCIT",'full menu'!AQ46="LIT",'full menu'!AQ46="FIT"),"ITs",IF(OR('full menu'!AQ46="MwERT",'full menu'!AQ46="ERwMT",'full menu'!AQ46="M&amp;ERT",'full menu'!AQ46="MwIT",'full menu'!AQ46="IwMT",'full menu'!AQ46="M&amp;IT",'full menu'!AQ46="IwERT",'full menu'!AQ46="ERwIT",'full menu'!AQ46="I&amp;ERT",'full menu'!AQ46="ER&amp;M&amp;IT"),"MixedTs",IF('full menu'!AQ46="UD","UD",IF('full menu'!AQ46="LSD","LSD",IF('full menu'!AQ46="WSD","WSD","")))))))))))</f>
        <v>LSD</v>
      </c>
      <c r="AR46" s="5" t="str">
        <f>IF('full menu'!AR46="MDC","MDC",IF('full menu'!AR46="X","X",IF('full menu'!AR46="UASC","UASC",IF(OR('full menu'!AR46="PERF",'full menu'!AR46="AERF",'full menu'!AR46="PCB"),"ERfix",IF(OR('full menu'!AR46="ACB",'full menu'!AR46="LCERT",'full menu'!AR46="LERT",'full menu'!AR46="FCERT",'full menu'!AR46="FERT"),"ERTs",IF(OR('full menu'!AR46="FCMT",'full menu'!AR46="FMT",'full menu'!AR46="LMT",'full menu'!AR46="LCMT"),"MTs",IF(OR('full menu'!AR46="LCIT",'full menu'!AR46="FCIT",'full menu'!AR46="LIT",'full menu'!AR46="FIT"),"ITs",IF(OR('full menu'!AR46="MwERT",'full menu'!AR46="ERwMT",'full menu'!AR46="M&amp;ERT",'full menu'!AR46="MwIT",'full menu'!AR46="IwMT",'full menu'!AR46="M&amp;IT",'full menu'!AR46="IwERT",'full menu'!AR46="ERwIT",'full menu'!AR46="I&amp;ERT",'full menu'!AR46="ER&amp;M&amp;IT"),"MixedTs",IF('full menu'!AR46="UD","UD",IF('full menu'!AR46="LSD","LSD",IF('full menu'!AR46="WSD","WSD","")))))))))))</f>
        <v>LSD</v>
      </c>
      <c r="AS46" s="5" t="str">
        <f>IF('full menu'!AS46="MDC","MDC",IF('full menu'!AS46="X","X",IF('full menu'!AS46="UASC","UASC",IF(OR('full menu'!AS46="PERF",'full menu'!AS46="AERF",'full menu'!AS46="PCB"),"ERfix",IF(OR('full menu'!AS46="ACB",'full menu'!AS46="LCERT",'full menu'!AS46="LERT",'full menu'!AS46="FCERT",'full menu'!AS46="FERT"),"ERTs",IF(OR('full menu'!AS46="FCMT",'full menu'!AS46="FMT",'full menu'!AS46="LMT",'full menu'!AS46="LCMT"),"MTs",IF(OR('full menu'!AS46="LCIT",'full menu'!AS46="FCIT",'full menu'!AS46="LIT",'full menu'!AS46="FIT"),"ITs",IF(OR('full menu'!AS46="MwERT",'full menu'!AS46="ERwMT",'full menu'!AS46="M&amp;ERT",'full menu'!AS46="MwIT",'full menu'!AS46="IwMT",'full menu'!AS46="M&amp;IT",'full menu'!AS46="IwERT",'full menu'!AS46="ERwIT",'full menu'!AS46="I&amp;ERT",'full menu'!AS46="ER&amp;M&amp;IT"),"MixedTs",IF('full menu'!AS46="UD","UD",IF('full menu'!AS46="LSD","LSD",IF('full menu'!AS46="WSD","WSD","")))))))))))</f>
        <v>ITs</v>
      </c>
      <c r="AT46" s="5" t="str">
        <f>IF('full menu'!AT46="MDC","MDC",IF('full menu'!AT46="X","X",IF('full menu'!AT46="UASC","UASC",IF(OR('full menu'!AT46="PERF",'full menu'!AT46="AERF",'full menu'!AT46="PCB"),"ERfix",IF(OR('full menu'!AT46="ACB",'full menu'!AT46="LCERT",'full menu'!AT46="LERT",'full menu'!AT46="FCERT",'full menu'!AT46="FERT"),"ERTs",IF(OR('full menu'!AT46="FCMT",'full menu'!AT46="FMT",'full menu'!AT46="LMT",'full menu'!AT46="LCMT"),"MTs",IF(OR('full menu'!AT46="LCIT",'full menu'!AT46="FCIT",'full menu'!AT46="LIT",'full menu'!AT46="FIT"),"ITs",IF(OR('full menu'!AT46="MwERT",'full menu'!AT46="ERwMT",'full menu'!AT46="M&amp;ERT",'full menu'!AT46="MwIT",'full menu'!AT46="IwMT",'full menu'!AT46="M&amp;IT",'full menu'!AT46="IwERT",'full menu'!AT46="ERwIT",'full menu'!AT46="I&amp;ERT",'full menu'!AT46="ER&amp;M&amp;IT"),"MixedTs",IF('full menu'!AT46="UD","UD",IF('full menu'!AT46="LSD","LSD",IF('full menu'!AT46="WSD","WSD","")))))))))))</f>
        <v>ITs</v>
      </c>
      <c r="AU46" s="5" t="str">
        <f>IF('full menu'!AU46="MDC","MDC",IF('full menu'!AU46="X","X",IF('full menu'!AU46="UASC","UASC",IF(OR('full menu'!AU46="PERF",'full menu'!AU46="AERF",'full menu'!AU46="PCB"),"ERfix",IF(OR('full menu'!AU46="ACB",'full menu'!AU46="LCERT",'full menu'!AU46="LERT",'full menu'!AU46="FCERT",'full menu'!AU46="FERT"),"ERTs",IF(OR('full menu'!AU46="FCMT",'full menu'!AU46="FMT",'full menu'!AU46="LMT",'full menu'!AU46="LCMT"),"MTs",IF(OR('full menu'!AU46="LCIT",'full menu'!AU46="FCIT",'full menu'!AU46="LIT",'full menu'!AU46="FIT"),"ITs",IF(OR('full menu'!AU46="MwERT",'full menu'!AU46="ERwMT",'full menu'!AU46="M&amp;ERT",'full menu'!AU46="MwIT",'full menu'!AU46="IwMT",'full menu'!AU46="M&amp;IT",'full menu'!AU46="IwERT",'full menu'!AU46="ERwIT",'full menu'!AU46="I&amp;ERT",'full menu'!AU46="ER&amp;M&amp;IT"),"MixedTs",IF('full menu'!AU46="UD","UD",IF('full menu'!AU46="LSD","LSD",IF('full menu'!AU46="WSD","WSD","")))))))))))</f>
        <v>ITs</v>
      </c>
      <c r="AV46" s="5" t="str">
        <f>IF('full menu'!AV46="MDC","MDC",IF('full menu'!AV46="X","X",IF('full menu'!AV46="UASC","UASC",IF(OR('full menu'!AV46="PERF",'full menu'!AV46="AERF",'full menu'!AV46="PCB"),"ERfix",IF(OR('full menu'!AV46="ACB",'full menu'!AV46="LCERT",'full menu'!AV46="LERT",'full menu'!AV46="FCERT",'full menu'!AV46="FERT"),"ERTs",IF(OR('full menu'!AV46="FCMT",'full menu'!AV46="FMT",'full menu'!AV46="LMT",'full menu'!AV46="LCMT"),"MTs",IF(OR('full menu'!AV46="LCIT",'full menu'!AV46="FCIT",'full menu'!AV46="LIT",'full menu'!AV46="FIT"),"ITs",IF(OR('full menu'!AV46="MwERT",'full menu'!AV46="ERwMT",'full menu'!AV46="M&amp;ERT",'full menu'!AV46="MwIT",'full menu'!AV46="IwMT",'full menu'!AV46="M&amp;IT",'full menu'!AV46="IwERT",'full menu'!AV46="ERwIT",'full menu'!AV46="I&amp;ERT",'full menu'!AV46="ER&amp;M&amp;IT"),"MixedTs",IF('full menu'!AV46="UD","UD",IF('full menu'!AV46="LSD","LSD",IF('full menu'!AV46="WSD","WSD","")))))))))))</f>
        <v>ITs</v>
      </c>
      <c r="AW46" s="5" t="str">
        <f>IF('full menu'!AW46="MDC","MDC",IF('full menu'!AW46="X","X",IF('full menu'!AW46="UASC","UASC",IF(OR('full menu'!AW46="PERF",'full menu'!AW46="AERF",'full menu'!AW46="PCB"),"ERfix",IF(OR('full menu'!AW46="ACB",'full menu'!AW46="LCERT",'full menu'!AW46="LERT",'full menu'!AW46="FCERT",'full menu'!AW46="FERT"),"ERTs",IF(OR('full menu'!AW46="FCMT",'full menu'!AW46="FMT",'full menu'!AW46="LMT",'full menu'!AW46="LCMT"),"MTs",IF(OR('full menu'!AW46="LCIT",'full menu'!AW46="FCIT",'full menu'!AW46="LIT",'full menu'!AW46="FIT"),"ITs",IF(OR('full menu'!AW46="MwERT",'full menu'!AW46="ERwMT",'full menu'!AW46="M&amp;ERT",'full menu'!AW46="MwIT",'full menu'!AW46="IwMT",'full menu'!AW46="M&amp;IT",'full menu'!AW46="IwERT",'full menu'!AW46="ERwIT",'full menu'!AW46="I&amp;ERT",'full menu'!AW46="ER&amp;M&amp;IT"),"MixedTs",IF('full menu'!AW46="UD","UD",IF('full menu'!AW46="LSD","LSD",IF('full menu'!AW46="WSD","WSD","")))))))))))</f>
        <v>LSD</v>
      </c>
      <c r="AX46" s="5" t="str">
        <f>IF('full menu'!AX46="MDC","MDC",IF('full menu'!AX46="X","X",IF('full menu'!AX46="UASC","UASC",IF(OR('full menu'!AX46="PERF",'full menu'!AX46="AERF",'full menu'!AX46="PCB"),"ERfix",IF(OR('full menu'!AX46="ACB",'full menu'!AX46="LCERT",'full menu'!AX46="LERT",'full menu'!AX46="FCERT",'full menu'!AX46="FERT"),"ERTs",IF(OR('full menu'!AX46="FCMT",'full menu'!AX46="FMT",'full menu'!AX46="LMT",'full menu'!AX46="LCMT"),"MTs",IF(OR('full menu'!AX46="LCIT",'full menu'!AX46="FCIT",'full menu'!AX46="LIT",'full menu'!AX46="FIT"),"ITs",IF(OR('full menu'!AX46="MwERT",'full menu'!AX46="ERwMT",'full menu'!AX46="M&amp;ERT",'full menu'!AX46="MwIT",'full menu'!AX46="IwMT",'full menu'!AX46="M&amp;IT",'full menu'!AX46="IwERT",'full menu'!AX46="ERwIT",'full menu'!AX46="I&amp;ERT",'full menu'!AX46="ER&amp;M&amp;IT"),"MixedTs",IF('full menu'!AX46="UD","UD",IF('full menu'!AX46="LSD","LSD",IF('full menu'!AX46="WSD","WSD","")))))))))))</f>
        <v>LSD</v>
      </c>
      <c r="AY46" s="5" t="str">
        <f>IF('full menu'!AY46="MDC","MDC",IF('full menu'!AY46="X","X",IF('full menu'!AY46="UASC","UASC",IF(OR('full menu'!AY46="PERF",'full menu'!AY46="AERF",'full menu'!AY46="PCB"),"ERfix",IF(OR('full menu'!AY46="ACB",'full menu'!AY46="LCERT",'full menu'!AY46="LERT",'full menu'!AY46="FCERT",'full menu'!AY46="FERT"),"ERTs",IF(OR('full menu'!AY46="FCMT",'full menu'!AY46="FMT",'full menu'!AY46="LMT",'full menu'!AY46="LCMT"),"MTs",IF(OR('full menu'!AY46="LCIT",'full menu'!AY46="FCIT",'full menu'!AY46="LIT",'full menu'!AY46="FIT"),"ITs",IF(OR('full menu'!AY46="MwERT",'full menu'!AY46="ERwMT",'full menu'!AY46="M&amp;ERT",'full menu'!AY46="MwIT",'full menu'!AY46="IwMT",'full menu'!AY46="M&amp;IT",'full menu'!AY46="IwERT",'full menu'!AY46="ERwIT",'full menu'!AY46="I&amp;ERT",'full menu'!AY46="ER&amp;M&amp;IT"),"MixedTs",IF('full menu'!AY46="UD","UD",IF('full menu'!AY46="LSD","LSD",IF('full menu'!AY46="WSD","WSD","")))))))))))</f>
        <v>LSD</v>
      </c>
    </row>
    <row r="47" spans="1:51" ht="15.6" x14ac:dyDescent="0.3">
      <c r="A47" t="s">
        <v>76</v>
      </c>
      <c r="B47" s="5" t="str">
        <f>IF('full menu'!B47="MDC","MDC",IF('full menu'!B47="X","X",IF('full menu'!B47="UASC","UASC",IF(OR('full menu'!B47="PERF",'full menu'!B47="AERF",'full menu'!B47="PCB"),"ERfix",IF(OR('full menu'!B47="ACB",'full menu'!B47="LCERT",'full menu'!B47="LERT",'full menu'!B47="FCERT",'full menu'!B47="FERT"),"ERTs",IF(OR('full menu'!B47="FCMT",'full menu'!B47="FMT",'full menu'!B47="LMT",'full menu'!B47="LCMT"),"MTs",IF(OR('full menu'!B47="LCIT",'full menu'!B47="FCIT",'full menu'!B47="LIT",'full menu'!B47="FIT"),"ITs",IF(OR('full menu'!B47="MwERT",'full menu'!B47="ERwMT",'full menu'!B47="M&amp;ERT",'full menu'!B47="MwIT",'full menu'!B47="IwMT",'full menu'!B47="M&amp;IT",'full menu'!B47="IwERT",'full menu'!B47="ERwIT",'full menu'!B47="I&amp;ERT",'full menu'!B47="ER&amp;M&amp;IT"),"MixedTs",IF('full menu'!B47="UD","UD",IF('full menu'!B47="LSD","LSD",IF('full menu'!B47="WSD","WSD","")))))))))))</f>
        <v>ERfix</v>
      </c>
      <c r="C47" s="5" t="str">
        <f>IF('full menu'!C47="MDC","MDC",IF('full menu'!C47="X","X",IF('full menu'!C47="UASC","UASC",IF(OR('full menu'!C47="PERF",'full menu'!C47="AERF",'full menu'!C47="PCB"),"ERfix",IF(OR('full menu'!C47="ACB",'full menu'!C47="LCERT",'full menu'!C47="LERT",'full menu'!C47="FCERT",'full menu'!C47="FERT"),"ERTs",IF(OR('full menu'!C47="FCMT",'full menu'!C47="FMT",'full menu'!C47="LMT",'full menu'!C47="LCMT"),"MTs",IF(OR('full menu'!C47="LCIT",'full menu'!C47="FCIT",'full menu'!C47="LIT",'full menu'!C47="FIT"),"ITs",IF(OR('full menu'!C47="MwERT",'full menu'!C47="ERwMT",'full menu'!C47="M&amp;ERT",'full menu'!C47="MwIT",'full menu'!C47="IwMT",'full menu'!C47="M&amp;IT",'full menu'!C47="IwERT",'full menu'!C47="ERwIT",'full menu'!C47="I&amp;ERT",'full menu'!C47="ER&amp;M&amp;IT"),"MixedTs",IF('full menu'!C47="UD","UD",IF('full menu'!C47="LSD","LSD",IF('full menu'!C47="WSD","WSD","")))))))))))</f>
        <v>ERfix</v>
      </c>
      <c r="D47" s="5" t="str">
        <f>IF('full menu'!D47="MDC","MDC",IF('full menu'!D47="X","X",IF('full menu'!D47="UASC","UASC",IF(OR('full menu'!D47="PERF",'full menu'!D47="AERF",'full menu'!D47="PCB"),"ERfix",IF(OR('full menu'!D47="ACB",'full menu'!D47="LCERT",'full menu'!D47="LERT",'full menu'!D47="FCERT",'full menu'!D47="FERT"),"ERTs",IF(OR('full menu'!D47="FCMT",'full menu'!D47="FMT",'full menu'!D47="LMT",'full menu'!D47="LCMT"),"MTs",IF(OR('full menu'!D47="LCIT",'full menu'!D47="FCIT",'full menu'!D47="LIT",'full menu'!D47="FIT"),"ITs",IF(OR('full menu'!D47="MwERT",'full menu'!D47="ERwMT",'full menu'!D47="M&amp;ERT",'full menu'!D47="MwIT",'full menu'!D47="IwMT",'full menu'!D47="M&amp;IT",'full menu'!D47="IwERT",'full menu'!D47="ERwIT",'full menu'!D47="I&amp;ERT",'full menu'!D47="ER&amp;M&amp;IT"),"MixedTs",IF('full menu'!D47="UD","UD",IF('full menu'!D47="LSD","LSD",IF('full menu'!D47="WSD","WSD","")))))))))))</f>
        <v>ERfix</v>
      </c>
      <c r="E47" s="5" t="str">
        <f>IF('full menu'!E47="MDC","MDC",IF('full menu'!E47="X","X",IF('full menu'!E47="UASC","UASC",IF(OR('full menu'!E47="PERF",'full menu'!E47="AERF",'full menu'!E47="PCB"),"ERfix",IF(OR('full menu'!E47="ACB",'full menu'!E47="LCERT",'full menu'!E47="LERT",'full menu'!E47="FCERT",'full menu'!E47="FERT"),"ERTs",IF(OR('full menu'!E47="FCMT",'full menu'!E47="FMT",'full menu'!E47="LMT",'full menu'!E47="LCMT"),"MTs",IF(OR('full menu'!E47="LCIT",'full menu'!E47="FCIT",'full menu'!E47="LIT",'full menu'!E47="FIT"),"ITs",IF(OR('full menu'!E47="MwERT",'full menu'!E47="ERwMT",'full menu'!E47="M&amp;ERT",'full menu'!E47="MwIT",'full menu'!E47="IwMT",'full menu'!E47="M&amp;IT",'full menu'!E47="IwERT",'full menu'!E47="ERwIT",'full menu'!E47="I&amp;ERT",'full menu'!E47="ER&amp;M&amp;IT"),"MixedTs",IF('full menu'!E47="UD","UD",IF('full menu'!E47="LSD","LSD",IF('full menu'!E47="WSD","WSD","")))))))))))</f>
        <v>ERfix</v>
      </c>
      <c r="F47" s="5" t="str">
        <f>IF('full menu'!F47="MDC","MDC",IF('full menu'!F47="X","X",IF('full menu'!F47="UASC","UASC",IF(OR('full menu'!F47="PERF",'full menu'!F47="AERF",'full menu'!F47="PCB"),"ERfix",IF(OR('full menu'!F47="ACB",'full menu'!F47="LCERT",'full menu'!F47="LERT",'full menu'!F47="FCERT",'full menu'!F47="FERT"),"ERTs",IF(OR('full menu'!F47="FCMT",'full menu'!F47="FMT",'full menu'!F47="LMT",'full menu'!F47="LCMT"),"MTs",IF(OR('full menu'!F47="LCIT",'full menu'!F47="FCIT",'full menu'!F47="LIT",'full menu'!F47="FIT"),"ITs",IF(OR('full menu'!F47="MwERT",'full menu'!F47="ERwMT",'full menu'!F47="M&amp;ERT",'full menu'!F47="MwIT",'full menu'!F47="IwMT",'full menu'!F47="M&amp;IT",'full menu'!F47="IwERT",'full menu'!F47="ERwIT",'full menu'!F47="I&amp;ERT",'full menu'!F47="ER&amp;M&amp;IT"),"MixedTs",IF('full menu'!F47="UD","UD",IF('full menu'!F47="LSD","LSD",IF('full menu'!F47="WSD","WSD","")))))))))))</f>
        <v>LSD</v>
      </c>
      <c r="G47" s="5" t="str">
        <f>IF('full menu'!G47="MDC","MDC",IF('full menu'!G47="X","X",IF('full menu'!G47="UASC","UASC",IF(OR('full menu'!G47="PERF",'full menu'!G47="AERF",'full menu'!G47="PCB"),"ERfix",IF(OR('full menu'!G47="ACB",'full menu'!G47="LCERT",'full menu'!G47="LERT",'full menu'!G47="FCERT",'full menu'!G47="FERT"),"ERTs",IF(OR('full menu'!G47="FCMT",'full menu'!G47="FMT",'full menu'!G47="LMT",'full menu'!G47="LCMT"),"MTs",IF(OR('full menu'!G47="LCIT",'full menu'!G47="FCIT",'full menu'!G47="LIT",'full menu'!G47="FIT"),"ITs",IF(OR('full menu'!G47="MwERT",'full menu'!G47="ERwMT",'full menu'!G47="M&amp;ERT",'full menu'!G47="MwIT",'full menu'!G47="IwMT",'full menu'!G47="M&amp;IT",'full menu'!G47="IwERT",'full menu'!G47="ERwIT",'full menu'!G47="I&amp;ERT",'full menu'!G47="ER&amp;M&amp;IT"),"MixedTs",IF('full menu'!G47="UD","UD",IF('full menu'!G47="LSD","LSD",IF('full menu'!G47="WSD","WSD","")))))))))))</f>
        <v>LSD</v>
      </c>
      <c r="H47" s="5" t="str">
        <f>IF('full menu'!H47="MDC","MDC",IF('full menu'!H47="X","X",IF('full menu'!H47="UASC","UASC",IF(OR('full menu'!H47="PERF",'full menu'!H47="AERF",'full menu'!H47="PCB"),"ERfix",IF(OR('full menu'!H47="ACB",'full menu'!H47="LCERT",'full menu'!H47="LERT",'full menu'!H47="FCERT",'full menu'!H47="FERT"),"ERTs",IF(OR('full menu'!H47="FCMT",'full menu'!H47="FMT",'full menu'!H47="LMT",'full menu'!H47="LCMT"),"MTs",IF(OR('full menu'!H47="LCIT",'full menu'!H47="FCIT",'full menu'!H47="LIT",'full menu'!H47="FIT"),"ITs",IF(OR('full menu'!H47="MwERT",'full menu'!H47="ERwMT",'full menu'!H47="M&amp;ERT",'full menu'!H47="MwIT",'full menu'!H47="IwMT",'full menu'!H47="M&amp;IT",'full menu'!H47="IwERT",'full menu'!H47="ERwIT",'full menu'!H47="I&amp;ERT",'full menu'!H47="ER&amp;M&amp;IT"),"MixedTs",IF('full menu'!H47="UD","UD",IF('full menu'!H47="LSD","LSD",IF('full menu'!H47="WSD","WSD","")))))))))))</f>
        <v>LSD</v>
      </c>
      <c r="I47" s="5" t="str">
        <f>IF('full menu'!I47="MDC","MDC",IF('full menu'!I47="X","X",IF('full menu'!I47="UASC","UASC",IF(OR('full menu'!I47="PERF",'full menu'!I47="AERF",'full menu'!I47="PCB"),"ERfix",IF(OR('full menu'!I47="ACB",'full menu'!I47="LCERT",'full menu'!I47="LERT",'full menu'!I47="FCERT",'full menu'!I47="FERT"),"ERTs",IF(OR('full menu'!I47="FCMT",'full menu'!I47="FMT",'full menu'!I47="LMT",'full menu'!I47="LCMT"),"MTs",IF(OR('full menu'!I47="LCIT",'full menu'!I47="FCIT",'full menu'!I47="LIT",'full menu'!I47="FIT"),"ITs",IF(OR('full menu'!I47="MwERT",'full menu'!I47="ERwMT",'full menu'!I47="M&amp;ERT",'full menu'!I47="MwIT",'full menu'!I47="IwMT",'full menu'!I47="M&amp;IT",'full menu'!I47="IwERT",'full menu'!I47="ERwIT",'full menu'!I47="I&amp;ERT",'full menu'!I47="ER&amp;M&amp;IT"),"MixedTs",IF('full menu'!I47="UD","UD",IF('full menu'!I47="LSD","LSD",IF('full menu'!I47="WSD","WSD","")))))))))))</f>
        <v>LSD</v>
      </c>
      <c r="J47" s="5" t="str">
        <f>IF('full menu'!J47="MDC","MDC",IF('full menu'!J47="X","X",IF('full menu'!J47="UASC","UASC",IF(OR('full menu'!J47="PERF",'full menu'!J47="AERF",'full menu'!J47="PCB"),"ERfix",IF(OR('full menu'!J47="ACB",'full menu'!J47="LCERT",'full menu'!J47="LERT",'full menu'!J47="FCERT",'full menu'!J47="FERT"),"ERTs",IF(OR('full menu'!J47="FCMT",'full menu'!J47="FMT",'full menu'!J47="LMT",'full menu'!J47="LCMT"),"MTs",IF(OR('full menu'!J47="LCIT",'full menu'!J47="FCIT",'full menu'!J47="LIT",'full menu'!J47="FIT"),"ITs",IF(OR('full menu'!J47="MwERT",'full menu'!J47="ERwMT",'full menu'!J47="M&amp;ERT",'full menu'!J47="MwIT",'full menu'!J47="IwMT",'full menu'!J47="M&amp;IT",'full menu'!J47="IwERT",'full menu'!J47="ERwIT",'full menu'!J47="I&amp;ERT",'full menu'!J47="ER&amp;M&amp;IT"),"MixedTs",IF('full menu'!J47="UD","UD",IF('full menu'!J47="LSD","LSD",IF('full menu'!J47="WSD","WSD","")))))))))))</f>
        <v>LSD</v>
      </c>
      <c r="K47" s="5" t="str">
        <f>IF('full menu'!K47="MDC","MDC",IF('full menu'!K47="X","X",IF('full menu'!K47="UASC","UASC",IF(OR('full menu'!K47="PERF",'full menu'!K47="AERF",'full menu'!K47="PCB"),"ERfix",IF(OR('full menu'!K47="ACB",'full menu'!K47="LCERT",'full menu'!K47="LERT",'full menu'!K47="FCERT",'full menu'!K47="FERT"),"ERTs",IF(OR('full menu'!K47="FCMT",'full menu'!K47="FMT",'full menu'!K47="LMT",'full menu'!K47="LCMT"),"MTs",IF(OR('full menu'!K47="LCIT",'full menu'!K47="FCIT",'full menu'!K47="LIT",'full menu'!K47="FIT"),"ITs",IF(OR('full menu'!K47="MwERT",'full menu'!K47="ERwMT",'full menu'!K47="M&amp;ERT",'full menu'!K47="MwIT",'full menu'!K47="IwMT",'full menu'!K47="M&amp;IT",'full menu'!K47="IwERT",'full menu'!K47="ERwIT",'full menu'!K47="I&amp;ERT",'full menu'!K47="ER&amp;M&amp;IT"),"MixedTs",IF('full menu'!K47="UD","UD",IF('full menu'!K47="LSD","LSD",IF('full menu'!K47="WSD","WSD","")))))))))))</f>
        <v>LSD</v>
      </c>
      <c r="L47" s="5" t="str">
        <f>IF('full menu'!L47="MDC","MDC",IF('full menu'!L47="X","X",IF('full menu'!L47="UASC","UASC",IF(OR('full menu'!L47="PERF",'full menu'!L47="AERF",'full menu'!L47="PCB"),"ERfix",IF(OR('full menu'!L47="ACB",'full menu'!L47="LCERT",'full menu'!L47="LERT",'full menu'!L47="FCERT",'full menu'!L47="FERT"),"ERTs",IF(OR('full menu'!L47="FCMT",'full menu'!L47="FMT",'full menu'!L47="LMT",'full menu'!L47="LCMT"),"MTs",IF(OR('full menu'!L47="LCIT",'full menu'!L47="FCIT",'full menu'!L47="LIT",'full menu'!L47="FIT"),"ITs",IF(OR('full menu'!L47="MwERT",'full menu'!L47="ERwMT",'full menu'!L47="M&amp;ERT",'full menu'!L47="MwIT",'full menu'!L47="IwMT",'full menu'!L47="M&amp;IT",'full menu'!L47="IwERT",'full menu'!L47="ERwIT",'full menu'!L47="I&amp;ERT",'full menu'!L47="ER&amp;M&amp;IT"),"MixedTs",IF('full menu'!L47="UD","UD",IF('full menu'!L47="LSD","LSD",IF('full menu'!L47="WSD","WSD","")))))))))))</f>
        <v>LSD</v>
      </c>
      <c r="M47" s="5" t="str">
        <f>IF('full menu'!M47="MDC","MDC",IF('full menu'!M47="X","X",IF('full menu'!M47="UASC","UASC",IF(OR('full menu'!M47="PERF",'full menu'!M47="AERF",'full menu'!M47="PCB"),"ERfix",IF(OR('full menu'!M47="ACB",'full menu'!M47="LCERT",'full menu'!M47="LERT",'full menu'!M47="FCERT",'full menu'!M47="FERT"),"ERTs",IF(OR('full menu'!M47="FCMT",'full menu'!M47="FMT",'full menu'!M47="LMT",'full menu'!M47="LCMT"),"MTs",IF(OR('full menu'!M47="LCIT",'full menu'!M47="FCIT",'full menu'!M47="LIT",'full menu'!M47="FIT"),"ITs",IF(OR('full menu'!M47="MwERT",'full menu'!M47="ERwMT",'full menu'!M47="M&amp;ERT",'full menu'!M47="MwIT",'full menu'!M47="IwMT",'full menu'!M47="M&amp;IT",'full menu'!M47="IwERT",'full menu'!M47="ERwIT",'full menu'!M47="I&amp;ERT",'full menu'!M47="ER&amp;M&amp;IT"),"MixedTs",IF('full menu'!M47="UD","UD",IF('full menu'!M47="LSD","LSD",IF('full menu'!M47="WSD","WSD","")))))))))))</f>
        <v>LSD</v>
      </c>
      <c r="N47" s="5" t="str">
        <f>IF('full menu'!N47="MDC","MDC",IF('full menu'!N47="X","X",IF('full menu'!N47="UASC","UASC",IF(OR('full menu'!N47="PERF",'full menu'!N47="AERF",'full menu'!N47="PCB"),"ERfix",IF(OR('full menu'!N47="ACB",'full menu'!N47="LCERT",'full menu'!N47="LERT",'full menu'!N47="FCERT",'full menu'!N47="FERT"),"ERTs",IF(OR('full menu'!N47="FCMT",'full menu'!N47="FMT",'full menu'!N47="LMT",'full menu'!N47="LCMT"),"MTs",IF(OR('full menu'!N47="LCIT",'full menu'!N47="FCIT",'full menu'!N47="LIT",'full menu'!N47="FIT"),"ITs",IF(OR('full menu'!N47="MwERT",'full menu'!N47="ERwMT",'full menu'!N47="M&amp;ERT",'full menu'!N47="MwIT",'full menu'!N47="IwMT",'full menu'!N47="M&amp;IT",'full menu'!N47="IwERT",'full menu'!N47="ERwIT",'full menu'!N47="I&amp;ERT",'full menu'!N47="ER&amp;M&amp;IT"),"MixedTs",IF('full menu'!N47="UD","UD",IF('full menu'!N47="LSD","LSD",IF('full menu'!N47="WSD","WSD","")))))))))))</f>
        <v>LSD</v>
      </c>
      <c r="O47" s="5" t="str">
        <f>IF('full menu'!O47="MDC","MDC",IF('full menu'!O47="X","X",IF('full menu'!O47="UASC","UASC",IF(OR('full menu'!O47="PERF",'full menu'!O47="AERF",'full menu'!O47="PCB"),"ERfix",IF(OR('full menu'!O47="ACB",'full menu'!O47="LCERT",'full menu'!O47="LERT",'full menu'!O47="FCERT",'full menu'!O47="FERT"),"ERTs",IF(OR('full menu'!O47="FCMT",'full menu'!O47="FMT",'full menu'!O47="LMT",'full menu'!O47="LCMT"),"MTs",IF(OR('full menu'!O47="LCIT",'full menu'!O47="FCIT",'full menu'!O47="LIT",'full menu'!O47="FIT"),"ITs",IF(OR('full menu'!O47="MwERT",'full menu'!O47="ERwMT",'full menu'!O47="M&amp;ERT",'full menu'!O47="MwIT",'full menu'!O47="IwMT",'full menu'!O47="M&amp;IT",'full menu'!O47="IwERT",'full menu'!O47="ERwIT",'full menu'!O47="I&amp;ERT",'full menu'!O47="ER&amp;M&amp;IT"),"MixedTs",IF('full menu'!O47="UD","UD",IF('full menu'!O47="LSD","LSD",IF('full menu'!O47="WSD","WSD","")))))))))))</f>
        <v>LSD</v>
      </c>
      <c r="P47" s="5" t="str">
        <f>IF('full menu'!P47="MDC","MDC",IF('full menu'!P47="X","X",IF('full menu'!P47="UASC","UASC",IF(OR('full menu'!P47="PERF",'full menu'!P47="AERF",'full menu'!P47="PCB"),"ERfix",IF(OR('full menu'!P47="ACB",'full menu'!P47="LCERT",'full menu'!P47="LERT",'full menu'!P47="FCERT",'full menu'!P47="FERT"),"ERTs",IF(OR('full menu'!P47="FCMT",'full menu'!P47="FMT",'full menu'!P47="LMT",'full menu'!P47="LCMT"),"MTs",IF(OR('full menu'!P47="LCIT",'full menu'!P47="FCIT",'full menu'!P47="LIT",'full menu'!P47="FIT"),"ITs",IF(OR('full menu'!P47="MwERT",'full menu'!P47="ERwMT",'full menu'!P47="M&amp;ERT",'full menu'!P47="MwIT",'full menu'!P47="IwMT",'full menu'!P47="M&amp;IT",'full menu'!P47="IwERT",'full menu'!P47="ERwIT",'full menu'!P47="I&amp;ERT",'full menu'!P47="ER&amp;M&amp;IT"),"MixedTs",IF('full menu'!P47="UD","UD",IF('full menu'!P47="LSD","LSD",IF('full menu'!P47="WSD","WSD","")))))))))))</f>
        <v>LSD</v>
      </c>
      <c r="Q47" s="5" t="str">
        <f>IF('full menu'!Q47="MDC","MDC",IF('full menu'!Q47="X","X",IF('full menu'!Q47="UASC","UASC",IF(OR('full menu'!Q47="PERF",'full menu'!Q47="AERF",'full menu'!Q47="PCB"),"ERfix",IF(OR('full menu'!Q47="ACB",'full menu'!Q47="LCERT",'full menu'!Q47="LERT",'full menu'!Q47="FCERT",'full menu'!Q47="FERT"),"ERTs",IF(OR('full menu'!Q47="FCMT",'full menu'!Q47="FMT",'full menu'!Q47="LMT",'full menu'!Q47="LCMT"),"MTs",IF(OR('full menu'!Q47="LCIT",'full menu'!Q47="FCIT",'full menu'!Q47="LIT",'full menu'!Q47="FIT"),"ITs",IF(OR('full menu'!Q47="MwERT",'full menu'!Q47="ERwMT",'full menu'!Q47="M&amp;ERT",'full menu'!Q47="MwIT",'full menu'!Q47="IwMT",'full menu'!Q47="M&amp;IT",'full menu'!Q47="IwERT",'full menu'!Q47="ERwIT",'full menu'!Q47="I&amp;ERT",'full menu'!Q47="ER&amp;M&amp;IT"),"MixedTs",IF('full menu'!Q47="UD","UD",IF('full menu'!Q47="LSD","LSD",IF('full menu'!Q47="WSD","WSD","")))))))))))</f>
        <v>LSD</v>
      </c>
      <c r="R47" s="5" t="str">
        <f>IF('full menu'!R47="MDC","MDC",IF('full menu'!R47="X","X",IF('full menu'!R47="UASC","UASC",IF(OR('full menu'!R47="PERF",'full menu'!R47="AERF",'full menu'!R47="PCB"),"ERfix",IF(OR('full menu'!R47="ACB",'full menu'!R47="LCERT",'full menu'!R47="LERT",'full menu'!R47="FCERT",'full menu'!R47="FERT"),"ERTs",IF(OR('full menu'!R47="FCMT",'full menu'!R47="FMT",'full menu'!R47="LMT",'full menu'!R47="LCMT"),"MTs",IF(OR('full menu'!R47="LCIT",'full menu'!R47="FCIT",'full menu'!R47="LIT",'full menu'!R47="FIT"),"ITs",IF(OR('full menu'!R47="MwERT",'full menu'!R47="ERwMT",'full menu'!R47="M&amp;ERT",'full menu'!R47="MwIT",'full menu'!R47="IwMT",'full menu'!R47="M&amp;IT",'full menu'!R47="IwERT",'full menu'!R47="ERwIT",'full menu'!R47="I&amp;ERT",'full menu'!R47="ER&amp;M&amp;IT"),"MixedTs",IF('full menu'!R47="UD","UD",IF('full menu'!R47="LSD","LSD",IF('full menu'!R47="WSD","WSD","")))))))))))</f>
        <v>LSD</v>
      </c>
      <c r="S47" s="5" t="str">
        <f>IF('full menu'!S47="MDC","MDC",IF('full menu'!S47="X","X",IF('full menu'!S47="UASC","UASC",IF(OR('full menu'!S47="PERF",'full menu'!S47="AERF",'full menu'!S47="PCB"),"ERfix",IF(OR('full menu'!S47="ACB",'full menu'!S47="LCERT",'full menu'!S47="LERT",'full menu'!S47="FCERT",'full menu'!S47="FERT"),"ERTs",IF(OR('full menu'!S47="FCMT",'full menu'!S47="FMT",'full menu'!S47="LMT",'full menu'!S47="LCMT"),"MTs",IF(OR('full menu'!S47="LCIT",'full menu'!S47="FCIT",'full menu'!S47="LIT",'full menu'!S47="FIT"),"ITs",IF(OR('full menu'!S47="MwERT",'full menu'!S47="ERwMT",'full menu'!S47="M&amp;ERT",'full menu'!S47="MwIT",'full menu'!S47="IwMT",'full menu'!S47="M&amp;IT",'full menu'!S47="IwERT",'full menu'!S47="ERwIT",'full menu'!S47="I&amp;ERT",'full menu'!S47="ER&amp;M&amp;IT"),"MixedTs",IF('full menu'!S47="UD","UD",IF('full menu'!S47="LSD","LSD",IF('full menu'!S47="WSD","WSD","")))))))))))</f>
        <v>LSD</v>
      </c>
      <c r="T47" s="5" t="str">
        <f>IF('full menu'!T47="MDC","MDC",IF('full menu'!T47="X","X",IF('full menu'!T47="UASC","UASC",IF(OR('full menu'!T47="PERF",'full menu'!T47="AERF",'full menu'!T47="PCB"),"ERfix",IF(OR('full menu'!T47="ACB",'full menu'!T47="LCERT",'full menu'!T47="LERT",'full menu'!T47="FCERT",'full menu'!T47="FERT"),"ERTs",IF(OR('full menu'!T47="FCMT",'full menu'!T47="FMT",'full menu'!T47="LMT",'full menu'!T47="LCMT"),"MTs",IF(OR('full menu'!T47="LCIT",'full menu'!T47="FCIT",'full menu'!T47="LIT",'full menu'!T47="FIT"),"ITs",IF(OR('full menu'!T47="MwERT",'full menu'!T47="ERwMT",'full menu'!T47="M&amp;ERT",'full menu'!T47="MwIT",'full menu'!T47="IwMT",'full menu'!T47="M&amp;IT",'full menu'!T47="IwERT",'full menu'!T47="ERwIT",'full menu'!T47="I&amp;ERT",'full menu'!T47="ER&amp;M&amp;IT"),"MixedTs",IF('full menu'!T47="UD","UD",IF('full menu'!T47="LSD","LSD",IF('full menu'!T47="WSD","WSD","")))))))))))</f>
        <v>LSD</v>
      </c>
      <c r="U47" s="5" t="str">
        <f>IF('full menu'!U47="MDC","MDC",IF('full menu'!U47="X","X",IF('full menu'!U47="UASC","UASC",IF(OR('full menu'!U47="PERF",'full menu'!U47="AERF",'full menu'!U47="PCB"),"ERfix",IF(OR('full menu'!U47="ACB",'full menu'!U47="LCERT",'full menu'!U47="LERT",'full menu'!U47="FCERT",'full menu'!U47="FERT"),"ERTs",IF(OR('full menu'!U47="FCMT",'full menu'!U47="FMT",'full menu'!U47="LMT",'full menu'!U47="LCMT"),"MTs",IF(OR('full menu'!U47="LCIT",'full menu'!U47="FCIT",'full menu'!U47="LIT",'full menu'!U47="FIT"),"ITs",IF(OR('full menu'!U47="MwERT",'full menu'!U47="ERwMT",'full menu'!U47="M&amp;ERT",'full menu'!U47="MwIT",'full menu'!U47="IwMT",'full menu'!U47="M&amp;IT",'full menu'!U47="IwERT",'full menu'!U47="ERwIT",'full menu'!U47="I&amp;ERT",'full menu'!U47="ER&amp;M&amp;IT"),"MixedTs",IF('full menu'!U47="UD","UD",IF('full menu'!U47="LSD","LSD",IF('full menu'!U47="WSD","WSD","")))))))))))</f>
        <v>LSD</v>
      </c>
      <c r="V47" s="5" t="str">
        <f>IF('full menu'!V47="MDC","MDC",IF('full menu'!V47="X","X",IF('full menu'!V47="UASC","UASC",IF(OR('full menu'!V47="PERF",'full menu'!V47="AERF",'full menu'!V47="PCB"),"ERfix",IF(OR('full menu'!V47="ACB",'full menu'!V47="LCERT",'full menu'!V47="LERT",'full menu'!V47="FCERT",'full menu'!V47="FERT"),"ERTs",IF(OR('full menu'!V47="FCMT",'full menu'!V47="FMT",'full menu'!V47="LMT",'full menu'!V47="LCMT"),"MTs",IF(OR('full menu'!V47="LCIT",'full menu'!V47="FCIT",'full menu'!V47="LIT",'full menu'!V47="FIT"),"ITs",IF(OR('full menu'!V47="MwERT",'full menu'!V47="ERwMT",'full menu'!V47="M&amp;ERT",'full menu'!V47="MwIT",'full menu'!V47="IwMT",'full menu'!V47="M&amp;IT",'full menu'!V47="IwERT",'full menu'!V47="ERwIT",'full menu'!V47="I&amp;ERT",'full menu'!V47="ER&amp;M&amp;IT"),"MixedTs",IF('full menu'!V47="UD","UD",IF('full menu'!V47="LSD","LSD",IF('full menu'!V47="WSD","WSD","")))))))))))</f>
        <v>LSD</v>
      </c>
      <c r="W47" s="5" t="str">
        <f>IF('full menu'!W47="MDC","MDC",IF('full menu'!W47="X","X",IF('full menu'!W47="UASC","UASC",IF(OR('full menu'!W47="PERF",'full menu'!W47="AERF",'full menu'!W47="PCB"),"ERfix",IF(OR('full menu'!W47="ACB",'full menu'!W47="LCERT",'full menu'!W47="LERT",'full menu'!W47="FCERT",'full menu'!W47="FERT"),"ERTs",IF(OR('full menu'!W47="FCMT",'full menu'!W47="FMT",'full menu'!W47="LMT",'full menu'!W47="LCMT"),"MTs",IF(OR('full menu'!W47="LCIT",'full menu'!W47="FCIT",'full menu'!W47="LIT",'full menu'!W47="FIT"),"ITs",IF(OR('full menu'!W47="MwERT",'full menu'!W47="ERwMT",'full menu'!W47="M&amp;ERT",'full menu'!W47="MwIT",'full menu'!W47="IwMT",'full menu'!W47="M&amp;IT",'full menu'!W47="IwERT",'full menu'!W47="ERwIT",'full menu'!W47="I&amp;ERT",'full menu'!W47="ER&amp;M&amp;IT"),"MixedTs",IF('full menu'!W47="UD","UD",IF('full menu'!W47="LSD","LSD",IF('full menu'!W47="WSD","WSD","")))))))))))</f>
        <v>LSD</v>
      </c>
      <c r="X47" s="5" t="str">
        <f>IF('full menu'!X47="MDC","MDC",IF('full menu'!X47="X","X",IF('full menu'!X47="UASC","UASC",IF(OR('full menu'!X47="PERF",'full menu'!X47="AERF",'full menu'!X47="PCB"),"ERfix",IF(OR('full menu'!X47="ACB",'full menu'!X47="LCERT",'full menu'!X47="LERT",'full menu'!X47="FCERT",'full menu'!X47="FERT"),"ERTs",IF(OR('full menu'!X47="FCMT",'full menu'!X47="FMT",'full menu'!X47="LMT",'full menu'!X47="LCMT"),"MTs",IF(OR('full menu'!X47="LCIT",'full menu'!X47="FCIT",'full menu'!X47="LIT",'full menu'!X47="FIT"),"ITs",IF(OR('full menu'!X47="MwERT",'full menu'!X47="ERwMT",'full menu'!X47="M&amp;ERT",'full menu'!X47="MwIT",'full menu'!X47="IwMT",'full menu'!X47="M&amp;IT",'full menu'!X47="IwERT",'full menu'!X47="ERwIT",'full menu'!X47="I&amp;ERT",'full menu'!X47="ER&amp;M&amp;IT"),"MixedTs",IF('full menu'!X47="UD","UD",IF('full menu'!X47="LSD","LSD",IF('full menu'!X47="WSD","WSD","")))))))))))</f>
        <v>LSD</v>
      </c>
      <c r="Y47" s="5" t="str">
        <f>IF('full menu'!Y47="MDC","MDC",IF('full menu'!Y47="X","X",IF('full menu'!Y47="UASC","UASC",IF(OR('full menu'!Y47="PERF",'full menu'!Y47="AERF",'full menu'!Y47="PCB"),"ERfix",IF(OR('full menu'!Y47="ACB",'full menu'!Y47="LCERT",'full menu'!Y47="LERT",'full menu'!Y47="FCERT",'full menu'!Y47="FERT"),"ERTs",IF(OR('full menu'!Y47="FCMT",'full menu'!Y47="FMT",'full menu'!Y47="LMT",'full menu'!Y47="LCMT"),"MTs",IF(OR('full menu'!Y47="LCIT",'full menu'!Y47="FCIT",'full menu'!Y47="LIT",'full menu'!Y47="FIT"),"ITs",IF(OR('full menu'!Y47="MwERT",'full menu'!Y47="ERwMT",'full menu'!Y47="M&amp;ERT",'full menu'!Y47="MwIT",'full menu'!Y47="IwMT",'full menu'!Y47="M&amp;IT",'full menu'!Y47="IwERT",'full menu'!Y47="ERwIT",'full menu'!Y47="I&amp;ERT",'full menu'!Y47="ER&amp;M&amp;IT"),"MixedTs",IF('full menu'!Y47="UD","UD",IF('full menu'!Y47="LSD","LSD",IF('full menu'!Y47="WSD","WSD","")))))))))))</f>
        <v>LSD</v>
      </c>
      <c r="Z47" s="5" t="str">
        <f>IF('full menu'!Z47="MDC","MDC",IF('full menu'!Z47="X","X",IF('full menu'!Z47="UASC","UASC",IF(OR('full menu'!Z47="PERF",'full menu'!Z47="AERF",'full menu'!Z47="PCB"),"ERfix",IF(OR('full menu'!Z47="ACB",'full menu'!Z47="LCERT",'full menu'!Z47="LERT",'full menu'!Z47="FCERT",'full menu'!Z47="FERT"),"ERTs",IF(OR('full menu'!Z47="FCMT",'full menu'!Z47="FMT",'full menu'!Z47="LMT",'full menu'!Z47="LCMT"),"MTs",IF(OR('full menu'!Z47="LCIT",'full menu'!Z47="FCIT",'full menu'!Z47="LIT",'full menu'!Z47="FIT"),"ITs",IF(OR('full menu'!Z47="MwERT",'full menu'!Z47="ERwMT",'full menu'!Z47="M&amp;ERT",'full menu'!Z47="MwIT",'full menu'!Z47="IwMT",'full menu'!Z47="M&amp;IT",'full menu'!Z47="IwERT",'full menu'!Z47="ERwIT",'full menu'!Z47="I&amp;ERT",'full menu'!Z47="ER&amp;M&amp;IT"),"MixedTs",IF('full menu'!Z47="UD","UD",IF('full menu'!Z47="LSD","LSD",IF('full menu'!Z47="WSD","WSD","")))))))))))</f>
        <v>LSD</v>
      </c>
      <c r="AA47" s="5" t="str">
        <f>IF('full menu'!AA47="MDC","MDC",IF('full menu'!AA47="X","X",IF('full menu'!AA47="UASC","UASC",IF(OR('full menu'!AA47="PERF",'full menu'!AA47="AERF",'full menu'!AA47="PCB"),"ERfix",IF(OR('full menu'!AA47="ACB",'full menu'!AA47="LCERT",'full menu'!AA47="LERT",'full menu'!AA47="FCERT",'full menu'!AA47="FERT"),"ERTs",IF(OR('full menu'!AA47="FCMT",'full menu'!AA47="FMT",'full menu'!AA47="LMT",'full menu'!AA47="LCMT"),"MTs",IF(OR('full menu'!AA47="LCIT",'full menu'!AA47="FCIT",'full menu'!AA47="LIT",'full menu'!AA47="FIT"),"ITs",IF(OR('full menu'!AA47="MwERT",'full menu'!AA47="ERwMT",'full menu'!AA47="M&amp;ERT",'full menu'!AA47="MwIT",'full menu'!AA47="IwMT",'full menu'!AA47="M&amp;IT",'full menu'!AA47="IwERT",'full menu'!AA47="ERwIT",'full menu'!AA47="I&amp;ERT",'full menu'!AA47="ER&amp;M&amp;IT"),"MixedTs",IF('full menu'!AA47="UD","UD",IF('full menu'!AA47="LSD","LSD",IF('full menu'!AA47="WSD","WSD","")))))))))))</f>
        <v>LSD</v>
      </c>
      <c r="AB47" s="5" t="str">
        <f>IF('full menu'!AB47="MDC","MDC",IF('full menu'!AB47="X","X",IF('full menu'!AB47="UASC","UASC",IF(OR('full menu'!AB47="PERF",'full menu'!AB47="AERF",'full menu'!AB47="PCB"),"ERfix",IF(OR('full menu'!AB47="ACB",'full menu'!AB47="LCERT",'full menu'!AB47="LERT",'full menu'!AB47="FCERT",'full menu'!AB47="FERT"),"ERTs",IF(OR('full menu'!AB47="FCMT",'full menu'!AB47="FMT",'full menu'!AB47="LMT",'full menu'!AB47="LCMT"),"MTs",IF(OR('full menu'!AB47="LCIT",'full menu'!AB47="FCIT",'full menu'!AB47="LIT",'full menu'!AB47="FIT"),"ITs",IF(OR('full menu'!AB47="MwERT",'full menu'!AB47="ERwMT",'full menu'!AB47="M&amp;ERT",'full menu'!AB47="MwIT",'full menu'!AB47="IwMT",'full menu'!AB47="M&amp;IT",'full menu'!AB47="IwERT",'full menu'!AB47="ERwIT",'full menu'!AB47="I&amp;ERT",'full menu'!AB47="ER&amp;M&amp;IT"),"MixedTs",IF('full menu'!AB47="UD","UD",IF('full menu'!AB47="LSD","LSD",IF('full menu'!AB47="WSD","WSD","")))))))))))</f>
        <v>LSD</v>
      </c>
      <c r="AC47" s="5" t="str">
        <f>IF('full menu'!AC47="MDC","MDC",IF('full menu'!AC47="X","X",IF('full menu'!AC47="UASC","UASC",IF(OR('full menu'!AC47="PERF",'full menu'!AC47="AERF",'full menu'!AC47="PCB"),"ERfix",IF(OR('full menu'!AC47="ACB",'full menu'!AC47="LCERT",'full menu'!AC47="LERT",'full menu'!AC47="FCERT",'full menu'!AC47="FERT"),"ERTs",IF(OR('full menu'!AC47="FCMT",'full menu'!AC47="FMT",'full menu'!AC47="LMT",'full menu'!AC47="LCMT"),"MTs",IF(OR('full menu'!AC47="LCIT",'full menu'!AC47="FCIT",'full menu'!AC47="LIT",'full menu'!AC47="FIT"),"ITs",IF(OR('full menu'!AC47="MwERT",'full menu'!AC47="ERwMT",'full menu'!AC47="M&amp;ERT",'full menu'!AC47="MwIT",'full menu'!AC47="IwMT",'full menu'!AC47="M&amp;IT",'full menu'!AC47="IwERT",'full menu'!AC47="ERwIT",'full menu'!AC47="I&amp;ERT",'full menu'!AC47="ER&amp;M&amp;IT"),"MixedTs",IF('full menu'!AC47="UD","UD",IF('full menu'!AC47="LSD","LSD",IF('full menu'!AC47="WSD","WSD","")))))))))))</f>
        <v>LSD</v>
      </c>
      <c r="AD47" s="5" t="str">
        <f>IF('full menu'!AD47="MDC","MDC",IF('full menu'!AD47="X","X",IF('full menu'!AD47="UASC","UASC",IF(OR('full menu'!AD47="PERF",'full menu'!AD47="AERF",'full menu'!AD47="PCB"),"ERfix",IF(OR('full menu'!AD47="ACB",'full menu'!AD47="LCERT",'full menu'!AD47="LERT",'full menu'!AD47="FCERT",'full menu'!AD47="FERT"),"ERTs",IF(OR('full menu'!AD47="FCMT",'full menu'!AD47="FMT",'full menu'!AD47="LMT",'full menu'!AD47="LCMT"),"MTs",IF(OR('full menu'!AD47="LCIT",'full menu'!AD47="FCIT",'full menu'!AD47="LIT",'full menu'!AD47="FIT"),"ITs",IF(OR('full menu'!AD47="MwERT",'full menu'!AD47="ERwMT",'full menu'!AD47="M&amp;ERT",'full menu'!AD47="MwIT",'full menu'!AD47="IwMT",'full menu'!AD47="M&amp;IT",'full menu'!AD47="IwERT",'full menu'!AD47="ERwIT",'full menu'!AD47="I&amp;ERT",'full menu'!AD47="ER&amp;M&amp;IT"),"MixedTs",IF('full menu'!AD47="UD","UD",IF('full menu'!AD47="LSD","LSD",IF('full menu'!AD47="WSD","WSD","")))))))))))</f>
        <v>LSD</v>
      </c>
      <c r="AE47" s="5" t="str">
        <f>IF('full menu'!AE47="MDC","MDC",IF('full menu'!AE47="X","X",IF('full menu'!AE47="UASC","UASC",IF(OR('full menu'!AE47="PERF",'full menu'!AE47="AERF",'full menu'!AE47="PCB"),"ERfix",IF(OR('full menu'!AE47="ACB",'full menu'!AE47="LCERT",'full menu'!AE47="LERT",'full menu'!AE47="FCERT",'full menu'!AE47="FERT"),"ERTs",IF(OR('full menu'!AE47="FCMT",'full menu'!AE47="FMT",'full menu'!AE47="LMT",'full menu'!AE47="LCMT"),"MTs",IF(OR('full menu'!AE47="LCIT",'full menu'!AE47="FCIT",'full menu'!AE47="LIT",'full menu'!AE47="FIT"),"ITs",IF(OR('full menu'!AE47="MwERT",'full menu'!AE47="ERwMT",'full menu'!AE47="M&amp;ERT",'full menu'!AE47="MwIT",'full menu'!AE47="IwMT",'full menu'!AE47="M&amp;IT",'full menu'!AE47="IwERT",'full menu'!AE47="ERwIT",'full menu'!AE47="I&amp;ERT",'full menu'!AE47="ER&amp;M&amp;IT"),"MixedTs",IF('full menu'!AE47="UD","UD",IF('full menu'!AE47="LSD","LSD",IF('full menu'!AE47="WSD","WSD","")))))))))))</f>
        <v>LSD</v>
      </c>
      <c r="AF47" s="5" t="str">
        <f>IF('full menu'!AF47="MDC","MDC",IF('full menu'!AF47="X","X",IF('full menu'!AF47="UASC","UASC",IF(OR('full menu'!AF47="PERF",'full menu'!AF47="AERF",'full menu'!AF47="PCB"),"ERfix",IF(OR('full menu'!AF47="ACB",'full menu'!AF47="LCERT",'full menu'!AF47="LERT",'full menu'!AF47="FCERT",'full menu'!AF47="FERT"),"ERTs",IF(OR('full menu'!AF47="FCMT",'full menu'!AF47="FMT",'full menu'!AF47="LMT",'full menu'!AF47="LCMT"),"MTs",IF(OR('full menu'!AF47="LCIT",'full menu'!AF47="FCIT",'full menu'!AF47="LIT",'full menu'!AF47="FIT"),"ITs",IF(OR('full menu'!AF47="MwERT",'full menu'!AF47="ERwMT",'full menu'!AF47="M&amp;ERT",'full menu'!AF47="MwIT",'full menu'!AF47="IwMT",'full menu'!AF47="M&amp;IT",'full menu'!AF47="IwERT",'full menu'!AF47="ERwIT",'full menu'!AF47="I&amp;ERT",'full menu'!AF47="ER&amp;M&amp;IT"),"MixedTs",IF('full menu'!AF47="UD","UD",IF('full menu'!AF47="LSD","LSD",IF('full menu'!AF47="WSD","WSD","")))))))))))</f>
        <v>LSD</v>
      </c>
      <c r="AG47" s="5" t="str">
        <f>IF('full menu'!AG47="MDC","MDC",IF('full menu'!AG47="X","X",IF('full menu'!AG47="UASC","UASC",IF(OR('full menu'!AG47="PERF",'full menu'!AG47="AERF",'full menu'!AG47="PCB"),"ERfix",IF(OR('full menu'!AG47="ACB",'full menu'!AG47="LCERT",'full menu'!AG47="LERT",'full menu'!AG47="FCERT",'full menu'!AG47="FERT"),"ERTs",IF(OR('full menu'!AG47="FCMT",'full menu'!AG47="FMT",'full menu'!AG47="LMT",'full menu'!AG47="LCMT"),"MTs",IF(OR('full menu'!AG47="LCIT",'full menu'!AG47="FCIT",'full menu'!AG47="LIT",'full menu'!AG47="FIT"),"ITs",IF(OR('full menu'!AG47="MwERT",'full menu'!AG47="ERwMT",'full menu'!AG47="M&amp;ERT",'full menu'!AG47="MwIT",'full menu'!AG47="IwMT",'full menu'!AG47="M&amp;IT",'full menu'!AG47="IwERT",'full menu'!AG47="ERwIT",'full menu'!AG47="I&amp;ERT",'full menu'!AG47="ER&amp;M&amp;IT"),"MixedTs",IF('full menu'!AG47="UD","UD",IF('full menu'!AG47="LSD","LSD",IF('full menu'!AG47="WSD","WSD","")))))))))))</f>
        <v>LSD</v>
      </c>
      <c r="AH47" s="5" t="str">
        <f>IF('full menu'!AH47="MDC","MDC",IF('full menu'!AH47="X","X",IF('full menu'!AH47="UASC","UASC",IF(OR('full menu'!AH47="PERF",'full menu'!AH47="AERF",'full menu'!AH47="PCB"),"ERfix",IF(OR('full menu'!AH47="ACB",'full menu'!AH47="LCERT",'full menu'!AH47="LERT",'full menu'!AH47="FCERT",'full menu'!AH47="FERT"),"ERTs",IF(OR('full menu'!AH47="FCMT",'full menu'!AH47="FMT",'full menu'!AH47="LMT",'full menu'!AH47="LCMT"),"MTs",IF(OR('full menu'!AH47="LCIT",'full menu'!AH47="FCIT",'full menu'!AH47="LIT",'full menu'!AH47="FIT"),"ITs",IF(OR('full menu'!AH47="MwERT",'full menu'!AH47="ERwMT",'full menu'!AH47="M&amp;ERT",'full menu'!AH47="MwIT",'full menu'!AH47="IwMT",'full menu'!AH47="M&amp;IT",'full menu'!AH47="IwERT",'full menu'!AH47="ERwIT",'full menu'!AH47="I&amp;ERT",'full menu'!AH47="ER&amp;M&amp;IT"),"MixedTs",IF('full menu'!AH47="UD","UD",IF('full menu'!AH47="LSD","LSD",IF('full menu'!AH47="WSD","WSD","")))))))))))</f>
        <v>LSD</v>
      </c>
      <c r="AI47" s="5" t="str">
        <f>IF('full menu'!AI47="MDC","MDC",IF('full menu'!AI47="X","X",IF('full menu'!AI47="UASC","UASC",IF(OR('full menu'!AI47="PERF",'full menu'!AI47="AERF",'full menu'!AI47="PCB"),"ERfix",IF(OR('full menu'!AI47="ACB",'full menu'!AI47="LCERT",'full menu'!AI47="LERT",'full menu'!AI47="FCERT",'full menu'!AI47="FERT"),"ERTs",IF(OR('full menu'!AI47="FCMT",'full menu'!AI47="FMT",'full menu'!AI47="LMT",'full menu'!AI47="LCMT"),"MTs",IF(OR('full menu'!AI47="LCIT",'full menu'!AI47="FCIT",'full menu'!AI47="LIT",'full menu'!AI47="FIT"),"ITs",IF(OR('full menu'!AI47="MwERT",'full menu'!AI47="ERwMT",'full menu'!AI47="M&amp;ERT",'full menu'!AI47="MwIT",'full menu'!AI47="IwMT",'full menu'!AI47="M&amp;IT",'full menu'!AI47="IwERT",'full menu'!AI47="ERwIT",'full menu'!AI47="I&amp;ERT",'full menu'!AI47="ER&amp;M&amp;IT"),"MixedTs",IF('full menu'!AI47="UD","UD",IF('full menu'!AI47="LSD","LSD",IF('full menu'!AI47="WSD","WSD","")))))))))))</f>
        <v>LSD</v>
      </c>
      <c r="AJ47" s="5" t="str">
        <f>IF('full menu'!AJ47="MDC","MDC",IF('full menu'!AJ47="X","X",IF('full menu'!AJ47="UASC","UASC",IF(OR('full menu'!AJ47="PERF",'full menu'!AJ47="AERF",'full menu'!AJ47="PCB"),"ERfix",IF(OR('full menu'!AJ47="ACB",'full menu'!AJ47="LCERT",'full menu'!AJ47="LERT",'full menu'!AJ47="FCERT",'full menu'!AJ47="FERT"),"ERTs",IF(OR('full menu'!AJ47="FCMT",'full menu'!AJ47="FMT",'full menu'!AJ47="LMT",'full menu'!AJ47="LCMT"),"MTs",IF(OR('full menu'!AJ47="LCIT",'full menu'!AJ47="FCIT",'full menu'!AJ47="LIT",'full menu'!AJ47="FIT"),"ITs",IF(OR('full menu'!AJ47="MwERT",'full menu'!AJ47="ERwMT",'full menu'!AJ47="M&amp;ERT",'full menu'!AJ47="MwIT",'full menu'!AJ47="IwMT",'full menu'!AJ47="M&amp;IT",'full menu'!AJ47="IwERT",'full menu'!AJ47="ERwIT",'full menu'!AJ47="I&amp;ERT",'full menu'!AJ47="ER&amp;M&amp;IT"),"MixedTs",IF('full menu'!AJ47="UD","UD",IF('full menu'!AJ47="LSD","LSD",IF('full menu'!AJ47="WSD","WSD","")))))))))))</f>
        <v>LSD</v>
      </c>
      <c r="AK47" s="5" t="str">
        <f>IF('full menu'!AK47="MDC","MDC",IF('full menu'!AK47="X","X",IF('full menu'!AK47="UASC","UASC",IF(OR('full menu'!AK47="PERF",'full menu'!AK47="AERF",'full menu'!AK47="PCB"),"ERfix",IF(OR('full menu'!AK47="ACB",'full menu'!AK47="LCERT",'full menu'!AK47="LERT",'full menu'!AK47="FCERT",'full menu'!AK47="FERT"),"ERTs",IF(OR('full menu'!AK47="FCMT",'full menu'!AK47="FMT",'full menu'!AK47="LMT",'full menu'!AK47="LCMT"),"MTs",IF(OR('full menu'!AK47="LCIT",'full menu'!AK47="FCIT",'full menu'!AK47="LIT",'full menu'!AK47="FIT"),"ITs",IF(OR('full menu'!AK47="MwERT",'full menu'!AK47="ERwMT",'full menu'!AK47="M&amp;ERT",'full menu'!AK47="MwIT",'full menu'!AK47="IwMT",'full menu'!AK47="M&amp;IT",'full menu'!AK47="IwERT",'full menu'!AK47="ERwIT",'full menu'!AK47="I&amp;ERT",'full menu'!AK47="ER&amp;M&amp;IT"),"MixedTs",IF('full menu'!AK47="UD","UD",IF('full menu'!AK47="LSD","LSD",IF('full menu'!AK47="WSD","WSD","")))))))))))</f>
        <v>LSD</v>
      </c>
      <c r="AL47" s="5" t="str">
        <f>IF('full menu'!AL47="MDC","MDC",IF('full menu'!AL47="X","X",IF('full menu'!AL47="UASC","UASC",IF(OR('full menu'!AL47="PERF",'full menu'!AL47="AERF",'full menu'!AL47="PCB"),"ERfix",IF(OR('full menu'!AL47="ACB",'full menu'!AL47="LCERT",'full menu'!AL47="LERT",'full menu'!AL47="FCERT",'full menu'!AL47="FERT"),"ERTs",IF(OR('full menu'!AL47="FCMT",'full menu'!AL47="FMT",'full menu'!AL47="LMT",'full menu'!AL47="LCMT"),"MTs",IF(OR('full menu'!AL47="LCIT",'full menu'!AL47="FCIT",'full menu'!AL47="LIT",'full menu'!AL47="FIT"),"ITs",IF(OR('full menu'!AL47="MwERT",'full menu'!AL47="ERwMT",'full menu'!AL47="M&amp;ERT",'full menu'!AL47="MwIT",'full menu'!AL47="IwMT",'full menu'!AL47="M&amp;IT",'full menu'!AL47="IwERT",'full menu'!AL47="ERwIT",'full menu'!AL47="I&amp;ERT",'full menu'!AL47="ER&amp;M&amp;IT"),"MixedTs",IF('full menu'!AL47="UD","UD",IF('full menu'!AL47="LSD","LSD",IF('full menu'!AL47="WSD","WSD","")))))))))))</f>
        <v>LSD</v>
      </c>
      <c r="AM47" s="5" t="str">
        <f>IF('full menu'!AM47="MDC","MDC",IF('full menu'!AM47="X","X",IF('full menu'!AM47="UASC","UASC",IF(OR('full menu'!AM47="PERF",'full menu'!AM47="AERF",'full menu'!AM47="PCB"),"ERfix",IF(OR('full menu'!AM47="ACB",'full menu'!AM47="LCERT",'full menu'!AM47="LERT",'full menu'!AM47="FCERT",'full menu'!AM47="FERT"),"ERTs",IF(OR('full menu'!AM47="FCMT",'full menu'!AM47="FMT",'full menu'!AM47="LMT",'full menu'!AM47="LCMT"),"MTs",IF(OR('full menu'!AM47="LCIT",'full menu'!AM47="FCIT",'full menu'!AM47="LIT",'full menu'!AM47="FIT"),"ITs",IF(OR('full menu'!AM47="MwERT",'full menu'!AM47="ERwMT",'full menu'!AM47="M&amp;ERT",'full menu'!AM47="MwIT",'full menu'!AM47="IwMT",'full menu'!AM47="M&amp;IT",'full menu'!AM47="IwERT",'full menu'!AM47="ERwIT",'full menu'!AM47="I&amp;ERT",'full menu'!AM47="ER&amp;M&amp;IT"),"MixedTs",IF('full menu'!AM47="UD","UD",IF('full menu'!AM47="LSD","LSD",IF('full menu'!AM47="WSD","WSD","")))))))))))</f>
        <v>LSD</v>
      </c>
      <c r="AN47" s="5" t="str">
        <f>IF('full menu'!AN47="MDC","MDC",IF('full menu'!AN47="X","X",IF('full menu'!AN47="UASC","UASC",IF(OR('full menu'!AN47="PERF",'full menu'!AN47="AERF",'full menu'!AN47="PCB"),"ERfix",IF(OR('full menu'!AN47="ACB",'full menu'!AN47="LCERT",'full menu'!AN47="LERT",'full menu'!AN47="FCERT",'full menu'!AN47="FERT"),"ERTs",IF(OR('full menu'!AN47="FCMT",'full menu'!AN47="FMT",'full menu'!AN47="LMT",'full menu'!AN47="LCMT"),"MTs",IF(OR('full menu'!AN47="LCIT",'full menu'!AN47="FCIT",'full menu'!AN47="LIT",'full menu'!AN47="FIT"),"ITs",IF(OR('full menu'!AN47="MwERT",'full menu'!AN47="ERwMT",'full menu'!AN47="M&amp;ERT",'full menu'!AN47="MwIT",'full menu'!AN47="IwMT",'full menu'!AN47="M&amp;IT",'full menu'!AN47="IwERT",'full menu'!AN47="ERwIT",'full menu'!AN47="I&amp;ERT",'full menu'!AN47="ER&amp;M&amp;IT"),"MixedTs",IF('full menu'!AN47="UD","UD",IF('full menu'!AN47="LSD","LSD",IF('full menu'!AN47="WSD","WSD","")))))))))))</f>
        <v>LSD</v>
      </c>
      <c r="AO47" s="5" t="str">
        <f>IF('full menu'!AO47="MDC","MDC",IF('full menu'!AO47="X","X",IF('full menu'!AO47="UASC","UASC",IF(OR('full menu'!AO47="PERF",'full menu'!AO47="AERF",'full menu'!AO47="PCB"),"ERfix",IF(OR('full menu'!AO47="ACB",'full menu'!AO47="LCERT",'full menu'!AO47="LERT",'full menu'!AO47="FCERT",'full menu'!AO47="FERT"),"ERTs",IF(OR('full menu'!AO47="FCMT",'full menu'!AO47="FMT",'full menu'!AO47="LMT",'full menu'!AO47="LCMT"),"MTs",IF(OR('full menu'!AO47="LCIT",'full menu'!AO47="FCIT",'full menu'!AO47="LIT",'full menu'!AO47="FIT"),"ITs",IF(OR('full menu'!AO47="MwERT",'full menu'!AO47="ERwMT",'full menu'!AO47="M&amp;ERT",'full menu'!AO47="MwIT",'full menu'!AO47="IwMT",'full menu'!AO47="M&amp;IT",'full menu'!AO47="IwERT",'full menu'!AO47="ERwIT",'full menu'!AO47="I&amp;ERT",'full menu'!AO47="ER&amp;M&amp;IT"),"MixedTs",IF('full menu'!AO47="UD","UD",IF('full menu'!AO47="LSD","LSD",IF('full menu'!AO47="WSD","WSD","")))))))))))</f>
        <v>LSD</v>
      </c>
      <c r="AP47" s="5" t="str">
        <f>IF('full menu'!AP47="MDC","MDC",IF('full menu'!AP47="X","X",IF('full menu'!AP47="UASC","UASC",IF(OR('full menu'!AP47="PERF",'full menu'!AP47="AERF",'full menu'!AP47="PCB"),"ERfix",IF(OR('full menu'!AP47="ACB",'full menu'!AP47="LCERT",'full menu'!AP47="LERT",'full menu'!AP47="FCERT",'full menu'!AP47="FERT"),"ERTs",IF(OR('full menu'!AP47="FCMT",'full menu'!AP47="FMT",'full menu'!AP47="LMT",'full menu'!AP47="LCMT"),"MTs",IF(OR('full menu'!AP47="LCIT",'full menu'!AP47="FCIT",'full menu'!AP47="LIT",'full menu'!AP47="FIT"),"ITs",IF(OR('full menu'!AP47="MwERT",'full menu'!AP47="ERwMT",'full menu'!AP47="M&amp;ERT",'full menu'!AP47="MwIT",'full menu'!AP47="IwMT",'full menu'!AP47="M&amp;IT",'full menu'!AP47="IwERT",'full menu'!AP47="ERwIT",'full menu'!AP47="I&amp;ERT",'full menu'!AP47="ER&amp;M&amp;IT"),"MixedTs",IF('full menu'!AP47="UD","UD",IF('full menu'!AP47="LSD","LSD",IF('full menu'!AP47="WSD","WSD","")))))))))))</f>
        <v>LSD</v>
      </c>
      <c r="AQ47" s="5" t="str">
        <f>IF('full menu'!AQ47="MDC","MDC",IF('full menu'!AQ47="X","X",IF('full menu'!AQ47="UASC","UASC",IF(OR('full menu'!AQ47="PERF",'full menu'!AQ47="AERF",'full menu'!AQ47="PCB"),"ERfix",IF(OR('full menu'!AQ47="ACB",'full menu'!AQ47="LCERT",'full menu'!AQ47="LERT",'full menu'!AQ47="FCERT",'full menu'!AQ47="FERT"),"ERTs",IF(OR('full menu'!AQ47="FCMT",'full menu'!AQ47="FMT",'full menu'!AQ47="LMT",'full menu'!AQ47="LCMT"),"MTs",IF(OR('full menu'!AQ47="LCIT",'full menu'!AQ47="FCIT",'full menu'!AQ47="LIT",'full menu'!AQ47="FIT"),"ITs",IF(OR('full menu'!AQ47="MwERT",'full menu'!AQ47="ERwMT",'full menu'!AQ47="M&amp;ERT",'full menu'!AQ47="MwIT",'full menu'!AQ47="IwMT",'full menu'!AQ47="M&amp;IT",'full menu'!AQ47="IwERT",'full menu'!AQ47="ERwIT",'full menu'!AQ47="I&amp;ERT",'full menu'!AQ47="ER&amp;M&amp;IT"),"MixedTs",IF('full menu'!AQ47="UD","UD",IF('full menu'!AQ47="LSD","LSD",IF('full menu'!AQ47="WSD","WSD","")))))))))))</f>
        <v>LSD</v>
      </c>
      <c r="AR47" s="5" t="str">
        <f>IF('full menu'!AR47="MDC","MDC",IF('full menu'!AR47="X","X",IF('full menu'!AR47="UASC","UASC",IF(OR('full menu'!AR47="PERF",'full menu'!AR47="AERF",'full menu'!AR47="PCB"),"ERfix",IF(OR('full menu'!AR47="ACB",'full menu'!AR47="LCERT",'full menu'!AR47="LERT",'full menu'!AR47="FCERT",'full menu'!AR47="FERT"),"ERTs",IF(OR('full menu'!AR47="FCMT",'full menu'!AR47="FMT",'full menu'!AR47="LMT",'full menu'!AR47="LCMT"),"MTs",IF(OR('full menu'!AR47="LCIT",'full menu'!AR47="FCIT",'full menu'!AR47="LIT",'full menu'!AR47="FIT"),"ITs",IF(OR('full menu'!AR47="MwERT",'full menu'!AR47="ERwMT",'full menu'!AR47="M&amp;ERT",'full menu'!AR47="MwIT",'full menu'!AR47="IwMT",'full menu'!AR47="M&amp;IT",'full menu'!AR47="IwERT",'full menu'!AR47="ERwIT",'full menu'!AR47="I&amp;ERT",'full menu'!AR47="ER&amp;M&amp;IT"),"MixedTs",IF('full menu'!AR47="UD","UD",IF('full menu'!AR47="LSD","LSD",IF('full menu'!AR47="WSD","WSD","")))))))))))</f>
        <v>LSD</v>
      </c>
      <c r="AS47" s="5" t="str">
        <f>IF('full menu'!AS47="MDC","MDC",IF('full menu'!AS47="X","X",IF('full menu'!AS47="UASC","UASC",IF(OR('full menu'!AS47="PERF",'full menu'!AS47="AERF",'full menu'!AS47="PCB"),"ERfix",IF(OR('full menu'!AS47="ACB",'full menu'!AS47="LCERT",'full menu'!AS47="LERT",'full menu'!AS47="FCERT",'full menu'!AS47="FERT"),"ERTs",IF(OR('full menu'!AS47="FCMT",'full menu'!AS47="FMT",'full menu'!AS47="LMT",'full menu'!AS47="LCMT"),"MTs",IF(OR('full menu'!AS47="LCIT",'full menu'!AS47="FCIT",'full menu'!AS47="LIT",'full menu'!AS47="FIT"),"ITs",IF(OR('full menu'!AS47="MwERT",'full menu'!AS47="ERwMT",'full menu'!AS47="M&amp;ERT",'full menu'!AS47="MwIT",'full menu'!AS47="IwMT",'full menu'!AS47="M&amp;IT",'full menu'!AS47="IwERT",'full menu'!AS47="ERwIT",'full menu'!AS47="I&amp;ERT",'full menu'!AS47="ER&amp;M&amp;IT"),"MixedTs",IF('full menu'!AS47="UD","UD",IF('full menu'!AS47="LSD","LSD",IF('full menu'!AS47="WSD","WSD","")))))))))))</f>
        <v>LSD</v>
      </c>
      <c r="AT47" s="5" t="str">
        <f>IF('full menu'!AT47="MDC","MDC",IF('full menu'!AT47="X","X",IF('full menu'!AT47="UASC","UASC",IF(OR('full menu'!AT47="PERF",'full menu'!AT47="AERF",'full menu'!AT47="PCB"),"ERfix",IF(OR('full menu'!AT47="ACB",'full menu'!AT47="LCERT",'full menu'!AT47="LERT",'full menu'!AT47="FCERT",'full menu'!AT47="FERT"),"ERTs",IF(OR('full menu'!AT47="FCMT",'full menu'!AT47="FMT",'full menu'!AT47="LMT",'full menu'!AT47="LCMT"),"MTs",IF(OR('full menu'!AT47="LCIT",'full menu'!AT47="FCIT",'full menu'!AT47="LIT",'full menu'!AT47="FIT"),"ITs",IF(OR('full menu'!AT47="MwERT",'full menu'!AT47="ERwMT",'full menu'!AT47="M&amp;ERT",'full menu'!AT47="MwIT",'full menu'!AT47="IwMT",'full menu'!AT47="M&amp;IT",'full menu'!AT47="IwERT",'full menu'!AT47="ERwIT",'full menu'!AT47="I&amp;ERT",'full menu'!AT47="ER&amp;M&amp;IT"),"MixedTs",IF('full menu'!AT47="UD","UD",IF('full menu'!AT47="LSD","LSD",IF('full menu'!AT47="WSD","WSD","")))))))))))</f>
        <v>LSD</v>
      </c>
      <c r="AU47" s="5" t="str">
        <f>IF('full menu'!AU47="MDC","MDC",IF('full menu'!AU47="X","X",IF('full menu'!AU47="UASC","UASC",IF(OR('full menu'!AU47="PERF",'full menu'!AU47="AERF",'full menu'!AU47="PCB"),"ERfix",IF(OR('full menu'!AU47="ACB",'full menu'!AU47="LCERT",'full menu'!AU47="LERT",'full menu'!AU47="FCERT",'full menu'!AU47="FERT"),"ERTs",IF(OR('full menu'!AU47="FCMT",'full menu'!AU47="FMT",'full menu'!AU47="LMT",'full menu'!AU47="LCMT"),"MTs",IF(OR('full menu'!AU47="LCIT",'full menu'!AU47="FCIT",'full menu'!AU47="LIT",'full menu'!AU47="FIT"),"ITs",IF(OR('full menu'!AU47="MwERT",'full menu'!AU47="ERwMT",'full menu'!AU47="M&amp;ERT",'full menu'!AU47="MwIT",'full menu'!AU47="IwMT",'full menu'!AU47="M&amp;IT",'full menu'!AU47="IwERT",'full menu'!AU47="ERwIT",'full menu'!AU47="I&amp;ERT",'full menu'!AU47="ER&amp;M&amp;IT"),"MixedTs",IF('full menu'!AU47="UD","UD",IF('full menu'!AU47="LSD","LSD",IF('full menu'!AU47="WSD","WSD","")))))))))))</f>
        <v>LSD</v>
      </c>
      <c r="AV47" s="5" t="str">
        <f>IF('full menu'!AV47="MDC","MDC",IF('full menu'!AV47="X","X",IF('full menu'!AV47="UASC","UASC",IF(OR('full menu'!AV47="PERF",'full menu'!AV47="AERF",'full menu'!AV47="PCB"),"ERfix",IF(OR('full menu'!AV47="ACB",'full menu'!AV47="LCERT",'full menu'!AV47="LERT",'full menu'!AV47="FCERT",'full menu'!AV47="FERT"),"ERTs",IF(OR('full menu'!AV47="FCMT",'full menu'!AV47="FMT",'full menu'!AV47="LMT",'full menu'!AV47="LCMT"),"MTs",IF(OR('full menu'!AV47="LCIT",'full menu'!AV47="FCIT",'full menu'!AV47="LIT",'full menu'!AV47="FIT"),"ITs",IF(OR('full menu'!AV47="MwERT",'full menu'!AV47="ERwMT",'full menu'!AV47="M&amp;ERT",'full menu'!AV47="MwIT",'full menu'!AV47="IwMT",'full menu'!AV47="M&amp;IT",'full menu'!AV47="IwERT",'full menu'!AV47="ERwIT",'full menu'!AV47="I&amp;ERT",'full menu'!AV47="ER&amp;M&amp;IT"),"MixedTs",IF('full menu'!AV47="UD","UD",IF('full menu'!AV47="LSD","LSD",IF('full menu'!AV47="WSD","WSD","")))))))))))</f>
        <v>LSD</v>
      </c>
      <c r="AW47" s="5" t="str">
        <f>IF('full menu'!AW47="MDC","MDC",IF('full menu'!AW47="X","X",IF('full menu'!AW47="UASC","UASC",IF(OR('full menu'!AW47="PERF",'full menu'!AW47="AERF",'full menu'!AW47="PCB"),"ERfix",IF(OR('full menu'!AW47="ACB",'full menu'!AW47="LCERT",'full menu'!AW47="LERT",'full menu'!AW47="FCERT",'full menu'!AW47="FERT"),"ERTs",IF(OR('full menu'!AW47="FCMT",'full menu'!AW47="FMT",'full menu'!AW47="LMT",'full menu'!AW47="LCMT"),"MTs",IF(OR('full menu'!AW47="LCIT",'full menu'!AW47="FCIT",'full menu'!AW47="LIT",'full menu'!AW47="FIT"),"ITs",IF(OR('full menu'!AW47="MwERT",'full menu'!AW47="ERwMT",'full menu'!AW47="M&amp;ERT",'full menu'!AW47="MwIT",'full menu'!AW47="IwMT",'full menu'!AW47="M&amp;IT",'full menu'!AW47="IwERT",'full menu'!AW47="ERwIT",'full menu'!AW47="I&amp;ERT",'full menu'!AW47="ER&amp;M&amp;IT"),"MixedTs",IF('full menu'!AW47="UD","UD",IF('full menu'!AW47="LSD","LSD",IF('full menu'!AW47="WSD","WSD","")))))))))))</f>
        <v>LSD</v>
      </c>
      <c r="AX47" s="5" t="str">
        <f>IF('full menu'!AX47="MDC","MDC",IF('full menu'!AX47="X","X",IF('full menu'!AX47="UASC","UASC",IF(OR('full menu'!AX47="PERF",'full menu'!AX47="AERF",'full menu'!AX47="PCB"),"ERfix",IF(OR('full menu'!AX47="ACB",'full menu'!AX47="LCERT",'full menu'!AX47="LERT",'full menu'!AX47="FCERT",'full menu'!AX47="FERT"),"ERTs",IF(OR('full menu'!AX47="FCMT",'full menu'!AX47="FMT",'full menu'!AX47="LMT",'full menu'!AX47="LCMT"),"MTs",IF(OR('full menu'!AX47="LCIT",'full menu'!AX47="FCIT",'full menu'!AX47="LIT",'full menu'!AX47="FIT"),"ITs",IF(OR('full menu'!AX47="MwERT",'full menu'!AX47="ERwMT",'full menu'!AX47="M&amp;ERT",'full menu'!AX47="MwIT",'full menu'!AX47="IwMT",'full menu'!AX47="M&amp;IT",'full menu'!AX47="IwERT",'full menu'!AX47="ERwIT",'full menu'!AX47="I&amp;ERT",'full menu'!AX47="ER&amp;M&amp;IT"),"MixedTs",IF('full menu'!AX47="UD","UD",IF('full menu'!AX47="LSD","LSD",IF('full menu'!AX47="WSD","WSD","")))))))))))</f>
        <v>LSD</v>
      </c>
      <c r="AY47" s="5" t="str">
        <f>IF('full menu'!AY47="MDC","MDC",IF('full menu'!AY47="X","X",IF('full menu'!AY47="UASC","UASC",IF(OR('full menu'!AY47="PERF",'full menu'!AY47="AERF",'full menu'!AY47="PCB"),"ERfix",IF(OR('full menu'!AY47="ACB",'full menu'!AY47="LCERT",'full menu'!AY47="LERT",'full menu'!AY47="FCERT",'full menu'!AY47="FERT"),"ERTs",IF(OR('full menu'!AY47="FCMT",'full menu'!AY47="FMT",'full menu'!AY47="LMT",'full menu'!AY47="LCMT"),"MTs",IF(OR('full menu'!AY47="LCIT",'full menu'!AY47="FCIT",'full menu'!AY47="LIT",'full menu'!AY47="FIT"),"ITs",IF(OR('full menu'!AY47="MwERT",'full menu'!AY47="ERwMT",'full menu'!AY47="M&amp;ERT",'full menu'!AY47="MwIT",'full menu'!AY47="IwMT",'full menu'!AY47="M&amp;IT",'full menu'!AY47="IwERT",'full menu'!AY47="ERwIT",'full menu'!AY47="I&amp;ERT",'full menu'!AY47="ER&amp;M&amp;IT"),"MixedTs",IF('full menu'!AY47="UD","UD",IF('full menu'!AY47="LSD","LSD",IF('full menu'!AY47="WSD","WSD","")))))))))))</f>
        <v>LSD</v>
      </c>
    </row>
    <row r="48" spans="1:51" ht="15.6" x14ac:dyDescent="0.3">
      <c r="A48" t="s">
        <v>77</v>
      </c>
      <c r="B48" s="5" t="str">
        <f>IF('full menu'!B48="MDC","MDC",IF('full menu'!B48="X","X",IF('full menu'!B48="UASC","UASC",IF(OR('full menu'!B48="PERF",'full menu'!B48="AERF",'full menu'!B48="PCB"),"ERfix",IF(OR('full menu'!B48="ACB",'full menu'!B48="LCERT",'full menu'!B48="LERT",'full menu'!B48="FCERT",'full menu'!B48="FERT"),"ERTs",IF(OR('full menu'!B48="FCMT",'full menu'!B48="FMT",'full menu'!B48="LMT",'full menu'!B48="LCMT"),"MTs",IF(OR('full menu'!B48="LCIT",'full menu'!B48="FCIT",'full menu'!B48="LIT",'full menu'!B48="FIT"),"ITs",IF(OR('full menu'!B48="MwERT",'full menu'!B48="ERwMT",'full menu'!B48="M&amp;ERT",'full menu'!B48="MwIT",'full menu'!B48="IwMT",'full menu'!B48="M&amp;IT",'full menu'!B48="IwERT",'full menu'!B48="ERwIT",'full menu'!B48="I&amp;ERT",'full menu'!B48="ER&amp;M&amp;IT"),"MixedTs",IF('full menu'!B48="UD","UD",IF('full menu'!B48="LSD","LSD",IF('full menu'!B48="WSD","WSD","")))))))))))</f>
        <v>ERfix</v>
      </c>
      <c r="C48" s="5" t="str">
        <f>IF('full menu'!C48="MDC","MDC",IF('full menu'!C48="X","X",IF('full menu'!C48="UASC","UASC",IF(OR('full menu'!C48="PERF",'full menu'!C48="AERF",'full menu'!C48="PCB"),"ERfix",IF(OR('full menu'!C48="ACB",'full menu'!C48="LCERT",'full menu'!C48="LERT",'full menu'!C48="FCERT",'full menu'!C48="FERT"),"ERTs",IF(OR('full menu'!C48="FCMT",'full menu'!C48="FMT",'full menu'!C48="LMT",'full menu'!C48="LCMT"),"MTs",IF(OR('full menu'!C48="LCIT",'full menu'!C48="FCIT",'full menu'!C48="LIT",'full menu'!C48="FIT"),"ITs",IF(OR('full menu'!C48="MwERT",'full menu'!C48="ERwMT",'full menu'!C48="M&amp;ERT",'full menu'!C48="MwIT",'full menu'!C48="IwMT",'full menu'!C48="M&amp;IT",'full menu'!C48="IwERT",'full menu'!C48="ERwIT",'full menu'!C48="I&amp;ERT",'full menu'!C48="ER&amp;M&amp;IT"),"MixedTs",IF('full menu'!C48="UD","UD",IF('full menu'!C48="LSD","LSD",IF('full menu'!C48="WSD","WSD","")))))))))))</f>
        <v>ERfix</v>
      </c>
      <c r="D48" s="5" t="str">
        <f>IF('full menu'!D48="MDC","MDC",IF('full menu'!D48="X","X",IF('full menu'!D48="UASC","UASC",IF(OR('full menu'!D48="PERF",'full menu'!D48="AERF",'full menu'!D48="PCB"),"ERfix",IF(OR('full menu'!D48="ACB",'full menu'!D48="LCERT",'full menu'!D48="LERT",'full menu'!D48="FCERT",'full menu'!D48="FERT"),"ERTs",IF(OR('full menu'!D48="FCMT",'full menu'!D48="FMT",'full menu'!D48="LMT",'full menu'!D48="LCMT"),"MTs",IF(OR('full menu'!D48="LCIT",'full menu'!D48="FCIT",'full menu'!D48="LIT",'full menu'!D48="FIT"),"ITs",IF(OR('full menu'!D48="MwERT",'full menu'!D48="ERwMT",'full menu'!D48="M&amp;ERT",'full menu'!D48="MwIT",'full menu'!D48="IwMT",'full menu'!D48="M&amp;IT",'full menu'!D48="IwERT",'full menu'!D48="ERwIT",'full menu'!D48="I&amp;ERT",'full menu'!D48="ER&amp;M&amp;IT"),"MixedTs",IF('full menu'!D48="UD","UD",IF('full menu'!D48="LSD","LSD",IF('full menu'!D48="WSD","WSD","")))))))))))</f>
        <v>ERfix</v>
      </c>
      <c r="E48" s="5" t="str">
        <f>IF('full menu'!E48="MDC","MDC",IF('full menu'!E48="X","X",IF('full menu'!E48="UASC","UASC",IF(OR('full menu'!E48="PERF",'full menu'!E48="AERF",'full menu'!E48="PCB"),"ERfix",IF(OR('full menu'!E48="ACB",'full menu'!E48="LCERT",'full menu'!E48="LERT",'full menu'!E48="FCERT",'full menu'!E48="FERT"),"ERTs",IF(OR('full menu'!E48="FCMT",'full menu'!E48="FMT",'full menu'!E48="LMT",'full menu'!E48="LCMT"),"MTs",IF(OR('full menu'!E48="LCIT",'full menu'!E48="FCIT",'full menu'!E48="LIT",'full menu'!E48="FIT"),"ITs",IF(OR('full menu'!E48="MwERT",'full menu'!E48="ERwMT",'full menu'!E48="M&amp;ERT",'full menu'!E48="MwIT",'full menu'!E48="IwMT",'full menu'!E48="M&amp;IT",'full menu'!E48="IwERT",'full menu'!E48="ERwIT",'full menu'!E48="I&amp;ERT",'full menu'!E48="ER&amp;M&amp;IT"),"MixedTs",IF('full menu'!E48="UD","UD",IF('full menu'!E48="LSD","LSD",IF('full menu'!E48="WSD","WSD","")))))))))))</f>
        <v>ERfix</v>
      </c>
      <c r="F48" s="5" t="str">
        <f>IF('full menu'!F48="MDC","MDC",IF('full menu'!F48="X","X",IF('full menu'!F48="UASC","UASC",IF(OR('full menu'!F48="PERF",'full menu'!F48="AERF",'full menu'!F48="PCB"),"ERfix",IF(OR('full menu'!F48="ACB",'full menu'!F48="LCERT",'full menu'!F48="LERT",'full menu'!F48="FCERT",'full menu'!F48="FERT"),"ERTs",IF(OR('full menu'!F48="FCMT",'full menu'!F48="FMT",'full menu'!F48="LMT",'full menu'!F48="LCMT"),"MTs",IF(OR('full menu'!F48="LCIT",'full menu'!F48="FCIT",'full menu'!F48="LIT",'full menu'!F48="FIT"),"ITs",IF(OR('full menu'!F48="MwERT",'full menu'!F48="ERwMT",'full menu'!F48="M&amp;ERT",'full menu'!F48="MwIT",'full menu'!F48="IwMT",'full menu'!F48="M&amp;IT",'full menu'!F48="IwERT",'full menu'!F48="ERwIT",'full menu'!F48="I&amp;ERT",'full menu'!F48="ER&amp;M&amp;IT"),"MixedTs",IF('full menu'!F48="UD","UD",IF('full menu'!F48="LSD","LSD",IF('full menu'!F48="WSD","WSD","")))))))))))</f>
        <v>ERfix</v>
      </c>
      <c r="G48" s="5" t="str">
        <f>IF('full menu'!G48="MDC","MDC",IF('full menu'!G48="X","X",IF('full menu'!G48="UASC","UASC",IF(OR('full menu'!G48="PERF",'full menu'!G48="AERF",'full menu'!G48="PCB"),"ERfix",IF(OR('full menu'!G48="ACB",'full menu'!G48="LCERT",'full menu'!G48="LERT",'full menu'!G48="FCERT",'full menu'!G48="FERT"),"ERTs",IF(OR('full menu'!G48="FCMT",'full menu'!G48="FMT",'full menu'!G48="LMT",'full menu'!G48="LCMT"),"MTs",IF(OR('full menu'!G48="LCIT",'full menu'!G48="FCIT",'full menu'!G48="LIT",'full menu'!G48="FIT"),"ITs",IF(OR('full menu'!G48="MwERT",'full menu'!G48="ERwMT",'full menu'!G48="M&amp;ERT",'full menu'!G48="MwIT",'full menu'!G48="IwMT",'full menu'!G48="M&amp;IT",'full menu'!G48="IwERT",'full menu'!G48="ERwIT",'full menu'!G48="I&amp;ERT",'full menu'!G48="ER&amp;M&amp;IT"),"MixedTs",IF('full menu'!G48="UD","UD",IF('full menu'!G48="LSD","LSD",IF('full menu'!G48="WSD","WSD","")))))))))))</f>
        <v>ERfix</v>
      </c>
      <c r="H48" s="5" t="str">
        <f>IF('full menu'!H48="MDC","MDC",IF('full menu'!H48="X","X",IF('full menu'!H48="UASC","UASC",IF(OR('full menu'!H48="PERF",'full menu'!H48="AERF",'full menu'!H48="PCB"),"ERfix",IF(OR('full menu'!H48="ACB",'full menu'!H48="LCERT",'full menu'!H48="LERT",'full menu'!H48="FCERT",'full menu'!H48="FERT"),"ERTs",IF(OR('full menu'!H48="FCMT",'full menu'!H48="FMT",'full menu'!H48="LMT",'full menu'!H48="LCMT"),"MTs",IF(OR('full menu'!H48="LCIT",'full menu'!H48="FCIT",'full menu'!H48="LIT",'full menu'!H48="FIT"),"ITs",IF(OR('full menu'!H48="MwERT",'full menu'!H48="ERwMT",'full menu'!H48="M&amp;ERT",'full menu'!H48="MwIT",'full menu'!H48="IwMT",'full menu'!H48="M&amp;IT",'full menu'!H48="IwERT",'full menu'!H48="ERwIT",'full menu'!H48="I&amp;ERT",'full menu'!H48="ER&amp;M&amp;IT"),"MixedTs",IF('full menu'!H48="UD","UD",IF('full menu'!H48="LSD","LSD",IF('full menu'!H48="WSD","WSD","")))))))))))</f>
        <v>ERfix</v>
      </c>
      <c r="I48" s="5" t="str">
        <f>IF('full menu'!I48="MDC","MDC",IF('full menu'!I48="X","X",IF('full menu'!I48="UASC","UASC",IF(OR('full menu'!I48="PERF",'full menu'!I48="AERF",'full menu'!I48="PCB"),"ERfix",IF(OR('full menu'!I48="ACB",'full menu'!I48="LCERT",'full menu'!I48="LERT",'full menu'!I48="FCERT",'full menu'!I48="FERT"),"ERTs",IF(OR('full menu'!I48="FCMT",'full menu'!I48="FMT",'full menu'!I48="LMT",'full menu'!I48="LCMT"),"MTs",IF(OR('full menu'!I48="LCIT",'full menu'!I48="FCIT",'full menu'!I48="LIT",'full menu'!I48="FIT"),"ITs",IF(OR('full menu'!I48="MwERT",'full menu'!I48="ERwMT",'full menu'!I48="M&amp;ERT",'full menu'!I48="MwIT",'full menu'!I48="IwMT",'full menu'!I48="M&amp;IT",'full menu'!I48="IwERT",'full menu'!I48="ERwIT",'full menu'!I48="I&amp;ERT",'full menu'!I48="ER&amp;M&amp;IT"),"MixedTs",IF('full menu'!I48="UD","UD",IF('full menu'!I48="LSD","LSD",IF('full menu'!I48="WSD","WSD","")))))))))))</f>
        <v>ERfix</v>
      </c>
      <c r="J48" s="5" t="str">
        <f>IF('full menu'!J48="MDC","MDC",IF('full menu'!J48="X","X",IF('full menu'!J48="UASC","UASC",IF(OR('full menu'!J48="PERF",'full menu'!J48="AERF",'full menu'!J48="PCB"),"ERfix",IF(OR('full menu'!J48="ACB",'full menu'!J48="LCERT",'full menu'!J48="LERT",'full menu'!J48="FCERT",'full menu'!J48="FERT"),"ERTs",IF(OR('full menu'!J48="FCMT",'full menu'!J48="FMT",'full menu'!J48="LMT",'full menu'!J48="LCMT"),"MTs",IF(OR('full menu'!J48="LCIT",'full menu'!J48="FCIT",'full menu'!J48="LIT",'full menu'!J48="FIT"),"ITs",IF(OR('full menu'!J48="MwERT",'full menu'!J48="ERwMT",'full menu'!J48="M&amp;ERT",'full menu'!J48="MwIT",'full menu'!J48="IwMT",'full menu'!J48="M&amp;IT",'full menu'!J48="IwERT",'full menu'!J48="ERwIT",'full menu'!J48="I&amp;ERT",'full menu'!J48="ER&amp;M&amp;IT"),"MixedTs",IF('full menu'!J48="UD","UD",IF('full menu'!J48="LSD","LSD",IF('full menu'!J48="WSD","WSD","")))))))))))</f>
        <v>ERfix</v>
      </c>
      <c r="K48" s="5" t="str">
        <f>IF('full menu'!K48="MDC","MDC",IF('full menu'!K48="X","X",IF('full menu'!K48="UASC","UASC",IF(OR('full menu'!K48="PERF",'full menu'!K48="AERF",'full menu'!K48="PCB"),"ERfix",IF(OR('full menu'!K48="ACB",'full menu'!K48="LCERT",'full menu'!K48="LERT",'full menu'!K48="FCERT",'full menu'!K48="FERT"),"ERTs",IF(OR('full menu'!K48="FCMT",'full menu'!K48="FMT",'full menu'!K48="LMT",'full menu'!K48="LCMT"),"MTs",IF(OR('full menu'!K48="LCIT",'full menu'!K48="FCIT",'full menu'!K48="LIT",'full menu'!K48="FIT"),"ITs",IF(OR('full menu'!K48="MwERT",'full menu'!K48="ERwMT",'full menu'!K48="M&amp;ERT",'full menu'!K48="MwIT",'full menu'!K48="IwMT",'full menu'!K48="M&amp;IT",'full menu'!K48="IwERT",'full menu'!K48="ERwIT",'full menu'!K48="I&amp;ERT",'full menu'!K48="ER&amp;M&amp;IT"),"MixedTs",IF('full menu'!K48="UD","UD",IF('full menu'!K48="LSD","LSD",IF('full menu'!K48="WSD","WSD","")))))))))))</f>
        <v>ERfix</v>
      </c>
      <c r="L48" s="5" t="str">
        <f>IF('full menu'!L48="MDC","MDC",IF('full menu'!L48="X","X",IF('full menu'!L48="UASC","UASC",IF(OR('full menu'!L48="PERF",'full menu'!L48="AERF",'full menu'!L48="PCB"),"ERfix",IF(OR('full menu'!L48="ACB",'full menu'!L48="LCERT",'full menu'!L48="LERT",'full menu'!L48="FCERT",'full menu'!L48="FERT"),"ERTs",IF(OR('full menu'!L48="FCMT",'full menu'!L48="FMT",'full menu'!L48="LMT",'full menu'!L48="LCMT"),"MTs",IF(OR('full menu'!L48="LCIT",'full menu'!L48="FCIT",'full menu'!L48="LIT",'full menu'!L48="FIT"),"ITs",IF(OR('full menu'!L48="MwERT",'full menu'!L48="ERwMT",'full menu'!L48="M&amp;ERT",'full menu'!L48="MwIT",'full menu'!L48="IwMT",'full menu'!L48="M&amp;IT",'full menu'!L48="IwERT",'full menu'!L48="ERwIT",'full menu'!L48="I&amp;ERT",'full menu'!L48="ER&amp;M&amp;IT"),"MixedTs",IF('full menu'!L48="UD","UD",IF('full menu'!L48="LSD","LSD",IF('full menu'!L48="WSD","WSD","")))))))))))</f>
        <v>UD</v>
      </c>
      <c r="M48" s="5" t="str">
        <f>IF('full menu'!M48="MDC","MDC",IF('full menu'!M48="X","X",IF('full menu'!M48="UASC","UASC",IF(OR('full menu'!M48="PERF",'full menu'!M48="AERF",'full menu'!M48="PCB"),"ERfix",IF(OR('full menu'!M48="ACB",'full menu'!M48="LCERT",'full menu'!M48="LERT",'full menu'!M48="FCERT",'full menu'!M48="FERT"),"ERTs",IF(OR('full menu'!M48="FCMT",'full menu'!M48="FMT",'full menu'!M48="LMT",'full menu'!M48="LCMT"),"MTs",IF(OR('full menu'!M48="LCIT",'full menu'!M48="FCIT",'full menu'!M48="LIT",'full menu'!M48="FIT"),"ITs",IF(OR('full menu'!M48="MwERT",'full menu'!M48="ERwMT",'full menu'!M48="M&amp;ERT",'full menu'!M48="MwIT",'full menu'!M48="IwMT",'full menu'!M48="M&amp;IT",'full menu'!M48="IwERT",'full menu'!M48="ERwIT",'full menu'!M48="I&amp;ERT",'full menu'!M48="ER&amp;M&amp;IT"),"MixedTs",IF('full menu'!M48="UD","UD",IF('full menu'!M48="LSD","LSD",IF('full menu'!M48="WSD","WSD","")))))))))))</f>
        <v>UD</v>
      </c>
      <c r="N48" s="5" t="str">
        <f>IF('full menu'!N48="MDC","MDC",IF('full menu'!N48="X","X",IF('full menu'!N48="UASC","UASC",IF(OR('full menu'!N48="PERF",'full menu'!N48="AERF",'full menu'!N48="PCB"),"ERfix",IF(OR('full menu'!N48="ACB",'full menu'!N48="LCERT",'full menu'!N48="LERT",'full menu'!N48="FCERT",'full menu'!N48="FERT"),"ERTs",IF(OR('full menu'!N48="FCMT",'full menu'!N48="FMT",'full menu'!N48="LMT",'full menu'!N48="LCMT"),"MTs",IF(OR('full menu'!N48="LCIT",'full menu'!N48="FCIT",'full menu'!N48="LIT",'full menu'!N48="FIT"),"ITs",IF(OR('full menu'!N48="MwERT",'full menu'!N48="ERwMT",'full menu'!N48="M&amp;ERT",'full menu'!N48="MwIT",'full menu'!N48="IwMT",'full menu'!N48="M&amp;IT",'full menu'!N48="IwERT",'full menu'!N48="ERwIT",'full menu'!N48="I&amp;ERT",'full menu'!N48="ER&amp;M&amp;IT"),"MixedTs",IF('full menu'!N48="UD","UD",IF('full menu'!N48="LSD","LSD",IF('full menu'!N48="WSD","WSD","")))))))))))</f>
        <v>UD</v>
      </c>
      <c r="O48" s="5" t="str">
        <f>IF('full menu'!O48="MDC","MDC",IF('full menu'!O48="X","X",IF('full menu'!O48="UASC","UASC",IF(OR('full menu'!O48="PERF",'full menu'!O48="AERF",'full menu'!O48="PCB"),"ERfix",IF(OR('full menu'!O48="ACB",'full menu'!O48="LCERT",'full menu'!O48="LERT",'full menu'!O48="FCERT",'full menu'!O48="FERT"),"ERTs",IF(OR('full menu'!O48="FCMT",'full menu'!O48="FMT",'full menu'!O48="LMT",'full menu'!O48="LCMT"),"MTs",IF(OR('full menu'!O48="LCIT",'full menu'!O48="FCIT",'full menu'!O48="LIT",'full menu'!O48="FIT"),"ITs",IF(OR('full menu'!O48="MwERT",'full menu'!O48="ERwMT",'full menu'!O48="M&amp;ERT",'full menu'!O48="MwIT",'full menu'!O48="IwMT",'full menu'!O48="M&amp;IT",'full menu'!O48="IwERT",'full menu'!O48="ERwIT",'full menu'!O48="I&amp;ERT",'full menu'!O48="ER&amp;M&amp;IT"),"MixedTs",IF('full menu'!O48="UD","UD",IF('full menu'!O48="LSD","LSD",IF('full menu'!O48="WSD","WSD","")))))))))))</f>
        <v>UD</v>
      </c>
      <c r="P48" s="5" t="str">
        <f>IF('full menu'!P48="MDC","MDC",IF('full menu'!P48="X","X",IF('full menu'!P48="UASC","UASC",IF(OR('full menu'!P48="PERF",'full menu'!P48="AERF",'full menu'!P48="PCB"),"ERfix",IF(OR('full menu'!P48="ACB",'full menu'!P48="LCERT",'full menu'!P48="LERT",'full menu'!P48="FCERT",'full menu'!P48="FERT"),"ERTs",IF(OR('full menu'!P48="FCMT",'full menu'!P48="FMT",'full menu'!P48="LMT",'full menu'!P48="LCMT"),"MTs",IF(OR('full menu'!P48="LCIT",'full menu'!P48="FCIT",'full menu'!P48="LIT",'full menu'!P48="FIT"),"ITs",IF(OR('full menu'!P48="MwERT",'full menu'!P48="ERwMT",'full menu'!P48="M&amp;ERT",'full menu'!P48="MwIT",'full menu'!P48="IwMT",'full menu'!P48="M&amp;IT",'full menu'!P48="IwERT",'full menu'!P48="ERwIT",'full menu'!P48="I&amp;ERT",'full menu'!P48="ER&amp;M&amp;IT"),"MixedTs",IF('full menu'!P48="UD","UD",IF('full menu'!P48="LSD","LSD",IF('full menu'!P48="WSD","WSD","")))))))))))</f>
        <v>UD</v>
      </c>
      <c r="Q48" s="5" t="str">
        <f>IF('full menu'!Q48="MDC","MDC",IF('full menu'!Q48="X","X",IF('full menu'!Q48="UASC","UASC",IF(OR('full menu'!Q48="PERF",'full menu'!Q48="AERF",'full menu'!Q48="PCB"),"ERfix",IF(OR('full menu'!Q48="ACB",'full menu'!Q48="LCERT",'full menu'!Q48="LERT",'full menu'!Q48="FCERT",'full menu'!Q48="FERT"),"ERTs",IF(OR('full menu'!Q48="FCMT",'full menu'!Q48="FMT",'full menu'!Q48="LMT",'full menu'!Q48="LCMT"),"MTs",IF(OR('full menu'!Q48="LCIT",'full menu'!Q48="FCIT",'full menu'!Q48="LIT",'full menu'!Q48="FIT"),"ITs",IF(OR('full menu'!Q48="MwERT",'full menu'!Q48="ERwMT",'full menu'!Q48="M&amp;ERT",'full menu'!Q48="MwIT",'full menu'!Q48="IwMT",'full menu'!Q48="M&amp;IT",'full menu'!Q48="IwERT",'full menu'!Q48="ERwIT",'full menu'!Q48="I&amp;ERT",'full menu'!Q48="ER&amp;M&amp;IT"),"MixedTs",IF('full menu'!Q48="UD","UD",IF('full menu'!Q48="LSD","LSD",IF('full menu'!Q48="WSD","WSD","")))))))))))</f>
        <v>UD</v>
      </c>
      <c r="R48" s="5" t="str">
        <f>IF('full menu'!R48="MDC","MDC",IF('full menu'!R48="X","X",IF('full menu'!R48="UASC","UASC",IF(OR('full menu'!R48="PERF",'full menu'!R48="AERF",'full menu'!R48="PCB"),"ERfix",IF(OR('full menu'!R48="ACB",'full menu'!R48="LCERT",'full menu'!R48="LERT",'full menu'!R48="FCERT",'full menu'!R48="FERT"),"ERTs",IF(OR('full menu'!R48="FCMT",'full menu'!R48="FMT",'full menu'!R48="LMT",'full menu'!R48="LCMT"),"MTs",IF(OR('full menu'!R48="LCIT",'full menu'!R48="FCIT",'full menu'!R48="LIT",'full menu'!R48="FIT"),"ITs",IF(OR('full menu'!R48="MwERT",'full menu'!R48="ERwMT",'full menu'!R48="M&amp;ERT",'full menu'!R48="MwIT",'full menu'!R48="IwMT",'full menu'!R48="M&amp;IT",'full menu'!R48="IwERT",'full menu'!R48="ERwIT",'full menu'!R48="I&amp;ERT",'full menu'!R48="ER&amp;M&amp;IT"),"MixedTs",IF('full menu'!R48="UD","UD",IF('full menu'!R48="LSD","LSD",IF('full menu'!R48="WSD","WSD","")))))))))))</f>
        <v>UD</v>
      </c>
      <c r="S48" s="5" t="str">
        <f>IF('full menu'!S48="MDC","MDC",IF('full menu'!S48="X","X",IF('full menu'!S48="UASC","UASC",IF(OR('full menu'!S48="PERF",'full menu'!S48="AERF",'full menu'!S48="PCB"),"ERfix",IF(OR('full menu'!S48="ACB",'full menu'!S48="LCERT",'full menu'!S48="LERT",'full menu'!S48="FCERT",'full menu'!S48="FERT"),"ERTs",IF(OR('full menu'!S48="FCMT",'full menu'!S48="FMT",'full menu'!S48="LMT",'full menu'!S48="LCMT"),"MTs",IF(OR('full menu'!S48="LCIT",'full menu'!S48="FCIT",'full menu'!S48="LIT",'full menu'!S48="FIT"),"ITs",IF(OR('full menu'!S48="MwERT",'full menu'!S48="ERwMT",'full menu'!S48="M&amp;ERT",'full menu'!S48="MwIT",'full menu'!S48="IwMT",'full menu'!S48="M&amp;IT",'full menu'!S48="IwERT",'full menu'!S48="ERwIT",'full menu'!S48="I&amp;ERT",'full menu'!S48="ER&amp;M&amp;IT"),"MixedTs",IF('full menu'!S48="UD","UD",IF('full menu'!S48="LSD","LSD",IF('full menu'!S48="WSD","WSD","")))))))))))</f>
        <v>UD</v>
      </c>
      <c r="T48" s="5" t="str">
        <f>IF('full menu'!T48="MDC","MDC",IF('full menu'!T48="X","X",IF('full menu'!T48="UASC","UASC",IF(OR('full menu'!T48="PERF",'full menu'!T48="AERF",'full menu'!T48="PCB"),"ERfix",IF(OR('full menu'!T48="ACB",'full menu'!T48="LCERT",'full menu'!T48="LERT",'full menu'!T48="FCERT",'full menu'!T48="FERT"),"ERTs",IF(OR('full menu'!T48="FCMT",'full menu'!T48="FMT",'full menu'!T48="LMT",'full menu'!T48="LCMT"),"MTs",IF(OR('full menu'!T48="LCIT",'full menu'!T48="FCIT",'full menu'!T48="LIT",'full menu'!T48="FIT"),"ITs",IF(OR('full menu'!T48="MwERT",'full menu'!T48="ERwMT",'full menu'!T48="M&amp;ERT",'full menu'!T48="MwIT",'full menu'!T48="IwMT",'full menu'!T48="M&amp;IT",'full menu'!T48="IwERT",'full menu'!T48="ERwIT",'full menu'!T48="I&amp;ERT",'full menu'!T48="ER&amp;M&amp;IT"),"MixedTs",IF('full menu'!T48="UD","UD",IF('full menu'!T48="LSD","LSD",IF('full menu'!T48="WSD","WSD","")))))))))))</f>
        <v>UD</v>
      </c>
      <c r="U48" s="5" t="str">
        <f>IF('full menu'!U48="MDC","MDC",IF('full menu'!U48="X","X",IF('full menu'!U48="UASC","UASC",IF(OR('full menu'!U48="PERF",'full menu'!U48="AERF",'full menu'!U48="PCB"),"ERfix",IF(OR('full menu'!U48="ACB",'full menu'!U48="LCERT",'full menu'!U48="LERT",'full menu'!U48="FCERT",'full menu'!U48="FERT"),"ERTs",IF(OR('full menu'!U48="FCMT",'full menu'!U48="FMT",'full menu'!U48="LMT",'full menu'!U48="LCMT"),"MTs",IF(OR('full menu'!U48="LCIT",'full menu'!U48="FCIT",'full menu'!U48="LIT",'full menu'!U48="FIT"),"ITs",IF(OR('full menu'!U48="MwERT",'full menu'!U48="ERwMT",'full menu'!U48="M&amp;ERT",'full menu'!U48="MwIT",'full menu'!U48="IwMT",'full menu'!U48="M&amp;IT",'full menu'!U48="IwERT",'full menu'!U48="ERwIT",'full menu'!U48="I&amp;ERT",'full menu'!U48="ER&amp;M&amp;IT"),"MixedTs",IF('full menu'!U48="UD","UD",IF('full menu'!U48="LSD","LSD",IF('full menu'!U48="WSD","WSD","")))))))))))</f>
        <v>UD</v>
      </c>
      <c r="V48" s="5" t="str">
        <f>IF('full menu'!V48="MDC","MDC",IF('full menu'!V48="X","X",IF('full menu'!V48="UASC","UASC",IF(OR('full menu'!V48="PERF",'full menu'!V48="AERF",'full menu'!V48="PCB"),"ERfix",IF(OR('full menu'!V48="ACB",'full menu'!V48="LCERT",'full menu'!V48="LERT",'full menu'!V48="FCERT",'full menu'!V48="FERT"),"ERTs",IF(OR('full menu'!V48="FCMT",'full menu'!V48="FMT",'full menu'!V48="LMT",'full menu'!V48="LCMT"),"MTs",IF(OR('full menu'!V48="LCIT",'full menu'!V48="FCIT",'full menu'!V48="LIT",'full menu'!V48="FIT"),"ITs",IF(OR('full menu'!V48="MwERT",'full menu'!V48="ERwMT",'full menu'!V48="M&amp;ERT",'full menu'!V48="MwIT",'full menu'!V48="IwMT",'full menu'!V48="M&amp;IT",'full menu'!V48="IwERT",'full menu'!V48="ERwIT",'full menu'!V48="I&amp;ERT",'full menu'!V48="ER&amp;M&amp;IT"),"MixedTs",IF('full menu'!V48="UD","UD",IF('full menu'!V48="LSD","LSD",IF('full menu'!V48="WSD","WSD","")))))))))))</f>
        <v>UD</v>
      </c>
      <c r="W48" s="5" t="str">
        <f>IF('full menu'!W48="MDC","MDC",IF('full menu'!W48="X","X",IF('full menu'!W48="UASC","UASC",IF(OR('full menu'!W48="PERF",'full menu'!W48="AERF",'full menu'!W48="PCB"),"ERfix",IF(OR('full menu'!W48="ACB",'full menu'!W48="LCERT",'full menu'!W48="LERT",'full menu'!W48="FCERT",'full menu'!W48="FERT"),"ERTs",IF(OR('full menu'!W48="FCMT",'full menu'!W48="FMT",'full menu'!W48="LMT",'full menu'!W48="LCMT"),"MTs",IF(OR('full menu'!W48="LCIT",'full menu'!W48="FCIT",'full menu'!W48="LIT",'full menu'!W48="FIT"),"ITs",IF(OR('full menu'!W48="MwERT",'full menu'!W48="ERwMT",'full menu'!W48="M&amp;ERT",'full menu'!W48="MwIT",'full menu'!W48="IwMT",'full menu'!W48="M&amp;IT",'full menu'!W48="IwERT",'full menu'!W48="ERwIT",'full menu'!W48="I&amp;ERT",'full menu'!W48="ER&amp;M&amp;IT"),"MixedTs",IF('full menu'!W48="UD","UD",IF('full menu'!W48="LSD","LSD",IF('full menu'!W48="WSD","WSD","")))))))))))</f>
        <v>UD</v>
      </c>
      <c r="X48" s="5" t="str">
        <f>IF('full menu'!X48="MDC","MDC",IF('full menu'!X48="X","X",IF('full menu'!X48="UASC","UASC",IF(OR('full menu'!X48="PERF",'full menu'!X48="AERF",'full menu'!X48="PCB"),"ERfix",IF(OR('full menu'!X48="ACB",'full menu'!X48="LCERT",'full menu'!X48="LERT",'full menu'!X48="FCERT",'full menu'!X48="FERT"),"ERTs",IF(OR('full menu'!X48="FCMT",'full menu'!X48="FMT",'full menu'!X48="LMT",'full menu'!X48="LCMT"),"MTs",IF(OR('full menu'!X48="LCIT",'full menu'!X48="FCIT",'full menu'!X48="LIT",'full menu'!X48="FIT"),"ITs",IF(OR('full menu'!X48="MwERT",'full menu'!X48="ERwMT",'full menu'!X48="M&amp;ERT",'full menu'!X48="MwIT",'full menu'!X48="IwMT",'full menu'!X48="M&amp;IT",'full menu'!X48="IwERT",'full menu'!X48="ERwIT",'full menu'!X48="I&amp;ERT",'full menu'!X48="ER&amp;M&amp;IT"),"MixedTs",IF('full menu'!X48="UD","UD",IF('full menu'!X48="LSD","LSD",IF('full menu'!X48="WSD","WSD","")))))))))))</f>
        <v>UD</v>
      </c>
      <c r="Y48" s="5" t="str">
        <f>IF('full menu'!Y48="MDC","MDC",IF('full menu'!Y48="X","X",IF('full menu'!Y48="UASC","UASC",IF(OR('full menu'!Y48="PERF",'full menu'!Y48="AERF",'full menu'!Y48="PCB"),"ERfix",IF(OR('full menu'!Y48="ACB",'full menu'!Y48="LCERT",'full menu'!Y48="LERT",'full menu'!Y48="FCERT",'full menu'!Y48="FERT"),"ERTs",IF(OR('full menu'!Y48="FCMT",'full menu'!Y48="FMT",'full menu'!Y48="LMT",'full menu'!Y48="LCMT"),"MTs",IF(OR('full menu'!Y48="LCIT",'full menu'!Y48="FCIT",'full menu'!Y48="LIT",'full menu'!Y48="FIT"),"ITs",IF(OR('full menu'!Y48="MwERT",'full menu'!Y48="ERwMT",'full menu'!Y48="M&amp;ERT",'full menu'!Y48="MwIT",'full menu'!Y48="IwMT",'full menu'!Y48="M&amp;IT",'full menu'!Y48="IwERT",'full menu'!Y48="ERwIT",'full menu'!Y48="I&amp;ERT",'full menu'!Y48="ER&amp;M&amp;IT"),"MixedTs",IF('full menu'!Y48="UD","UD",IF('full menu'!Y48="LSD","LSD",IF('full menu'!Y48="WSD","WSD","")))))))))))</f>
        <v>UD</v>
      </c>
      <c r="Z48" s="5" t="str">
        <f>IF('full menu'!Z48="MDC","MDC",IF('full menu'!Z48="X","X",IF('full menu'!Z48="UASC","UASC",IF(OR('full menu'!Z48="PERF",'full menu'!Z48="AERF",'full menu'!Z48="PCB"),"ERfix",IF(OR('full menu'!Z48="ACB",'full menu'!Z48="LCERT",'full menu'!Z48="LERT",'full menu'!Z48="FCERT",'full menu'!Z48="FERT"),"ERTs",IF(OR('full menu'!Z48="FCMT",'full menu'!Z48="FMT",'full menu'!Z48="LMT",'full menu'!Z48="LCMT"),"MTs",IF(OR('full menu'!Z48="LCIT",'full menu'!Z48="FCIT",'full menu'!Z48="LIT",'full menu'!Z48="FIT"),"ITs",IF(OR('full menu'!Z48="MwERT",'full menu'!Z48="ERwMT",'full menu'!Z48="M&amp;ERT",'full menu'!Z48="MwIT",'full menu'!Z48="IwMT",'full menu'!Z48="M&amp;IT",'full menu'!Z48="IwERT",'full menu'!Z48="ERwIT",'full menu'!Z48="I&amp;ERT",'full menu'!Z48="ER&amp;M&amp;IT"),"MixedTs",IF('full menu'!Z48="UD","UD",IF('full menu'!Z48="LSD","LSD",IF('full menu'!Z48="WSD","WSD","")))))))))))</f>
        <v>UD</v>
      </c>
      <c r="AA48" s="5" t="str">
        <f>IF('full menu'!AA48="MDC","MDC",IF('full menu'!AA48="X","X",IF('full menu'!AA48="UASC","UASC",IF(OR('full menu'!AA48="PERF",'full menu'!AA48="AERF",'full menu'!AA48="PCB"),"ERfix",IF(OR('full menu'!AA48="ACB",'full menu'!AA48="LCERT",'full menu'!AA48="LERT",'full menu'!AA48="FCERT",'full menu'!AA48="FERT"),"ERTs",IF(OR('full menu'!AA48="FCMT",'full menu'!AA48="FMT",'full menu'!AA48="LMT",'full menu'!AA48="LCMT"),"MTs",IF(OR('full menu'!AA48="LCIT",'full menu'!AA48="FCIT",'full menu'!AA48="LIT",'full menu'!AA48="FIT"),"ITs",IF(OR('full menu'!AA48="MwERT",'full menu'!AA48="ERwMT",'full menu'!AA48="M&amp;ERT",'full menu'!AA48="MwIT",'full menu'!AA48="IwMT",'full menu'!AA48="M&amp;IT",'full menu'!AA48="IwERT",'full menu'!AA48="ERwIT",'full menu'!AA48="I&amp;ERT",'full menu'!AA48="ER&amp;M&amp;IT"),"MixedTs",IF('full menu'!AA48="UD","UD",IF('full menu'!AA48="LSD","LSD",IF('full menu'!AA48="WSD","WSD","")))))))))))</f>
        <v>UD</v>
      </c>
      <c r="AB48" s="5" t="str">
        <f>IF('full menu'!AB48="MDC","MDC",IF('full menu'!AB48="X","X",IF('full menu'!AB48="UASC","UASC",IF(OR('full menu'!AB48="PERF",'full menu'!AB48="AERF",'full menu'!AB48="PCB"),"ERfix",IF(OR('full menu'!AB48="ACB",'full menu'!AB48="LCERT",'full menu'!AB48="LERT",'full menu'!AB48="FCERT",'full menu'!AB48="FERT"),"ERTs",IF(OR('full menu'!AB48="FCMT",'full menu'!AB48="FMT",'full menu'!AB48="LMT",'full menu'!AB48="LCMT"),"MTs",IF(OR('full menu'!AB48="LCIT",'full menu'!AB48="FCIT",'full menu'!AB48="LIT",'full menu'!AB48="FIT"),"ITs",IF(OR('full menu'!AB48="MwERT",'full menu'!AB48="ERwMT",'full menu'!AB48="M&amp;ERT",'full menu'!AB48="MwIT",'full menu'!AB48="IwMT",'full menu'!AB48="M&amp;IT",'full menu'!AB48="IwERT",'full menu'!AB48="ERwIT",'full menu'!AB48="I&amp;ERT",'full menu'!AB48="ER&amp;M&amp;IT"),"MixedTs",IF('full menu'!AB48="UD","UD",IF('full menu'!AB48="LSD","LSD",IF('full menu'!AB48="WSD","WSD","")))))))))))</f>
        <v>UD</v>
      </c>
      <c r="AC48" s="5" t="str">
        <f>IF('full menu'!AC48="MDC","MDC",IF('full menu'!AC48="X","X",IF('full menu'!AC48="UASC","UASC",IF(OR('full menu'!AC48="PERF",'full menu'!AC48="AERF",'full menu'!AC48="PCB"),"ERfix",IF(OR('full menu'!AC48="ACB",'full menu'!AC48="LCERT",'full menu'!AC48="LERT",'full menu'!AC48="FCERT",'full menu'!AC48="FERT"),"ERTs",IF(OR('full menu'!AC48="FCMT",'full menu'!AC48="FMT",'full menu'!AC48="LMT",'full menu'!AC48="LCMT"),"MTs",IF(OR('full menu'!AC48="LCIT",'full menu'!AC48="FCIT",'full menu'!AC48="LIT",'full menu'!AC48="FIT"),"ITs",IF(OR('full menu'!AC48="MwERT",'full menu'!AC48="ERwMT",'full menu'!AC48="M&amp;ERT",'full menu'!AC48="MwIT",'full menu'!AC48="IwMT",'full menu'!AC48="M&amp;IT",'full menu'!AC48="IwERT",'full menu'!AC48="ERwIT",'full menu'!AC48="I&amp;ERT",'full menu'!AC48="ER&amp;M&amp;IT"),"MixedTs",IF('full menu'!AC48="UD","UD",IF('full menu'!AC48="LSD","LSD",IF('full menu'!AC48="WSD","WSD","")))))))))))</f>
        <v>LSD</v>
      </c>
      <c r="AD48" s="5" t="str">
        <f>IF('full menu'!AD48="MDC","MDC",IF('full menu'!AD48="X","X",IF('full menu'!AD48="UASC","UASC",IF(OR('full menu'!AD48="PERF",'full menu'!AD48="AERF",'full menu'!AD48="PCB"),"ERfix",IF(OR('full menu'!AD48="ACB",'full menu'!AD48="LCERT",'full menu'!AD48="LERT",'full menu'!AD48="FCERT",'full menu'!AD48="FERT"),"ERTs",IF(OR('full menu'!AD48="FCMT",'full menu'!AD48="FMT",'full menu'!AD48="LMT",'full menu'!AD48="LCMT"),"MTs",IF(OR('full menu'!AD48="LCIT",'full menu'!AD48="FCIT",'full menu'!AD48="LIT",'full menu'!AD48="FIT"),"ITs",IF(OR('full menu'!AD48="MwERT",'full menu'!AD48="ERwMT",'full menu'!AD48="M&amp;ERT",'full menu'!AD48="MwIT",'full menu'!AD48="IwMT",'full menu'!AD48="M&amp;IT",'full menu'!AD48="IwERT",'full menu'!AD48="ERwIT",'full menu'!AD48="I&amp;ERT",'full menu'!AD48="ER&amp;M&amp;IT"),"MixedTs",IF('full menu'!AD48="UD","UD",IF('full menu'!AD48="LSD","LSD",IF('full menu'!AD48="WSD","WSD","")))))))))))</f>
        <v>LSD</v>
      </c>
      <c r="AE48" s="5" t="str">
        <f>IF('full menu'!AE48="MDC","MDC",IF('full menu'!AE48="X","X",IF('full menu'!AE48="UASC","UASC",IF(OR('full menu'!AE48="PERF",'full menu'!AE48="AERF",'full menu'!AE48="PCB"),"ERfix",IF(OR('full menu'!AE48="ACB",'full menu'!AE48="LCERT",'full menu'!AE48="LERT",'full menu'!AE48="FCERT",'full menu'!AE48="FERT"),"ERTs",IF(OR('full menu'!AE48="FCMT",'full menu'!AE48="FMT",'full menu'!AE48="LMT",'full menu'!AE48="LCMT"),"MTs",IF(OR('full menu'!AE48="LCIT",'full menu'!AE48="FCIT",'full menu'!AE48="LIT",'full menu'!AE48="FIT"),"ITs",IF(OR('full menu'!AE48="MwERT",'full menu'!AE48="ERwMT",'full menu'!AE48="M&amp;ERT",'full menu'!AE48="MwIT",'full menu'!AE48="IwMT",'full menu'!AE48="M&amp;IT",'full menu'!AE48="IwERT",'full menu'!AE48="ERwIT",'full menu'!AE48="I&amp;ERT",'full menu'!AE48="ER&amp;M&amp;IT"),"MixedTs",IF('full menu'!AE48="UD","UD",IF('full menu'!AE48="LSD","LSD",IF('full menu'!AE48="WSD","WSD","")))))))))))</f>
        <v>LSD</v>
      </c>
      <c r="AF48" s="5" t="str">
        <f>IF('full menu'!AF48="MDC","MDC",IF('full menu'!AF48="X","X",IF('full menu'!AF48="UASC","UASC",IF(OR('full menu'!AF48="PERF",'full menu'!AF48="AERF",'full menu'!AF48="PCB"),"ERfix",IF(OR('full menu'!AF48="ACB",'full menu'!AF48="LCERT",'full menu'!AF48="LERT",'full menu'!AF48="FCERT",'full menu'!AF48="FERT"),"ERTs",IF(OR('full menu'!AF48="FCMT",'full menu'!AF48="FMT",'full menu'!AF48="LMT",'full menu'!AF48="LCMT"),"MTs",IF(OR('full menu'!AF48="LCIT",'full menu'!AF48="FCIT",'full menu'!AF48="LIT",'full menu'!AF48="FIT"),"ITs",IF(OR('full menu'!AF48="MwERT",'full menu'!AF48="ERwMT",'full menu'!AF48="M&amp;ERT",'full menu'!AF48="MwIT",'full menu'!AF48="IwMT",'full menu'!AF48="M&amp;IT",'full menu'!AF48="IwERT",'full menu'!AF48="ERwIT",'full menu'!AF48="I&amp;ERT",'full menu'!AF48="ER&amp;M&amp;IT"),"MixedTs",IF('full menu'!AF48="UD","UD",IF('full menu'!AF48="LSD","LSD",IF('full menu'!AF48="WSD","WSD","")))))))))))</f>
        <v>LSD</v>
      </c>
      <c r="AG48" s="5" t="str">
        <f>IF('full menu'!AG48="MDC","MDC",IF('full menu'!AG48="X","X",IF('full menu'!AG48="UASC","UASC",IF(OR('full menu'!AG48="PERF",'full menu'!AG48="AERF",'full menu'!AG48="PCB"),"ERfix",IF(OR('full menu'!AG48="ACB",'full menu'!AG48="LCERT",'full menu'!AG48="LERT",'full menu'!AG48="FCERT",'full menu'!AG48="FERT"),"ERTs",IF(OR('full menu'!AG48="FCMT",'full menu'!AG48="FMT",'full menu'!AG48="LMT",'full menu'!AG48="LCMT"),"MTs",IF(OR('full menu'!AG48="LCIT",'full menu'!AG48="FCIT",'full menu'!AG48="LIT",'full menu'!AG48="FIT"),"ITs",IF(OR('full menu'!AG48="MwERT",'full menu'!AG48="ERwMT",'full menu'!AG48="M&amp;ERT",'full menu'!AG48="MwIT",'full menu'!AG48="IwMT",'full menu'!AG48="M&amp;IT",'full menu'!AG48="IwERT",'full menu'!AG48="ERwIT",'full menu'!AG48="I&amp;ERT",'full menu'!AG48="ER&amp;M&amp;IT"),"MixedTs",IF('full menu'!AG48="UD","UD",IF('full menu'!AG48="LSD","LSD",IF('full menu'!AG48="WSD","WSD","")))))))))))</f>
        <v>LSD</v>
      </c>
      <c r="AH48" s="5" t="str">
        <f>IF('full menu'!AH48="MDC","MDC",IF('full menu'!AH48="X","X",IF('full menu'!AH48="UASC","UASC",IF(OR('full menu'!AH48="PERF",'full menu'!AH48="AERF",'full menu'!AH48="PCB"),"ERfix",IF(OR('full menu'!AH48="ACB",'full menu'!AH48="LCERT",'full menu'!AH48="LERT",'full menu'!AH48="FCERT",'full menu'!AH48="FERT"),"ERTs",IF(OR('full menu'!AH48="FCMT",'full menu'!AH48="FMT",'full menu'!AH48="LMT",'full menu'!AH48="LCMT"),"MTs",IF(OR('full menu'!AH48="LCIT",'full menu'!AH48="FCIT",'full menu'!AH48="LIT",'full menu'!AH48="FIT"),"ITs",IF(OR('full menu'!AH48="MwERT",'full menu'!AH48="ERwMT",'full menu'!AH48="M&amp;ERT",'full menu'!AH48="MwIT",'full menu'!AH48="IwMT",'full menu'!AH48="M&amp;IT",'full menu'!AH48="IwERT",'full menu'!AH48="ERwIT",'full menu'!AH48="I&amp;ERT",'full menu'!AH48="ER&amp;M&amp;IT"),"MixedTs",IF('full menu'!AH48="UD","UD",IF('full menu'!AH48="LSD","LSD",IF('full menu'!AH48="WSD","WSD","")))))))))))</f>
        <v>LSD</v>
      </c>
      <c r="AI48" s="5" t="str">
        <f>IF('full menu'!AI48="MDC","MDC",IF('full menu'!AI48="X","X",IF('full menu'!AI48="UASC","UASC",IF(OR('full menu'!AI48="PERF",'full menu'!AI48="AERF",'full menu'!AI48="PCB"),"ERfix",IF(OR('full menu'!AI48="ACB",'full menu'!AI48="LCERT",'full menu'!AI48="LERT",'full menu'!AI48="FCERT",'full menu'!AI48="FERT"),"ERTs",IF(OR('full menu'!AI48="FCMT",'full menu'!AI48="FMT",'full menu'!AI48="LMT",'full menu'!AI48="LCMT"),"MTs",IF(OR('full menu'!AI48="LCIT",'full menu'!AI48="FCIT",'full menu'!AI48="LIT",'full menu'!AI48="FIT"),"ITs",IF(OR('full menu'!AI48="MwERT",'full menu'!AI48="ERwMT",'full menu'!AI48="M&amp;ERT",'full menu'!AI48="MwIT",'full menu'!AI48="IwMT",'full menu'!AI48="M&amp;IT",'full menu'!AI48="IwERT",'full menu'!AI48="ERwIT",'full menu'!AI48="I&amp;ERT",'full menu'!AI48="ER&amp;M&amp;IT"),"MixedTs",IF('full menu'!AI48="UD","UD",IF('full menu'!AI48="LSD","LSD",IF('full menu'!AI48="WSD","WSD","")))))))))))</f>
        <v>LSD</v>
      </c>
      <c r="AJ48" s="5" t="str">
        <f>IF('full menu'!AJ48="MDC","MDC",IF('full menu'!AJ48="X","X",IF('full menu'!AJ48="UASC","UASC",IF(OR('full menu'!AJ48="PERF",'full menu'!AJ48="AERF",'full menu'!AJ48="PCB"),"ERfix",IF(OR('full menu'!AJ48="ACB",'full menu'!AJ48="LCERT",'full menu'!AJ48="LERT",'full menu'!AJ48="FCERT",'full menu'!AJ48="FERT"),"ERTs",IF(OR('full menu'!AJ48="FCMT",'full menu'!AJ48="FMT",'full menu'!AJ48="LMT",'full menu'!AJ48="LCMT"),"MTs",IF(OR('full menu'!AJ48="LCIT",'full menu'!AJ48="FCIT",'full menu'!AJ48="LIT",'full menu'!AJ48="FIT"),"ITs",IF(OR('full menu'!AJ48="MwERT",'full menu'!AJ48="ERwMT",'full menu'!AJ48="M&amp;ERT",'full menu'!AJ48="MwIT",'full menu'!AJ48="IwMT",'full menu'!AJ48="M&amp;IT",'full menu'!AJ48="IwERT",'full menu'!AJ48="ERwIT",'full menu'!AJ48="I&amp;ERT",'full menu'!AJ48="ER&amp;M&amp;IT"),"MixedTs",IF('full menu'!AJ48="UD","UD",IF('full menu'!AJ48="LSD","LSD",IF('full menu'!AJ48="WSD","WSD","")))))))))))</f>
        <v>LSD</v>
      </c>
      <c r="AK48" s="5" t="str">
        <f>IF('full menu'!AK48="MDC","MDC",IF('full menu'!AK48="X","X",IF('full menu'!AK48="UASC","UASC",IF(OR('full menu'!AK48="PERF",'full menu'!AK48="AERF",'full menu'!AK48="PCB"),"ERfix",IF(OR('full menu'!AK48="ACB",'full menu'!AK48="LCERT",'full menu'!AK48="LERT",'full menu'!AK48="FCERT",'full menu'!AK48="FERT"),"ERTs",IF(OR('full menu'!AK48="FCMT",'full menu'!AK48="FMT",'full menu'!AK48="LMT",'full menu'!AK48="LCMT"),"MTs",IF(OR('full menu'!AK48="LCIT",'full menu'!AK48="FCIT",'full menu'!AK48="LIT",'full menu'!AK48="FIT"),"ITs",IF(OR('full menu'!AK48="MwERT",'full menu'!AK48="ERwMT",'full menu'!AK48="M&amp;ERT",'full menu'!AK48="MwIT",'full menu'!AK48="IwMT",'full menu'!AK48="M&amp;IT",'full menu'!AK48="IwERT",'full menu'!AK48="ERwIT",'full menu'!AK48="I&amp;ERT",'full menu'!AK48="ER&amp;M&amp;IT"),"MixedTs",IF('full menu'!AK48="UD","UD",IF('full menu'!AK48="LSD","LSD",IF('full menu'!AK48="WSD","WSD","")))))))))))</f>
        <v>LSD</v>
      </c>
      <c r="AL48" s="5" t="str">
        <f>IF('full menu'!AL48="MDC","MDC",IF('full menu'!AL48="X","X",IF('full menu'!AL48="UASC","UASC",IF(OR('full menu'!AL48="PERF",'full menu'!AL48="AERF",'full menu'!AL48="PCB"),"ERfix",IF(OR('full menu'!AL48="ACB",'full menu'!AL48="LCERT",'full menu'!AL48="LERT",'full menu'!AL48="FCERT",'full menu'!AL48="FERT"),"ERTs",IF(OR('full menu'!AL48="FCMT",'full menu'!AL48="FMT",'full menu'!AL48="LMT",'full menu'!AL48="LCMT"),"MTs",IF(OR('full menu'!AL48="LCIT",'full menu'!AL48="FCIT",'full menu'!AL48="LIT",'full menu'!AL48="FIT"),"ITs",IF(OR('full menu'!AL48="MwERT",'full menu'!AL48="ERwMT",'full menu'!AL48="M&amp;ERT",'full menu'!AL48="MwIT",'full menu'!AL48="IwMT",'full menu'!AL48="M&amp;IT",'full menu'!AL48="IwERT",'full menu'!AL48="ERwIT",'full menu'!AL48="I&amp;ERT",'full menu'!AL48="ER&amp;M&amp;IT"),"MixedTs",IF('full menu'!AL48="UD","UD",IF('full menu'!AL48="LSD","LSD",IF('full menu'!AL48="WSD","WSD","")))))))))))</f>
        <v>LSD</v>
      </c>
      <c r="AM48" s="5" t="str">
        <f>IF('full menu'!AM48="MDC","MDC",IF('full menu'!AM48="X","X",IF('full menu'!AM48="UASC","UASC",IF(OR('full menu'!AM48="PERF",'full menu'!AM48="AERF",'full menu'!AM48="PCB"),"ERfix",IF(OR('full menu'!AM48="ACB",'full menu'!AM48="LCERT",'full menu'!AM48="LERT",'full menu'!AM48="FCERT",'full menu'!AM48="FERT"),"ERTs",IF(OR('full menu'!AM48="FCMT",'full menu'!AM48="FMT",'full menu'!AM48="LMT",'full menu'!AM48="LCMT"),"MTs",IF(OR('full menu'!AM48="LCIT",'full menu'!AM48="FCIT",'full menu'!AM48="LIT",'full menu'!AM48="FIT"),"ITs",IF(OR('full menu'!AM48="MwERT",'full menu'!AM48="ERwMT",'full menu'!AM48="M&amp;ERT",'full menu'!AM48="MwIT",'full menu'!AM48="IwMT",'full menu'!AM48="M&amp;IT",'full menu'!AM48="IwERT",'full menu'!AM48="ERwIT",'full menu'!AM48="I&amp;ERT",'full menu'!AM48="ER&amp;M&amp;IT"),"MixedTs",IF('full menu'!AM48="UD","UD",IF('full menu'!AM48="LSD","LSD",IF('full menu'!AM48="WSD","WSD","")))))))))))</f>
        <v>ERTs</v>
      </c>
      <c r="AN48" s="5" t="str">
        <f>IF('full menu'!AN48="MDC","MDC",IF('full menu'!AN48="X","X",IF('full menu'!AN48="UASC","UASC",IF(OR('full menu'!AN48="PERF",'full menu'!AN48="AERF",'full menu'!AN48="PCB"),"ERfix",IF(OR('full menu'!AN48="ACB",'full menu'!AN48="LCERT",'full menu'!AN48="LERT",'full menu'!AN48="FCERT",'full menu'!AN48="FERT"),"ERTs",IF(OR('full menu'!AN48="FCMT",'full menu'!AN48="FMT",'full menu'!AN48="LMT",'full menu'!AN48="LCMT"),"MTs",IF(OR('full menu'!AN48="LCIT",'full menu'!AN48="FCIT",'full menu'!AN48="LIT",'full menu'!AN48="FIT"),"ITs",IF(OR('full menu'!AN48="MwERT",'full menu'!AN48="ERwMT",'full menu'!AN48="M&amp;ERT",'full menu'!AN48="MwIT",'full menu'!AN48="IwMT",'full menu'!AN48="M&amp;IT",'full menu'!AN48="IwERT",'full menu'!AN48="ERwIT",'full menu'!AN48="I&amp;ERT",'full menu'!AN48="ER&amp;M&amp;IT"),"MixedTs",IF('full menu'!AN48="UD","UD",IF('full menu'!AN48="LSD","LSD",IF('full menu'!AN48="WSD","WSD","")))))))))))</f>
        <v>ERTs</v>
      </c>
      <c r="AO48" s="5" t="str">
        <f>IF('full menu'!AO48="MDC","MDC",IF('full menu'!AO48="X","X",IF('full menu'!AO48="UASC","UASC",IF(OR('full menu'!AO48="PERF",'full menu'!AO48="AERF",'full menu'!AO48="PCB"),"ERfix",IF(OR('full menu'!AO48="ACB",'full menu'!AO48="LCERT",'full menu'!AO48="LERT",'full menu'!AO48="FCERT",'full menu'!AO48="FERT"),"ERTs",IF(OR('full menu'!AO48="FCMT",'full menu'!AO48="FMT",'full menu'!AO48="LMT",'full menu'!AO48="LCMT"),"MTs",IF(OR('full menu'!AO48="LCIT",'full menu'!AO48="FCIT",'full menu'!AO48="LIT",'full menu'!AO48="FIT"),"ITs",IF(OR('full menu'!AO48="MwERT",'full menu'!AO48="ERwMT",'full menu'!AO48="M&amp;ERT",'full menu'!AO48="MwIT",'full menu'!AO48="IwMT",'full menu'!AO48="M&amp;IT",'full menu'!AO48="IwERT",'full menu'!AO48="ERwIT",'full menu'!AO48="I&amp;ERT",'full menu'!AO48="ER&amp;M&amp;IT"),"MixedTs",IF('full menu'!AO48="UD","UD",IF('full menu'!AO48="LSD","LSD",IF('full menu'!AO48="WSD","WSD","")))))))))))</f>
        <v>ERTs</v>
      </c>
      <c r="AP48" s="5" t="str">
        <f>IF('full menu'!AP48="MDC","MDC",IF('full menu'!AP48="X","X",IF('full menu'!AP48="UASC","UASC",IF(OR('full menu'!AP48="PERF",'full menu'!AP48="AERF",'full menu'!AP48="PCB"),"ERfix",IF(OR('full menu'!AP48="ACB",'full menu'!AP48="LCERT",'full menu'!AP48="LERT",'full menu'!AP48="FCERT",'full menu'!AP48="FERT"),"ERTs",IF(OR('full menu'!AP48="FCMT",'full menu'!AP48="FMT",'full menu'!AP48="LMT",'full menu'!AP48="LCMT"),"MTs",IF(OR('full menu'!AP48="LCIT",'full menu'!AP48="FCIT",'full menu'!AP48="LIT",'full menu'!AP48="FIT"),"ITs",IF(OR('full menu'!AP48="MwERT",'full menu'!AP48="ERwMT",'full menu'!AP48="M&amp;ERT",'full menu'!AP48="MwIT",'full menu'!AP48="IwMT",'full menu'!AP48="M&amp;IT",'full menu'!AP48="IwERT",'full menu'!AP48="ERwIT",'full menu'!AP48="I&amp;ERT",'full menu'!AP48="ER&amp;M&amp;IT"),"MixedTs",IF('full menu'!AP48="UD","UD",IF('full menu'!AP48="LSD","LSD",IF('full menu'!AP48="WSD","WSD","")))))))))))</f>
        <v>ERTs</v>
      </c>
      <c r="AQ48" s="5" t="str">
        <f>IF('full menu'!AQ48="MDC","MDC",IF('full menu'!AQ48="X","X",IF('full menu'!AQ48="UASC","UASC",IF(OR('full menu'!AQ48="PERF",'full menu'!AQ48="AERF",'full menu'!AQ48="PCB"),"ERfix",IF(OR('full menu'!AQ48="ACB",'full menu'!AQ48="LCERT",'full menu'!AQ48="LERT",'full menu'!AQ48="FCERT",'full menu'!AQ48="FERT"),"ERTs",IF(OR('full menu'!AQ48="FCMT",'full menu'!AQ48="FMT",'full menu'!AQ48="LMT",'full menu'!AQ48="LCMT"),"MTs",IF(OR('full menu'!AQ48="LCIT",'full menu'!AQ48="FCIT",'full menu'!AQ48="LIT",'full menu'!AQ48="FIT"),"ITs",IF(OR('full menu'!AQ48="MwERT",'full menu'!AQ48="ERwMT",'full menu'!AQ48="M&amp;ERT",'full menu'!AQ48="MwIT",'full menu'!AQ48="IwMT",'full menu'!AQ48="M&amp;IT",'full menu'!AQ48="IwERT",'full menu'!AQ48="ERwIT",'full menu'!AQ48="I&amp;ERT",'full menu'!AQ48="ER&amp;M&amp;IT"),"MixedTs",IF('full menu'!AQ48="UD","UD",IF('full menu'!AQ48="LSD","LSD",IF('full menu'!AQ48="WSD","WSD","")))))))))))</f>
        <v>ERTs</v>
      </c>
      <c r="AR48" s="5" t="str">
        <f>IF('full menu'!AR48="MDC","MDC",IF('full menu'!AR48="X","X",IF('full menu'!AR48="UASC","UASC",IF(OR('full menu'!AR48="PERF",'full menu'!AR48="AERF",'full menu'!AR48="PCB"),"ERfix",IF(OR('full menu'!AR48="ACB",'full menu'!AR48="LCERT",'full menu'!AR48="LERT",'full menu'!AR48="FCERT",'full menu'!AR48="FERT"),"ERTs",IF(OR('full menu'!AR48="FCMT",'full menu'!AR48="FMT",'full menu'!AR48="LMT",'full menu'!AR48="LCMT"),"MTs",IF(OR('full menu'!AR48="LCIT",'full menu'!AR48="FCIT",'full menu'!AR48="LIT",'full menu'!AR48="FIT"),"ITs",IF(OR('full menu'!AR48="MwERT",'full menu'!AR48="ERwMT",'full menu'!AR48="M&amp;ERT",'full menu'!AR48="MwIT",'full menu'!AR48="IwMT",'full menu'!AR48="M&amp;IT",'full menu'!AR48="IwERT",'full menu'!AR48="ERwIT",'full menu'!AR48="I&amp;ERT",'full menu'!AR48="ER&amp;M&amp;IT"),"MixedTs",IF('full menu'!AR48="UD","UD",IF('full menu'!AR48="LSD","LSD",IF('full menu'!AR48="WSD","WSD","")))))))))))</f>
        <v>LSD</v>
      </c>
      <c r="AS48" s="5" t="str">
        <f>IF('full menu'!AS48="MDC","MDC",IF('full menu'!AS48="X","X",IF('full menu'!AS48="UASC","UASC",IF(OR('full menu'!AS48="PERF",'full menu'!AS48="AERF",'full menu'!AS48="PCB"),"ERfix",IF(OR('full menu'!AS48="ACB",'full menu'!AS48="LCERT",'full menu'!AS48="LERT",'full menu'!AS48="FCERT",'full menu'!AS48="FERT"),"ERTs",IF(OR('full menu'!AS48="FCMT",'full menu'!AS48="FMT",'full menu'!AS48="LMT",'full menu'!AS48="LCMT"),"MTs",IF(OR('full menu'!AS48="LCIT",'full menu'!AS48="FCIT",'full menu'!AS48="LIT",'full menu'!AS48="FIT"),"ITs",IF(OR('full menu'!AS48="MwERT",'full menu'!AS48="ERwMT",'full menu'!AS48="M&amp;ERT",'full menu'!AS48="MwIT",'full menu'!AS48="IwMT",'full menu'!AS48="M&amp;IT",'full menu'!AS48="IwERT",'full menu'!AS48="ERwIT",'full menu'!AS48="I&amp;ERT",'full menu'!AS48="ER&amp;M&amp;IT"),"MixedTs",IF('full menu'!AS48="UD","UD",IF('full menu'!AS48="LSD","LSD",IF('full menu'!AS48="WSD","WSD","")))))))))))</f>
        <v>LSD</v>
      </c>
      <c r="AT48" s="5" t="str">
        <f>IF('full menu'!AT48="MDC","MDC",IF('full menu'!AT48="X","X",IF('full menu'!AT48="UASC","UASC",IF(OR('full menu'!AT48="PERF",'full menu'!AT48="AERF",'full menu'!AT48="PCB"),"ERfix",IF(OR('full menu'!AT48="ACB",'full menu'!AT48="LCERT",'full menu'!AT48="LERT",'full menu'!AT48="FCERT",'full menu'!AT48="FERT"),"ERTs",IF(OR('full menu'!AT48="FCMT",'full menu'!AT48="FMT",'full menu'!AT48="LMT",'full menu'!AT48="LCMT"),"MTs",IF(OR('full menu'!AT48="LCIT",'full menu'!AT48="FCIT",'full menu'!AT48="LIT",'full menu'!AT48="FIT"),"ITs",IF(OR('full menu'!AT48="MwERT",'full menu'!AT48="ERwMT",'full menu'!AT48="M&amp;ERT",'full menu'!AT48="MwIT",'full menu'!AT48="IwMT",'full menu'!AT48="M&amp;IT",'full menu'!AT48="IwERT",'full menu'!AT48="ERwIT",'full menu'!AT48="I&amp;ERT",'full menu'!AT48="ER&amp;M&amp;IT"),"MixedTs",IF('full menu'!AT48="UD","UD",IF('full menu'!AT48="LSD","LSD",IF('full menu'!AT48="WSD","WSD","")))))))))))</f>
        <v>LSD</v>
      </c>
      <c r="AU48" s="5" t="str">
        <f>IF('full menu'!AU48="MDC","MDC",IF('full menu'!AU48="X","X",IF('full menu'!AU48="UASC","UASC",IF(OR('full menu'!AU48="PERF",'full menu'!AU48="AERF",'full menu'!AU48="PCB"),"ERfix",IF(OR('full menu'!AU48="ACB",'full menu'!AU48="LCERT",'full menu'!AU48="LERT",'full menu'!AU48="FCERT",'full menu'!AU48="FERT"),"ERTs",IF(OR('full menu'!AU48="FCMT",'full menu'!AU48="FMT",'full menu'!AU48="LMT",'full menu'!AU48="LCMT"),"MTs",IF(OR('full menu'!AU48="LCIT",'full menu'!AU48="FCIT",'full menu'!AU48="LIT",'full menu'!AU48="FIT"),"ITs",IF(OR('full menu'!AU48="MwERT",'full menu'!AU48="ERwMT",'full menu'!AU48="M&amp;ERT",'full menu'!AU48="MwIT",'full menu'!AU48="IwMT",'full menu'!AU48="M&amp;IT",'full menu'!AU48="IwERT",'full menu'!AU48="ERwIT",'full menu'!AU48="I&amp;ERT",'full menu'!AU48="ER&amp;M&amp;IT"),"MixedTs",IF('full menu'!AU48="UD","UD",IF('full menu'!AU48="LSD","LSD",IF('full menu'!AU48="WSD","WSD","")))))))))))</f>
        <v>LSD</v>
      </c>
      <c r="AV48" s="5" t="str">
        <f>IF('full menu'!AV48="MDC","MDC",IF('full menu'!AV48="X","X",IF('full menu'!AV48="UASC","UASC",IF(OR('full menu'!AV48="PERF",'full menu'!AV48="AERF",'full menu'!AV48="PCB"),"ERfix",IF(OR('full menu'!AV48="ACB",'full menu'!AV48="LCERT",'full menu'!AV48="LERT",'full menu'!AV48="FCERT",'full menu'!AV48="FERT"),"ERTs",IF(OR('full menu'!AV48="FCMT",'full menu'!AV48="FMT",'full menu'!AV48="LMT",'full menu'!AV48="LCMT"),"MTs",IF(OR('full menu'!AV48="LCIT",'full menu'!AV48="FCIT",'full menu'!AV48="LIT",'full menu'!AV48="FIT"),"ITs",IF(OR('full menu'!AV48="MwERT",'full menu'!AV48="ERwMT",'full menu'!AV48="M&amp;ERT",'full menu'!AV48="MwIT",'full menu'!AV48="IwMT",'full menu'!AV48="M&amp;IT",'full menu'!AV48="IwERT",'full menu'!AV48="ERwIT",'full menu'!AV48="I&amp;ERT",'full menu'!AV48="ER&amp;M&amp;IT"),"MixedTs",IF('full menu'!AV48="UD","UD",IF('full menu'!AV48="LSD","LSD",IF('full menu'!AV48="WSD","WSD","")))))))))))</f>
        <v>LSD</v>
      </c>
      <c r="AW48" s="5" t="str">
        <f>IF('full menu'!AW48="MDC","MDC",IF('full menu'!AW48="X","X",IF('full menu'!AW48="UASC","UASC",IF(OR('full menu'!AW48="PERF",'full menu'!AW48="AERF",'full menu'!AW48="PCB"),"ERfix",IF(OR('full menu'!AW48="ACB",'full menu'!AW48="LCERT",'full menu'!AW48="LERT",'full menu'!AW48="FCERT",'full menu'!AW48="FERT"),"ERTs",IF(OR('full menu'!AW48="FCMT",'full menu'!AW48="FMT",'full menu'!AW48="LMT",'full menu'!AW48="LCMT"),"MTs",IF(OR('full menu'!AW48="LCIT",'full menu'!AW48="FCIT",'full menu'!AW48="LIT",'full menu'!AW48="FIT"),"ITs",IF(OR('full menu'!AW48="MwERT",'full menu'!AW48="ERwMT",'full menu'!AW48="M&amp;ERT",'full menu'!AW48="MwIT",'full menu'!AW48="IwMT",'full menu'!AW48="M&amp;IT",'full menu'!AW48="IwERT",'full menu'!AW48="ERwIT",'full menu'!AW48="I&amp;ERT",'full menu'!AW48="ER&amp;M&amp;IT"),"MixedTs",IF('full menu'!AW48="UD","UD",IF('full menu'!AW48="LSD","LSD",IF('full menu'!AW48="WSD","WSD","")))))))))))</f>
        <v>LSD</v>
      </c>
      <c r="AX48" s="5" t="str">
        <f>IF('full menu'!AX48="MDC","MDC",IF('full menu'!AX48="X","X",IF('full menu'!AX48="UASC","UASC",IF(OR('full menu'!AX48="PERF",'full menu'!AX48="AERF",'full menu'!AX48="PCB"),"ERfix",IF(OR('full menu'!AX48="ACB",'full menu'!AX48="LCERT",'full menu'!AX48="LERT",'full menu'!AX48="FCERT",'full menu'!AX48="FERT"),"ERTs",IF(OR('full menu'!AX48="FCMT",'full menu'!AX48="FMT",'full menu'!AX48="LMT",'full menu'!AX48="LCMT"),"MTs",IF(OR('full menu'!AX48="LCIT",'full menu'!AX48="FCIT",'full menu'!AX48="LIT",'full menu'!AX48="FIT"),"ITs",IF(OR('full menu'!AX48="MwERT",'full menu'!AX48="ERwMT",'full menu'!AX48="M&amp;ERT",'full menu'!AX48="MwIT",'full menu'!AX48="IwMT",'full menu'!AX48="M&amp;IT",'full menu'!AX48="IwERT",'full menu'!AX48="ERwIT",'full menu'!AX48="I&amp;ERT",'full menu'!AX48="ER&amp;M&amp;IT"),"MixedTs",IF('full menu'!AX48="UD","UD",IF('full menu'!AX48="LSD","LSD",IF('full menu'!AX48="WSD","WSD","")))))))))))</f>
        <v>LSD</v>
      </c>
      <c r="AY48" s="5" t="str">
        <f>IF('full menu'!AY48="MDC","MDC",IF('full menu'!AY48="X","X",IF('full menu'!AY48="UASC","UASC",IF(OR('full menu'!AY48="PERF",'full menu'!AY48="AERF",'full menu'!AY48="PCB"),"ERfix",IF(OR('full menu'!AY48="ACB",'full menu'!AY48="LCERT",'full menu'!AY48="LERT",'full menu'!AY48="FCERT",'full menu'!AY48="FERT"),"ERTs",IF(OR('full menu'!AY48="FCMT",'full menu'!AY48="FMT",'full menu'!AY48="LMT",'full menu'!AY48="LCMT"),"MTs",IF(OR('full menu'!AY48="LCIT",'full menu'!AY48="FCIT",'full menu'!AY48="LIT",'full menu'!AY48="FIT"),"ITs",IF(OR('full menu'!AY48="MwERT",'full menu'!AY48="ERwMT",'full menu'!AY48="M&amp;ERT",'full menu'!AY48="MwIT",'full menu'!AY48="IwMT",'full menu'!AY48="M&amp;IT",'full menu'!AY48="IwERT",'full menu'!AY48="ERwIT",'full menu'!AY48="I&amp;ERT",'full menu'!AY48="ER&amp;M&amp;IT"),"MixedTs",IF('full menu'!AY48="UD","UD",IF('full menu'!AY48="LSD","LSD",IF('full menu'!AY48="WSD","WSD","")))))))))))</f>
        <v>LSD</v>
      </c>
    </row>
    <row r="49" spans="1:51" ht="15.6" x14ac:dyDescent="0.3">
      <c r="A49" t="s">
        <v>78</v>
      </c>
      <c r="B49" s="5" t="str">
        <f>IF('full menu'!B49="MDC","MDC",IF('full menu'!B49="X","X",IF('full menu'!B49="UASC","UASC",IF(OR('full menu'!B49="PERF",'full menu'!B49="AERF",'full menu'!B49="PCB"),"ERfix",IF(OR('full menu'!B49="ACB",'full menu'!B49="LCERT",'full menu'!B49="LERT",'full menu'!B49="FCERT",'full menu'!B49="FERT"),"ERTs",IF(OR('full menu'!B49="FCMT",'full menu'!B49="FMT",'full menu'!B49="LMT",'full menu'!B49="LCMT"),"MTs",IF(OR('full menu'!B49="LCIT",'full menu'!B49="FCIT",'full menu'!B49="LIT",'full menu'!B49="FIT"),"ITs",IF(OR('full menu'!B49="MwERT",'full menu'!B49="ERwMT",'full menu'!B49="M&amp;ERT",'full menu'!B49="MwIT",'full menu'!B49="IwMT",'full menu'!B49="M&amp;IT",'full menu'!B49="IwERT",'full menu'!B49="ERwIT",'full menu'!B49="I&amp;ERT",'full menu'!B49="ER&amp;M&amp;IT"),"MixedTs",IF('full menu'!B49="UD","UD",IF('full menu'!B49="LSD","LSD",IF('full menu'!B49="WSD","WSD","")))))))))))</f>
        <v>MDC</v>
      </c>
      <c r="C49" s="5" t="str">
        <f>IF('full menu'!C49="MDC","MDC",IF('full menu'!C49="X","X",IF('full menu'!C49="UASC","UASC",IF(OR('full menu'!C49="PERF",'full menu'!C49="AERF",'full menu'!C49="PCB"),"ERfix",IF(OR('full menu'!C49="ACB",'full menu'!C49="LCERT",'full menu'!C49="LERT",'full menu'!C49="FCERT",'full menu'!C49="FERT"),"ERTs",IF(OR('full menu'!C49="FCMT",'full menu'!C49="FMT",'full menu'!C49="LMT",'full menu'!C49="LCMT"),"MTs",IF(OR('full menu'!C49="LCIT",'full menu'!C49="FCIT",'full menu'!C49="LIT",'full menu'!C49="FIT"),"ITs",IF(OR('full menu'!C49="MwERT",'full menu'!C49="ERwMT",'full menu'!C49="M&amp;ERT",'full menu'!C49="MwIT",'full menu'!C49="IwMT",'full menu'!C49="M&amp;IT",'full menu'!C49="IwERT",'full menu'!C49="ERwIT",'full menu'!C49="I&amp;ERT",'full menu'!C49="ER&amp;M&amp;IT"),"MixedTs",IF('full menu'!C49="UD","UD",IF('full menu'!C49="LSD","LSD",IF('full menu'!C49="WSD","WSD","")))))))))))</f>
        <v>MDC</v>
      </c>
      <c r="D49" s="5" t="str">
        <f>IF('full menu'!D49="MDC","MDC",IF('full menu'!D49="X","X",IF('full menu'!D49="UASC","UASC",IF(OR('full menu'!D49="PERF",'full menu'!D49="AERF",'full menu'!D49="PCB"),"ERfix",IF(OR('full menu'!D49="ACB",'full menu'!D49="LCERT",'full menu'!D49="LERT",'full menu'!D49="FCERT",'full menu'!D49="FERT"),"ERTs",IF(OR('full menu'!D49="FCMT",'full menu'!D49="FMT",'full menu'!D49="LMT",'full menu'!D49="LCMT"),"MTs",IF(OR('full menu'!D49="LCIT",'full menu'!D49="FCIT",'full menu'!D49="LIT",'full menu'!D49="FIT"),"ITs",IF(OR('full menu'!D49="MwERT",'full menu'!D49="ERwMT",'full menu'!D49="M&amp;ERT",'full menu'!D49="MwIT",'full menu'!D49="IwMT",'full menu'!D49="M&amp;IT",'full menu'!D49="IwERT",'full menu'!D49="ERwIT",'full menu'!D49="I&amp;ERT",'full menu'!D49="ER&amp;M&amp;IT"),"MixedTs",IF('full menu'!D49="UD","UD",IF('full menu'!D49="LSD","LSD",IF('full menu'!D49="WSD","WSD","")))))))))))</f>
        <v>MDC</v>
      </c>
      <c r="E49" s="5" t="str">
        <f>IF('full menu'!E49="MDC","MDC",IF('full menu'!E49="X","X",IF('full menu'!E49="UASC","UASC",IF(OR('full menu'!E49="PERF",'full menu'!E49="AERF",'full menu'!E49="PCB"),"ERfix",IF(OR('full menu'!E49="ACB",'full menu'!E49="LCERT",'full menu'!E49="LERT",'full menu'!E49="FCERT",'full menu'!E49="FERT"),"ERTs",IF(OR('full menu'!E49="FCMT",'full menu'!E49="FMT",'full menu'!E49="LMT",'full menu'!E49="LCMT"),"MTs",IF(OR('full menu'!E49="LCIT",'full menu'!E49="FCIT",'full menu'!E49="LIT",'full menu'!E49="FIT"),"ITs",IF(OR('full menu'!E49="MwERT",'full menu'!E49="ERwMT",'full menu'!E49="M&amp;ERT",'full menu'!E49="MwIT",'full menu'!E49="IwMT",'full menu'!E49="M&amp;IT",'full menu'!E49="IwERT",'full menu'!E49="ERwIT",'full menu'!E49="I&amp;ERT",'full menu'!E49="ER&amp;M&amp;IT"),"MixedTs",IF('full menu'!E49="UD","UD",IF('full menu'!E49="LSD","LSD",IF('full menu'!E49="WSD","WSD","")))))))))))</f>
        <v>MDC</v>
      </c>
      <c r="F49" s="5" t="str">
        <f>IF('full menu'!F49="MDC","MDC",IF('full menu'!F49="X","X",IF('full menu'!F49="UASC","UASC",IF(OR('full menu'!F49="PERF",'full menu'!F49="AERF",'full menu'!F49="PCB"),"ERfix",IF(OR('full menu'!F49="ACB",'full menu'!F49="LCERT",'full menu'!F49="LERT",'full menu'!F49="FCERT",'full menu'!F49="FERT"),"ERTs",IF(OR('full menu'!F49="FCMT",'full menu'!F49="FMT",'full menu'!F49="LMT",'full menu'!F49="LCMT"),"MTs",IF(OR('full menu'!F49="LCIT",'full menu'!F49="FCIT",'full menu'!F49="LIT",'full menu'!F49="FIT"),"ITs",IF(OR('full menu'!F49="MwERT",'full menu'!F49="ERwMT",'full menu'!F49="M&amp;ERT",'full menu'!F49="MwIT",'full menu'!F49="IwMT",'full menu'!F49="M&amp;IT",'full menu'!F49="IwERT",'full menu'!F49="ERwIT",'full menu'!F49="I&amp;ERT",'full menu'!F49="ER&amp;M&amp;IT"),"MixedTs",IF('full menu'!F49="UD","UD",IF('full menu'!F49="LSD","LSD",IF('full menu'!F49="WSD","WSD","")))))))))))</f>
        <v>MDC</v>
      </c>
      <c r="G49" s="5" t="str">
        <f>IF('full menu'!G49="MDC","MDC",IF('full menu'!G49="X","X",IF('full menu'!G49="UASC","UASC",IF(OR('full menu'!G49="PERF",'full menu'!G49="AERF",'full menu'!G49="PCB"),"ERfix",IF(OR('full menu'!G49="ACB",'full menu'!G49="LCERT",'full menu'!G49="LERT",'full menu'!G49="FCERT",'full menu'!G49="FERT"),"ERTs",IF(OR('full menu'!G49="FCMT",'full menu'!G49="FMT",'full menu'!G49="LMT",'full menu'!G49="LCMT"),"MTs",IF(OR('full menu'!G49="LCIT",'full menu'!G49="FCIT",'full menu'!G49="LIT",'full menu'!G49="FIT"),"ITs",IF(OR('full menu'!G49="MwERT",'full menu'!G49="ERwMT",'full menu'!G49="M&amp;ERT",'full menu'!G49="MwIT",'full menu'!G49="IwMT",'full menu'!G49="M&amp;IT",'full menu'!G49="IwERT",'full menu'!G49="ERwIT",'full menu'!G49="I&amp;ERT",'full menu'!G49="ER&amp;M&amp;IT"),"MixedTs",IF('full menu'!G49="UD","UD",IF('full menu'!G49="LSD","LSD",IF('full menu'!G49="WSD","WSD","")))))))))))</f>
        <v>MDC</v>
      </c>
      <c r="H49" s="5" t="str">
        <f>IF('full menu'!H49="MDC","MDC",IF('full menu'!H49="X","X",IF('full menu'!H49="UASC","UASC",IF(OR('full menu'!H49="PERF",'full menu'!H49="AERF",'full menu'!H49="PCB"),"ERfix",IF(OR('full menu'!H49="ACB",'full menu'!H49="LCERT",'full menu'!H49="LERT",'full menu'!H49="FCERT",'full menu'!H49="FERT"),"ERTs",IF(OR('full menu'!H49="FCMT",'full menu'!H49="FMT",'full menu'!H49="LMT",'full menu'!H49="LCMT"),"MTs",IF(OR('full menu'!H49="LCIT",'full menu'!H49="FCIT",'full menu'!H49="LIT",'full menu'!H49="FIT"),"ITs",IF(OR('full menu'!H49="MwERT",'full menu'!H49="ERwMT",'full menu'!H49="M&amp;ERT",'full menu'!H49="MwIT",'full menu'!H49="IwMT",'full menu'!H49="M&amp;IT",'full menu'!H49="IwERT",'full menu'!H49="ERwIT",'full menu'!H49="I&amp;ERT",'full menu'!H49="ER&amp;M&amp;IT"),"MixedTs",IF('full menu'!H49="UD","UD",IF('full menu'!H49="LSD","LSD",IF('full menu'!H49="WSD","WSD","")))))))))))</f>
        <v>MDC</v>
      </c>
      <c r="I49" s="5" t="str">
        <f>IF('full menu'!I49="MDC","MDC",IF('full menu'!I49="X","X",IF('full menu'!I49="UASC","UASC",IF(OR('full menu'!I49="PERF",'full menu'!I49="AERF",'full menu'!I49="PCB"),"ERfix",IF(OR('full menu'!I49="ACB",'full menu'!I49="LCERT",'full menu'!I49="LERT",'full menu'!I49="FCERT",'full menu'!I49="FERT"),"ERTs",IF(OR('full menu'!I49="FCMT",'full menu'!I49="FMT",'full menu'!I49="LMT",'full menu'!I49="LCMT"),"MTs",IF(OR('full menu'!I49="LCIT",'full menu'!I49="FCIT",'full menu'!I49="LIT",'full menu'!I49="FIT"),"ITs",IF(OR('full menu'!I49="MwERT",'full menu'!I49="ERwMT",'full menu'!I49="M&amp;ERT",'full menu'!I49="MwIT",'full menu'!I49="IwMT",'full menu'!I49="M&amp;IT",'full menu'!I49="IwERT",'full menu'!I49="ERwIT",'full menu'!I49="I&amp;ERT",'full menu'!I49="ER&amp;M&amp;IT"),"MixedTs",IF('full menu'!I49="UD","UD",IF('full menu'!I49="LSD","LSD",IF('full menu'!I49="WSD","WSD","")))))))))))</f>
        <v>MDC</v>
      </c>
      <c r="J49" s="5" t="str">
        <f>IF('full menu'!J49="MDC","MDC",IF('full menu'!J49="X","X",IF('full menu'!J49="UASC","UASC",IF(OR('full menu'!J49="PERF",'full menu'!J49="AERF",'full menu'!J49="PCB"),"ERfix",IF(OR('full menu'!J49="ACB",'full menu'!J49="LCERT",'full menu'!J49="LERT",'full menu'!J49="FCERT",'full menu'!J49="FERT"),"ERTs",IF(OR('full menu'!J49="FCMT",'full menu'!J49="FMT",'full menu'!J49="LMT",'full menu'!J49="LCMT"),"MTs",IF(OR('full menu'!J49="LCIT",'full menu'!J49="FCIT",'full menu'!J49="LIT",'full menu'!J49="FIT"),"ITs",IF(OR('full menu'!J49="MwERT",'full menu'!J49="ERwMT",'full menu'!J49="M&amp;ERT",'full menu'!J49="MwIT",'full menu'!J49="IwMT",'full menu'!J49="M&amp;IT",'full menu'!J49="IwERT",'full menu'!J49="ERwIT",'full menu'!J49="I&amp;ERT",'full menu'!J49="ER&amp;M&amp;IT"),"MixedTs",IF('full menu'!J49="UD","UD",IF('full menu'!J49="LSD","LSD",IF('full menu'!J49="WSD","WSD","")))))))))))</f>
        <v>MDC</v>
      </c>
      <c r="K49" s="5" t="str">
        <f>IF('full menu'!K49="MDC","MDC",IF('full menu'!K49="X","X",IF('full menu'!K49="UASC","UASC",IF(OR('full menu'!K49="PERF",'full menu'!K49="AERF",'full menu'!K49="PCB"),"ERfix",IF(OR('full menu'!K49="ACB",'full menu'!K49="LCERT",'full menu'!K49="LERT",'full menu'!K49="FCERT",'full menu'!K49="FERT"),"ERTs",IF(OR('full menu'!K49="FCMT",'full menu'!K49="FMT",'full menu'!K49="LMT",'full menu'!K49="LCMT"),"MTs",IF(OR('full menu'!K49="LCIT",'full menu'!K49="FCIT",'full menu'!K49="LIT",'full menu'!K49="FIT"),"ITs",IF(OR('full menu'!K49="MwERT",'full menu'!K49="ERwMT",'full menu'!K49="M&amp;ERT",'full menu'!K49="MwIT",'full menu'!K49="IwMT",'full menu'!K49="M&amp;IT",'full menu'!K49="IwERT",'full menu'!K49="ERwIT",'full menu'!K49="I&amp;ERT",'full menu'!K49="ER&amp;M&amp;IT"),"MixedTs",IF('full menu'!K49="UD","UD",IF('full menu'!K49="LSD","LSD",IF('full menu'!K49="WSD","WSD","")))))))))))</f>
        <v>MDC</v>
      </c>
      <c r="L49" s="5" t="str">
        <f>IF('full menu'!L49="MDC","MDC",IF('full menu'!L49="X","X",IF('full menu'!L49="UASC","UASC",IF(OR('full menu'!L49="PERF",'full menu'!L49="AERF",'full menu'!L49="PCB"),"ERfix",IF(OR('full menu'!L49="ACB",'full menu'!L49="LCERT",'full menu'!L49="LERT",'full menu'!L49="FCERT",'full menu'!L49="FERT"),"ERTs",IF(OR('full menu'!L49="FCMT",'full menu'!L49="FMT",'full menu'!L49="LMT",'full menu'!L49="LCMT"),"MTs",IF(OR('full menu'!L49="LCIT",'full menu'!L49="FCIT",'full menu'!L49="LIT",'full menu'!L49="FIT"),"ITs",IF(OR('full menu'!L49="MwERT",'full menu'!L49="ERwMT",'full menu'!L49="M&amp;ERT",'full menu'!L49="MwIT",'full menu'!L49="IwMT",'full menu'!L49="M&amp;IT",'full menu'!L49="IwERT",'full menu'!L49="ERwIT",'full menu'!L49="I&amp;ERT",'full menu'!L49="ER&amp;M&amp;IT"),"MixedTs",IF('full menu'!L49="UD","UD",IF('full menu'!L49="LSD","LSD",IF('full menu'!L49="WSD","WSD","")))))))))))</f>
        <v>MDC</v>
      </c>
      <c r="M49" s="5" t="str">
        <f>IF('full menu'!M49="MDC","MDC",IF('full menu'!M49="X","X",IF('full menu'!M49="UASC","UASC",IF(OR('full menu'!M49="PERF",'full menu'!M49="AERF",'full menu'!M49="PCB"),"ERfix",IF(OR('full menu'!M49="ACB",'full menu'!M49="LCERT",'full menu'!M49="LERT",'full menu'!M49="FCERT",'full menu'!M49="FERT"),"ERTs",IF(OR('full menu'!M49="FCMT",'full menu'!M49="FMT",'full menu'!M49="LMT",'full menu'!M49="LCMT"),"MTs",IF(OR('full menu'!M49="LCIT",'full menu'!M49="FCIT",'full menu'!M49="LIT",'full menu'!M49="FIT"),"ITs",IF(OR('full menu'!M49="MwERT",'full menu'!M49="ERwMT",'full menu'!M49="M&amp;ERT",'full menu'!M49="MwIT",'full menu'!M49="IwMT",'full menu'!M49="M&amp;IT",'full menu'!M49="IwERT",'full menu'!M49="ERwIT",'full menu'!M49="I&amp;ERT",'full menu'!M49="ER&amp;M&amp;IT"),"MixedTs",IF('full menu'!M49="UD","UD",IF('full menu'!M49="LSD","LSD",IF('full menu'!M49="WSD","WSD","")))))))))))</f>
        <v>MDC</v>
      </c>
      <c r="N49" s="5" t="str">
        <f>IF('full menu'!N49="MDC","MDC",IF('full menu'!N49="X","X",IF('full menu'!N49="UASC","UASC",IF(OR('full menu'!N49="PERF",'full menu'!N49="AERF",'full menu'!N49="PCB"),"ERfix",IF(OR('full menu'!N49="ACB",'full menu'!N49="LCERT",'full menu'!N49="LERT",'full menu'!N49="FCERT",'full menu'!N49="FERT"),"ERTs",IF(OR('full menu'!N49="FCMT",'full menu'!N49="FMT",'full menu'!N49="LMT",'full menu'!N49="LCMT"),"MTs",IF(OR('full menu'!N49="LCIT",'full menu'!N49="FCIT",'full menu'!N49="LIT",'full menu'!N49="FIT"),"ITs",IF(OR('full menu'!N49="MwERT",'full menu'!N49="ERwMT",'full menu'!N49="M&amp;ERT",'full menu'!N49="MwIT",'full menu'!N49="IwMT",'full menu'!N49="M&amp;IT",'full menu'!N49="IwERT",'full menu'!N49="ERwIT",'full menu'!N49="I&amp;ERT",'full menu'!N49="ER&amp;M&amp;IT"),"MixedTs",IF('full menu'!N49="UD","UD",IF('full menu'!N49="LSD","LSD",IF('full menu'!N49="WSD","WSD","")))))))))))</f>
        <v>MDC</v>
      </c>
      <c r="O49" s="5" t="str">
        <f>IF('full menu'!O49="MDC","MDC",IF('full menu'!O49="X","X",IF('full menu'!O49="UASC","UASC",IF(OR('full menu'!O49="PERF",'full menu'!O49="AERF",'full menu'!O49="PCB"),"ERfix",IF(OR('full menu'!O49="ACB",'full menu'!O49="LCERT",'full menu'!O49="LERT",'full menu'!O49="FCERT",'full menu'!O49="FERT"),"ERTs",IF(OR('full menu'!O49="FCMT",'full menu'!O49="FMT",'full menu'!O49="LMT",'full menu'!O49="LCMT"),"MTs",IF(OR('full menu'!O49="LCIT",'full menu'!O49="FCIT",'full menu'!O49="LIT",'full menu'!O49="FIT"),"ITs",IF(OR('full menu'!O49="MwERT",'full menu'!O49="ERwMT",'full menu'!O49="M&amp;ERT",'full menu'!O49="MwIT",'full menu'!O49="IwMT",'full menu'!O49="M&amp;IT",'full menu'!O49="IwERT",'full menu'!O49="ERwIT",'full menu'!O49="I&amp;ERT",'full menu'!O49="ER&amp;M&amp;IT"),"MixedTs",IF('full menu'!O49="UD","UD",IF('full menu'!O49="LSD","LSD",IF('full menu'!O49="WSD","WSD","")))))))))))</f>
        <v>MDC</v>
      </c>
      <c r="P49" s="5" t="str">
        <f>IF('full menu'!P49="MDC","MDC",IF('full menu'!P49="X","X",IF('full menu'!P49="UASC","UASC",IF(OR('full menu'!P49="PERF",'full menu'!P49="AERF",'full menu'!P49="PCB"),"ERfix",IF(OR('full menu'!P49="ACB",'full menu'!P49="LCERT",'full menu'!P49="LERT",'full menu'!P49="FCERT",'full menu'!P49="FERT"),"ERTs",IF(OR('full menu'!P49="FCMT",'full menu'!P49="FMT",'full menu'!P49="LMT",'full menu'!P49="LCMT"),"MTs",IF(OR('full menu'!P49="LCIT",'full menu'!P49="FCIT",'full menu'!P49="LIT",'full menu'!P49="FIT"),"ITs",IF(OR('full menu'!P49="MwERT",'full menu'!P49="ERwMT",'full menu'!P49="M&amp;ERT",'full menu'!P49="MwIT",'full menu'!P49="IwMT",'full menu'!P49="M&amp;IT",'full menu'!P49="IwERT",'full menu'!P49="ERwIT",'full menu'!P49="I&amp;ERT",'full menu'!P49="ER&amp;M&amp;IT"),"MixedTs",IF('full menu'!P49="UD","UD",IF('full menu'!P49="LSD","LSD",IF('full menu'!P49="WSD","WSD","")))))))))))</f>
        <v>UD</v>
      </c>
      <c r="Q49" s="5" t="str">
        <f>IF('full menu'!Q49="MDC","MDC",IF('full menu'!Q49="X","X",IF('full menu'!Q49="UASC","UASC",IF(OR('full menu'!Q49="PERF",'full menu'!Q49="AERF",'full menu'!Q49="PCB"),"ERfix",IF(OR('full menu'!Q49="ACB",'full menu'!Q49="LCERT",'full menu'!Q49="LERT",'full menu'!Q49="FCERT",'full menu'!Q49="FERT"),"ERTs",IF(OR('full menu'!Q49="FCMT",'full menu'!Q49="FMT",'full menu'!Q49="LMT",'full menu'!Q49="LCMT"),"MTs",IF(OR('full menu'!Q49="LCIT",'full menu'!Q49="FCIT",'full menu'!Q49="LIT",'full menu'!Q49="FIT"),"ITs",IF(OR('full menu'!Q49="MwERT",'full menu'!Q49="ERwMT",'full menu'!Q49="M&amp;ERT",'full menu'!Q49="MwIT",'full menu'!Q49="IwMT",'full menu'!Q49="M&amp;IT",'full menu'!Q49="IwERT",'full menu'!Q49="ERwIT",'full menu'!Q49="I&amp;ERT",'full menu'!Q49="ER&amp;M&amp;IT"),"MixedTs",IF('full menu'!Q49="UD","UD",IF('full menu'!Q49="LSD","LSD",IF('full menu'!Q49="WSD","WSD","")))))))))))</f>
        <v>UD</v>
      </c>
      <c r="R49" s="5" t="str">
        <f>IF('full menu'!R49="MDC","MDC",IF('full menu'!R49="X","X",IF('full menu'!R49="UASC","UASC",IF(OR('full menu'!R49="PERF",'full menu'!R49="AERF",'full menu'!R49="PCB"),"ERfix",IF(OR('full menu'!R49="ACB",'full menu'!R49="LCERT",'full menu'!R49="LERT",'full menu'!R49="FCERT",'full menu'!R49="FERT"),"ERTs",IF(OR('full menu'!R49="FCMT",'full menu'!R49="FMT",'full menu'!R49="LMT",'full menu'!R49="LCMT"),"MTs",IF(OR('full menu'!R49="LCIT",'full menu'!R49="FCIT",'full menu'!R49="LIT",'full menu'!R49="FIT"),"ITs",IF(OR('full menu'!R49="MwERT",'full menu'!R49="ERwMT",'full menu'!R49="M&amp;ERT",'full menu'!R49="MwIT",'full menu'!R49="IwMT",'full menu'!R49="M&amp;IT",'full menu'!R49="IwERT",'full menu'!R49="ERwIT",'full menu'!R49="I&amp;ERT",'full menu'!R49="ER&amp;M&amp;IT"),"MixedTs",IF('full menu'!R49="UD","UD",IF('full menu'!R49="LSD","LSD",IF('full menu'!R49="WSD","WSD","")))))))))))</f>
        <v>UD</v>
      </c>
      <c r="S49" s="5" t="str">
        <f>IF('full menu'!S49="MDC","MDC",IF('full menu'!S49="X","X",IF('full menu'!S49="UASC","UASC",IF(OR('full menu'!S49="PERF",'full menu'!S49="AERF",'full menu'!S49="PCB"),"ERfix",IF(OR('full menu'!S49="ACB",'full menu'!S49="LCERT",'full menu'!S49="LERT",'full menu'!S49="FCERT",'full menu'!S49="FERT"),"ERTs",IF(OR('full menu'!S49="FCMT",'full menu'!S49="FMT",'full menu'!S49="LMT",'full menu'!S49="LCMT"),"MTs",IF(OR('full menu'!S49="LCIT",'full menu'!S49="FCIT",'full menu'!S49="LIT",'full menu'!S49="FIT"),"ITs",IF(OR('full menu'!S49="MwERT",'full menu'!S49="ERwMT",'full menu'!S49="M&amp;ERT",'full menu'!S49="MwIT",'full menu'!S49="IwMT",'full menu'!S49="M&amp;IT",'full menu'!S49="IwERT",'full menu'!S49="ERwIT",'full menu'!S49="I&amp;ERT",'full menu'!S49="ER&amp;M&amp;IT"),"MixedTs",IF('full menu'!S49="UD","UD",IF('full menu'!S49="LSD","LSD",IF('full menu'!S49="WSD","WSD","")))))))))))</f>
        <v>UD</v>
      </c>
      <c r="T49" s="5" t="str">
        <f>IF('full menu'!T49="MDC","MDC",IF('full menu'!T49="X","X",IF('full menu'!T49="UASC","UASC",IF(OR('full menu'!T49="PERF",'full menu'!T49="AERF",'full menu'!T49="PCB"),"ERfix",IF(OR('full menu'!T49="ACB",'full menu'!T49="LCERT",'full menu'!T49="LERT",'full menu'!T49="FCERT",'full menu'!T49="FERT"),"ERTs",IF(OR('full menu'!T49="FCMT",'full menu'!T49="FMT",'full menu'!T49="LMT",'full menu'!T49="LCMT"),"MTs",IF(OR('full menu'!T49="LCIT",'full menu'!T49="FCIT",'full menu'!T49="LIT",'full menu'!T49="FIT"),"ITs",IF(OR('full menu'!T49="MwERT",'full menu'!T49="ERwMT",'full menu'!T49="M&amp;ERT",'full menu'!T49="MwIT",'full menu'!T49="IwMT",'full menu'!T49="M&amp;IT",'full menu'!T49="IwERT",'full menu'!T49="ERwIT",'full menu'!T49="I&amp;ERT",'full menu'!T49="ER&amp;M&amp;IT"),"MixedTs",IF('full menu'!T49="UD","UD",IF('full menu'!T49="LSD","LSD",IF('full menu'!T49="WSD","WSD","")))))))))))</f>
        <v>UD</v>
      </c>
      <c r="U49" s="5" t="str">
        <f>IF('full menu'!U49="MDC","MDC",IF('full menu'!U49="X","X",IF('full menu'!U49="UASC","UASC",IF(OR('full menu'!U49="PERF",'full menu'!U49="AERF",'full menu'!U49="PCB"),"ERfix",IF(OR('full menu'!U49="ACB",'full menu'!U49="LCERT",'full menu'!U49="LERT",'full menu'!U49="FCERT",'full menu'!U49="FERT"),"ERTs",IF(OR('full menu'!U49="FCMT",'full menu'!U49="FMT",'full menu'!U49="LMT",'full menu'!U49="LCMT"),"MTs",IF(OR('full menu'!U49="LCIT",'full menu'!U49="FCIT",'full menu'!U49="LIT",'full menu'!U49="FIT"),"ITs",IF(OR('full menu'!U49="MwERT",'full menu'!U49="ERwMT",'full menu'!U49="M&amp;ERT",'full menu'!U49="MwIT",'full menu'!U49="IwMT",'full menu'!U49="M&amp;IT",'full menu'!U49="IwERT",'full menu'!U49="ERwIT",'full menu'!U49="I&amp;ERT",'full menu'!U49="ER&amp;M&amp;IT"),"MixedTs",IF('full menu'!U49="UD","UD",IF('full menu'!U49="LSD","LSD",IF('full menu'!U49="WSD","WSD","")))))))))))</f>
        <v>UD</v>
      </c>
      <c r="V49" s="5" t="str">
        <f>IF('full menu'!V49="MDC","MDC",IF('full menu'!V49="X","X",IF('full menu'!V49="UASC","UASC",IF(OR('full menu'!V49="PERF",'full menu'!V49="AERF",'full menu'!V49="PCB"),"ERfix",IF(OR('full menu'!V49="ACB",'full menu'!V49="LCERT",'full menu'!V49="LERT",'full menu'!V49="FCERT",'full menu'!V49="FERT"),"ERTs",IF(OR('full menu'!V49="FCMT",'full menu'!V49="FMT",'full menu'!V49="LMT",'full menu'!V49="LCMT"),"MTs",IF(OR('full menu'!V49="LCIT",'full menu'!V49="FCIT",'full menu'!V49="LIT",'full menu'!V49="FIT"),"ITs",IF(OR('full menu'!V49="MwERT",'full menu'!V49="ERwMT",'full menu'!V49="M&amp;ERT",'full menu'!V49="MwIT",'full menu'!V49="IwMT",'full menu'!V49="M&amp;IT",'full menu'!V49="IwERT",'full menu'!V49="ERwIT",'full menu'!V49="I&amp;ERT",'full menu'!V49="ER&amp;M&amp;IT"),"MixedTs",IF('full menu'!V49="UD","UD",IF('full menu'!V49="LSD","LSD",IF('full menu'!V49="WSD","WSD","")))))))))))</f>
        <v>UD</v>
      </c>
      <c r="W49" s="5" t="str">
        <f>IF('full menu'!W49="MDC","MDC",IF('full menu'!W49="X","X",IF('full menu'!W49="UASC","UASC",IF(OR('full menu'!W49="PERF",'full menu'!W49="AERF",'full menu'!W49="PCB"),"ERfix",IF(OR('full menu'!W49="ACB",'full menu'!W49="LCERT",'full menu'!W49="LERT",'full menu'!W49="FCERT",'full menu'!W49="FERT"),"ERTs",IF(OR('full menu'!W49="FCMT",'full menu'!W49="FMT",'full menu'!W49="LMT",'full menu'!W49="LCMT"),"MTs",IF(OR('full menu'!W49="LCIT",'full menu'!W49="FCIT",'full menu'!W49="LIT",'full menu'!W49="FIT"),"ITs",IF(OR('full menu'!W49="MwERT",'full menu'!W49="ERwMT",'full menu'!W49="M&amp;ERT",'full menu'!W49="MwIT",'full menu'!W49="IwMT",'full menu'!W49="M&amp;IT",'full menu'!W49="IwERT",'full menu'!W49="ERwIT",'full menu'!W49="I&amp;ERT",'full menu'!W49="ER&amp;M&amp;IT"),"MixedTs",IF('full menu'!W49="UD","UD",IF('full menu'!W49="LSD","LSD",IF('full menu'!W49="WSD","WSD","")))))))))))</f>
        <v>UD</v>
      </c>
      <c r="X49" s="5" t="str">
        <f>IF('full menu'!X49="MDC","MDC",IF('full menu'!X49="X","X",IF('full menu'!X49="UASC","UASC",IF(OR('full menu'!X49="PERF",'full menu'!X49="AERF",'full menu'!X49="PCB"),"ERfix",IF(OR('full menu'!X49="ACB",'full menu'!X49="LCERT",'full menu'!X49="LERT",'full menu'!X49="FCERT",'full menu'!X49="FERT"),"ERTs",IF(OR('full menu'!X49="FCMT",'full menu'!X49="FMT",'full menu'!X49="LMT",'full menu'!X49="LCMT"),"MTs",IF(OR('full menu'!X49="LCIT",'full menu'!X49="FCIT",'full menu'!X49="LIT",'full menu'!X49="FIT"),"ITs",IF(OR('full menu'!X49="MwERT",'full menu'!X49="ERwMT",'full menu'!X49="M&amp;ERT",'full menu'!X49="MwIT",'full menu'!X49="IwMT",'full menu'!X49="M&amp;IT",'full menu'!X49="IwERT",'full menu'!X49="ERwIT",'full menu'!X49="I&amp;ERT",'full menu'!X49="ER&amp;M&amp;IT"),"MixedTs",IF('full menu'!X49="UD","UD",IF('full menu'!X49="LSD","LSD",IF('full menu'!X49="WSD","WSD","")))))))))))</f>
        <v>UD</v>
      </c>
      <c r="Y49" s="5" t="str">
        <f>IF('full menu'!Y49="MDC","MDC",IF('full menu'!Y49="X","X",IF('full menu'!Y49="UASC","UASC",IF(OR('full menu'!Y49="PERF",'full menu'!Y49="AERF",'full menu'!Y49="PCB"),"ERfix",IF(OR('full menu'!Y49="ACB",'full menu'!Y49="LCERT",'full menu'!Y49="LERT",'full menu'!Y49="FCERT",'full menu'!Y49="FERT"),"ERTs",IF(OR('full menu'!Y49="FCMT",'full menu'!Y49="FMT",'full menu'!Y49="LMT",'full menu'!Y49="LCMT"),"MTs",IF(OR('full menu'!Y49="LCIT",'full menu'!Y49="FCIT",'full menu'!Y49="LIT",'full menu'!Y49="FIT"),"ITs",IF(OR('full menu'!Y49="MwERT",'full menu'!Y49="ERwMT",'full menu'!Y49="M&amp;ERT",'full menu'!Y49="MwIT",'full menu'!Y49="IwMT",'full menu'!Y49="M&amp;IT",'full menu'!Y49="IwERT",'full menu'!Y49="ERwIT",'full menu'!Y49="I&amp;ERT",'full menu'!Y49="ER&amp;M&amp;IT"),"MixedTs",IF('full menu'!Y49="UD","UD",IF('full menu'!Y49="LSD","LSD",IF('full menu'!Y49="WSD","WSD","")))))))))))</f>
        <v>UD</v>
      </c>
      <c r="Z49" s="5" t="str">
        <f>IF('full menu'!Z49="MDC","MDC",IF('full menu'!Z49="X","X",IF('full menu'!Z49="UASC","UASC",IF(OR('full menu'!Z49="PERF",'full menu'!Z49="AERF",'full menu'!Z49="PCB"),"ERfix",IF(OR('full menu'!Z49="ACB",'full menu'!Z49="LCERT",'full menu'!Z49="LERT",'full menu'!Z49="FCERT",'full menu'!Z49="FERT"),"ERTs",IF(OR('full menu'!Z49="FCMT",'full menu'!Z49="FMT",'full menu'!Z49="LMT",'full menu'!Z49="LCMT"),"MTs",IF(OR('full menu'!Z49="LCIT",'full menu'!Z49="FCIT",'full menu'!Z49="LIT",'full menu'!Z49="FIT"),"ITs",IF(OR('full menu'!Z49="MwERT",'full menu'!Z49="ERwMT",'full menu'!Z49="M&amp;ERT",'full menu'!Z49="MwIT",'full menu'!Z49="IwMT",'full menu'!Z49="M&amp;IT",'full menu'!Z49="IwERT",'full menu'!Z49="ERwIT",'full menu'!Z49="I&amp;ERT",'full menu'!Z49="ER&amp;M&amp;IT"),"MixedTs",IF('full menu'!Z49="UD","UD",IF('full menu'!Z49="LSD","LSD",IF('full menu'!Z49="WSD","WSD","")))))))))))</f>
        <v>UD</v>
      </c>
      <c r="AA49" s="5" t="str">
        <f>IF('full menu'!AA49="MDC","MDC",IF('full menu'!AA49="X","X",IF('full menu'!AA49="UASC","UASC",IF(OR('full menu'!AA49="PERF",'full menu'!AA49="AERF",'full menu'!AA49="PCB"),"ERfix",IF(OR('full menu'!AA49="ACB",'full menu'!AA49="LCERT",'full menu'!AA49="LERT",'full menu'!AA49="FCERT",'full menu'!AA49="FERT"),"ERTs",IF(OR('full menu'!AA49="FCMT",'full menu'!AA49="FMT",'full menu'!AA49="LMT",'full menu'!AA49="LCMT"),"MTs",IF(OR('full menu'!AA49="LCIT",'full menu'!AA49="FCIT",'full menu'!AA49="LIT",'full menu'!AA49="FIT"),"ITs",IF(OR('full menu'!AA49="MwERT",'full menu'!AA49="ERwMT",'full menu'!AA49="M&amp;ERT",'full menu'!AA49="MwIT",'full menu'!AA49="IwMT",'full menu'!AA49="M&amp;IT",'full menu'!AA49="IwERT",'full menu'!AA49="ERwIT",'full menu'!AA49="I&amp;ERT",'full menu'!AA49="ER&amp;M&amp;IT"),"MixedTs",IF('full menu'!AA49="UD","UD",IF('full menu'!AA49="LSD","LSD",IF('full menu'!AA49="WSD","WSD","")))))))))))</f>
        <v>UD</v>
      </c>
      <c r="AB49" s="5" t="str">
        <f>IF('full menu'!AB49="MDC","MDC",IF('full menu'!AB49="X","X",IF('full menu'!AB49="UASC","UASC",IF(OR('full menu'!AB49="PERF",'full menu'!AB49="AERF",'full menu'!AB49="PCB"),"ERfix",IF(OR('full menu'!AB49="ACB",'full menu'!AB49="LCERT",'full menu'!AB49="LERT",'full menu'!AB49="FCERT",'full menu'!AB49="FERT"),"ERTs",IF(OR('full menu'!AB49="FCMT",'full menu'!AB49="FMT",'full menu'!AB49="LMT",'full menu'!AB49="LCMT"),"MTs",IF(OR('full menu'!AB49="LCIT",'full menu'!AB49="FCIT",'full menu'!AB49="LIT",'full menu'!AB49="FIT"),"ITs",IF(OR('full menu'!AB49="MwERT",'full menu'!AB49="ERwMT",'full menu'!AB49="M&amp;ERT",'full menu'!AB49="MwIT",'full menu'!AB49="IwMT",'full menu'!AB49="M&amp;IT",'full menu'!AB49="IwERT",'full menu'!AB49="ERwIT",'full menu'!AB49="I&amp;ERT",'full menu'!AB49="ER&amp;M&amp;IT"),"MixedTs",IF('full menu'!AB49="UD","UD",IF('full menu'!AB49="LSD","LSD",IF('full menu'!AB49="WSD","WSD","")))))))))))</f>
        <v>UD</v>
      </c>
      <c r="AC49" s="5" t="str">
        <f>IF('full menu'!AC49="MDC","MDC",IF('full menu'!AC49="X","X",IF('full menu'!AC49="UASC","UASC",IF(OR('full menu'!AC49="PERF",'full menu'!AC49="AERF",'full menu'!AC49="PCB"),"ERfix",IF(OR('full menu'!AC49="ACB",'full menu'!AC49="LCERT",'full menu'!AC49="LERT",'full menu'!AC49="FCERT",'full menu'!AC49="FERT"),"ERTs",IF(OR('full menu'!AC49="FCMT",'full menu'!AC49="FMT",'full menu'!AC49="LMT",'full menu'!AC49="LCMT"),"MTs",IF(OR('full menu'!AC49="LCIT",'full menu'!AC49="FCIT",'full menu'!AC49="LIT",'full menu'!AC49="FIT"),"ITs",IF(OR('full menu'!AC49="MwERT",'full menu'!AC49="ERwMT",'full menu'!AC49="M&amp;ERT",'full menu'!AC49="MwIT",'full menu'!AC49="IwMT",'full menu'!AC49="M&amp;IT",'full menu'!AC49="IwERT",'full menu'!AC49="ERwIT",'full menu'!AC49="I&amp;ERT",'full menu'!AC49="ER&amp;M&amp;IT"),"MixedTs",IF('full menu'!AC49="UD","UD",IF('full menu'!AC49="LSD","LSD",IF('full menu'!AC49="WSD","WSD","")))))))))))</f>
        <v>UD</v>
      </c>
      <c r="AD49" s="5" t="str">
        <f>IF('full menu'!AD49="MDC","MDC",IF('full menu'!AD49="X","X",IF('full menu'!AD49="UASC","UASC",IF(OR('full menu'!AD49="PERF",'full menu'!AD49="AERF",'full menu'!AD49="PCB"),"ERfix",IF(OR('full menu'!AD49="ACB",'full menu'!AD49="LCERT",'full menu'!AD49="LERT",'full menu'!AD49="FCERT",'full menu'!AD49="FERT"),"ERTs",IF(OR('full menu'!AD49="FCMT",'full menu'!AD49="FMT",'full menu'!AD49="LMT",'full menu'!AD49="LCMT"),"MTs",IF(OR('full menu'!AD49="LCIT",'full menu'!AD49="FCIT",'full menu'!AD49="LIT",'full menu'!AD49="FIT"),"ITs",IF(OR('full menu'!AD49="MwERT",'full menu'!AD49="ERwMT",'full menu'!AD49="M&amp;ERT",'full menu'!AD49="MwIT",'full menu'!AD49="IwMT",'full menu'!AD49="M&amp;IT",'full menu'!AD49="IwERT",'full menu'!AD49="ERwIT",'full menu'!AD49="I&amp;ERT",'full menu'!AD49="ER&amp;M&amp;IT"),"MixedTs",IF('full menu'!AD49="UD","UD",IF('full menu'!AD49="LSD","LSD",IF('full menu'!AD49="WSD","WSD","")))))))))))</f>
        <v>UD</v>
      </c>
      <c r="AE49" s="5" t="str">
        <f>IF('full menu'!AE49="MDC","MDC",IF('full menu'!AE49="X","X",IF('full menu'!AE49="UASC","UASC",IF(OR('full menu'!AE49="PERF",'full menu'!AE49="AERF",'full menu'!AE49="PCB"),"ERfix",IF(OR('full menu'!AE49="ACB",'full menu'!AE49="LCERT",'full menu'!AE49="LERT",'full menu'!AE49="FCERT",'full menu'!AE49="FERT"),"ERTs",IF(OR('full menu'!AE49="FCMT",'full menu'!AE49="FMT",'full menu'!AE49="LMT",'full menu'!AE49="LCMT"),"MTs",IF(OR('full menu'!AE49="LCIT",'full menu'!AE49="FCIT",'full menu'!AE49="LIT",'full menu'!AE49="FIT"),"ITs",IF(OR('full menu'!AE49="MwERT",'full menu'!AE49="ERwMT",'full menu'!AE49="M&amp;ERT",'full menu'!AE49="MwIT",'full menu'!AE49="IwMT",'full menu'!AE49="M&amp;IT",'full menu'!AE49="IwERT",'full menu'!AE49="ERwIT",'full menu'!AE49="I&amp;ERT",'full menu'!AE49="ER&amp;M&amp;IT"),"MixedTs",IF('full menu'!AE49="UD","UD",IF('full menu'!AE49="LSD","LSD",IF('full menu'!AE49="WSD","WSD","")))))))))))</f>
        <v>UD</v>
      </c>
      <c r="AF49" s="5" t="str">
        <f>IF('full menu'!AF49="MDC","MDC",IF('full menu'!AF49="X","X",IF('full menu'!AF49="UASC","UASC",IF(OR('full menu'!AF49="PERF",'full menu'!AF49="AERF",'full menu'!AF49="PCB"),"ERfix",IF(OR('full menu'!AF49="ACB",'full menu'!AF49="LCERT",'full menu'!AF49="LERT",'full menu'!AF49="FCERT",'full menu'!AF49="FERT"),"ERTs",IF(OR('full menu'!AF49="FCMT",'full menu'!AF49="FMT",'full menu'!AF49="LMT",'full menu'!AF49="LCMT"),"MTs",IF(OR('full menu'!AF49="LCIT",'full menu'!AF49="FCIT",'full menu'!AF49="LIT",'full menu'!AF49="FIT"),"ITs",IF(OR('full menu'!AF49="MwERT",'full menu'!AF49="ERwMT",'full menu'!AF49="M&amp;ERT",'full menu'!AF49="MwIT",'full menu'!AF49="IwMT",'full menu'!AF49="M&amp;IT",'full menu'!AF49="IwERT",'full menu'!AF49="ERwIT",'full menu'!AF49="I&amp;ERT",'full menu'!AF49="ER&amp;M&amp;IT"),"MixedTs",IF('full menu'!AF49="UD","UD",IF('full menu'!AF49="LSD","LSD",IF('full menu'!AF49="WSD","WSD","")))))))))))</f>
        <v>LSD</v>
      </c>
      <c r="AG49" s="5" t="str">
        <f>IF('full menu'!AG49="MDC","MDC",IF('full menu'!AG49="X","X",IF('full menu'!AG49="UASC","UASC",IF(OR('full menu'!AG49="PERF",'full menu'!AG49="AERF",'full menu'!AG49="PCB"),"ERfix",IF(OR('full menu'!AG49="ACB",'full menu'!AG49="LCERT",'full menu'!AG49="LERT",'full menu'!AG49="FCERT",'full menu'!AG49="FERT"),"ERTs",IF(OR('full menu'!AG49="FCMT",'full menu'!AG49="FMT",'full menu'!AG49="LMT",'full menu'!AG49="LCMT"),"MTs",IF(OR('full menu'!AG49="LCIT",'full menu'!AG49="FCIT",'full menu'!AG49="LIT",'full menu'!AG49="FIT"),"ITs",IF(OR('full menu'!AG49="MwERT",'full menu'!AG49="ERwMT",'full menu'!AG49="M&amp;ERT",'full menu'!AG49="MwIT",'full menu'!AG49="IwMT",'full menu'!AG49="M&amp;IT",'full menu'!AG49="IwERT",'full menu'!AG49="ERwIT",'full menu'!AG49="I&amp;ERT",'full menu'!AG49="ER&amp;M&amp;IT"),"MixedTs",IF('full menu'!AG49="UD","UD",IF('full menu'!AG49="LSD","LSD",IF('full menu'!AG49="WSD","WSD","")))))))))))</f>
        <v>LSD</v>
      </c>
      <c r="AH49" s="5" t="str">
        <f>IF('full menu'!AH49="MDC","MDC",IF('full menu'!AH49="X","X",IF('full menu'!AH49="UASC","UASC",IF(OR('full menu'!AH49="PERF",'full menu'!AH49="AERF",'full menu'!AH49="PCB"),"ERfix",IF(OR('full menu'!AH49="ACB",'full menu'!AH49="LCERT",'full menu'!AH49="LERT",'full menu'!AH49="FCERT",'full menu'!AH49="FERT"),"ERTs",IF(OR('full menu'!AH49="FCMT",'full menu'!AH49="FMT",'full menu'!AH49="LMT",'full menu'!AH49="LCMT"),"MTs",IF(OR('full menu'!AH49="LCIT",'full menu'!AH49="FCIT",'full menu'!AH49="LIT",'full menu'!AH49="FIT"),"ITs",IF(OR('full menu'!AH49="MwERT",'full menu'!AH49="ERwMT",'full menu'!AH49="M&amp;ERT",'full menu'!AH49="MwIT",'full menu'!AH49="IwMT",'full menu'!AH49="M&amp;IT",'full menu'!AH49="IwERT",'full menu'!AH49="ERwIT",'full menu'!AH49="I&amp;ERT",'full menu'!AH49="ER&amp;M&amp;IT"),"MixedTs",IF('full menu'!AH49="UD","UD",IF('full menu'!AH49="LSD","LSD",IF('full menu'!AH49="WSD","WSD","")))))))))))</f>
        <v>LSD</v>
      </c>
      <c r="AI49" s="5" t="str">
        <f>IF('full menu'!AI49="MDC","MDC",IF('full menu'!AI49="X","X",IF('full menu'!AI49="UASC","UASC",IF(OR('full menu'!AI49="PERF",'full menu'!AI49="AERF",'full menu'!AI49="PCB"),"ERfix",IF(OR('full menu'!AI49="ACB",'full menu'!AI49="LCERT",'full menu'!AI49="LERT",'full menu'!AI49="FCERT",'full menu'!AI49="FERT"),"ERTs",IF(OR('full menu'!AI49="FCMT",'full menu'!AI49="FMT",'full menu'!AI49="LMT",'full menu'!AI49="LCMT"),"MTs",IF(OR('full menu'!AI49="LCIT",'full menu'!AI49="FCIT",'full menu'!AI49="LIT",'full menu'!AI49="FIT"),"ITs",IF(OR('full menu'!AI49="MwERT",'full menu'!AI49="ERwMT",'full menu'!AI49="M&amp;ERT",'full menu'!AI49="MwIT",'full menu'!AI49="IwMT",'full menu'!AI49="M&amp;IT",'full menu'!AI49="IwERT",'full menu'!AI49="ERwIT",'full menu'!AI49="I&amp;ERT",'full menu'!AI49="ER&amp;M&amp;IT"),"MixedTs",IF('full menu'!AI49="UD","UD",IF('full menu'!AI49="LSD","LSD",IF('full menu'!AI49="WSD","WSD","")))))))))))</f>
        <v>LSD</v>
      </c>
      <c r="AJ49" s="5" t="str">
        <f>IF('full menu'!AJ49="MDC","MDC",IF('full menu'!AJ49="X","X",IF('full menu'!AJ49="UASC","UASC",IF(OR('full menu'!AJ49="PERF",'full menu'!AJ49="AERF",'full menu'!AJ49="PCB"),"ERfix",IF(OR('full menu'!AJ49="ACB",'full menu'!AJ49="LCERT",'full menu'!AJ49="LERT",'full menu'!AJ49="FCERT",'full menu'!AJ49="FERT"),"ERTs",IF(OR('full menu'!AJ49="FCMT",'full menu'!AJ49="FMT",'full menu'!AJ49="LMT",'full menu'!AJ49="LCMT"),"MTs",IF(OR('full menu'!AJ49="LCIT",'full menu'!AJ49="FCIT",'full menu'!AJ49="LIT",'full menu'!AJ49="FIT"),"ITs",IF(OR('full menu'!AJ49="MwERT",'full menu'!AJ49="ERwMT",'full menu'!AJ49="M&amp;ERT",'full menu'!AJ49="MwIT",'full menu'!AJ49="IwMT",'full menu'!AJ49="M&amp;IT",'full menu'!AJ49="IwERT",'full menu'!AJ49="ERwIT",'full menu'!AJ49="I&amp;ERT",'full menu'!AJ49="ER&amp;M&amp;IT"),"MixedTs",IF('full menu'!AJ49="UD","UD",IF('full menu'!AJ49="LSD","LSD",IF('full menu'!AJ49="WSD","WSD","")))))))))))</f>
        <v>LSD</v>
      </c>
      <c r="AK49" s="5" t="str">
        <f>IF('full menu'!AK49="MDC","MDC",IF('full menu'!AK49="X","X",IF('full menu'!AK49="UASC","UASC",IF(OR('full menu'!AK49="PERF",'full menu'!AK49="AERF",'full menu'!AK49="PCB"),"ERfix",IF(OR('full menu'!AK49="ACB",'full menu'!AK49="LCERT",'full menu'!AK49="LERT",'full menu'!AK49="FCERT",'full menu'!AK49="FERT"),"ERTs",IF(OR('full menu'!AK49="FCMT",'full menu'!AK49="FMT",'full menu'!AK49="LMT",'full menu'!AK49="LCMT"),"MTs",IF(OR('full menu'!AK49="LCIT",'full menu'!AK49="FCIT",'full menu'!AK49="LIT",'full menu'!AK49="FIT"),"ITs",IF(OR('full menu'!AK49="MwERT",'full menu'!AK49="ERwMT",'full menu'!AK49="M&amp;ERT",'full menu'!AK49="MwIT",'full menu'!AK49="IwMT",'full menu'!AK49="M&amp;IT",'full menu'!AK49="IwERT",'full menu'!AK49="ERwIT",'full menu'!AK49="I&amp;ERT",'full menu'!AK49="ER&amp;M&amp;IT"),"MixedTs",IF('full menu'!AK49="UD","UD",IF('full menu'!AK49="LSD","LSD",IF('full menu'!AK49="WSD","WSD","")))))))))))</f>
        <v>LSD</v>
      </c>
      <c r="AL49" s="5" t="str">
        <f>IF('full menu'!AL49="MDC","MDC",IF('full menu'!AL49="X","X",IF('full menu'!AL49="UASC","UASC",IF(OR('full menu'!AL49="PERF",'full menu'!AL49="AERF",'full menu'!AL49="PCB"),"ERfix",IF(OR('full menu'!AL49="ACB",'full menu'!AL49="LCERT",'full menu'!AL49="LERT",'full menu'!AL49="FCERT",'full menu'!AL49="FERT"),"ERTs",IF(OR('full menu'!AL49="FCMT",'full menu'!AL49="FMT",'full menu'!AL49="LMT",'full menu'!AL49="LCMT"),"MTs",IF(OR('full menu'!AL49="LCIT",'full menu'!AL49="FCIT",'full menu'!AL49="LIT",'full menu'!AL49="FIT"),"ITs",IF(OR('full menu'!AL49="MwERT",'full menu'!AL49="ERwMT",'full menu'!AL49="M&amp;ERT",'full menu'!AL49="MwIT",'full menu'!AL49="IwMT",'full menu'!AL49="M&amp;IT",'full menu'!AL49="IwERT",'full menu'!AL49="ERwIT",'full menu'!AL49="I&amp;ERT",'full menu'!AL49="ER&amp;M&amp;IT"),"MixedTs",IF('full menu'!AL49="UD","UD",IF('full menu'!AL49="LSD","LSD",IF('full menu'!AL49="WSD","WSD","")))))))))))</f>
        <v>LSD</v>
      </c>
      <c r="AM49" s="5" t="str">
        <f>IF('full menu'!AM49="MDC","MDC",IF('full menu'!AM49="X","X",IF('full menu'!AM49="UASC","UASC",IF(OR('full menu'!AM49="PERF",'full menu'!AM49="AERF",'full menu'!AM49="PCB"),"ERfix",IF(OR('full menu'!AM49="ACB",'full menu'!AM49="LCERT",'full menu'!AM49="LERT",'full menu'!AM49="FCERT",'full menu'!AM49="FERT"),"ERTs",IF(OR('full menu'!AM49="FCMT",'full menu'!AM49="FMT",'full menu'!AM49="LMT",'full menu'!AM49="LCMT"),"MTs",IF(OR('full menu'!AM49="LCIT",'full menu'!AM49="FCIT",'full menu'!AM49="LIT",'full menu'!AM49="FIT"),"ITs",IF(OR('full menu'!AM49="MwERT",'full menu'!AM49="ERwMT",'full menu'!AM49="M&amp;ERT",'full menu'!AM49="MwIT",'full menu'!AM49="IwMT",'full menu'!AM49="M&amp;IT",'full menu'!AM49="IwERT",'full menu'!AM49="ERwIT",'full menu'!AM49="I&amp;ERT",'full menu'!AM49="ER&amp;M&amp;IT"),"MixedTs",IF('full menu'!AM49="UD","UD",IF('full menu'!AM49="LSD","LSD",IF('full menu'!AM49="WSD","WSD","")))))))))))</f>
        <v>UD</v>
      </c>
      <c r="AN49" s="5" t="str">
        <f>IF('full menu'!AN49="MDC","MDC",IF('full menu'!AN49="X","X",IF('full menu'!AN49="UASC","UASC",IF(OR('full menu'!AN49="PERF",'full menu'!AN49="AERF",'full menu'!AN49="PCB"),"ERfix",IF(OR('full menu'!AN49="ACB",'full menu'!AN49="LCERT",'full menu'!AN49="LERT",'full menu'!AN49="FCERT",'full menu'!AN49="FERT"),"ERTs",IF(OR('full menu'!AN49="FCMT",'full menu'!AN49="FMT",'full menu'!AN49="LMT",'full menu'!AN49="LCMT"),"MTs",IF(OR('full menu'!AN49="LCIT",'full menu'!AN49="FCIT",'full menu'!AN49="LIT",'full menu'!AN49="FIT"),"ITs",IF(OR('full menu'!AN49="MwERT",'full menu'!AN49="ERwMT",'full menu'!AN49="M&amp;ERT",'full menu'!AN49="MwIT",'full menu'!AN49="IwMT",'full menu'!AN49="M&amp;IT",'full menu'!AN49="IwERT",'full menu'!AN49="ERwIT",'full menu'!AN49="I&amp;ERT",'full menu'!AN49="ER&amp;M&amp;IT"),"MixedTs",IF('full menu'!AN49="UD","UD",IF('full menu'!AN49="LSD","LSD",IF('full menu'!AN49="WSD","WSD","")))))))))))</f>
        <v>UD</v>
      </c>
      <c r="AO49" s="5" t="str">
        <f>IF('full menu'!AO49="MDC","MDC",IF('full menu'!AO49="X","X",IF('full menu'!AO49="UASC","UASC",IF(OR('full menu'!AO49="PERF",'full menu'!AO49="AERF",'full menu'!AO49="PCB"),"ERfix",IF(OR('full menu'!AO49="ACB",'full menu'!AO49="LCERT",'full menu'!AO49="LERT",'full menu'!AO49="FCERT",'full menu'!AO49="FERT"),"ERTs",IF(OR('full menu'!AO49="FCMT",'full menu'!AO49="FMT",'full menu'!AO49="LMT",'full menu'!AO49="LCMT"),"MTs",IF(OR('full menu'!AO49="LCIT",'full menu'!AO49="FCIT",'full menu'!AO49="LIT",'full menu'!AO49="FIT"),"ITs",IF(OR('full menu'!AO49="MwERT",'full menu'!AO49="ERwMT",'full menu'!AO49="M&amp;ERT",'full menu'!AO49="MwIT",'full menu'!AO49="IwMT",'full menu'!AO49="M&amp;IT",'full menu'!AO49="IwERT",'full menu'!AO49="ERwIT",'full menu'!AO49="I&amp;ERT",'full menu'!AO49="ER&amp;M&amp;IT"),"MixedTs",IF('full menu'!AO49="UD","UD",IF('full menu'!AO49="LSD","LSD",IF('full menu'!AO49="WSD","WSD","")))))))))))</f>
        <v>UD</v>
      </c>
      <c r="AP49" s="5" t="str">
        <f>IF('full menu'!AP49="MDC","MDC",IF('full menu'!AP49="X","X",IF('full menu'!AP49="UASC","UASC",IF(OR('full menu'!AP49="PERF",'full menu'!AP49="AERF",'full menu'!AP49="PCB"),"ERfix",IF(OR('full menu'!AP49="ACB",'full menu'!AP49="LCERT",'full menu'!AP49="LERT",'full menu'!AP49="FCERT",'full menu'!AP49="FERT"),"ERTs",IF(OR('full menu'!AP49="FCMT",'full menu'!AP49="FMT",'full menu'!AP49="LMT",'full menu'!AP49="LCMT"),"MTs",IF(OR('full menu'!AP49="LCIT",'full menu'!AP49="FCIT",'full menu'!AP49="LIT",'full menu'!AP49="FIT"),"ITs",IF(OR('full menu'!AP49="MwERT",'full menu'!AP49="ERwMT",'full menu'!AP49="M&amp;ERT",'full menu'!AP49="MwIT",'full menu'!AP49="IwMT",'full menu'!AP49="M&amp;IT",'full menu'!AP49="IwERT",'full menu'!AP49="ERwIT",'full menu'!AP49="I&amp;ERT",'full menu'!AP49="ER&amp;M&amp;IT"),"MixedTs",IF('full menu'!AP49="UD","UD",IF('full menu'!AP49="LSD","LSD",IF('full menu'!AP49="WSD","WSD","")))))))))))</f>
        <v>UD</v>
      </c>
      <c r="AQ49" s="5" t="str">
        <f>IF('full menu'!AQ49="MDC","MDC",IF('full menu'!AQ49="X","X",IF('full menu'!AQ49="UASC","UASC",IF(OR('full menu'!AQ49="PERF",'full menu'!AQ49="AERF",'full menu'!AQ49="PCB"),"ERfix",IF(OR('full menu'!AQ49="ACB",'full menu'!AQ49="LCERT",'full menu'!AQ49="LERT",'full menu'!AQ49="FCERT",'full menu'!AQ49="FERT"),"ERTs",IF(OR('full menu'!AQ49="FCMT",'full menu'!AQ49="FMT",'full menu'!AQ49="LMT",'full menu'!AQ49="LCMT"),"MTs",IF(OR('full menu'!AQ49="LCIT",'full menu'!AQ49="FCIT",'full menu'!AQ49="LIT",'full menu'!AQ49="FIT"),"ITs",IF(OR('full menu'!AQ49="MwERT",'full menu'!AQ49="ERwMT",'full menu'!AQ49="M&amp;ERT",'full menu'!AQ49="MwIT",'full menu'!AQ49="IwMT",'full menu'!AQ49="M&amp;IT",'full menu'!AQ49="IwERT",'full menu'!AQ49="ERwIT",'full menu'!AQ49="I&amp;ERT",'full menu'!AQ49="ER&amp;M&amp;IT"),"MixedTs",IF('full menu'!AQ49="UD","UD",IF('full menu'!AQ49="LSD","LSD",IF('full menu'!AQ49="WSD","WSD","")))))))))))</f>
        <v>UD</v>
      </c>
      <c r="AR49" s="5" t="str">
        <f>IF('full menu'!AR49="MDC","MDC",IF('full menu'!AR49="X","X",IF('full menu'!AR49="UASC","UASC",IF(OR('full menu'!AR49="PERF",'full menu'!AR49="AERF",'full menu'!AR49="PCB"),"ERfix",IF(OR('full menu'!AR49="ACB",'full menu'!AR49="LCERT",'full menu'!AR49="LERT",'full menu'!AR49="FCERT",'full menu'!AR49="FERT"),"ERTs",IF(OR('full menu'!AR49="FCMT",'full menu'!AR49="FMT",'full menu'!AR49="LMT",'full menu'!AR49="LCMT"),"MTs",IF(OR('full menu'!AR49="LCIT",'full menu'!AR49="FCIT",'full menu'!AR49="LIT",'full menu'!AR49="FIT"),"ITs",IF(OR('full menu'!AR49="MwERT",'full menu'!AR49="ERwMT",'full menu'!AR49="M&amp;ERT",'full menu'!AR49="MwIT",'full menu'!AR49="IwMT",'full menu'!AR49="M&amp;IT",'full menu'!AR49="IwERT",'full menu'!AR49="ERwIT",'full menu'!AR49="I&amp;ERT",'full menu'!AR49="ER&amp;M&amp;IT"),"MixedTs",IF('full menu'!AR49="UD","UD",IF('full menu'!AR49="LSD","LSD",IF('full menu'!AR49="WSD","WSD","")))))))))))</f>
        <v>UD</v>
      </c>
      <c r="AS49" s="5" t="str">
        <f>IF('full menu'!AS49="MDC","MDC",IF('full menu'!AS49="X","X",IF('full menu'!AS49="UASC","UASC",IF(OR('full menu'!AS49="PERF",'full menu'!AS49="AERF",'full menu'!AS49="PCB"),"ERfix",IF(OR('full menu'!AS49="ACB",'full menu'!AS49="LCERT",'full menu'!AS49="LERT",'full menu'!AS49="FCERT",'full menu'!AS49="FERT"),"ERTs",IF(OR('full menu'!AS49="FCMT",'full menu'!AS49="FMT",'full menu'!AS49="LMT",'full menu'!AS49="LCMT"),"MTs",IF(OR('full menu'!AS49="LCIT",'full menu'!AS49="FCIT",'full menu'!AS49="LIT",'full menu'!AS49="FIT"),"ITs",IF(OR('full menu'!AS49="MwERT",'full menu'!AS49="ERwMT",'full menu'!AS49="M&amp;ERT",'full menu'!AS49="MwIT",'full menu'!AS49="IwMT",'full menu'!AS49="M&amp;IT",'full menu'!AS49="IwERT",'full menu'!AS49="ERwIT",'full menu'!AS49="I&amp;ERT",'full menu'!AS49="ER&amp;M&amp;IT"),"MixedTs",IF('full menu'!AS49="UD","UD",IF('full menu'!AS49="LSD","LSD",IF('full menu'!AS49="WSD","WSD","")))))))))))</f>
        <v>UD</v>
      </c>
      <c r="AT49" s="5" t="str">
        <f>IF('full menu'!AT49="MDC","MDC",IF('full menu'!AT49="X","X",IF('full menu'!AT49="UASC","UASC",IF(OR('full menu'!AT49="PERF",'full menu'!AT49="AERF",'full menu'!AT49="PCB"),"ERfix",IF(OR('full menu'!AT49="ACB",'full menu'!AT49="LCERT",'full menu'!AT49="LERT",'full menu'!AT49="FCERT",'full menu'!AT49="FERT"),"ERTs",IF(OR('full menu'!AT49="FCMT",'full menu'!AT49="FMT",'full menu'!AT49="LMT",'full menu'!AT49="LCMT"),"MTs",IF(OR('full menu'!AT49="LCIT",'full menu'!AT49="FCIT",'full menu'!AT49="LIT",'full menu'!AT49="FIT"),"ITs",IF(OR('full menu'!AT49="MwERT",'full menu'!AT49="ERwMT",'full menu'!AT49="M&amp;ERT",'full menu'!AT49="MwIT",'full menu'!AT49="IwMT",'full menu'!AT49="M&amp;IT",'full menu'!AT49="IwERT",'full menu'!AT49="ERwIT",'full menu'!AT49="I&amp;ERT",'full menu'!AT49="ER&amp;M&amp;IT"),"MixedTs",IF('full menu'!AT49="UD","UD",IF('full menu'!AT49="LSD","LSD",IF('full menu'!AT49="WSD","WSD","")))))))))))</f>
        <v>UD</v>
      </c>
      <c r="AU49" s="5" t="str">
        <f>IF('full menu'!AU49="MDC","MDC",IF('full menu'!AU49="X","X",IF('full menu'!AU49="UASC","UASC",IF(OR('full menu'!AU49="PERF",'full menu'!AU49="AERF",'full menu'!AU49="PCB"),"ERfix",IF(OR('full menu'!AU49="ACB",'full menu'!AU49="LCERT",'full menu'!AU49="LERT",'full menu'!AU49="FCERT",'full menu'!AU49="FERT"),"ERTs",IF(OR('full menu'!AU49="FCMT",'full menu'!AU49="FMT",'full menu'!AU49="LMT",'full menu'!AU49="LCMT"),"MTs",IF(OR('full menu'!AU49="LCIT",'full menu'!AU49="FCIT",'full menu'!AU49="LIT",'full menu'!AU49="FIT"),"ITs",IF(OR('full menu'!AU49="MwERT",'full menu'!AU49="ERwMT",'full menu'!AU49="M&amp;ERT",'full menu'!AU49="MwIT",'full menu'!AU49="IwMT",'full menu'!AU49="M&amp;IT",'full menu'!AU49="IwERT",'full menu'!AU49="ERwIT",'full menu'!AU49="I&amp;ERT",'full menu'!AU49="ER&amp;M&amp;IT"),"MixedTs",IF('full menu'!AU49="UD","UD",IF('full menu'!AU49="LSD","LSD",IF('full menu'!AU49="WSD","WSD","")))))))))))</f>
        <v>UD</v>
      </c>
      <c r="AV49" s="5" t="str">
        <f>IF('full menu'!AV49="MDC","MDC",IF('full menu'!AV49="X","X",IF('full menu'!AV49="UASC","UASC",IF(OR('full menu'!AV49="PERF",'full menu'!AV49="AERF",'full menu'!AV49="PCB"),"ERfix",IF(OR('full menu'!AV49="ACB",'full menu'!AV49="LCERT",'full menu'!AV49="LERT",'full menu'!AV49="FCERT",'full menu'!AV49="FERT"),"ERTs",IF(OR('full menu'!AV49="FCMT",'full menu'!AV49="FMT",'full menu'!AV49="LMT",'full menu'!AV49="LCMT"),"MTs",IF(OR('full menu'!AV49="LCIT",'full menu'!AV49="FCIT",'full menu'!AV49="LIT",'full menu'!AV49="FIT"),"ITs",IF(OR('full menu'!AV49="MwERT",'full menu'!AV49="ERwMT",'full menu'!AV49="M&amp;ERT",'full menu'!AV49="MwIT",'full menu'!AV49="IwMT",'full menu'!AV49="M&amp;IT",'full menu'!AV49="IwERT",'full menu'!AV49="ERwIT",'full menu'!AV49="I&amp;ERT",'full menu'!AV49="ER&amp;M&amp;IT"),"MixedTs",IF('full menu'!AV49="UD","UD",IF('full menu'!AV49="LSD","LSD",IF('full menu'!AV49="WSD","WSD","")))))))))))</f>
        <v>UD</v>
      </c>
      <c r="AW49" s="5" t="str">
        <f>IF('full menu'!AW49="MDC","MDC",IF('full menu'!AW49="X","X",IF('full menu'!AW49="UASC","UASC",IF(OR('full menu'!AW49="PERF",'full menu'!AW49="AERF",'full menu'!AW49="PCB"),"ERfix",IF(OR('full menu'!AW49="ACB",'full menu'!AW49="LCERT",'full menu'!AW49="LERT",'full menu'!AW49="FCERT",'full menu'!AW49="FERT"),"ERTs",IF(OR('full menu'!AW49="FCMT",'full menu'!AW49="FMT",'full menu'!AW49="LMT",'full menu'!AW49="LCMT"),"MTs",IF(OR('full menu'!AW49="LCIT",'full menu'!AW49="FCIT",'full menu'!AW49="LIT",'full menu'!AW49="FIT"),"ITs",IF(OR('full menu'!AW49="MwERT",'full menu'!AW49="ERwMT",'full menu'!AW49="M&amp;ERT",'full menu'!AW49="MwIT",'full menu'!AW49="IwMT",'full menu'!AW49="M&amp;IT",'full menu'!AW49="IwERT",'full menu'!AW49="ERwIT",'full menu'!AW49="I&amp;ERT",'full menu'!AW49="ER&amp;M&amp;IT"),"MixedTs",IF('full menu'!AW49="UD","UD",IF('full menu'!AW49="LSD","LSD",IF('full menu'!AW49="WSD","WSD","")))))))))))</f>
        <v>UD</v>
      </c>
      <c r="AX49" s="5" t="str">
        <f>IF('full menu'!AX49="MDC","MDC",IF('full menu'!AX49="X","X",IF('full menu'!AX49="UASC","UASC",IF(OR('full menu'!AX49="PERF",'full menu'!AX49="AERF",'full menu'!AX49="PCB"),"ERfix",IF(OR('full menu'!AX49="ACB",'full menu'!AX49="LCERT",'full menu'!AX49="LERT",'full menu'!AX49="FCERT",'full menu'!AX49="FERT"),"ERTs",IF(OR('full menu'!AX49="FCMT",'full menu'!AX49="FMT",'full menu'!AX49="LMT",'full menu'!AX49="LCMT"),"MTs",IF(OR('full menu'!AX49="LCIT",'full menu'!AX49="FCIT",'full menu'!AX49="LIT",'full menu'!AX49="FIT"),"ITs",IF(OR('full menu'!AX49="MwERT",'full menu'!AX49="ERwMT",'full menu'!AX49="M&amp;ERT",'full menu'!AX49="MwIT",'full menu'!AX49="IwMT",'full menu'!AX49="M&amp;IT",'full menu'!AX49="IwERT",'full menu'!AX49="ERwIT",'full menu'!AX49="I&amp;ERT",'full menu'!AX49="ER&amp;M&amp;IT"),"MixedTs",IF('full menu'!AX49="UD","UD",IF('full menu'!AX49="LSD","LSD",IF('full menu'!AX49="WSD","WSD","")))))))))))</f>
        <v>UD</v>
      </c>
      <c r="AY49" s="5" t="str">
        <f>IF('full menu'!AY49="MDC","MDC",IF('full menu'!AY49="X","X",IF('full menu'!AY49="UASC","UASC",IF(OR('full menu'!AY49="PERF",'full menu'!AY49="AERF",'full menu'!AY49="PCB"),"ERfix",IF(OR('full menu'!AY49="ACB",'full menu'!AY49="LCERT",'full menu'!AY49="LERT",'full menu'!AY49="FCERT",'full menu'!AY49="FERT"),"ERTs",IF(OR('full menu'!AY49="FCMT",'full menu'!AY49="FMT",'full menu'!AY49="LMT",'full menu'!AY49="LCMT"),"MTs",IF(OR('full menu'!AY49="LCIT",'full menu'!AY49="FCIT",'full menu'!AY49="LIT",'full menu'!AY49="FIT"),"ITs",IF(OR('full menu'!AY49="MwERT",'full menu'!AY49="ERwMT",'full menu'!AY49="M&amp;ERT",'full menu'!AY49="MwIT",'full menu'!AY49="IwMT",'full menu'!AY49="M&amp;IT",'full menu'!AY49="IwERT",'full menu'!AY49="ERwIT",'full menu'!AY49="I&amp;ERT",'full menu'!AY49="ER&amp;M&amp;IT"),"MixedTs",IF('full menu'!AY49="UD","UD",IF('full menu'!AY49="LSD","LSD",IF('full menu'!AY49="WSD","WSD","")))))))))))</f>
        <v>UD</v>
      </c>
    </row>
    <row r="50" spans="1:51" ht="15.6" x14ac:dyDescent="0.3">
      <c r="A50" t="s">
        <v>79</v>
      </c>
      <c r="B50" s="5" t="str">
        <f>IF('full menu'!B50="MDC","MDC",IF('full menu'!B50="X","X",IF('full menu'!B50="UASC","UASC",IF(OR('full menu'!B50="PERF",'full menu'!B50="AERF",'full menu'!B50="PCB"),"ERfix",IF(OR('full menu'!B50="ACB",'full menu'!B50="LCERT",'full menu'!B50="LERT",'full menu'!B50="FCERT",'full menu'!B50="FERT"),"ERTs",IF(OR('full menu'!B50="FCMT",'full menu'!B50="FMT",'full menu'!B50="LMT",'full menu'!B50="LCMT"),"MTs",IF(OR('full menu'!B50="LCIT",'full menu'!B50="FCIT",'full menu'!B50="LIT",'full menu'!B50="FIT"),"ITs",IF(OR('full menu'!B50="MwERT",'full menu'!B50="ERwMT",'full menu'!B50="M&amp;ERT",'full menu'!B50="MwIT",'full menu'!B50="IwMT",'full menu'!B50="M&amp;IT",'full menu'!B50="IwERT",'full menu'!B50="ERwIT",'full menu'!B50="I&amp;ERT",'full menu'!B50="ER&amp;M&amp;IT"),"MixedTs",IF('full menu'!B50="UD","UD",IF('full menu'!B50="LSD","LSD",IF('full menu'!B50="WSD","WSD","")))))))))))</f>
        <v>ERfix</v>
      </c>
      <c r="C50" s="5" t="str">
        <f>IF('full menu'!C50="MDC","MDC",IF('full menu'!C50="X","X",IF('full menu'!C50="UASC","UASC",IF(OR('full menu'!C50="PERF",'full menu'!C50="AERF",'full menu'!C50="PCB"),"ERfix",IF(OR('full menu'!C50="ACB",'full menu'!C50="LCERT",'full menu'!C50="LERT",'full menu'!C50="FCERT",'full menu'!C50="FERT"),"ERTs",IF(OR('full menu'!C50="FCMT",'full menu'!C50="FMT",'full menu'!C50="LMT",'full menu'!C50="LCMT"),"MTs",IF(OR('full menu'!C50="LCIT",'full menu'!C50="FCIT",'full menu'!C50="LIT",'full menu'!C50="FIT"),"ITs",IF(OR('full menu'!C50="MwERT",'full menu'!C50="ERwMT",'full menu'!C50="M&amp;ERT",'full menu'!C50="MwIT",'full menu'!C50="IwMT",'full menu'!C50="M&amp;IT",'full menu'!C50="IwERT",'full menu'!C50="ERwIT",'full menu'!C50="I&amp;ERT",'full menu'!C50="ER&amp;M&amp;IT"),"MixedTs",IF('full menu'!C50="UD","UD",IF('full menu'!C50="LSD","LSD",IF('full menu'!C50="WSD","WSD","")))))))))))</f>
        <v>ERfix</v>
      </c>
      <c r="D50" s="5" t="str">
        <f>IF('full menu'!D50="MDC","MDC",IF('full menu'!D50="X","X",IF('full menu'!D50="UASC","UASC",IF(OR('full menu'!D50="PERF",'full menu'!D50="AERF",'full menu'!D50="PCB"),"ERfix",IF(OR('full menu'!D50="ACB",'full menu'!D50="LCERT",'full menu'!D50="LERT",'full menu'!D50="FCERT",'full menu'!D50="FERT"),"ERTs",IF(OR('full menu'!D50="FCMT",'full menu'!D50="FMT",'full menu'!D50="LMT",'full menu'!D50="LCMT"),"MTs",IF(OR('full menu'!D50="LCIT",'full menu'!D50="FCIT",'full menu'!D50="LIT",'full menu'!D50="FIT"),"ITs",IF(OR('full menu'!D50="MwERT",'full menu'!D50="ERwMT",'full menu'!D50="M&amp;ERT",'full menu'!D50="MwIT",'full menu'!D50="IwMT",'full menu'!D50="M&amp;IT",'full menu'!D50="IwERT",'full menu'!D50="ERwIT",'full menu'!D50="I&amp;ERT",'full menu'!D50="ER&amp;M&amp;IT"),"MixedTs",IF('full menu'!D50="UD","UD",IF('full menu'!D50="LSD","LSD",IF('full menu'!D50="WSD","WSD","")))))))))))</f>
        <v>ERfix</v>
      </c>
      <c r="E50" s="5" t="str">
        <f>IF('full menu'!E50="MDC","MDC",IF('full menu'!E50="X","X",IF('full menu'!E50="UASC","UASC",IF(OR('full menu'!E50="PERF",'full menu'!E50="AERF",'full menu'!E50="PCB"),"ERfix",IF(OR('full menu'!E50="ACB",'full menu'!E50="LCERT",'full menu'!E50="LERT",'full menu'!E50="FCERT",'full menu'!E50="FERT"),"ERTs",IF(OR('full menu'!E50="FCMT",'full menu'!E50="FMT",'full menu'!E50="LMT",'full menu'!E50="LCMT"),"MTs",IF(OR('full menu'!E50="LCIT",'full menu'!E50="FCIT",'full menu'!E50="LIT",'full menu'!E50="FIT"),"ITs",IF(OR('full menu'!E50="MwERT",'full menu'!E50="ERwMT",'full menu'!E50="M&amp;ERT",'full menu'!E50="MwIT",'full menu'!E50="IwMT",'full menu'!E50="M&amp;IT",'full menu'!E50="IwERT",'full menu'!E50="ERwIT",'full menu'!E50="I&amp;ERT",'full menu'!E50="ER&amp;M&amp;IT"),"MixedTs",IF('full menu'!E50="UD","UD",IF('full menu'!E50="LSD","LSD",IF('full menu'!E50="WSD","WSD","")))))))))))</f>
        <v>ERfix</v>
      </c>
      <c r="F50" s="5" t="str">
        <f>IF('full menu'!F50="MDC","MDC",IF('full menu'!F50="X","X",IF('full menu'!F50="UASC","UASC",IF(OR('full menu'!F50="PERF",'full menu'!F50="AERF",'full menu'!F50="PCB"),"ERfix",IF(OR('full menu'!F50="ACB",'full menu'!F50="LCERT",'full menu'!F50="LERT",'full menu'!F50="FCERT",'full menu'!F50="FERT"),"ERTs",IF(OR('full menu'!F50="FCMT",'full menu'!F50="FMT",'full menu'!F50="LMT",'full menu'!F50="LCMT"),"MTs",IF(OR('full menu'!F50="LCIT",'full menu'!F50="FCIT",'full menu'!F50="LIT",'full menu'!F50="FIT"),"ITs",IF(OR('full menu'!F50="MwERT",'full menu'!F50="ERwMT",'full menu'!F50="M&amp;ERT",'full menu'!F50="MwIT",'full menu'!F50="IwMT",'full menu'!F50="M&amp;IT",'full menu'!F50="IwERT",'full menu'!F50="ERwIT",'full menu'!F50="I&amp;ERT",'full menu'!F50="ER&amp;M&amp;IT"),"MixedTs",IF('full menu'!F50="UD","UD",IF('full menu'!F50="LSD","LSD",IF('full menu'!F50="WSD","WSD","")))))))))))</f>
        <v>ERfix</v>
      </c>
      <c r="G50" s="5" t="str">
        <f>IF('full menu'!G50="MDC","MDC",IF('full menu'!G50="X","X",IF('full menu'!G50="UASC","UASC",IF(OR('full menu'!G50="PERF",'full menu'!G50="AERF",'full menu'!G50="PCB"),"ERfix",IF(OR('full menu'!G50="ACB",'full menu'!G50="LCERT",'full menu'!G50="LERT",'full menu'!G50="FCERT",'full menu'!G50="FERT"),"ERTs",IF(OR('full menu'!G50="FCMT",'full menu'!G50="FMT",'full menu'!G50="LMT",'full menu'!G50="LCMT"),"MTs",IF(OR('full menu'!G50="LCIT",'full menu'!G50="FCIT",'full menu'!G50="LIT",'full menu'!G50="FIT"),"ITs",IF(OR('full menu'!G50="MwERT",'full menu'!G50="ERwMT",'full menu'!G50="M&amp;ERT",'full menu'!G50="MwIT",'full menu'!G50="IwMT",'full menu'!G50="M&amp;IT",'full menu'!G50="IwERT",'full menu'!G50="ERwIT",'full menu'!G50="I&amp;ERT",'full menu'!G50="ER&amp;M&amp;IT"),"MixedTs",IF('full menu'!G50="UD","UD",IF('full menu'!G50="LSD","LSD",IF('full menu'!G50="WSD","WSD","")))))))))))</f>
        <v>ERfix</v>
      </c>
      <c r="H50" s="5" t="str">
        <f>IF('full menu'!H50="MDC","MDC",IF('full menu'!H50="X","X",IF('full menu'!H50="UASC","UASC",IF(OR('full menu'!H50="PERF",'full menu'!H50="AERF",'full menu'!H50="PCB"),"ERfix",IF(OR('full menu'!H50="ACB",'full menu'!H50="LCERT",'full menu'!H50="LERT",'full menu'!H50="FCERT",'full menu'!H50="FERT"),"ERTs",IF(OR('full menu'!H50="FCMT",'full menu'!H50="FMT",'full menu'!H50="LMT",'full menu'!H50="LCMT"),"MTs",IF(OR('full menu'!H50="LCIT",'full menu'!H50="FCIT",'full menu'!H50="LIT",'full menu'!H50="FIT"),"ITs",IF(OR('full menu'!H50="MwERT",'full menu'!H50="ERwMT",'full menu'!H50="M&amp;ERT",'full menu'!H50="MwIT",'full menu'!H50="IwMT",'full menu'!H50="M&amp;IT",'full menu'!H50="IwERT",'full menu'!H50="ERwIT",'full menu'!H50="I&amp;ERT",'full menu'!H50="ER&amp;M&amp;IT"),"MixedTs",IF('full menu'!H50="UD","UD",IF('full menu'!H50="LSD","LSD",IF('full menu'!H50="WSD","WSD","")))))))))))</f>
        <v>ERfix</v>
      </c>
      <c r="I50" s="5" t="str">
        <f>IF('full menu'!I50="MDC","MDC",IF('full menu'!I50="X","X",IF('full menu'!I50="UASC","UASC",IF(OR('full menu'!I50="PERF",'full menu'!I50="AERF",'full menu'!I50="PCB"),"ERfix",IF(OR('full menu'!I50="ACB",'full menu'!I50="LCERT",'full menu'!I50="LERT",'full menu'!I50="FCERT",'full menu'!I50="FERT"),"ERTs",IF(OR('full menu'!I50="FCMT",'full menu'!I50="FMT",'full menu'!I50="LMT",'full menu'!I50="LCMT"),"MTs",IF(OR('full menu'!I50="LCIT",'full menu'!I50="FCIT",'full menu'!I50="LIT",'full menu'!I50="FIT"),"ITs",IF(OR('full menu'!I50="MwERT",'full menu'!I50="ERwMT",'full menu'!I50="M&amp;ERT",'full menu'!I50="MwIT",'full menu'!I50="IwMT",'full menu'!I50="M&amp;IT",'full menu'!I50="IwERT",'full menu'!I50="ERwIT",'full menu'!I50="I&amp;ERT",'full menu'!I50="ER&amp;M&amp;IT"),"MixedTs",IF('full menu'!I50="UD","UD",IF('full menu'!I50="LSD","LSD",IF('full menu'!I50="WSD","WSD","")))))))))))</f>
        <v>ERfix</v>
      </c>
      <c r="J50" s="5" t="str">
        <f>IF('full menu'!J50="MDC","MDC",IF('full menu'!J50="X","X",IF('full menu'!J50="UASC","UASC",IF(OR('full menu'!J50="PERF",'full menu'!J50="AERF",'full menu'!J50="PCB"),"ERfix",IF(OR('full menu'!J50="ACB",'full menu'!J50="LCERT",'full menu'!J50="LERT",'full menu'!J50="FCERT",'full menu'!J50="FERT"),"ERTs",IF(OR('full menu'!J50="FCMT",'full menu'!J50="FMT",'full menu'!J50="LMT",'full menu'!J50="LCMT"),"MTs",IF(OR('full menu'!J50="LCIT",'full menu'!J50="FCIT",'full menu'!J50="LIT",'full menu'!J50="FIT"),"ITs",IF(OR('full menu'!J50="MwERT",'full menu'!J50="ERwMT",'full menu'!J50="M&amp;ERT",'full menu'!J50="MwIT",'full menu'!J50="IwMT",'full menu'!J50="M&amp;IT",'full menu'!J50="IwERT",'full menu'!J50="ERwIT",'full menu'!J50="I&amp;ERT",'full menu'!J50="ER&amp;M&amp;IT"),"MixedTs",IF('full menu'!J50="UD","UD",IF('full menu'!J50="LSD","LSD",IF('full menu'!J50="WSD","WSD","")))))))))))</f>
        <v>ERTs</v>
      </c>
      <c r="K50" s="5" t="str">
        <f>IF('full menu'!K50="MDC","MDC",IF('full menu'!K50="X","X",IF('full menu'!K50="UASC","UASC",IF(OR('full menu'!K50="PERF",'full menu'!K50="AERF",'full menu'!K50="PCB"),"ERfix",IF(OR('full menu'!K50="ACB",'full menu'!K50="LCERT",'full menu'!K50="LERT",'full menu'!K50="FCERT",'full menu'!K50="FERT"),"ERTs",IF(OR('full menu'!K50="FCMT",'full menu'!K50="FMT",'full menu'!K50="LMT",'full menu'!K50="LCMT"),"MTs",IF(OR('full menu'!K50="LCIT",'full menu'!K50="FCIT",'full menu'!K50="LIT",'full menu'!K50="FIT"),"ITs",IF(OR('full menu'!K50="MwERT",'full menu'!K50="ERwMT",'full menu'!K50="M&amp;ERT",'full menu'!K50="MwIT",'full menu'!K50="IwMT",'full menu'!K50="M&amp;IT",'full menu'!K50="IwERT",'full menu'!K50="ERwIT",'full menu'!K50="I&amp;ERT",'full menu'!K50="ER&amp;M&amp;IT"),"MixedTs",IF('full menu'!K50="UD","UD",IF('full menu'!K50="LSD","LSD",IF('full menu'!K50="WSD","WSD","")))))))))))</f>
        <v>ERTs</v>
      </c>
      <c r="L50" s="5" t="str">
        <f>IF('full menu'!L50="MDC","MDC",IF('full menu'!L50="X","X",IF('full menu'!L50="UASC","UASC",IF(OR('full menu'!L50="PERF",'full menu'!L50="AERF",'full menu'!L50="PCB"),"ERfix",IF(OR('full menu'!L50="ACB",'full menu'!L50="LCERT",'full menu'!L50="LERT",'full menu'!L50="FCERT",'full menu'!L50="FERT"),"ERTs",IF(OR('full menu'!L50="FCMT",'full menu'!L50="FMT",'full menu'!L50="LMT",'full menu'!L50="LCMT"),"MTs",IF(OR('full menu'!L50="LCIT",'full menu'!L50="FCIT",'full menu'!L50="LIT",'full menu'!L50="FIT"),"ITs",IF(OR('full menu'!L50="MwERT",'full menu'!L50="ERwMT",'full menu'!L50="M&amp;ERT",'full menu'!L50="MwIT",'full menu'!L50="IwMT",'full menu'!L50="M&amp;IT",'full menu'!L50="IwERT",'full menu'!L50="ERwIT",'full menu'!L50="I&amp;ERT",'full menu'!L50="ER&amp;M&amp;IT"),"MixedTs",IF('full menu'!L50="UD","UD",IF('full menu'!L50="LSD","LSD",IF('full menu'!L50="WSD","WSD","")))))))))))</f>
        <v>ERTs</v>
      </c>
      <c r="M50" s="5" t="str">
        <f>IF('full menu'!M50="MDC","MDC",IF('full menu'!M50="X","X",IF('full menu'!M50="UASC","UASC",IF(OR('full menu'!M50="PERF",'full menu'!M50="AERF",'full menu'!M50="PCB"),"ERfix",IF(OR('full menu'!M50="ACB",'full menu'!M50="LCERT",'full menu'!M50="LERT",'full menu'!M50="FCERT",'full menu'!M50="FERT"),"ERTs",IF(OR('full menu'!M50="FCMT",'full menu'!M50="FMT",'full menu'!M50="LMT",'full menu'!M50="LCMT"),"MTs",IF(OR('full menu'!M50="LCIT",'full menu'!M50="FCIT",'full menu'!M50="LIT",'full menu'!M50="FIT"),"ITs",IF(OR('full menu'!M50="MwERT",'full menu'!M50="ERwMT",'full menu'!M50="M&amp;ERT",'full menu'!M50="MwIT",'full menu'!M50="IwMT",'full menu'!M50="M&amp;IT",'full menu'!M50="IwERT",'full menu'!M50="ERwIT",'full menu'!M50="I&amp;ERT",'full menu'!M50="ER&amp;M&amp;IT"),"MixedTs",IF('full menu'!M50="UD","UD",IF('full menu'!M50="LSD","LSD",IF('full menu'!M50="WSD","WSD","")))))))))))</f>
        <v>ERTs</v>
      </c>
      <c r="N50" s="5" t="str">
        <f>IF('full menu'!N50="MDC","MDC",IF('full menu'!N50="X","X",IF('full menu'!N50="UASC","UASC",IF(OR('full menu'!N50="PERF",'full menu'!N50="AERF",'full menu'!N50="PCB"),"ERfix",IF(OR('full menu'!N50="ACB",'full menu'!N50="LCERT",'full menu'!N50="LERT",'full menu'!N50="FCERT",'full menu'!N50="FERT"),"ERTs",IF(OR('full menu'!N50="FCMT",'full menu'!N50="FMT",'full menu'!N50="LMT",'full menu'!N50="LCMT"),"MTs",IF(OR('full menu'!N50="LCIT",'full menu'!N50="FCIT",'full menu'!N50="LIT",'full menu'!N50="FIT"),"ITs",IF(OR('full menu'!N50="MwERT",'full menu'!N50="ERwMT",'full menu'!N50="M&amp;ERT",'full menu'!N50="MwIT",'full menu'!N50="IwMT",'full menu'!N50="M&amp;IT",'full menu'!N50="IwERT",'full menu'!N50="ERwIT",'full menu'!N50="I&amp;ERT",'full menu'!N50="ER&amp;M&amp;IT"),"MixedTs",IF('full menu'!N50="UD","UD",IF('full menu'!N50="LSD","LSD",IF('full menu'!N50="WSD","WSD","")))))))))))</f>
        <v>ERTs</v>
      </c>
      <c r="O50" s="5" t="str">
        <f>IF('full menu'!O50="MDC","MDC",IF('full menu'!O50="X","X",IF('full menu'!O50="UASC","UASC",IF(OR('full menu'!O50="PERF",'full menu'!O50="AERF",'full menu'!O50="PCB"),"ERfix",IF(OR('full menu'!O50="ACB",'full menu'!O50="LCERT",'full menu'!O50="LERT",'full menu'!O50="FCERT",'full menu'!O50="FERT"),"ERTs",IF(OR('full menu'!O50="FCMT",'full menu'!O50="FMT",'full menu'!O50="LMT",'full menu'!O50="LCMT"),"MTs",IF(OR('full menu'!O50="LCIT",'full menu'!O50="FCIT",'full menu'!O50="LIT",'full menu'!O50="FIT"),"ITs",IF(OR('full menu'!O50="MwERT",'full menu'!O50="ERwMT",'full menu'!O50="M&amp;ERT",'full menu'!O50="MwIT",'full menu'!O50="IwMT",'full menu'!O50="M&amp;IT",'full menu'!O50="IwERT",'full menu'!O50="ERwIT",'full menu'!O50="I&amp;ERT",'full menu'!O50="ER&amp;M&amp;IT"),"MixedTs",IF('full menu'!O50="UD","UD",IF('full menu'!O50="LSD","LSD",IF('full menu'!O50="WSD","WSD","")))))))))))</f>
        <v>ERTs</v>
      </c>
      <c r="P50" s="5" t="str">
        <f>IF('full menu'!P50="MDC","MDC",IF('full menu'!P50="X","X",IF('full menu'!P50="UASC","UASC",IF(OR('full menu'!P50="PERF",'full menu'!P50="AERF",'full menu'!P50="PCB"),"ERfix",IF(OR('full menu'!P50="ACB",'full menu'!P50="LCERT",'full menu'!P50="LERT",'full menu'!P50="FCERT",'full menu'!P50="FERT"),"ERTs",IF(OR('full menu'!P50="FCMT",'full menu'!P50="FMT",'full menu'!P50="LMT",'full menu'!P50="LCMT"),"MTs",IF(OR('full menu'!P50="LCIT",'full menu'!P50="FCIT",'full menu'!P50="LIT",'full menu'!P50="FIT"),"ITs",IF(OR('full menu'!P50="MwERT",'full menu'!P50="ERwMT",'full menu'!P50="M&amp;ERT",'full menu'!P50="MwIT",'full menu'!P50="IwMT",'full menu'!P50="M&amp;IT",'full menu'!P50="IwERT",'full menu'!P50="ERwIT",'full menu'!P50="I&amp;ERT",'full menu'!P50="ER&amp;M&amp;IT"),"MixedTs",IF('full menu'!P50="UD","UD",IF('full menu'!P50="LSD","LSD",IF('full menu'!P50="WSD","WSD","")))))))))))</f>
        <v>ERTs</v>
      </c>
      <c r="Q50" s="5" t="str">
        <f>IF('full menu'!Q50="MDC","MDC",IF('full menu'!Q50="X","X",IF('full menu'!Q50="UASC","UASC",IF(OR('full menu'!Q50="PERF",'full menu'!Q50="AERF",'full menu'!Q50="PCB"),"ERfix",IF(OR('full menu'!Q50="ACB",'full menu'!Q50="LCERT",'full menu'!Q50="LERT",'full menu'!Q50="FCERT",'full menu'!Q50="FERT"),"ERTs",IF(OR('full menu'!Q50="FCMT",'full menu'!Q50="FMT",'full menu'!Q50="LMT",'full menu'!Q50="LCMT"),"MTs",IF(OR('full menu'!Q50="LCIT",'full menu'!Q50="FCIT",'full menu'!Q50="LIT",'full menu'!Q50="FIT"),"ITs",IF(OR('full menu'!Q50="MwERT",'full menu'!Q50="ERwMT",'full menu'!Q50="M&amp;ERT",'full menu'!Q50="MwIT",'full menu'!Q50="IwMT",'full menu'!Q50="M&amp;IT",'full menu'!Q50="IwERT",'full menu'!Q50="ERwIT",'full menu'!Q50="I&amp;ERT",'full menu'!Q50="ER&amp;M&amp;IT"),"MixedTs",IF('full menu'!Q50="UD","UD",IF('full menu'!Q50="LSD","LSD",IF('full menu'!Q50="WSD","WSD","")))))))))))</f>
        <v>ERTs</v>
      </c>
      <c r="R50" s="5" t="str">
        <f>IF('full menu'!R50="MDC","MDC",IF('full menu'!R50="X","X",IF('full menu'!R50="UASC","UASC",IF(OR('full menu'!R50="PERF",'full menu'!R50="AERF",'full menu'!R50="PCB"),"ERfix",IF(OR('full menu'!R50="ACB",'full menu'!R50="LCERT",'full menu'!R50="LERT",'full menu'!R50="FCERT",'full menu'!R50="FERT"),"ERTs",IF(OR('full menu'!R50="FCMT",'full menu'!R50="FMT",'full menu'!R50="LMT",'full menu'!R50="LCMT"),"MTs",IF(OR('full menu'!R50="LCIT",'full menu'!R50="FCIT",'full menu'!R50="LIT",'full menu'!R50="FIT"),"ITs",IF(OR('full menu'!R50="MwERT",'full menu'!R50="ERwMT",'full menu'!R50="M&amp;ERT",'full menu'!R50="MwIT",'full menu'!R50="IwMT",'full menu'!R50="M&amp;IT",'full menu'!R50="IwERT",'full menu'!R50="ERwIT",'full menu'!R50="I&amp;ERT",'full menu'!R50="ER&amp;M&amp;IT"),"MixedTs",IF('full menu'!R50="UD","UD",IF('full menu'!R50="LSD","LSD",IF('full menu'!R50="WSD","WSD","")))))))))))</f>
        <v>ERTs</v>
      </c>
      <c r="S50" s="5" t="str">
        <f>IF('full menu'!S50="MDC","MDC",IF('full menu'!S50="X","X",IF('full menu'!S50="UASC","UASC",IF(OR('full menu'!S50="PERF",'full menu'!S50="AERF",'full menu'!S50="PCB"),"ERfix",IF(OR('full menu'!S50="ACB",'full menu'!S50="LCERT",'full menu'!S50="LERT",'full menu'!S50="FCERT",'full menu'!S50="FERT"),"ERTs",IF(OR('full menu'!S50="FCMT",'full menu'!S50="FMT",'full menu'!S50="LMT",'full menu'!S50="LCMT"),"MTs",IF(OR('full menu'!S50="LCIT",'full menu'!S50="FCIT",'full menu'!S50="LIT",'full menu'!S50="FIT"),"ITs",IF(OR('full menu'!S50="MwERT",'full menu'!S50="ERwMT",'full menu'!S50="M&amp;ERT",'full menu'!S50="MwIT",'full menu'!S50="IwMT",'full menu'!S50="M&amp;IT",'full menu'!S50="IwERT",'full menu'!S50="ERwIT",'full menu'!S50="I&amp;ERT",'full menu'!S50="ER&amp;M&amp;IT"),"MixedTs",IF('full menu'!S50="UD","UD",IF('full menu'!S50="LSD","LSD",IF('full menu'!S50="WSD","WSD","")))))))))))</f>
        <v>ERTs</v>
      </c>
      <c r="T50" s="5" t="str">
        <f>IF('full menu'!T50="MDC","MDC",IF('full menu'!T50="X","X",IF('full menu'!T50="UASC","UASC",IF(OR('full menu'!T50="PERF",'full menu'!T50="AERF",'full menu'!T50="PCB"),"ERfix",IF(OR('full menu'!T50="ACB",'full menu'!T50="LCERT",'full menu'!T50="LERT",'full menu'!T50="FCERT",'full menu'!T50="FERT"),"ERTs",IF(OR('full menu'!T50="FCMT",'full menu'!T50="FMT",'full menu'!T50="LMT",'full menu'!T50="LCMT"),"MTs",IF(OR('full menu'!T50="LCIT",'full menu'!T50="FCIT",'full menu'!T50="LIT",'full menu'!T50="FIT"),"ITs",IF(OR('full menu'!T50="MwERT",'full menu'!T50="ERwMT",'full menu'!T50="M&amp;ERT",'full menu'!T50="MwIT",'full menu'!T50="IwMT",'full menu'!T50="M&amp;IT",'full menu'!T50="IwERT",'full menu'!T50="ERwIT",'full menu'!T50="I&amp;ERT",'full menu'!T50="ER&amp;M&amp;IT"),"MixedTs",IF('full menu'!T50="UD","UD",IF('full menu'!T50="LSD","LSD",IF('full menu'!T50="WSD","WSD","")))))))))))</f>
        <v>ERTs</v>
      </c>
      <c r="U50" s="5" t="str">
        <f>IF('full menu'!U50="MDC","MDC",IF('full menu'!U50="X","X",IF('full menu'!U50="UASC","UASC",IF(OR('full menu'!U50="PERF",'full menu'!U50="AERF",'full menu'!U50="PCB"),"ERfix",IF(OR('full menu'!U50="ACB",'full menu'!U50="LCERT",'full menu'!U50="LERT",'full menu'!U50="FCERT",'full menu'!U50="FERT"),"ERTs",IF(OR('full menu'!U50="FCMT",'full menu'!U50="FMT",'full menu'!U50="LMT",'full menu'!U50="LCMT"),"MTs",IF(OR('full menu'!U50="LCIT",'full menu'!U50="FCIT",'full menu'!U50="LIT",'full menu'!U50="FIT"),"ITs",IF(OR('full menu'!U50="MwERT",'full menu'!U50="ERwMT",'full menu'!U50="M&amp;ERT",'full menu'!U50="MwIT",'full menu'!U50="IwMT",'full menu'!U50="M&amp;IT",'full menu'!U50="IwERT",'full menu'!U50="ERwIT",'full menu'!U50="I&amp;ERT",'full menu'!U50="ER&amp;M&amp;IT"),"MixedTs",IF('full menu'!U50="UD","UD",IF('full menu'!U50="LSD","LSD",IF('full menu'!U50="WSD","WSD","")))))))))))</f>
        <v>ERTs</v>
      </c>
      <c r="V50" s="5" t="str">
        <f>IF('full menu'!V50="MDC","MDC",IF('full menu'!V50="X","X",IF('full menu'!V50="UASC","UASC",IF(OR('full menu'!V50="PERF",'full menu'!V50="AERF",'full menu'!V50="PCB"),"ERfix",IF(OR('full menu'!V50="ACB",'full menu'!V50="LCERT",'full menu'!V50="LERT",'full menu'!V50="FCERT",'full menu'!V50="FERT"),"ERTs",IF(OR('full menu'!V50="FCMT",'full menu'!V50="FMT",'full menu'!V50="LMT",'full menu'!V50="LCMT"),"MTs",IF(OR('full menu'!V50="LCIT",'full menu'!V50="FCIT",'full menu'!V50="LIT",'full menu'!V50="FIT"),"ITs",IF(OR('full menu'!V50="MwERT",'full menu'!V50="ERwMT",'full menu'!V50="M&amp;ERT",'full menu'!V50="MwIT",'full menu'!V50="IwMT",'full menu'!V50="M&amp;IT",'full menu'!V50="IwERT",'full menu'!V50="ERwIT",'full menu'!V50="I&amp;ERT",'full menu'!V50="ER&amp;M&amp;IT"),"MixedTs",IF('full menu'!V50="UD","UD",IF('full menu'!V50="LSD","LSD",IF('full menu'!V50="WSD","WSD","")))))))))))</f>
        <v>ERTs</v>
      </c>
      <c r="W50" s="5" t="str">
        <f>IF('full menu'!W50="MDC","MDC",IF('full menu'!W50="X","X",IF('full menu'!W50="UASC","UASC",IF(OR('full menu'!W50="PERF",'full menu'!W50="AERF",'full menu'!W50="PCB"),"ERfix",IF(OR('full menu'!W50="ACB",'full menu'!W50="LCERT",'full menu'!W50="LERT",'full menu'!W50="FCERT",'full menu'!W50="FERT"),"ERTs",IF(OR('full menu'!W50="FCMT",'full menu'!W50="FMT",'full menu'!W50="LMT",'full menu'!W50="LCMT"),"MTs",IF(OR('full menu'!W50="LCIT",'full menu'!W50="FCIT",'full menu'!W50="LIT",'full menu'!W50="FIT"),"ITs",IF(OR('full menu'!W50="MwERT",'full menu'!W50="ERwMT",'full menu'!W50="M&amp;ERT",'full menu'!W50="MwIT",'full menu'!W50="IwMT",'full menu'!W50="M&amp;IT",'full menu'!W50="IwERT",'full menu'!W50="ERwIT",'full menu'!W50="I&amp;ERT",'full menu'!W50="ER&amp;M&amp;IT"),"MixedTs",IF('full menu'!W50="UD","UD",IF('full menu'!W50="LSD","LSD",IF('full menu'!W50="WSD","WSD","")))))))))))</f>
        <v>ERTs</v>
      </c>
      <c r="X50" s="5" t="str">
        <f>IF('full menu'!X50="MDC","MDC",IF('full menu'!X50="X","X",IF('full menu'!X50="UASC","UASC",IF(OR('full menu'!X50="PERF",'full menu'!X50="AERF",'full menu'!X50="PCB"),"ERfix",IF(OR('full menu'!X50="ACB",'full menu'!X50="LCERT",'full menu'!X50="LERT",'full menu'!X50="FCERT",'full menu'!X50="FERT"),"ERTs",IF(OR('full menu'!X50="FCMT",'full menu'!X50="FMT",'full menu'!X50="LMT",'full menu'!X50="LCMT"),"MTs",IF(OR('full menu'!X50="LCIT",'full menu'!X50="FCIT",'full menu'!X50="LIT",'full menu'!X50="FIT"),"ITs",IF(OR('full menu'!X50="MwERT",'full menu'!X50="ERwMT",'full menu'!X50="M&amp;ERT",'full menu'!X50="MwIT",'full menu'!X50="IwMT",'full menu'!X50="M&amp;IT",'full menu'!X50="IwERT",'full menu'!X50="ERwIT",'full menu'!X50="I&amp;ERT",'full menu'!X50="ER&amp;M&amp;IT"),"MixedTs",IF('full menu'!X50="UD","UD",IF('full menu'!X50="LSD","LSD",IF('full menu'!X50="WSD","WSD","")))))))))))</f>
        <v>ERTs</v>
      </c>
      <c r="Y50" s="5" t="str">
        <f>IF('full menu'!Y50="MDC","MDC",IF('full menu'!Y50="X","X",IF('full menu'!Y50="UASC","UASC",IF(OR('full menu'!Y50="PERF",'full menu'!Y50="AERF",'full menu'!Y50="PCB"),"ERfix",IF(OR('full menu'!Y50="ACB",'full menu'!Y50="LCERT",'full menu'!Y50="LERT",'full menu'!Y50="FCERT",'full menu'!Y50="FERT"),"ERTs",IF(OR('full menu'!Y50="FCMT",'full menu'!Y50="FMT",'full menu'!Y50="LMT",'full menu'!Y50="LCMT"),"MTs",IF(OR('full menu'!Y50="LCIT",'full menu'!Y50="FCIT",'full menu'!Y50="LIT",'full menu'!Y50="FIT"),"ITs",IF(OR('full menu'!Y50="MwERT",'full menu'!Y50="ERwMT",'full menu'!Y50="M&amp;ERT",'full menu'!Y50="MwIT",'full menu'!Y50="IwMT",'full menu'!Y50="M&amp;IT",'full menu'!Y50="IwERT",'full menu'!Y50="ERwIT",'full menu'!Y50="I&amp;ERT",'full menu'!Y50="ER&amp;M&amp;IT"),"MixedTs",IF('full menu'!Y50="UD","UD",IF('full menu'!Y50="LSD","LSD",IF('full menu'!Y50="WSD","WSD","")))))))))))</f>
        <v>LSD</v>
      </c>
      <c r="Z50" s="5" t="str">
        <f>IF('full menu'!Z50="MDC","MDC",IF('full menu'!Z50="X","X",IF('full menu'!Z50="UASC","UASC",IF(OR('full menu'!Z50="PERF",'full menu'!Z50="AERF",'full menu'!Z50="PCB"),"ERfix",IF(OR('full menu'!Z50="ACB",'full menu'!Z50="LCERT",'full menu'!Z50="LERT",'full menu'!Z50="FCERT",'full menu'!Z50="FERT"),"ERTs",IF(OR('full menu'!Z50="FCMT",'full menu'!Z50="FMT",'full menu'!Z50="LMT",'full menu'!Z50="LCMT"),"MTs",IF(OR('full menu'!Z50="LCIT",'full menu'!Z50="FCIT",'full menu'!Z50="LIT",'full menu'!Z50="FIT"),"ITs",IF(OR('full menu'!Z50="MwERT",'full menu'!Z50="ERwMT",'full menu'!Z50="M&amp;ERT",'full menu'!Z50="MwIT",'full menu'!Z50="IwMT",'full menu'!Z50="M&amp;IT",'full menu'!Z50="IwERT",'full menu'!Z50="ERwIT",'full menu'!Z50="I&amp;ERT",'full menu'!Z50="ER&amp;M&amp;IT"),"MixedTs",IF('full menu'!Z50="UD","UD",IF('full menu'!Z50="LSD","LSD",IF('full menu'!Z50="WSD","WSD","")))))))))))</f>
        <v>LSD</v>
      </c>
      <c r="AA50" s="5" t="str">
        <f>IF('full menu'!AA50="MDC","MDC",IF('full menu'!AA50="X","X",IF('full menu'!AA50="UASC","UASC",IF(OR('full menu'!AA50="PERF",'full menu'!AA50="AERF",'full menu'!AA50="PCB"),"ERfix",IF(OR('full menu'!AA50="ACB",'full menu'!AA50="LCERT",'full menu'!AA50="LERT",'full menu'!AA50="FCERT",'full menu'!AA50="FERT"),"ERTs",IF(OR('full menu'!AA50="FCMT",'full menu'!AA50="FMT",'full menu'!AA50="LMT",'full menu'!AA50="LCMT"),"MTs",IF(OR('full menu'!AA50="LCIT",'full menu'!AA50="FCIT",'full menu'!AA50="LIT",'full menu'!AA50="FIT"),"ITs",IF(OR('full menu'!AA50="MwERT",'full menu'!AA50="ERwMT",'full menu'!AA50="M&amp;ERT",'full menu'!AA50="MwIT",'full menu'!AA50="IwMT",'full menu'!AA50="M&amp;IT",'full menu'!AA50="IwERT",'full menu'!AA50="ERwIT",'full menu'!AA50="I&amp;ERT",'full menu'!AA50="ER&amp;M&amp;IT"),"MixedTs",IF('full menu'!AA50="UD","UD",IF('full menu'!AA50="LSD","LSD",IF('full menu'!AA50="WSD","WSD","")))))))))))</f>
        <v>LSD</v>
      </c>
      <c r="AB50" s="5" t="str">
        <f>IF('full menu'!AB50="MDC","MDC",IF('full menu'!AB50="X","X",IF('full menu'!AB50="UASC","UASC",IF(OR('full menu'!AB50="PERF",'full menu'!AB50="AERF",'full menu'!AB50="PCB"),"ERfix",IF(OR('full menu'!AB50="ACB",'full menu'!AB50="LCERT",'full menu'!AB50="LERT",'full menu'!AB50="FCERT",'full menu'!AB50="FERT"),"ERTs",IF(OR('full menu'!AB50="FCMT",'full menu'!AB50="FMT",'full menu'!AB50="LMT",'full menu'!AB50="LCMT"),"MTs",IF(OR('full menu'!AB50="LCIT",'full menu'!AB50="FCIT",'full menu'!AB50="LIT",'full menu'!AB50="FIT"),"ITs",IF(OR('full menu'!AB50="MwERT",'full menu'!AB50="ERwMT",'full menu'!AB50="M&amp;ERT",'full menu'!AB50="MwIT",'full menu'!AB50="IwMT",'full menu'!AB50="M&amp;IT",'full menu'!AB50="IwERT",'full menu'!AB50="ERwIT",'full menu'!AB50="I&amp;ERT",'full menu'!AB50="ER&amp;M&amp;IT"),"MixedTs",IF('full menu'!AB50="UD","UD",IF('full menu'!AB50="LSD","LSD",IF('full menu'!AB50="WSD","WSD","")))))))))))</f>
        <v>ITs</v>
      </c>
      <c r="AC50" s="5" t="str">
        <f>IF('full menu'!AC50="MDC","MDC",IF('full menu'!AC50="X","X",IF('full menu'!AC50="UASC","UASC",IF(OR('full menu'!AC50="PERF",'full menu'!AC50="AERF",'full menu'!AC50="PCB"),"ERfix",IF(OR('full menu'!AC50="ACB",'full menu'!AC50="LCERT",'full menu'!AC50="LERT",'full menu'!AC50="FCERT",'full menu'!AC50="FERT"),"ERTs",IF(OR('full menu'!AC50="FCMT",'full menu'!AC50="FMT",'full menu'!AC50="LMT",'full menu'!AC50="LCMT"),"MTs",IF(OR('full menu'!AC50="LCIT",'full menu'!AC50="FCIT",'full menu'!AC50="LIT",'full menu'!AC50="FIT"),"ITs",IF(OR('full menu'!AC50="MwERT",'full menu'!AC50="ERwMT",'full menu'!AC50="M&amp;ERT",'full menu'!AC50="MwIT",'full menu'!AC50="IwMT",'full menu'!AC50="M&amp;IT",'full menu'!AC50="IwERT",'full menu'!AC50="ERwIT",'full menu'!AC50="I&amp;ERT",'full menu'!AC50="ER&amp;M&amp;IT"),"MixedTs",IF('full menu'!AC50="UD","UD",IF('full menu'!AC50="LSD","LSD",IF('full menu'!AC50="WSD","WSD","")))))))))))</f>
        <v>ITs</v>
      </c>
      <c r="AD50" s="5" t="str">
        <f>IF('full menu'!AD50="MDC","MDC",IF('full menu'!AD50="X","X",IF('full menu'!AD50="UASC","UASC",IF(OR('full menu'!AD50="PERF",'full menu'!AD50="AERF",'full menu'!AD50="PCB"),"ERfix",IF(OR('full menu'!AD50="ACB",'full menu'!AD50="LCERT",'full menu'!AD50="LERT",'full menu'!AD50="FCERT",'full menu'!AD50="FERT"),"ERTs",IF(OR('full menu'!AD50="FCMT",'full menu'!AD50="FMT",'full menu'!AD50="LMT",'full menu'!AD50="LCMT"),"MTs",IF(OR('full menu'!AD50="LCIT",'full menu'!AD50="FCIT",'full menu'!AD50="LIT",'full menu'!AD50="FIT"),"ITs",IF(OR('full menu'!AD50="MwERT",'full menu'!AD50="ERwMT",'full menu'!AD50="M&amp;ERT",'full menu'!AD50="MwIT",'full menu'!AD50="IwMT",'full menu'!AD50="M&amp;IT",'full menu'!AD50="IwERT",'full menu'!AD50="ERwIT",'full menu'!AD50="I&amp;ERT",'full menu'!AD50="ER&amp;M&amp;IT"),"MixedTs",IF('full menu'!AD50="UD","UD",IF('full menu'!AD50="LSD","LSD",IF('full menu'!AD50="WSD","WSD","")))))))))))</f>
        <v>ITs</v>
      </c>
      <c r="AE50" s="5" t="str">
        <f>IF('full menu'!AE50="MDC","MDC",IF('full menu'!AE50="X","X",IF('full menu'!AE50="UASC","UASC",IF(OR('full menu'!AE50="PERF",'full menu'!AE50="AERF",'full menu'!AE50="PCB"),"ERfix",IF(OR('full menu'!AE50="ACB",'full menu'!AE50="LCERT",'full menu'!AE50="LERT",'full menu'!AE50="FCERT",'full menu'!AE50="FERT"),"ERTs",IF(OR('full menu'!AE50="FCMT",'full menu'!AE50="FMT",'full menu'!AE50="LMT",'full menu'!AE50="LCMT"),"MTs",IF(OR('full menu'!AE50="LCIT",'full menu'!AE50="FCIT",'full menu'!AE50="LIT",'full menu'!AE50="FIT"),"ITs",IF(OR('full menu'!AE50="MwERT",'full menu'!AE50="ERwMT",'full menu'!AE50="M&amp;ERT",'full menu'!AE50="MwIT",'full menu'!AE50="IwMT",'full menu'!AE50="M&amp;IT",'full menu'!AE50="IwERT",'full menu'!AE50="ERwIT",'full menu'!AE50="I&amp;ERT",'full menu'!AE50="ER&amp;M&amp;IT"),"MixedTs",IF('full menu'!AE50="UD","UD",IF('full menu'!AE50="LSD","LSD",IF('full menu'!AE50="WSD","WSD","")))))))))))</f>
        <v>ITs</v>
      </c>
      <c r="AF50" s="5" t="str">
        <f>IF('full menu'!AF50="MDC","MDC",IF('full menu'!AF50="X","X",IF('full menu'!AF50="UASC","UASC",IF(OR('full menu'!AF50="PERF",'full menu'!AF50="AERF",'full menu'!AF50="PCB"),"ERfix",IF(OR('full menu'!AF50="ACB",'full menu'!AF50="LCERT",'full menu'!AF50="LERT",'full menu'!AF50="FCERT",'full menu'!AF50="FERT"),"ERTs",IF(OR('full menu'!AF50="FCMT",'full menu'!AF50="FMT",'full menu'!AF50="LMT",'full menu'!AF50="LCMT"),"MTs",IF(OR('full menu'!AF50="LCIT",'full menu'!AF50="FCIT",'full menu'!AF50="LIT",'full menu'!AF50="FIT"),"ITs",IF(OR('full menu'!AF50="MwERT",'full menu'!AF50="ERwMT",'full menu'!AF50="M&amp;ERT",'full menu'!AF50="MwIT",'full menu'!AF50="IwMT",'full menu'!AF50="M&amp;IT",'full menu'!AF50="IwERT",'full menu'!AF50="ERwIT",'full menu'!AF50="I&amp;ERT",'full menu'!AF50="ER&amp;M&amp;IT"),"MixedTs",IF('full menu'!AF50="UD","UD",IF('full menu'!AF50="LSD","LSD",IF('full menu'!AF50="WSD","WSD","")))))))))))</f>
        <v>ITs</v>
      </c>
      <c r="AG50" s="5" t="str">
        <f>IF('full menu'!AG50="MDC","MDC",IF('full menu'!AG50="X","X",IF('full menu'!AG50="UASC","UASC",IF(OR('full menu'!AG50="PERF",'full menu'!AG50="AERF",'full menu'!AG50="PCB"),"ERfix",IF(OR('full menu'!AG50="ACB",'full menu'!AG50="LCERT",'full menu'!AG50="LERT",'full menu'!AG50="FCERT",'full menu'!AG50="FERT"),"ERTs",IF(OR('full menu'!AG50="FCMT",'full menu'!AG50="FMT",'full menu'!AG50="LMT",'full menu'!AG50="LCMT"),"MTs",IF(OR('full menu'!AG50="LCIT",'full menu'!AG50="FCIT",'full menu'!AG50="LIT",'full menu'!AG50="FIT"),"ITs",IF(OR('full menu'!AG50="MwERT",'full menu'!AG50="ERwMT",'full menu'!AG50="M&amp;ERT",'full menu'!AG50="MwIT",'full menu'!AG50="IwMT",'full menu'!AG50="M&amp;IT",'full menu'!AG50="IwERT",'full menu'!AG50="ERwIT",'full menu'!AG50="I&amp;ERT",'full menu'!AG50="ER&amp;M&amp;IT"),"MixedTs",IF('full menu'!AG50="UD","UD",IF('full menu'!AG50="LSD","LSD",IF('full menu'!AG50="WSD","WSD","")))))))))))</f>
        <v>ITs</v>
      </c>
      <c r="AH50" s="5" t="str">
        <f>IF('full menu'!AH50="MDC","MDC",IF('full menu'!AH50="X","X",IF('full menu'!AH50="UASC","UASC",IF(OR('full menu'!AH50="PERF",'full menu'!AH50="AERF",'full menu'!AH50="PCB"),"ERfix",IF(OR('full menu'!AH50="ACB",'full menu'!AH50="LCERT",'full menu'!AH50="LERT",'full menu'!AH50="FCERT",'full menu'!AH50="FERT"),"ERTs",IF(OR('full menu'!AH50="FCMT",'full menu'!AH50="FMT",'full menu'!AH50="LMT",'full menu'!AH50="LCMT"),"MTs",IF(OR('full menu'!AH50="LCIT",'full menu'!AH50="FCIT",'full menu'!AH50="LIT",'full menu'!AH50="FIT"),"ITs",IF(OR('full menu'!AH50="MwERT",'full menu'!AH50="ERwMT",'full menu'!AH50="M&amp;ERT",'full menu'!AH50="MwIT",'full menu'!AH50="IwMT",'full menu'!AH50="M&amp;IT",'full menu'!AH50="IwERT",'full menu'!AH50="ERwIT",'full menu'!AH50="I&amp;ERT",'full menu'!AH50="ER&amp;M&amp;IT"),"MixedTs",IF('full menu'!AH50="UD","UD",IF('full menu'!AH50="LSD","LSD",IF('full menu'!AH50="WSD","WSD","")))))))))))</f>
        <v>ITs</v>
      </c>
      <c r="AI50" s="5" t="str">
        <f>IF('full menu'!AI50="MDC","MDC",IF('full menu'!AI50="X","X",IF('full menu'!AI50="UASC","UASC",IF(OR('full menu'!AI50="PERF",'full menu'!AI50="AERF",'full menu'!AI50="PCB"),"ERfix",IF(OR('full menu'!AI50="ACB",'full menu'!AI50="LCERT",'full menu'!AI50="LERT",'full menu'!AI50="FCERT",'full menu'!AI50="FERT"),"ERTs",IF(OR('full menu'!AI50="FCMT",'full menu'!AI50="FMT",'full menu'!AI50="LMT",'full menu'!AI50="LCMT"),"MTs",IF(OR('full menu'!AI50="LCIT",'full menu'!AI50="FCIT",'full menu'!AI50="LIT",'full menu'!AI50="FIT"),"ITs",IF(OR('full menu'!AI50="MwERT",'full menu'!AI50="ERwMT",'full menu'!AI50="M&amp;ERT",'full menu'!AI50="MwIT",'full menu'!AI50="IwMT",'full menu'!AI50="M&amp;IT",'full menu'!AI50="IwERT",'full menu'!AI50="ERwIT",'full menu'!AI50="I&amp;ERT",'full menu'!AI50="ER&amp;M&amp;IT"),"MixedTs",IF('full menu'!AI50="UD","UD",IF('full menu'!AI50="LSD","LSD",IF('full menu'!AI50="WSD","WSD","")))))))))))</f>
        <v>ITs</v>
      </c>
      <c r="AJ50" s="5" t="str">
        <f>IF('full menu'!AJ50="MDC","MDC",IF('full menu'!AJ50="X","X",IF('full menu'!AJ50="UASC","UASC",IF(OR('full menu'!AJ50="PERF",'full menu'!AJ50="AERF",'full menu'!AJ50="PCB"),"ERfix",IF(OR('full menu'!AJ50="ACB",'full menu'!AJ50="LCERT",'full menu'!AJ50="LERT",'full menu'!AJ50="FCERT",'full menu'!AJ50="FERT"),"ERTs",IF(OR('full menu'!AJ50="FCMT",'full menu'!AJ50="FMT",'full menu'!AJ50="LMT",'full menu'!AJ50="LCMT"),"MTs",IF(OR('full menu'!AJ50="LCIT",'full menu'!AJ50="FCIT",'full menu'!AJ50="LIT",'full menu'!AJ50="FIT"),"ITs",IF(OR('full menu'!AJ50="MwERT",'full menu'!AJ50="ERwMT",'full menu'!AJ50="M&amp;ERT",'full menu'!AJ50="MwIT",'full menu'!AJ50="IwMT",'full menu'!AJ50="M&amp;IT",'full menu'!AJ50="IwERT",'full menu'!AJ50="ERwIT",'full menu'!AJ50="I&amp;ERT",'full menu'!AJ50="ER&amp;M&amp;IT"),"MixedTs",IF('full menu'!AJ50="UD","UD",IF('full menu'!AJ50="LSD","LSD",IF('full menu'!AJ50="WSD","WSD","")))))))))))</f>
        <v>ITs</v>
      </c>
      <c r="AK50" s="5" t="str">
        <f>IF('full menu'!AK50="MDC","MDC",IF('full menu'!AK50="X","X",IF('full menu'!AK50="UASC","UASC",IF(OR('full menu'!AK50="PERF",'full menu'!AK50="AERF",'full menu'!AK50="PCB"),"ERfix",IF(OR('full menu'!AK50="ACB",'full menu'!AK50="LCERT",'full menu'!AK50="LERT",'full menu'!AK50="FCERT",'full menu'!AK50="FERT"),"ERTs",IF(OR('full menu'!AK50="FCMT",'full menu'!AK50="FMT",'full menu'!AK50="LMT",'full menu'!AK50="LCMT"),"MTs",IF(OR('full menu'!AK50="LCIT",'full menu'!AK50="FCIT",'full menu'!AK50="LIT",'full menu'!AK50="FIT"),"ITs",IF(OR('full menu'!AK50="MwERT",'full menu'!AK50="ERwMT",'full menu'!AK50="M&amp;ERT",'full menu'!AK50="MwIT",'full menu'!AK50="IwMT",'full menu'!AK50="M&amp;IT",'full menu'!AK50="IwERT",'full menu'!AK50="ERwIT",'full menu'!AK50="I&amp;ERT",'full menu'!AK50="ER&amp;M&amp;IT"),"MixedTs",IF('full menu'!AK50="UD","UD",IF('full menu'!AK50="LSD","LSD",IF('full menu'!AK50="WSD","WSD","")))))))))))</f>
        <v>ITs</v>
      </c>
      <c r="AL50" s="5" t="str">
        <f>IF('full menu'!AL50="MDC","MDC",IF('full menu'!AL50="X","X",IF('full menu'!AL50="UASC","UASC",IF(OR('full menu'!AL50="PERF",'full menu'!AL50="AERF",'full menu'!AL50="PCB"),"ERfix",IF(OR('full menu'!AL50="ACB",'full menu'!AL50="LCERT",'full menu'!AL50="LERT",'full menu'!AL50="FCERT",'full menu'!AL50="FERT"),"ERTs",IF(OR('full menu'!AL50="FCMT",'full menu'!AL50="FMT",'full menu'!AL50="LMT",'full menu'!AL50="LCMT"),"MTs",IF(OR('full menu'!AL50="LCIT",'full menu'!AL50="FCIT",'full menu'!AL50="LIT",'full menu'!AL50="FIT"),"ITs",IF(OR('full menu'!AL50="MwERT",'full menu'!AL50="ERwMT",'full menu'!AL50="M&amp;ERT",'full menu'!AL50="MwIT",'full menu'!AL50="IwMT",'full menu'!AL50="M&amp;IT",'full menu'!AL50="IwERT",'full menu'!AL50="ERwIT",'full menu'!AL50="I&amp;ERT",'full menu'!AL50="ER&amp;M&amp;IT"),"MixedTs",IF('full menu'!AL50="UD","UD",IF('full menu'!AL50="LSD","LSD",IF('full menu'!AL50="WSD","WSD","")))))))))))</f>
        <v>ITs</v>
      </c>
      <c r="AM50" s="5" t="str">
        <f>IF('full menu'!AM50="MDC","MDC",IF('full menu'!AM50="X","X",IF('full menu'!AM50="UASC","UASC",IF(OR('full menu'!AM50="PERF",'full menu'!AM50="AERF",'full menu'!AM50="PCB"),"ERfix",IF(OR('full menu'!AM50="ACB",'full menu'!AM50="LCERT",'full menu'!AM50="LERT",'full menu'!AM50="FCERT",'full menu'!AM50="FERT"),"ERTs",IF(OR('full menu'!AM50="FCMT",'full menu'!AM50="FMT",'full menu'!AM50="LMT",'full menu'!AM50="LCMT"),"MTs",IF(OR('full menu'!AM50="LCIT",'full menu'!AM50="FCIT",'full menu'!AM50="LIT",'full menu'!AM50="FIT"),"ITs",IF(OR('full menu'!AM50="MwERT",'full menu'!AM50="ERwMT",'full menu'!AM50="M&amp;ERT",'full menu'!AM50="MwIT",'full menu'!AM50="IwMT",'full menu'!AM50="M&amp;IT",'full menu'!AM50="IwERT",'full menu'!AM50="ERwIT",'full menu'!AM50="I&amp;ERT",'full menu'!AM50="ER&amp;M&amp;IT"),"MixedTs",IF('full menu'!AM50="UD","UD",IF('full menu'!AM50="LSD","LSD",IF('full menu'!AM50="WSD","WSD","")))))))))))</f>
        <v>ITs</v>
      </c>
      <c r="AN50" s="5" t="str">
        <f>IF('full menu'!AN50="MDC","MDC",IF('full menu'!AN50="X","X",IF('full menu'!AN50="UASC","UASC",IF(OR('full menu'!AN50="PERF",'full menu'!AN50="AERF",'full menu'!AN50="PCB"),"ERfix",IF(OR('full menu'!AN50="ACB",'full menu'!AN50="LCERT",'full menu'!AN50="LERT",'full menu'!AN50="FCERT",'full menu'!AN50="FERT"),"ERTs",IF(OR('full menu'!AN50="FCMT",'full menu'!AN50="FMT",'full menu'!AN50="LMT",'full menu'!AN50="LCMT"),"MTs",IF(OR('full menu'!AN50="LCIT",'full menu'!AN50="FCIT",'full menu'!AN50="LIT",'full menu'!AN50="FIT"),"ITs",IF(OR('full menu'!AN50="MwERT",'full menu'!AN50="ERwMT",'full menu'!AN50="M&amp;ERT",'full menu'!AN50="MwIT",'full menu'!AN50="IwMT",'full menu'!AN50="M&amp;IT",'full menu'!AN50="IwERT",'full menu'!AN50="ERwIT",'full menu'!AN50="I&amp;ERT",'full menu'!AN50="ER&amp;M&amp;IT"),"MixedTs",IF('full menu'!AN50="UD","UD",IF('full menu'!AN50="LSD","LSD",IF('full menu'!AN50="WSD","WSD","")))))))))))</f>
        <v>ITs</v>
      </c>
      <c r="AO50" s="5" t="str">
        <f>IF('full menu'!AO50="MDC","MDC",IF('full menu'!AO50="X","X",IF('full menu'!AO50="UASC","UASC",IF(OR('full menu'!AO50="PERF",'full menu'!AO50="AERF",'full menu'!AO50="PCB"),"ERfix",IF(OR('full menu'!AO50="ACB",'full menu'!AO50="LCERT",'full menu'!AO50="LERT",'full menu'!AO50="FCERT",'full menu'!AO50="FERT"),"ERTs",IF(OR('full menu'!AO50="FCMT",'full menu'!AO50="FMT",'full menu'!AO50="LMT",'full menu'!AO50="LCMT"),"MTs",IF(OR('full menu'!AO50="LCIT",'full menu'!AO50="FCIT",'full menu'!AO50="LIT",'full menu'!AO50="FIT"),"ITs",IF(OR('full menu'!AO50="MwERT",'full menu'!AO50="ERwMT",'full menu'!AO50="M&amp;ERT",'full menu'!AO50="MwIT",'full menu'!AO50="IwMT",'full menu'!AO50="M&amp;IT",'full menu'!AO50="IwERT",'full menu'!AO50="ERwIT",'full menu'!AO50="I&amp;ERT",'full menu'!AO50="ER&amp;M&amp;IT"),"MixedTs",IF('full menu'!AO50="UD","UD",IF('full menu'!AO50="LSD","LSD",IF('full menu'!AO50="WSD","WSD","")))))))))))</f>
        <v>ITs</v>
      </c>
      <c r="AP50" s="5" t="str">
        <f>IF('full menu'!AP50="MDC","MDC",IF('full menu'!AP50="X","X",IF('full menu'!AP50="UASC","UASC",IF(OR('full menu'!AP50="PERF",'full menu'!AP50="AERF",'full menu'!AP50="PCB"),"ERfix",IF(OR('full menu'!AP50="ACB",'full menu'!AP50="LCERT",'full menu'!AP50="LERT",'full menu'!AP50="FCERT",'full menu'!AP50="FERT"),"ERTs",IF(OR('full menu'!AP50="FCMT",'full menu'!AP50="FMT",'full menu'!AP50="LMT",'full menu'!AP50="LCMT"),"MTs",IF(OR('full menu'!AP50="LCIT",'full menu'!AP50="FCIT",'full menu'!AP50="LIT",'full menu'!AP50="FIT"),"ITs",IF(OR('full menu'!AP50="MwERT",'full menu'!AP50="ERwMT",'full menu'!AP50="M&amp;ERT",'full menu'!AP50="MwIT",'full menu'!AP50="IwMT",'full menu'!AP50="M&amp;IT",'full menu'!AP50="IwERT",'full menu'!AP50="ERwIT",'full menu'!AP50="I&amp;ERT",'full menu'!AP50="ER&amp;M&amp;IT"),"MixedTs",IF('full menu'!AP50="UD","UD",IF('full menu'!AP50="LSD","LSD",IF('full menu'!AP50="WSD","WSD","")))))))))))</f>
        <v>ITs</v>
      </c>
      <c r="AQ50" s="5" t="str">
        <f>IF('full menu'!AQ50="MDC","MDC",IF('full menu'!AQ50="X","X",IF('full menu'!AQ50="UASC","UASC",IF(OR('full menu'!AQ50="PERF",'full menu'!AQ50="AERF",'full menu'!AQ50="PCB"),"ERfix",IF(OR('full menu'!AQ50="ACB",'full menu'!AQ50="LCERT",'full menu'!AQ50="LERT",'full menu'!AQ50="FCERT",'full menu'!AQ50="FERT"),"ERTs",IF(OR('full menu'!AQ50="FCMT",'full menu'!AQ50="FMT",'full menu'!AQ50="LMT",'full menu'!AQ50="LCMT"),"MTs",IF(OR('full menu'!AQ50="LCIT",'full menu'!AQ50="FCIT",'full menu'!AQ50="LIT",'full menu'!AQ50="FIT"),"ITs",IF(OR('full menu'!AQ50="MwERT",'full menu'!AQ50="ERwMT",'full menu'!AQ50="M&amp;ERT",'full menu'!AQ50="MwIT",'full menu'!AQ50="IwMT",'full menu'!AQ50="M&amp;IT",'full menu'!AQ50="IwERT",'full menu'!AQ50="ERwIT",'full menu'!AQ50="I&amp;ERT",'full menu'!AQ50="ER&amp;M&amp;IT"),"MixedTs",IF('full menu'!AQ50="UD","UD",IF('full menu'!AQ50="LSD","LSD",IF('full menu'!AQ50="WSD","WSD","")))))))))))</f>
        <v>ITs</v>
      </c>
      <c r="AR50" s="5" t="str">
        <f>IF('full menu'!AR50="MDC","MDC",IF('full menu'!AR50="X","X",IF('full menu'!AR50="UASC","UASC",IF(OR('full menu'!AR50="PERF",'full menu'!AR50="AERF",'full menu'!AR50="PCB"),"ERfix",IF(OR('full menu'!AR50="ACB",'full menu'!AR50="LCERT",'full menu'!AR50="LERT",'full menu'!AR50="FCERT",'full menu'!AR50="FERT"),"ERTs",IF(OR('full menu'!AR50="FCMT",'full menu'!AR50="FMT",'full menu'!AR50="LMT",'full menu'!AR50="LCMT"),"MTs",IF(OR('full menu'!AR50="LCIT",'full menu'!AR50="FCIT",'full menu'!AR50="LIT",'full menu'!AR50="FIT"),"ITs",IF(OR('full menu'!AR50="MwERT",'full menu'!AR50="ERwMT",'full menu'!AR50="M&amp;ERT",'full menu'!AR50="MwIT",'full menu'!AR50="IwMT",'full menu'!AR50="M&amp;IT",'full menu'!AR50="IwERT",'full menu'!AR50="ERwIT",'full menu'!AR50="I&amp;ERT",'full menu'!AR50="ER&amp;M&amp;IT"),"MixedTs",IF('full menu'!AR50="UD","UD",IF('full menu'!AR50="LSD","LSD",IF('full menu'!AR50="WSD","WSD","")))))))))))</f>
        <v>ITs</v>
      </c>
      <c r="AS50" s="5" t="str">
        <f>IF('full menu'!AS50="MDC","MDC",IF('full menu'!AS50="X","X",IF('full menu'!AS50="UASC","UASC",IF(OR('full menu'!AS50="PERF",'full menu'!AS50="AERF",'full menu'!AS50="PCB"),"ERfix",IF(OR('full menu'!AS50="ACB",'full menu'!AS50="LCERT",'full menu'!AS50="LERT",'full menu'!AS50="FCERT",'full menu'!AS50="FERT"),"ERTs",IF(OR('full menu'!AS50="FCMT",'full menu'!AS50="FMT",'full menu'!AS50="LMT",'full menu'!AS50="LCMT"),"MTs",IF(OR('full menu'!AS50="LCIT",'full menu'!AS50="FCIT",'full menu'!AS50="LIT",'full menu'!AS50="FIT"),"ITs",IF(OR('full menu'!AS50="MwERT",'full menu'!AS50="ERwMT",'full menu'!AS50="M&amp;ERT",'full menu'!AS50="MwIT",'full menu'!AS50="IwMT",'full menu'!AS50="M&amp;IT",'full menu'!AS50="IwERT",'full menu'!AS50="ERwIT",'full menu'!AS50="I&amp;ERT",'full menu'!AS50="ER&amp;M&amp;IT"),"MixedTs",IF('full menu'!AS50="UD","UD",IF('full menu'!AS50="LSD","LSD",IF('full menu'!AS50="WSD","WSD","")))))))))))</f>
        <v>ITs</v>
      </c>
      <c r="AT50" s="5" t="str">
        <f>IF('full menu'!AT50="MDC","MDC",IF('full menu'!AT50="X","X",IF('full menu'!AT50="UASC","UASC",IF(OR('full menu'!AT50="PERF",'full menu'!AT50="AERF",'full menu'!AT50="PCB"),"ERfix",IF(OR('full menu'!AT50="ACB",'full menu'!AT50="LCERT",'full menu'!AT50="LERT",'full menu'!AT50="FCERT",'full menu'!AT50="FERT"),"ERTs",IF(OR('full menu'!AT50="FCMT",'full menu'!AT50="FMT",'full menu'!AT50="LMT",'full menu'!AT50="LCMT"),"MTs",IF(OR('full menu'!AT50="LCIT",'full menu'!AT50="FCIT",'full menu'!AT50="LIT",'full menu'!AT50="FIT"),"ITs",IF(OR('full menu'!AT50="MwERT",'full menu'!AT50="ERwMT",'full menu'!AT50="M&amp;ERT",'full menu'!AT50="MwIT",'full menu'!AT50="IwMT",'full menu'!AT50="M&amp;IT",'full menu'!AT50="IwERT",'full menu'!AT50="ERwIT",'full menu'!AT50="I&amp;ERT",'full menu'!AT50="ER&amp;M&amp;IT"),"MixedTs",IF('full menu'!AT50="UD","UD",IF('full menu'!AT50="LSD","LSD",IF('full menu'!AT50="WSD","WSD","")))))))))))</f>
        <v>ITs</v>
      </c>
      <c r="AU50" s="5" t="str">
        <f>IF('full menu'!AU50="MDC","MDC",IF('full menu'!AU50="X","X",IF('full menu'!AU50="UASC","UASC",IF(OR('full menu'!AU50="PERF",'full menu'!AU50="AERF",'full menu'!AU50="PCB"),"ERfix",IF(OR('full menu'!AU50="ACB",'full menu'!AU50="LCERT",'full menu'!AU50="LERT",'full menu'!AU50="FCERT",'full menu'!AU50="FERT"),"ERTs",IF(OR('full menu'!AU50="FCMT",'full menu'!AU50="FMT",'full menu'!AU50="LMT",'full menu'!AU50="LCMT"),"MTs",IF(OR('full menu'!AU50="LCIT",'full menu'!AU50="FCIT",'full menu'!AU50="LIT",'full menu'!AU50="FIT"),"ITs",IF(OR('full menu'!AU50="MwERT",'full menu'!AU50="ERwMT",'full menu'!AU50="M&amp;ERT",'full menu'!AU50="MwIT",'full menu'!AU50="IwMT",'full menu'!AU50="M&amp;IT",'full menu'!AU50="IwERT",'full menu'!AU50="ERwIT",'full menu'!AU50="I&amp;ERT",'full menu'!AU50="ER&amp;M&amp;IT"),"MixedTs",IF('full menu'!AU50="UD","UD",IF('full menu'!AU50="LSD","LSD",IF('full menu'!AU50="WSD","WSD","")))))))))))</f>
        <v>ITs</v>
      </c>
      <c r="AV50" s="5" t="str">
        <f>IF('full menu'!AV50="MDC","MDC",IF('full menu'!AV50="X","X",IF('full menu'!AV50="UASC","UASC",IF(OR('full menu'!AV50="PERF",'full menu'!AV50="AERF",'full menu'!AV50="PCB"),"ERfix",IF(OR('full menu'!AV50="ACB",'full menu'!AV50="LCERT",'full menu'!AV50="LERT",'full menu'!AV50="FCERT",'full menu'!AV50="FERT"),"ERTs",IF(OR('full menu'!AV50="FCMT",'full menu'!AV50="FMT",'full menu'!AV50="LMT",'full menu'!AV50="LCMT"),"MTs",IF(OR('full menu'!AV50="LCIT",'full menu'!AV50="FCIT",'full menu'!AV50="LIT",'full menu'!AV50="FIT"),"ITs",IF(OR('full menu'!AV50="MwERT",'full menu'!AV50="ERwMT",'full menu'!AV50="M&amp;ERT",'full menu'!AV50="MwIT",'full menu'!AV50="IwMT",'full menu'!AV50="M&amp;IT",'full menu'!AV50="IwERT",'full menu'!AV50="ERwIT",'full menu'!AV50="I&amp;ERT",'full menu'!AV50="ER&amp;M&amp;IT"),"MixedTs",IF('full menu'!AV50="UD","UD",IF('full menu'!AV50="LSD","LSD",IF('full menu'!AV50="WSD","WSD","")))))))))))</f>
        <v>ITs</v>
      </c>
      <c r="AW50" s="5" t="str">
        <f>IF('full menu'!AW50="MDC","MDC",IF('full menu'!AW50="X","X",IF('full menu'!AW50="UASC","UASC",IF(OR('full menu'!AW50="PERF",'full menu'!AW50="AERF",'full menu'!AW50="PCB"),"ERfix",IF(OR('full menu'!AW50="ACB",'full menu'!AW50="LCERT",'full menu'!AW50="LERT",'full menu'!AW50="FCERT",'full menu'!AW50="FERT"),"ERTs",IF(OR('full menu'!AW50="FCMT",'full menu'!AW50="FMT",'full menu'!AW50="LMT",'full menu'!AW50="LCMT"),"MTs",IF(OR('full menu'!AW50="LCIT",'full menu'!AW50="FCIT",'full menu'!AW50="LIT",'full menu'!AW50="FIT"),"ITs",IF(OR('full menu'!AW50="MwERT",'full menu'!AW50="ERwMT",'full menu'!AW50="M&amp;ERT",'full menu'!AW50="MwIT",'full menu'!AW50="IwMT",'full menu'!AW50="M&amp;IT",'full menu'!AW50="IwERT",'full menu'!AW50="ERwIT",'full menu'!AW50="I&amp;ERT",'full menu'!AW50="ER&amp;M&amp;IT"),"MixedTs",IF('full menu'!AW50="UD","UD",IF('full menu'!AW50="LSD","LSD",IF('full menu'!AW50="WSD","WSD","")))))))))))</f>
        <v>ITs</v>
      </c>
      <c r="AX50" s="5" t="str">
        <f>IF('full menu'!AX50="MDC","MDC",IF('full menu'!AX50="X","X",IF('full menu'!AX50="UASC","UASC",IF(OR('full menu'!AX50="PERF",'full menu'!AX50="AERF",'full menu'!AX50="PCB"),"ERfix",IF(OR('full menu'!AX50="ACB",'full menu'!AX50="LCERT",'full menu'!AX50="LERT",'full menu'!AX50="FCERT",'full menu'!AX50="FERT"),"ERTs",IF(OR('full menu'!AX50="FCMT",'full menu'!AX50="FMT",'full menu'!AX50="LMT",'full menu'!AX50="LCMT"),"MTs",IF(OR('full menu'!AX50="LCIT",'full menu'!AX50="FCIT",'full menu'!AX50="LIT",'full menu'!AX50="FIT"),"ITs",IF(OR('full menu'!AX50="MwERT",'full menu'!AX50="ERwMT",'full menu'!AX50="M&amp;ERT",'full menu'!AX50="MwIT",'full menu'!AX50="IwMT",'full menu'!AX50="M&amp;IT",'full menu'!AX50="IwERT",'full menu'!AX50="ERwIT",'full menu'!AX50="I&amp;ERT",'full menu'!AX50="ER&amp;M&amp;IT"),"MixedTs",IF('full menu'!AX50="UD","UD",IF('full menu'!AX50="LSD","LSD",IF('full menu'!AX50="WSD","WSD","")))))))))))</f>
        <v>ITs</v>
      </c>
      <c r="AY50" s="5" t="str">
        <f>IF('full menu'!AY50="MDC","MDC",IF('full menu'!AY50="X","X",IF('full menu'!AY50="UASC","UASC",IF(OR('full menu'!AY50="PERF",'full menu'!AY50="AERF",'full menu'!AY50="PCB"),"ERfix",IF(OR('full menu'!AY50="ACB",'full menu'!AY50="LCERT",'full menu'!AY50="LERT",'full menu'!AY50="FCERT",'full menu'!AY50="FERT"),"ERTs",IF(OR('full menu'!AY50="FCMT",'full menu'!AY50="FMT",'full menu'!AY50="LMT",'full menu'!AY50="LCMT"),"MTs",IF(OR('full menu'!AY50="LCIT",'full menu'!AY50="FCIT",'full menu'!AY50="LIT",'full menu'!AY50="FIT"),"ITs",IF(OR('full menu'!AY50="MwERT",'full menu'!AY50="ERwMT",'full menu'!AY50="M&amp;ERT",'full menu'!AY50="MwIT",'full menu'!AY50="IwMT",'full menu'!AY50="M&amp;IT",'full menu'!AY50="IwERT",'full menu'!AY50="ERwIT",'full menu'!AY50="I&amp;ERT",'full menu'!AY50="ER&amp;M&amp;IT"),"MixedTs",IF('full menu'!AY50="UD","UD",IF('full menu'!AY50="LSD","LSD",IF('full menu'!AY50="WSD","WSD","")))))))))))</f>
        <v>ITs</v>
      </c>
    </row>
    <row r="51" spans="1:51" ht="15.6" x14ac:dyDescent="0.3">
      <c r="A51" t="s">
        <v>80</v>
      </c>
      <c r="B51" s="5" t="str">
        <f>IF('full menu'!B51="MDC","MDC",IF('full menu'!B51="X","X",IF('full menu'!B51="UASC","UASC",IF(OR('full menu'!B51="PERF",'full menu'!B51="AERF",'full menu'!B51="PCB"),"ERfix",IF(OR('full menu'!B51="ACB",'full menu'!B51="LCERT",'full menu'!B51="LERT",'full menu'!B51="FCERT",'full menu'!B51="FERT"),"ERTs",IF(OR('full menu'!B51="FCMT",'full menu'!B51="FMT",'full menu'!B51="LMT",'full menu'!B51="LCMT"),"MTs",IF(OR('full menu'!B51="LCIT",'full menu'!B51="FCIT",'full menu'!B51="LIT",'full menu'!B51="FIT"),"ITs",IF(OR('full menu'!B51="MwERT",'full menu'!B51="ERwMT",'full menu'!B51="M&amp;ERT",'full menu'!B51="MwIT",'full menu'!B51="IwMT",'full menu'!B51="M&amp;IT",'full menu'!B51="IwERT",'full menu'!B51="ERwIT",'full menu'!B51="I&amp;ERT",'full menu'!B51="ER&amp;M&amp;IT"),"MixedTs",IF('full menu'!B51="UD","UD",IF('full menu'!B51="LSD","LSD",IF('full menu'!B51="WSD","WSD","")))))))))))</f>
        <v>LSD</v>
      </c>
      <c r="C51" s="5" t="str">
        <f>IF('full menu'!C51="MDC","MDC",IF('full menu'!C51="X","X",IF('full menu'!C51="UASC","UASC",IF(OR('full menu'!C51="PERF",'full menu'!C51="AERF",'full menu'!C51="PCB"),"ERfix",IF(OR('full menu'!C51="ACB",'full menu'!C51="LCERT",'full menu'!C51="LERT",'full menu'!C51="FCERT",'full menu'!C51="FERT"),"ERTs",IF(OR('full menu'!C51="FCMT",'full menu'!C51="FMT",'full menu'!C51="LMT",'full menu'!C51="LCMT"),"MTs",IF(OR('full menu'!C51="LCIT",'full menu'!C51="FCIT",'full menu'!C51="LIT",'full menu'!C51="FIT"),"ITs",IF(OR('full menu'!C51="MwERT",'full menu'!C51="ERwMT",'full menu'!C51="M&amp;ERT",'full menu'!C51="MwIT",'full menu'!C51="IwMT",'full menu'!C51="M&amp;IT",'full menu'!C51="IwERT",'full menu'!C51="ERwIT",'full menu'!C51="I&amp;ERT",'full menu'!C51="ER&amp;M&amp;IT"),"MixedTs",IF('full menu'!C51="UD","UD",IF('full menu'!C51="LSD","LSD",IF('full menu'!C51="WSD","WSD","")))))))))))</f>
        <v>LSD</v>
      </c>
      <c r="D51" s="5" t="str">
        <f>IF('full menu'!D51="MDC","MDC",IF('full menu'!D51="X","X",IF('full menu'!D51="UASC","UASC",IF(OR('full menu'!D51="PERF",'full menu'!D51="AERF",'full menu'!D51="PCB"),"ERfix",IF(OR('full menu'!D51="ACB",'full menu'!D51="LCERT",'full menu'!D51="LERT",'full menu'!D51="FCERT",'full menu'!D51="FERT"),"ERTs",IF(OR('full menu'!D51="FCMT",'full menu'!D51="FMT",'full menu'!D51="LMT",'full menu'!D51="LCMT"),"MTs",IF(OR('full menu'!D51="LCIT",'full menu'!D51="FCIT",'full menu'!D51="LIT",'full menu'!D51="FIT"),"ITs",IF(OR('full menu'!D51="MwERT",'full menu'!D51="ERwMT",'full menu'!D51="M&amp;ERT",'full menu'!D51="MwIT",'full menu'!D51="IwMT",'full menu'!D51="M&amp;IT",'full menu'!D51="IwERT",'full menu'!D51="ERwIT",'full menu'!D51="I&amp;ERT",'full menu'!D51="ER&amp;M&amp;IT"),"MixedTs",IF('full menu'!D51="UD","UD",IF('full menu'!D51="LSD","LSD",IF('full menu'!D51="WSD","WSD","")))))))))))</f>
        <v>LSD</v>
      </c>
      <c r="E51" s="5" t="str">
        <f>IF('full menu'!E51="MDC","MDC",IF('full menu'!E51="X","X",IF('full menu'!E51="UASC","UASC",IF(OR('full menu'!E51="PERF",'full menu'!E51="AERF",'full menu'!E51="PCB"),"ERfix",IF(OR('full menu'!E51="ACB",'full menu'!E51="LCERT",'full menu'!E51="LERT",'full menu'!E51="FCERT",'full menu'!E51="FERT"),"ERTs",IF(OR('full menu'!E51="FCMT",'full menu'!E51="FMT",'full menu'!E51="LMT",'full menu'!E51="LCMT"),"MTs",IF(OR('full menu'!E51="LCIT",'full menu'!E51="FCIT",'full menu'!E51="LIT",'full menu'!E51="FIT"),"ITs",IF(OR('full menu'!E51="MwERT",'full menu'!E51="ERwMT",'full menu'!E51="M&amp;ERT",'full menu'!E51="MwIT",'full menu'!E51="IwMT",'full menu'!E51="M&amp;IT",'full menu'!E51="IwERT",'full menu'!E51="ERwIT",'full menu'!E51="I&amp;ERT",'full menu'!E51="ER&amp;M&amp;IT"),"MixedTs",IF('full menu'!E51="UD","UD",IF('full menu'!E51="LSD","LSD",IF('full menu'!E51="WSD","WSD","")))))))))))</f>
        <v>LSD</v>
      </c>
      <c r="F51" s="5" t="str">
        <f>IF('full menu'!F51="MDC","MDC",IF('full menu'!F51="X","X",IF('full menu'!F51="UASC","UASC",IF(OR('full menu'!F51="PERF",'full menu'!F51="AERF",'full menu'!F51="PCB"),"ERfix",IF(OR('full menu'!F51="ACB",'full menu'!F51="LCERT",'full menu'!F51="LERT",'full menu'!F51="FCERT",'full menu'!F51="FERT"),"ERTs",IF(OR('full menu'!F51="FCMT",'full menu'!F51="FMT",'full menu'!F51="LMT",'full menu'!F51="LCMT"),"MTs",IF(OR('full menu'!F51="LCIT",'full menu'!F51="FCIT",'full menu'!F51="LIT",'full menu'!F51="FIT"),"ITs",IF(OR('full menu'!F51="MwERT",'full menu'!F51="ERwMT",'full menu'!F51="M&amp;ERT",'full menu'!F51="MwIT",'full menu'!F51="IwMT",'full menu'!F51="M&amp;IT",'full menu'!F51="IwERT",'full menu'!F51="ERwIT",'full menu'!F51="I&amp;ERT",'full menu'!F51="ER&amp;M&amp;IT"),"MixedTs",IF('full menu'!F51="UD","UD",IF('full menu'!F51="LSD","LSD",IF('full menu'!F51="WSD","WSD","")))))))))))</f>
        <v>LSD</v>
      </c>
      <c r="G51" s="5" t="str">
        <f>IF('full menu'!G51="MDC","MDC",IF('full menu'!G51="X","X",IF('full menu'!G51="UASC","UASC",IF(OR('full menu'!G51="PERF",'full menu'!G51="AERF",'full menu'!G51="PCB"),"ERfix",IF(OR('full menu'!G51="ACB",'full menu'!G51="LCERT",'full menu'!G51="LERT",'full menu'!G51="FCERT",'full menu'!G51="FERT"),"ERTs",IF(OR('full menu'!G51="FCMT",'full menu'!G51="FMT",'full menu'!G51="LMT",'full menu'!G51="LCMT"),"MTs",IF(OR('full menu'!G51="LCIT",'full menu'!G51="FCIT",'full menu'!G51="LIT",'full menu'!G51="FIT"),"ITs",IF(OR('full menu'!G51="MwERT",'full menu'!G51="ERwMT",'full menu'!G51="M&amp;ERT",'full menu'!G51="MwIT",'full menu'!G51="IwMT",'full menu'!G51="M&amp;IT",'full menu'!G51="IwERT",'full menu'!G51="ERwIT",'full menu'!G51="I&amp;ERT",'full menu'!G51="ER&amp;M&amp;IT"),"MixedTs",IF('full menu'!G51="UD","UD",IF('full menu'!G51="LSD","LSD",IF('full menu'!G51="WSD","WSD","")))))))))))</f>
        <v>LSD</v>
      </c>
      <c r="H51" s="5" t="str">
        <f>IF('full menu'!H51="MDC","MDC",IF('full menu'!H51="X","X",IF('full menu'!H51="UASC","UASC",IF(OR('full menu'!H51="PERF",'full menu'!H51="AERF",'full menu'!H51="PCB"),"ERfix",IF(OR('full menu'!H51="ACB",'full menu'!H51="LCERT",'full menu'!H51="LERT",'full menu'!H51="FCERT",'full menu'!H51="FERT"),"ERTs",IF(OR('full menu'!H51="FCMT",'full menu'!H51="FMT",'full menu'!H51="LMT",'full menu'!H51="LCMT"),"MTs",IF(OR('full menu'!H51="LCIT",'full menu'!H51="FCIT",'full menu'!H51="LIT",'full menu'!H51="FIT"),"ITs",IF(OR('full menu'!H51="MwERT",'full menu'!H51="ERwMT",'full menu'!H51="M&amp;ERT",'full menu'!H51="MwIT",'full menu'!H51="IwMT",'full menu'!H51="M&amp;IT",'full menu'!H51="IwERT",'full menu'!H51="ERwIT",'full menu'!H51="I&amp;ERT",'full menu'!H51="ER&amp;M&amp;IT"),"MixedTs",IF('full menu'!H51="UD","UD",IF('full menu'!H51="LSD","LSD",IF('full menu'!H51="WSD","WSD","")))))))))))</f>
        <v>LSD</v>
      </c>
      <c r="I51" s="5" t="str">
        <f>IF('full menu'!I51="MDC","MDC",IF('full menu'!I51="X","X",IF('full menu'!I51="UASC","UASC",IF(OR('full menu'!I51="PERF",'full menu'!I51="AERF",'full menu'!I51="PCB"),"ERfix",IF(OR('full menu'!I51="ACB",'full menu'!I51="LCERT",'full menu'!I51="LERT",'full menu'!I51="FCERT",'full menu'!I51="FERT"),"ERTs",IF(OR('full menu'!I51="FCMT",'full menu'!I51="FMT",'full menu'!I51="LMT",'full menu'!I51="LCMT"),"MTs",IF(OR('full menu'!I51="LCIT",'full menu'!I51="FCIT",'full menu'!I51="LIT",'full menu'!I51="FIT"),"ITs",IF(OR('full menu'!I51="MwERT",'full menu'!I51="ERwMT",'full menu'!I51="M&amp;ERT",'full menu'!I51="MwIT",'full menu'!I51="IwMT",'full menu'!I51="M&amp;IT",'full menu'!I51="IwERT",'full menu'!I51="ERwIT",'full menu'!I51="I&amp;ERT",'full menu'!I51="ER&amp;M&amp;IT"),"MixedTs",IF('full menu'!I51="UD","UD",IF('full menu'!I51="LSD","LSD",IF('full menu'!I51="WSD","WSD","")))))))))))</f>
        <v>LSD</v>
      </c>
      <c r="J51" s="5" t="str">
        <f>IF('full menu'!J51="MDC","MDC",IF('full menu'!J51="X","X",IF('full menu'!J51="UASC","UASC",IF(OR('full menu'!J51="PERF",'full menu'!J51="AERF",'full menu'!J51="PCB"),"ERfix",IF(OR('full menu'!J51="ACB",'full menu'!J51="LCERT",'full menu'!J51="LERT",'full menu'!J51="FCERT",'full menu'!J51="FERT"),"ERTs",IF(OR('full menu'!J51="FCMT",'full menu'!J51="FMT",'full menu'!J51="LMT",'full menu'!J51="LCMT"),"MTs",IF(OR('full menu'!J51="LCIT",'full menu'!J51="FCIT",'full menu'!J51="LIT",'full menu'!J51="FIT"),"ITs",IF(OR('full menu'!J51="MwERT",'full menu'!J51="ERwMT",'full menu'!J51="M&amp;ERT",'full menu'!J51="MwIT",'full menu'!J51="IwMT",'full menu'!J51="M&amp;IT",'full menu'!J51="IwERT",'full menu'!J51="ERwIT",'full menu'!J51="I&amp;ERT",'full menu'!J51="ER&amp;M&amp;IT"),"MixedTs",IF('full menu'!J51="UD","UD",IF('full menu'!J51="LSD","LSD",IF('full menu'!J51="WSD","WSD","")))))))))))</f>
        <v>LSD</v>
      </c>
      <c r="K51" s="5" t="str">
        <f>IF('full menu'!K51="MDC","MDC",IF('full menu'!K51="X","X",IF('full menu'!K51="UASC","UASC",IF(OR('full menu'!K51="PERF",'full menu'!K51="AERF",'full menu'!K51="PCB"),"ERfix",IF(OR('full menu'!K51="ACB",'full menu'!K51="LCERT",'full menu'!K51="LERT",'full menu'!K51="FCERT",'full menu'!K51="FERT"),"ERTs",IF(OR('full menu'!K51="FCMT",'full menu'!K51="FMT",'full menu'!K51="LMT",'full menu'!K51="LCMT"),"MTs",IF(OR('full menu'!K51="LCIT",'full menu'!K51="FCIT",'full menu'!K51="LIT",'full menu'!K51="FIT"),"ITs",IF(OR('full menu'!K51="MwERT",'full menu'!K51="ERwMT",'full menu'!K51="M&amp;ERT",'full menu'!K51="MwIT",'full menu'!K51="IwMT",'full menu'!K51="M&amp;IT",'full menu'!K51="IwERT",'full menu'!K51="ERwIT",'full menu'!K51="I&amp;ERT",'full menu'!K51="ER&amp;M&amp;IT"),"MixedTs",IF('full menu'!K51="UD","UD",IF('full menu'!K51="LSD","LSD",IF('full menu'!K51="WSD","WSD","")))))))))))</f>
        <v>LSD</v>
      </c>
      <c r="L51" s="5" t="str">
        <f>IF('full menu'!L51="MDC","MDC",IF('full menu'!L51="X","X",IF('full menu'!L51="UASC","UASC",IF(OR('full menu'!L51="PERF",'full menu'!L51="AERF",'full menu'!L51="PCB"),"ERfix",IF(OR('full menu'!L51="ACB",'full menu'!L51="LCERT",'full menu'!L51="LERT",'full menu'!L51="FCERT",'full menu'!L51="FERT"),"ERTs",IF(OR('full menu'!L51="FCMT",'full menu'!L51="FMT",'full menu'!L51="LMT",'full menu'!L51="LCMT"),"MTs",IF(OR('full menu'!L51="LCIT",'full menu'!L51="FCIT",'full menu'!L51="LIT",'full menu'!L51="FIT"),"ITs",IF(OR('full menu'!L51="MwERT",'full menu'!L51="ERwMT",'full menu'!L51="M&amp;ERT",'full menu'!L51="MwIT",'full menu'!L51="IwMT",'full menu'!L51="M&amp;IT",'full menu'!L51="IwERT",'full menu'!L51="ERwIT",'full menu'!L51="I&amp;ERT",'full menu'!L51="ER&amp;M&amp;IT"),"MixedTs",IF('full menu'!L51="UD","UD",IF('full menu'!L51="LSD","LSD",IF('full menu'!L51="WSD","WSD","")))))))))))</f>
        <v>LSD</v>
      </c>
      <c r="M51" s="5" t="str">
        <f>IF('full menu'!M51="MDC","MDC",IF('full menu'!M51="X","X",IF('full menu'!M51="UASC","UASC",IF(OR('full menu'!M51="PERF",'full menu'!M51="AERF",'full menu'!M51="PCB"),"ERfix",IF(OR('full menu'!M51="ACB",'full menu'!M51="LCERT",'full menu'!M51="LERT",'full menu'!M51="FCERT",'full menu'!M51="FERT"),"ERTs",IF(OR('full menu'!M51="FCMT",'full menu'!M51="FMT",'full menu'!M51="LMT",'full menu'!M51="LCMT"),"MTs",IF(OR('full menu'!M51="LCIT",'full menu'!M51="FCIT",'full menu'!M51="LIT",'full menu'!M51="FIT"),"ITs",IF(OR('full menu'!M51="MwERT",'full menu'!M51="ERwMT",'full menu'!M51="M&amp;ERT",'full menu'!M51="MwIT",'full menu'!M51="IwMT",'full menu'!M51="M&amp;IT",'full menu'!M51="IwERT",'full menu'!M51="ERwIT",'full menu'!M51="I&amp;ERT",'full menu'!M51="ER&amp;M&amp;IT"),"MixedTs",IF('full menu'!M51="UD","UD",IF('full menu'!M51="LSD","LSD",IF('full menu'!M51="WSD","WSD","")))))))))))</f>
        <v>LSD</v>
      </c>
      <c r="N51" s="5" t="str">
        <f>IF('full menu'!N51="MDC","MDC",IF('full menu'!N51="X","X",IF('full menu'!N51="UASC","UASC",IF(OR('full menu'!N51="PERF",'full menu'!N51="AERF",'full menu'!N51="PCB"),"ERfix",IF(OR('full menu'!N51="ACB",'full menu'!N51="LCERT",'full menu'!N51="LERT",'full menu'!N51="FCERT",'full menu'!N51="FERT"),"ERTs",IF(OR('full menu'!N51="FCMT",'full menu'!N51="FMT",'full menu'!N51="LMT",'full menu'!N51="LCMT"),"MTs",IF(OR('full menu'!N51="LCIT",'full menu'!N51="FCIT",'full menu'!N51="LIT",'full menu'!N51="FIT"),"ITs",IF(OR('full menu'!N51="MwERT",'full menu'!N51="ERwMT",'full menu'!N51="M&amp;ERT",'full menu'!N51="MwIT",'full menu'!N51="IwMT",'full menu'!N51="M&amp;IT",'full menu'!N51="IwERT",'full menu'!N51="ERwIT",'full menu'!N51="I&amp;ERT",'full menu'!N51="ER&amp;M&amp;IT"),"MixedTs",IF('full menu'!N51="UD","UD",IF('full menu'!N51="LSD","LSD",IF('full menu'!N51="WSD","WSD","")))))))))))</f>
        <v>LSD</v>
      </c>
      <c r="O51" s="5" t="str">
        <f>IF('full menu'!O51="MDC","MDC",IF('full menu'!O51="X","X",IF('full menu'!O51="UASC","UASC",IF(OR('full menu'!O51="PERF",'full menu'!O51="AERF",'full menu'!O51="PCB"),"ERfix",IF(OR('full menu'!O51="ACB",'full menu'!O51="LCERT",'full menu'!O51="LERT",'full menu'!O51="FCERT",'full menu'!O51="FERT"),"ERTs",IF(OR('full menu'!O51="FCMT",'full menu'!O51="FMT",'full menu'!O51="LMT",'full menu'!O51="LCMT"),"MTs",IF(OR('full menu'!O51="LCIT",'full menu'!O51="FCIT",'full menu'!O51="LIT",'full menu'!O51="FIT"),"ITs",IF(OR('full menu'!O51="MwERT",'full menu'!O51="ERwMT",'full menu'!O51="M&amp;ERT",'full menu'!O51="MwIT",'full menu'!O51="IwMT",'full menu'!O51="M&amp;IT",'full menu'!O51="IwERT",'full menu'!O51="ERwIT",'full menu'!O51="I&amp;ERT",'full menu'!O51="ER&amp;M&amp;IT"),"MixedTs",IF('full menu'!O51="UD","UD",IF('full menu'!O51="LSD","LSD",IF('full menu'!O51="WSD","WSD","")))))))))))</f>
        <v>LSD</v>
      </c>
      <c r="P51" s="5" t="str">
        <f>IF('full menu'!P51="MDC","MDC",IF('full menu'!P51="X","X",IF('full menu'!P51="UASC","UASC",IF(OR('full menu'!P51="PERF",'full menu'!P51="AERF",'full menu'!P51="PCB"),"ERfix",IF(OR('full menu'!P51="ACB",'full menu'!P51="LCERT",'full menu'!P51="LERT",'full menu'!P51="FCERT",'full menu'!P51="FERT"),"ERTs",IF(OR('full menu'!P51="FCMT",'full menu'!P51="FMT",'full menu'!P51="LMT",'full menu'!P51="LCMT"),"MTs",IF(OR('full menu'!P51="LCIT",'full menu'!P51="FCIT",'full menu'!P51="LIT",'full menu'!P51="FIT"),"ITs",IF(OR('full menu'!P51="MwERT",'full menu'!P51="ERwMT",'full menu'!P51="M&amp;ERT",'full menu'!P51="MwIT",'full menu'!P51="IwMT",'full menu'!P51="M&amp;IT",'full menu'!P51="IwERT",'full menu'!P51="ERwIT",'full menu'!P51="I&amp;ERT",'full menu'!P51="ER&amp;M&amp;IT"),"MixedTs",IF('full menu'!P51="UD","UD",IF('full menu'!P51="LSD","LSD",IF('full menu'!P51="WSD","WSD","")))))))))))</f>
        <v>LSD</v>
      </c>
      <c r="Q51" s="5" t="str">
        <f>IF('full menu'!Q51="MDC","MDC",IF('full menu'!Q51="X","X",IF('full menu'!Q51="UASC","UASC",IF(OR('full menu'!Q51="PERF",'full menu'!Q51="AERF",'full menu'!Q51="PCB"),"ERfix",IF(OR('full menu'!Q51="ACB",'full menu'!Q51="LCERT",'full menu'!Q51="LERT",'full menu'!Q51="FCERT",'full menu'!Q51="FERT"),"ERTs",IF(OR('full menu'!Q51="FCMT",'full menu'!Q51="FMT",'full menu'!Q51="LMT",'full menu'!Q51="LCMT"),"MTs",IF(OR('full menu'!Q51="LCIT",'full menu'!Q51="FCIT",'full menu'!Q51="LIT",'full menu'!Q51="FIT"),"ITs",IF(OR('full menu'!Q51="MwERT",'full menu'!Q51="ERwMT",'full menu'!Q51="M&amp;ERT",'full menu'!Q51="MwIT",'full menu'!Q51="IwMT",'full menu'!Q51="M&amp;IT",'full menu'!Q51="IwERT",'full menu'!Q51="ERwIT",'full menu'!Q51="I&amp;ERT",'full menu'!Q51="ER&amp;M&amp;IT"),"MixedTs",IF('full menu'!Q51="UD","UD",IF('full menu'!Q51="LSD","LSD",IF('full menu'!Q51="WSD","WSD","")))))))))))</f>
        <v>LSD</v>
      </c>
      <c r="R51" s="5" t="str">
        <f>IF('full menu'!R51="MDC","MDC",IF('full menu'!R51="X","X",IF('full menu'!R51="UASC","UASC",IF(OR('full menu'!R51="PERF",'full menu'!R51="AERF",'full menu'!R51="PCB"),"ERfix",IF(OR('full menu'!R51="ACB",'full menu'!R51="LCERT",'full menu'!R51="LERT",'full menu'!R51="FCERT",'full menu'!R51="FERT"),"ERTs",IF(OR('full menu'!R51="FCMT",'full menu'!R51="FMT",'full menu'!R51="LMT",'full menu'!R51="LCMT"),"MTs",IF(OR('full menu'!R51="LCIT",'full menu'!R51="FCIT",'full menu'!R51="LIT",'full menu'!R51="FIT"),"ITs",IF(OR('full menu'!R51="MwERT",'full menu'!R51="ERwMT",'full menu'!R51="M&amp;ERT",'full menu'!R51="MwIT",'full menu'!R51="IwMT",'full menu'!R51="M&amp;IT",'full menu'!R51="IwERT",'full menu'!R51="ERwIT",'full menu'!R51="I&amp;ERT",'full menu'!R51="ER&amp;M&amp;IT"),"MixedTs",IF('full menu'!R51="UD","UD",IF('full menu'!R51="LSD","LSD",IF('full menu'!R51="WSD","WSD","")))))))))))</f>
        <v>LSD</v>
      </c>
      <c r="S51" s="5" t="str">
        <f>IF('full menu'!S51="MDC","MDC",IF('full menu'!S51="X","X",IF('full menu'!S51="UASC","UASC",IF(OR('full menu'!S51="PERF",'full menu'!S51="AERF",'full menu'!S51="PCB"),"ERfix",IF(OR('full menu'!S51="ACB",'full menu'!S51="LCERT",'full menu'!S51="LERT",'full menu'!S51="FCERT",'full menu'!S51="FERT"),"ERTs",IF(OR('full menu'!S51="FCMT",'full menu'!S51="FMT",'full menu'!S51="LMT",'full menu'!S51="LCMT"),"MTs",IF(OR('full menu'!S51="LCIT",'full menu'!S51="FCIT",'full menu'!S51="LIT",'full menu'!S51="FIT"),"ITs",IF(OR('full menu'!S51="MwERT",'full menu'!S51="ERwMT",'full menu'!S51="M&amp;ERT",'full menu'!S51="MwIT",'full menu'!S51="IwMT",'full menu'!S51="M&amp;IT",'full menu'!S51="IwERT",'full menu'!S51="ERwIT",'full menu'!S51="I&amp;ERT",'full menu'!S51="ER&amp;M&amp;IT"),"MixedTs",IF('full menu'!S51="UD","UD",IF('full menu'!S51="LSD","LSD",IF('full menu'!S51="WSD","WSD","")))))))))))</f>
        <v>LSD</v>
      </c>
      <c r="T51" s="5" t="str">
        <f>IF('full menu'!T51="MDC","MDC",IF('full menu'!T51="X","X",IF('full menu'!T51="UASC","UASC",IF(OR('full menu'!T51="PERF",'full menu'!T51="AERF",'full menu'!T51="PCB"),"ERfix",IF(OR('full menu'!T51="ACB",'full menu'!T51="LCERT",'full menu'!T51="LERT",'full menu'!T51="FCERT",'full menu'!T51="FERT"),"ERTs",IF(OR('full menu'!T51="FCMT",'full menu'!T51="FMT",'full menu'!T51="LMT",'full menu'!T51="LCMT"),"MTs",IF(OR('full menu'!T51="LCIT",'full menu'!T51="FCIT",'full menu'!T51="LIT",'full menu'!T51="FIT"),"ITs",IF(OR('full menu'!T51="MwERT",'full menu'!T51="ERwMT",'full menu'!T51="M&amp;ERT",'full menu'!T51="MwIT",'full menu'!T51="IwMT",'full menu'!T51="M&amp;IT",'full menu'!T51="IwERT",'full menu'!T51="ERwIT",'full menu'!T51="I&amp;ERT",'full menu'!T51="ER&amp;M&amp;IT"),"MixedTs",IF('full menu'!T51="UD","UD",IF('full menu'!T51="LSD","LSD",IF('full menu'!T51="WSD","WSD","")))))))))))</f>
        <v>LSD</v>
      </c>
      <c r="U51" s="5" t="str">
        <f>IF('full menu'!U51="MDC","MDC",IF('full menu'!U51="X","X",IF('full menu'!U51="UASC","UASC",IF(OR('full menu'!U51="PERF",'full menu'!U51="AERF",'full menu'!U51="PCB"),"ERfix",IF(OR('full menu'!U51="ACB",'full menu'!U51="LCERT",'full menu'!U51="LERT",'full menu'!U51="FCERT",'full menu'!U51="FERT"),"ERTs",IF(OR('full menu'!U51="FCMT",'full menu'!U51="FMT",'full menu'!U51="LMT",'full menu'!U51="LCMT"),"MTs",IF(OR('full menu'!U51="LCIT",'full menu'!U51="FCIT",'full menu'!U51="LIT",'full menu'!U51="FIT"),"ITs",IF(OR('full menu'!U51="MwERT",'full menu'!U51="ERwMT",'full menu'!U51="M&amp;ERT",'full menu'!U51="MwIT",'full menu'!U51="IwMT",'full menu'!U51="M&amp;IT",'full menu'!U51="IwERT",'full menu'!U51="ERwIT",'full menu'!U51="I&amp;ERT",'full menu'!U51="ER&amp;M&amp;IT"),"MixedTs",IF('full menu'!U51="UD","UD",IF('full menu'!U51="LSD","LSD",IF('full menu'!U51="WSD","WSD","")))))))))))</f>
        <v>LSD</v>
      </c>
      <c r="V51" s="5" t="str">
        <f>IF('full menu'!V51="MDC","MDC",IF('full menu'!V51="X","X",IF('full menu'!V51="UASC","UASC",IF(OR('full menu'!V51="PERF",'full menu'!V51="AERF",'full menu'!V51="PCB"),"ERfix",IF(OR('full menu'!V51="ACB",'full menu'!V51="LCERT",'full menu'!V51="LERT",'full menu'!V51="FCERT",'full menu'!V51="FERT"),"ERTs",IF(OR('full menu'!V51="FCMT",'full menu'!V51="FMT",'full menu'!V51="LMT",'full menu'!V51="LCMT"),"MTs",IF(OR('full menu'!V51="LCIT",'full menu'!V51="FCIT",'full menu'!V51="LIT",'full menu'!V51="FIT"),"ITs",IF(OR('full menu'!V51="MwERT",'full menu'!V51="ERwMT",'full menu'!V51="M&amp;ERT",'full menu'!V51="MwIT",'full menu'!V51="IwMT",'full menu'!V51="M&amp;IT",'full menu'!V51="IwERT",'full menu'!V51="ERwIT",'full menu'!V51="I&amp;ERT",'full menu'!V51="ER&amp;M&amp;IT"),"MixedTs",IF('full menu'!V51="UD","UD",IF('full menu'!V51="LSD","LSD",IF('full menu'!V51="WSD","WSD","")))))))))))</f>
        <v>LSD</v>
      </c>
      <c r="W51" s="5" t="str">
        <f>IF('full menu'!W51="MDC","MDC",IF('full menu'!W51="X","X",IF('full menu'!W51="UASC","UASC",IF(OR('full menu'!W51="PERF",'full menu'!W51="AERF",'full menu'!W51="PCB"),"ERfix",IF(OR('full menu'!W51="ACB",'full menu'!W51="LCERT",'full menu'!W51="LERT",'full menu'!W51="FCERT",'full menu'!W51="FERT"),"ERTs",IF(OR('full menu'!W51="FCMT",'full menu'!W51="FMT",'full menu'!W51="LMT",'full menu'!W51="LCMT"),"MTs",IF(OR('full menu'!W51="LCIT",'full menu'!W51="FCIT",'full menu'!W51="LIT",'full menu'!W51="FIT"),"ITs",IF(OR('full menu'!W51="MwERT",'full menu'!W51="ERwMT",'full menu'!W51="M&amp;ERT",'full menu'!W51="MwIT",'full menu'!W51="IwMT",'full menu'!W51="M&amp;IT",'full menu'!W51="IwERT",'full menu'!W51="ERwIT",'full menu'!W51="I&amp;ERT",'full menu'!W51="ER&amp;M&amp;IT"),"MixedTs",IF('full menu'!W51="UD","UD",IF('full menu'!W51="LSD","LSD",IF('full menu'!W51="WSD","WSD","")))))))))))</f>
        <v>LSD</v>
      </c>
      <c r="X51" s="5" t="str">
        <f>IF('full menu'!X51="MDC","MDC",IF('full menu'!X51="X","X",IF('full menu'!X51="UASC","UASC",IF(OR('full menu'!X51="PERF",'full menu'!X51="AERF",'full menu'!X51="PCB"),"ERfix",IF(OR('full menu'!X51="ACB",'full menu'!X51="LCERT",'full menu'!X51="LERT",'full menu'!X51="FCERT",'full menu'!X51="FERT"),"ERTs",IF(OR('full menu'!X51="FCMT",'full menu'!X51="FMT",'full menu'!X51="LMT",'full menu'!X51="LCMT"),"MTs",IF(OR('full menu'!X51="LCIT",'full menu'!X51="FCIT",'full menu'!X51="LIT",'full menu'!X51="FIT"),"ITs",IF(OR('full menu'!X51="MwERT",'full menu'!X51="ERwMT",'full menu'!X51="M&amp;ERT",'full menu'!X51="MwIT",'full menu'!X51="IwMT",'full menu'!X51="M&amp;IT",'full menu'!X51="IwERT",'full menu'!X51="ERwIT",'full menu'!X51="I&amp;ERT",'full menu'!X51="ER&amp;M&amp;IT"),"MixedTs",IF('full menu'!X51="UD","UD",IF('full menu'!X51="LSD","LSD",IF('full menu'!X51="WSD","WSD","")))))))))))</f>
        <v>LSD</v>
      </c>
      <c r="Y51" s="5" t="str">
        <f>IF('full menu'!Y51="MDC","MDC",IF('full menu'!Y51="X","X",IF('full menu'!Y51="UASC","UASC",IF(OR('full menu'!Y51="PERF",'full menu'!Y51="AERF",'full menu'!Y51="PCB"),"ERfix",IF(OR('full menu'!Y51="ACB",'full menu'!Y51="LCERT",'full menu'!Y51="LERT",'full menu'!Y51="FCERT",'full menu'!Y51="FERT"),"ERTs",IF(OR('full menu'!Y51="FCMT",'full menu'!Y51="FMT",'full menu'!Y51="LMT",'full menu'!Y51="LCMT"),"MTs",IF(OR('full menu'!Y51="LCIT",'full menu'!Y51="FCIT",'full menu'!Y51="LIT",'full menu'!Y51="FIT"),"ITs",IF(OR('full menu'!Y51="MwERT",'full menu'!Y51="ERwMT",'full menu'!Y51="M&amp;ERT",'full menu'!Y51="MwIT",'full menu'!Y51="IwMT",'full menu'!Y51="M&amp;IT",'full menu'!Y51="IwERT",'full menu'!Y51="ERwIT",'full menu'!Y51="I&amp;ERT",'full menu'!Y51="ER&amp;M&amp;IT"),"MixedTs",IF('full menu'!Y51="UD","UD",IF('full menu'!Y51="LSD","LSD",IF('full menu'!Y51="WSD","WSD","")))))))))))</f>
        <v>LSD</v>
      </c>
      <c r="Z51" s="5" t="str">
        <f>IF('full menu'!Z51="MDC","MDC",IF('full menu'!Z51="X","X",IF('full menu'!Z51="UASC","UASC",IF(OR('full menu'!Z51="PERF",'full menu'!Z51="AERF",'full menu'!Z51="PCB"),"ERfix",IF(OR('full menu'!Z51="ACB",'full menu'!Z51="LCERT",'full menu'!Z51="LERT",'full menu'!Z51="FCERT",'full menu'!Z51="FERT"),"ERTs",IF(OR('full menu'!Z51="FCMT",'full menu'!Z51="FMT",'full menu'!Z51="LMT",'full menu'!Z51="LCMT"),"MTs",IF(OR('full menu'!Z51="LCIT",'full menu'!Z51="FCIT",'full menu'!Z51="LIT",'full menu'!Z51="FIT"),"ITs",IF(OR('full menu'!Z51="MwERT",'full menu'!Z51="ERwMT",'full menu'!Z51="M&amp;ERT",'full menu'!Z51="MwIT",'full menu'!Z51="IwMT",'full menu'!Z51="M&amp;IT",'full menu'!Z51="IwERT",'full menu'!Z51="ERwIT",'full menu'!Z51="I&amp;ERT",'full menu'!Z51="ER&amp;M&amp;IT"),"MixedTs",IF('full menu'!Z51="UD","UD",IF('full menu'!Z51="LSD","LSD",IF('full menu'!Z51="WSD","WSD","")))))))))))</f>
        <v>LSD</v>
      </c>
      <c r="AA51" s="5" t="str">
        <f>IF('full menu'!AA51="MDC","MDC",IF('full menu'!AA51="X","X",IF('full menu'!AA51="UASC","UASC",IF(OR('full menu'!AA51="PERF",'full menu'!AA51="AERF",'full menu'!AA51="PCB"),"ERfix",IF(OR('full menu'!AA51="ACB",'full menu'!AA51="LCERT",'full menu'!AA51="LERT",'full menu'!AA51="FCERT",'full menu'!AA51="FERT"),"ERTs",IF(OR('full menu'!AA51="FCMT",'full menu'!AA51="FMT",'full menu'!AA51="LMT",'full menu'!AA51="LCMT"),"MTs",IF(OR('full menu'!AA51="LCIT",'full menu'!AA51="FCIT",'full menu'!AA51="LIT",'full menu'!AA51="FIT"),"ITs",IF(OR('full menu'!AA51="MwERT",'full menu'!AA51="ERwMT",'full menu'!AA51="M&amp;ERT",'full menu'!AA51="MwIT",'full menu'!AA51="IwMT",'full menu'!AA51="M&amp;IT",'full menu'!AA51="IwERT",'full menu'!AA51="ERwIT",'full menu'!AA51="I&amp;ERT",'full menu'!AA51="ER&amp;M&amp;IT"),"MixedTs",IF('full menu'!AA51="UD","UD",IF('full menu'!AA51="LSD","LSD",IF('full menu'!AA51="WSD","WSD","")))))))))))</f>
        <v>LSD</v>
      </c>
      <c r="AB51" s="5" t="str">
        <f>IF('full menu'!AB51="MDC","MDC",IF('full menu'!AB51="X","X",IF('full menu'!AB51="UASC","UASC",IF(OR('full menu'!AB51="PERF",'full menu'!AB51="AERF",'full menu'!AB51="PCB"),"ERfix",IF(OR('full menu'!AB51="ACB",'full menu'!AB51="LCERT",'full menu'!AB51="LERT",'full menu'!AB51="FCERT",'full menu'!AB51="FERT"),"ERTs",IF(OR('full menu'!AB51="FCMT",'full menu'!AB51="FMT",'full menu'!AB51="LMT",'full menu'!AB51="LCMT"),"MTs",IF(OR('full menu'!AB51="LCIT",'full menu'!AB51="FCIT",'full menu'!AB51="LIT",'full menu'!AB51="FIT"),"ITs",IF(OR('full menu'!AB51="MwERT",'full menu'!AB51="ERwMT",'full menu'!AB51="M&amp;ERT",'full menu'!AB51="MwIT",'full menu'!AB51="IwMT",'full menu'!AB51="M&amp;IT",'full menu'!AB51="IwERT",'full menu'!AB51="ERwIT",'full menu'!AB51="I&amp;ERT",'full menu'!AB51="ER&amp;M&amp;IT"),"MixedTs",IF('full menu'!AB51="UD","UD",IF('full menu'!AB51="LSD","LSD",IF('full menu'!AB51="WSD","WSD","")))))))))))</f>
        <v>LSD</v>
      </c>
      <c r="AC51" s="5" t="str">
        <f>IF('full menu'!AC51="MDC","MDC",IF('full menu'!AC51="X","X",IF('full menu'!AC51="UASC","UASC",IF(OR('full menu'!AC51="PERF",'full menu'!AC51="AERF",'full menu'!AC51="PCB"),"ERfix",IF(OR('full menu'!AC51="ACB",'full menu'!AC51="LCERT",'full menu'!AC51="LERT",'full menu'!AC51="FCERT",'full menu'!AC51="FERT"),"ERTs",IF(OR('full menu'!AC51="FCMT",'full menu'!AC51="FMT",'full menu'!AC51="LMT",'full menu'!AC51="LCMT"),"MTs",IF(OR('full menu'!AC51="LCIT",'full menu'!AC51="FCIT",'full menu'!AC51="LIT",'full menu'!AC51="FIT"),"ITs",IF(OR('full menu'!AC51="MwERT",'full menu'!AC51="ERwMT",'full menu'!AC51="M&amp;ERT",'full menu'!AC51="MwIT",'full menu'!AC51="IwMT",'full menu'!AC51="M&amp;IT",'full menu'!AC51="IwERT",'full menu'!AC51="ERwIT",'full menu'!AC51="I&amp;ERT",'full menu'!AC51="ER&amp;M&amp;IT"),"MixedTs",IF('full menu'!AC51="UD","UD",IF('full menu'!AC51="LSD","LSD",IF('full menu'!AC51="WSD","WSD","")))))))))))</f>
        <v>LSD</v>
      </c>
      <c r="AD51" s="5" t="str">
        <f>IF('full menu'!AD51="MDC","MDC",IF('full menu'!AD51="X","X",IF('full menu'!AD51="UASC","UASC",IF(OR('full menu'!AD51="PERF",'full menu'!AD51="AERF",'full menu'!AD51="PCB"),"ERfix",IF(OR('full menu'!AD51="ACB",'full menu'!AD51="LCERT",'full menu'!AD51="LERT",'full menu'!AD51="FCERT",'full menu'!AD51="FERT"),"ERTs",IF(OR('full menu'!AD51="FCMT",'full menu'!AD51="FMT",'full menu'!AD51="LMT",'full menu'!AD51="LCMT"),"MTs",IF(OR('full menu'!AD51="LCIT",'full menu'!AD51="FCIT",'full menu'!AD51="LIT",'full menu'!AD51="FIT"),"ITs",IF(OR('full menu'!AD51="MwERT",'full menu'!AD51="ERwMT",'full menu'!AD51="M&amp;ERT",'full menu'!AD51="MwIT",'full menu'!AD51="IwMT",'full menu'!AD51="M&amp;IT",'full menu'!AD51="IwERT",'full menu'!AD51="ERwIT",'full menu'!AD51="I&amp;ERT",'full menu'!AD51="ER&amp;M&amp;IT"),"MixedTs",IF('full menu'!AD51="UD","UD",IF('full menu'!AD51="LSD","LSD",IF('full menu'!AD51="WSD","WSD","")))))))))))</f>
        <v>LSD</v>
      </c>
      <c r="AE51" s="5" t="str">
        <f>IF('full menu'!AE51="MDC","MDC",IF('full menu'!AE51="X","X",IF('full menu'!AE51="UASC","UASC",IF(OR('full menu'!AE51="PERF",'full menu'!AE51="AERF",'full menu'!AE51="PCB"),"ERfix",IF(OR('full menu'!AE51="ACB",'full menu'!AE51="LCERT",'full menu'!AE51="LERT",'full menu'!AE51="FCERT",'full menu'!AE51="FERT"),"ERTs",IF(OR('full menu'!AE51="FCMT",'full menu'!AE51="FMT",'full menu'!AE51="LMT",'full menu'!AE51="LCMT"),"MTs",IF(OR('full menu'!AE51="LCIT",'full menu'!AE51="FCIT",'full menu'!AE51="LIT",'full menu'!AE51="FIT"),"ITs",IF(OR('full menu'!AE51="MwERT",'full menu'!AE51="ERwMT",'full menu'!AE51="M&amp;ERT",'full menu'!AE51="MwIT",'full menu'!AE51="IwMT",'full menu'!AE51="M&amp;IT",'full menu'!AE51="IwERT",'full menu'!AE51="ERwIT",'full menu'!AE51="I&amp;ERT",'full menu'!AE51="ER&amp;M&amp;IT"),"MixedTs",IF('full menu'!AE51="UD","UD",IF('full menu'!AE51="LSD","LSD",IF('full menu'!AE51="WSD","WSD","")))))))))))</f>
        <v>LSD</v>
      </c>
      <c r="AF51" s="5" t="str">
        <f>IF('full menu'!AF51="MDC","MDC",IF('full menu'!AF51="X","X",IF('full menu'!AF51="UASC","UASC",IF(OR('full menu'!AF51="PERF",'full menu'!AF51="AERF",'full menu'!AF51="PCB"),"ERfix",IF(OR('full menu'!AF51="ACB",'full menu'!AF51="LCERT",'full menu'!AF51="LERT",'full menu'!AF51="FCERT",'full menu'!AF51="FERT"),"ERTs",IF(OR('full menu'!AF51="FCMT",'full menu'!AF51="FMT",'full menu'!AF51="LMT",'full menu'!AF51="LCMT"),"MTs",IF(OR('full menu'!AF51="LCIT",'full menu'!AF51="FCIT",'full menu'!AF51="LIT",'full menu'!AF51="FIT"),"ITs",IF(OR('full menu'!AF51="MwERT",'full menu'!AF51="ERwMT",'full menu'!AF51="M&amp;ERT",'full menu'!AF51="MwIT",'full menu'!AF51="IwMT",'full menu'!AF51="M&amp;IT",'full menu'!AF51="IwERT",'full menu'!AF51="ERwIT",'full menu'!AF51="I&amp;ERT",'full menu'!AF51="ER&amp;M&amp;IT"),"MixedTs",IF('full menu'!AF51="UD","UD",IF('full menu'!AF51="LSD","LSD",IF('full menu'!AF51="WSD","WSD","")))))))))))</f>
        <v>LSD</v>
      </c>
      <c r="AG51" s="5" t="str">
        <f>IF('full menu'!AG51="MDC","MDC",IF('full menu'!AG51="X","X",IF('full menu'!AG51="UASC","UASC",IF(OR('full menu'!AG51="PERF",'full menu'!AG51="AERF",'full menu'!AG51="PCB"),"ERfix",IF(OR('full menu'!AG51="ACB",'full menu'!AG51="LCERT",'full menu'!AG51="LERT",'full menu'!AG51="FCERT",'full menu'!AG51="FERT"),"ERTs",IF(OR('full menu'!AG51="FCMT",'full menu'!AG51="FMT",'full menu'!AG51="LMT",'full menu'!AG51="LCMT"),"MTs",IF(OR('full menu'!AG51="LCIT",'full menu'!AG51="FCIT",'full menu'!AG51="LIT",'full menu'!AG51="FIT"),"ITs",IF(OR('full menu'!AG51="MwERT",'full menu'!AG51="ERwMT",'full menu'!AG51="M&amp;ERT",'full menu'!AG51="MwIT",'full menu'!AG51="IwMT",'full menu'!AG51="M&amp;IT",'full menu'!AG51="IwERT",'full menu'!AG51="ERwIT",'full menu'!AG51="I&amp;ERT",'full menu'!AG51="ER&amp;M&amp;IT"),"MixedTs",IF('full menu'!AG51="UD","UD",IF('full menu'!AG51="LSD","LSD",IF('full menu'!AG51="WSD","WSD","")))))))))))</f>
        <v>LSD</v>
      </c>
      <c r="AH51" s="5" t="str">
        <f>IF('full menu'!AH51="MDC","MDC",IF('full menu'!AH51="X","X",IF('full menu'!AH51="UASC","UASC",IF(OR('full menu'!AH51="PERF",'full menu'!AH51="AERF",'full menu'!AH51="PCB"),"ERfix",IF(OR('full menu'!AH51="ACB",'full menu'!AH51="LCERT",'full menu'!AH51="LERT",'full menu'!AH51="FCERT",'full menu'!AH51="FERT"),"ERTs",IF(OR('full menu'!AH51="FCMT",'full menu'!AH51="FMT",'full menu'!AH51="LMT",'full menu'!AH51="LCMT"),"MTs",IF(OR('full menu'!AH51="LCIT",'full menu'!AH51="FCIT",'full menu'!AH51="LIT",'full menu'!AH51="FIT"),"ITs",IF(OR('full menu'!AH51="MwERT",'full menu'!AH51="ERwMT",'full menu'!AH51="M&amp;ERT",'full menu'!AH51="MwIT",'full menu'!AH51="IwMT",'full menu'!AH51="M&amp;IT",'full menu'!AH51="IwERT",'full menu'!AH51="ERwIT",'full menu'!AH51="I&amp;ERT",'full menu'!AH51="ER&amp;M&amp;IT"),"MixedTs",IF('full menu'!AH51="UD","UD",IF('full menu'!AH51="LSD","LSD",IF('full menu'!AH51="WSD","WSD","")))))))))))</f>
        <v>LSD</v>
      </c>
      <c r="AI51" s="5" t="str">
        <f>IF('full menu'!AI51="MDC","MDC",IF('full menu'!AI51="X","X",IF('full menu'!AI51="UASC","UASC",IF(OR('full menu'!AI51="PERF",'full menu'!AI51="AERF",'full menu'!AI51="PCB"),"ERfix",IF(OR('full menu'!AI51="ACB",'full menu'!AI51="LCERT",'full menu'!AI51="LERT",'full menu'!AI51="FCERT",'full menu'!AI51="FERT"),"ERTs",IF(OR('full menu'!AI51="FCMT",'full menu'!AI51="FMT",'full menu'!AI51="LMT",'full menu'!AI51="LCMT"),"MTs",IF(OR('full menu'!AI51="LCIT",'full menu'!AI51="FCIT",'full menu'!AI51="LIT",'full menu'!AI51="FIT"),"ITs",IF(OR('full menu'!AI51="MwERT",'full menu'!AI51="ERwMT",'full menu'!AI51="M&amp;ERT",'full menu'!AI51="MwIT",'full menu'!AI51="IwMT",'full menu'!AI51="M&amp;IT",'full menu'!AI51="IwERT",'full menu'!AI51="ERwIT",'full menu'!AI51="I&amp;ERT",'full menu'!AI51="ER&amp;M&amp;IT"),"MixedTs",IF('full menu'!AI51="UD","UD",IF('full menu'!AI51="LSD","LSD",IF('full menu'!AI51="WSD","WSD","")))))))))))</f>
        <v>LSD</v>
      </c>
      <c r="AJ51" s="5" t="str">
        <f>IF('full menu'!AJ51="MDC","MDC",IF('full menu'!AJ51="X","X",IF('full menu'!AJ51="UASC","UASC",IF(OR('full menu'!AJ51="PERF",'full menu'!AJ51="AERF",'full menu'!AJ51="PCB"),"ERfix",IF(OR('full menu'!AJ51="ACB",'full menu'!AJ51="LCERT",'full menu'!AJ51="LERT",'full menu'!AJ51="FCERT",'full menu'!AJ51="FERT"),"ERTs",IF(OR('full menu'!AJ51="FCMT",'full menu'!AJ51="FMT",'full menu'!AJ51="LMT",'full menu'!AJ51="LCMT"),"MTs",IF(OR('full menu'!AJ51="LCIT",'full menu'!AJ51="FCIT",'full menu'!AJ51="LIT",'full menu'!AJ51="FIT"),"ITs",IF(OR('full menu'!AJ51="MwERT",'full menu'!AJ51="ERwMT",'full menu'!AJ51="M&amp;ERT",'full menu'!AJ51="MwIT",'full menu'!AJ51="IwMT",'full menu'!AJ51="M&amp;IT",'full menu'!AJ51="IwERT",'full menu'!AJ51="ERwIT",'full menu'!AJ51="I&amp;ERT",'full menu'!AJ51="ER&amp;M&amp;IT"),"MixedTs",IF('full menu'!AJ51="UD","UD",IF('full menu'!AJ51="LSD","LSD",IF('full menu'!AJ51="WSD","WSD","")))))))))))</f>
        <v>LSD</v>
      </c>
      <c r="AK51" s="5" t="str">
        <f>IF('full menu'!AK51="MDC","MDC",IF('full menu'!AK51="X","X",IF('full menu'!AK51="UASC","UASC",IF(OR('full menu'!AK51="PERF",'full menu'!AK51="AERF",'full menu'!AK51="PCB"),"ERfix",IF(OR('full menu'!AK51="ACB",'full menu'!AK51="LCERT",'full menu'!AK51="LERT",'full menu'!AK51="FCERT",'full menu'!AK51="FERT"),"ERTs",IF(OR('full menu'!AK51="FCMT",'full menu'!AK51="FMT",'full menu'!AK51="LMT",'full menu'!AK51="LCMT"),"MTs",IF(OR('full menu'!AK51="LCIT",'full menu'!AK51="FCIT",'full menu'!AK51="LIT",'full menu'!AK51="FIT"),"ITs",IF(OR('full menu'!AK51="MwERT",'full menu'!AK51="ERwMT",'full menu'!AK51="M&amp;ERT",'full menu'!AK51="MwIT",'full menu'!AK51="IwMT",'full menu'!AK51="M&amp;IT",'full menu'!AK51="IwERT",'full menu'!AK51="ERwIT",'full menu'!AK51="I&amp;ERT",'full menu'!AK51="ER&amp;M&amp;IT"),"MixedTs",IF('full menu'!AK51="UD","UD",IF('full menu'!AK51="LSD","LSD",IF('full menu'!AK51="WSD","WSD","")))))))))))</f>
        <v>LSD</v>
      </c>
      <c r="AL51" s="5" t="str">
        <f>IF('full menu'!AL51="MDC","MDC",IF('full menu'!AL51="X","X",IF('full menu'!AL51="UASC","UASC",IF(OR('full menu'!AL51="PERF",'full menu'!AL51="AERF",'full menu'!AL51="PCB"),"ERfix",IF(OR('full menu'!AL51="ACB",'full menu'!AL51="LCERT",'full menu'!AL51="LERT",'full menu'!AL51="FCERT",'full menu'!AL51="FERT"),"ERTs",IF(OR('full menu'!AL51="FCMT",'full menu'!AL51="FMT",'full menu'!AL51="LMT",'full menu'!AL51="LCMT"),"MTs",IF(OR('full menu'!AL51="LCIT",'full menu'!AL51="FCIT",'full menu'!AL51="LIT",'full menu'!AL51="FIT"),"ITs",IF(OR('full menu'!AL51="MwERT",'full menu'!AL51="ERwMT",'full menu'!AL51="M&amp;ERT",'full menu'!AL51="MwIT",'full menu'!AL51="IwMT",'full menu'!AL51="M&amp;IT",'full menu'!AL51="IwERT",'full menu'!AL51="ERwIT",'full menu'!AL51="I&amp;ERT",'full menu'!AL51="ER&amp;M&amp;IT"),"MixedTs",IF('full menu'!AL51="UD","UD",IF('full menu'!AL51="LSD","LSD",IF('full menu'!AL51="WSD","WSD","")))))))))))</f>
        <v>LSD</v>
      </c>
      <c r="AM51" s="5" t="str">
        <f>IF('full menu'!AM51="MDC","MDC",IF('full menu'!AM51="X","X",IF('full menu'!AM51="UASC","UASC",IF(OR('full menu'!AM51="PERF",'full menu'!AM51="AERF",'full menu'!AM51="PCB"),"ERfix",IF(OR('full menu'!AM51="ACB",'full menu'!AM51="LCERT",'full menu'!AM51="LERT",'full menu'!AM51="FCERT",'full menu'!AM51="FERT"),"ERTs",IF(OR('full menu'!AM51="FCMT",'full menu'!AM51="FMT",'full menu'!AM51="LMT",'full menu'!AM51="LCMT"),"MTs",IF(OR('full menu'!AM51="LCIT",'full menu'!AM51="FCIT",'full menu'!AM51="LIT",'full menu'!AM51="FIT"),"ITs",IF(OR('full menu'!AM51="MwERT",'full menu'!AM51="ERwMT",'full menu'!AM51="M&amp;ERT",'full menu'!AM51="MwIT",'full menu'!AM51="IwMT",'full menu'!AM51="M&amp;IT",'full menu'!AM51="IwERT",'full menu'!AM51="ERwIT",'full menu'!AM51="I&amp;ERT",'full menu'!AM51="ER&amp;M&amp;IT"),"MixedTs",IF('full menu'!AM51="UD","UD",IF('full menu'!AM51="LSD","LSD",IF('full menu'!AM51="WSD","WSD","")))))))))))</f>
        <v>LSD</v>
      </c>
      <c r="AN51" s="5" t="str">
        <f>IF('full menu'!AN51="MDC","MDC",IF('full menu'!AN51="X","X",IF('full menu'!AN51="UASC","UASC",IF(OR('full menu'!AN51="PERF",'full menu'!AN51="AERF",'full menu'!AN51="PCB"),"ERfix",IF(OR('full menu'!AN51="ACB",'full menu'!AN51="LCERT",'full menu'!AN51="LERT",'full menu'!AN51="FCERT",'full menu'!AN51="FERT"),"ERTs",IF(OR('full menu'!AN51="FCMT",'full menu'!AN51="FMT",'full menu'!AN51="LMT",'full menu'!AN51="LCMT"),"MTs",IF(OR('full menu'!AN51="LCIT",'full menu'!AN51="FCIT",'full menu'!AN51="LIT",'full menu'!AN51="FIT"),"ITs",IF(OR('full menu'!AN51="MwERT",'full menu'!AN51="ERwMT",'full menu'!AN51="M&amp;ERT",'full menu'!AN51="MwIT",'full menu'!AN51="IwMT",'full menu'!AN51="M&amp;IT",'full menu'!AN51="IwERT",'full menu'!AN51="ERwIT",'full menu'!AN51="I&amp;ERT",'full menu'!AN51="ER&amp;M&amp;IT"),"MixedTs",IF('full menu'!AN51="UD","UD",IF('full menu'!AN51="LSD","LSD",IF('full menu'!AN51="WSD","WSD","")))))))))))</f>
        <v>LSD</v>
      </c>
      <c r="AO51" s="5" t="str">
        <f>IF('full menu'!AO51="MDC","MDC",IF('full menu'!AO51="X","X",IF('full menu'!AO51="UASC","UASC",IF(OR('full menu'!AO51="PERF",'full menu'!AO51="AERF",'full menu'!AO51="PCB"),"ERfix",IF(OR('full menu'!AO51="ACB",'full menu'!AO51="LCERT",'full menu'!AO51="LERT",'full menu'!AO51="FCERT",'full menu'!AO51="FERT"),"ERTs",IF(OR('full menu'!AO51="FCMT",'full menu'!AO51="FMT",'full menu'!AO51="LMT",'full menu'!AO51="LCMT"),"MTs",IF(OR('full menu'!AO51="LCIT",'full menu'!AO51="FCIT",'full menu'!AO51="LIT",'full menu'!AO51="FIT"),"ITs",IF(OR('full menu'!AO51="MwERT",'full menu'!AO51="ERwMT",'full menu'!AO51="M&amp;ERT",'full menu'!AO51="MwIT",'full menu'!AO51="IwMT",'full menu'!AO51="M&amp;IT",'full menu'!AO51="IwERT",'full menu'!AO51="ERwIT",'full menu'!AO51="I&amp;ERT",'full menu'!AO51="ER&amp;M&amp;IT"),"MixedTs",IF('full menu'!AO51="UD","UD",IF('full menu'!AO51="LSD","LSD",IF('full menu'!AO51="WSD","WSD","")))))))))))</f>
        <v>LSD</v>
      </c>
      <c r="AP51" s="5" t="str">
        <f>IF('full menu'!AP51="MDC","MDC",IF('full menu'!AP51="X","X",IF('full menu'!AP51="UASC","UASC",IF(OR('full menu'!AP51="PERF",'full menu'!AP51="AERF",'full menu'!AP51="PCB"),"ERfix",IF(OR('full menu'!AP51="ACB",'full menu'!AP51="LCERT",'full menu'!AP51="LERT",'full menu'!AP51="FCERT",'full menu'!AP51="FERT"),"ERTs",IF(OR('full menu'!AP51="FCMT",'full menu'!AP51="FMT",'full menu'!AP51="LMT",'full menu'!AP51="LCMT"),"MTs",IF(OR('full menu'!AP51="LCIT",'full menu'!AP51="FCIT",'full menu'!AP51="LIT",'full menu'!AP51="FIT"),"ITs",IF(OR('full menu'!AP51="MwERT",'full menu'!AP51="ERwMT",'full menu'!AP51="M&amp;ERT",'full menu'!AP51="MwIT",'full menu'!AP51="IwMT",'full menu'!AP51="M&amp;IT",'full menu'!AP51="IwERT",'full menu'!AP51="ERwIT",'full menu'!AP51="I&amp;ERT",'full menu'!AP51="ER&amp;M&amp;IT"),"MixedTs",IF('full menu'!AP51="UD","UD",IF('full menu'!AP51="LSD","LSD",IF('full menu'!AP51="WSD","WSD","")))))))))))</f>
        <v>LSD</v>
      </c>
      <c r="AQ51" s="5" t="str">
        <f>IF('full menu'!AQ51="MDC","MDC",IF('full menu'!AQ51="X","X",IF('full menu'!AQ51="UASC","UASC",IF(OR('full menu'!AQ51="PERF",'full menu'!AQ51="AERF",'full menu'!AQ51="PCB"),"ERfix",IF(OR('full menu'!AQ51="ACB",'full menu'!AQ51="LCERT",'full menu'!AQ51="LERT",'full menu'!AQ51="FCERT",'full menu'!AQ51="FERT"),"ERTs",IF(OR('full menu'!AQ51="FCMT",'full menu'!AQ51="FMT",'full menu'!AQ51="LMT",'full menu'!AQ51="LCMT"),"MTs",IF(OR('full menu'!AQ51="LCIT",'full menu'!AQ51="FCIT",'full menu'!AQ51="LIT",'full menu'!AQ51="FIT"),"ITs",IF(OR('full menu'!AQ51="MwERT",'full menu'!AQ51="ERwMT",'full menu'!AQ51="M&amp;ERT",'full menu'!AQ51="MwIT",'full menu'!AQ51="IwMT",'full menu'!AQ51="M&amp;IT",'full menu'!AQ51="IwERT",'full menu'!AQ51="ERwIT",'full menu'!AQ51="I&amp;ERT",'full menu'!AQ51="ER&amp;M&amp;IT"),"MixedTs",IF('full menu'!AQ51="UD","UD",IF('full menu'!AQ51="LSD","LSD",IF('full menu'!AQ51="WSD","WSD","")))))))))))</f>
        <v>LSD</v>
      </c>
      <c r="AR51" s="5" t="str">
        <f>IF('full menu'!AR51="MDC","MDC",IF('full menu'!AR51="X","X",IF('full menu'!AR51="UASC","UASC",IF(OR('full menu'!AR51="PERF",'full menu'!AR51="AERF",'full menu'!AR51="PCB"),"ERfix",IF(OR('full menu'!AR51="ACB",'full menu'!AR51="LCERT",'full menu'!AR51="LERT",'full menu'!AR51="FCERT",'full menu'!AR51="FERT"),"ERTs",IF(OR('full menu'!AR51="FCMT",'full menu'!AR51="FMT",'full menu'!AR51="LMT",'full menu'!AR51="LCMT"),"MTs",IF(OR('full menu'!AR51="LCIT",'full menu'!AR51="FCIT",'full menu'!AR51="LIT",'full menu'!AR51="FIT"),"ITs",IF(OR('full menu'!AR51="MwERT",'full menu'!AR51="ERwMT",'full menu'!AR51="M&amp;ERT",'full menu'!AR51="MwIT",'full menu'!AR51="IwMT",'full menu'!AR51="M&amp;IT",'full menu'!AR51="IwERT",'full menu'!AR51="ERwIT",'full menu'!AR51="I&amp;ERT",'full menu'!AR51="ER&amp;M&amp;IT"),"MixedTs",IF('full menu'!AR51="UD","UD",IF('full menu'!AR51="LSD","LSD",IF('full menu'!AR51="WSD","WSD","")))))))))))</f>
        <v>LSD</v>
      </c>
      <c r="AS51" s="5" t="str">
        <f>IF('full menu'!AS51="MDC","MDC",IF('full menu'!AS51="X","X",IF('full menu'!AS51="UASC","UASC",IF(OR('full menu'!AS51="PERF",'full menu'!AS51="AERF",'full menu'!AS51="PCB"),"ERfix",IF(OR('full menu'!AS51="ACB",'full menu'!AS51="LCERT",'full menu'!AS51="LERT",'full menu'!AS51="FCERT",'full menu'!AS51="FERT"),"ERTs",IF(OR('full menu'!AS51="FCMT",'full menu'!AS51="FMT",'full menu'!AS51="LMT",'full menu'!AS51="LCMT"),"MTs",IF(OR('full menu'!AS51="LCIT",'full menu'!AS51="FCIT",'full menu'!AS51="LIT",'full menu'!AS51="FIT"),"ITs",IF(OR('full menu'!AS51="MwERT",'full menu'!AS51="ERwMT",'full menu'!AS51="M&amp;ERT",'full menu'!AS51="MwIT",'full menu'!AS51="IwMT",'full menu'!AS51="M&amp;IT",'full menu'!AS51="IwERT",'full menu'!AS51="ERwIT",'full menu'!AS51="I&amp;ERT",'full menu'!AS51="ER&amp;M&amp;IT"),"MixedTs",IF('full menu'!AS51="UD","UD",IF('full menu'!AS51="LSD","LSD",IF('full menu'!AS51="WSD","WSD","")))))))))))</f>
        <v>LSD</v>
      </c>
      <c r="AT51" s="5" t="str">
        <f>IF('full menu'!AT51="MDC","MDC",IF('full menu'!AT51="X","X",IF('full menu'!AT51="UASC","UASC",IF(OR('full menu'!AT51="PERF",'full menu'!AT51="AERF",'full menu'!AT51="PCB"),"ERfix",IF(OR('full menu'!AT51="ACB",'full menu'!AT51="LCERT",'full menu'!AT51="LERT",'full menu'!AT51="FCERT",'full menu'!AT51="FERT"),"ERTs",IF(OR('full menu'!AT51="FCMT",'full menu'!AT51="FMT",'full menu'!AT51="LMT",'full menu'!AT51="LCMT"),"MTs",IF(OR('full menu'!AT51="LCIT",'full menu'!AT51="FCIT",'full menu'!AT51="LIT",'full menu'!AT51="FIT"),"ITs",IF(OR('full menu'!AT51="MwERT",'full menu'!AT51="ERwMT",'full menu'!AT51="M&amp;ERT",'full menu'!AT51="MwIT",'full menu'!AT51="IwMT",'full menu'!AT51="M&amp;IT",'full menu'!AT51="IwERT",'full menu'!AT51="ERwIT",'full menu'!AT51="I&amp;ERT",'full menu'!AT51="ER&amp;M&amp;IT"),"MixedTs",IF('full menu'!AT51="UD","UD",IF('full menu'!AT51="LSD","LSD",IF('full menu'!AT51="WSD","WSD","")))))))))))</f>
        <v>LSD</v>
      </c>
      <c r="AU51" s="5" t="str">
        <f>IF('full menu'!AU51="MDC","MDC",IF('full menu'!AU51="X","X",IF('full menu'!AU51="UASC","UASC",IF(OR('full menu'!AU51="PERF",'full menu'!AU51="AERF",'full menu'!AU51="PCB"),"ERfix",IF(OR('full menu'!AU51="ACB",'full menu'!AU51="LCERT",'full menu'!AU51="LERT",'full menu'!AU51="FCERT",'full menu'!AU51="FERT"),"ERTs",IF(OR('full menu'!AU51="FCMT",'full menu'!AU51="FMT",'full menu'!AU51="LMT",'full menu'!AU51="LCMT"),"MTs",IF(OR('full menu'!AU51="LCIT",'full menu'!AU51="FCIT",'full menu'!AU51="LIT",'full menu'!AU51="FIT"),"ITs",IF(OR('full menu'!AU51="MwERT",'full menu'!AU51="ERwMT",'full menu'!AU51="M&amp;ERT",'full menu'!AU51="MwIT",'full menu'!AU51="IwMT",'full menu'!AU51="M&amp;IT",'full menu'!AU51="IwERT",'full menu'!AU51="ERwIT",'full menu'!AU51="I&amp;ERT",'full menu'!AU51="ER&amp;M&amp;IT"),"MixedTs",IF('full menu'!AU51="UD","UD",IF('full menu'!AU51="LSD","LSD",IF('full menu'!AU51="WSD","WSD","")))))))))))</f>
        <v>LSD</v>
      </c>
      <c r="AV51" s="5" t="str">
        <f>IF('full menu'!AV51="MDC","MDC",IF('full menu'!AV51="X","X",IF('full menu'!AV51="UASC","UASC",IF(OR('full menu'!AV51="PERF",'full menu'!AV51="AERF",'full menu'!AV51="PCB"),"ERfix",IF(OR('full menu'!AV51="ACB",'full menu'!AV51="LCERT",'full menu'!AV51="LERT",'full menu'!AV51="FCERT",'full menu'!AV51="FERT"),"ERTs",IF(OR('full menu'!AV51="FCMT",'full menu'!AV51="FMT",'full menu'!AV51="LMT",'full menu'!AV51="LCMT"),"MTs",IF(OR('full menu'!AV51="LCIT",'full menu'!AV51="FCIT",'full menu'!AV51="LIT",'full menu'!AV51="FIT"),"ITs",IF(OR('full menu'!AV51="MwERT",'full menu'!AV51="ERwMT",'full menu'!AV51="M&amp;ERT",'full menu'!AV51="MwIT",'full menu'!AV51="IwMT",'full menu'!AV51="M&amp;IT",'full menu'!AV51="IwERT",'full menu'!AV51="ERwIT",'full menu'!AV51="I&amp;ERT",'full menu'!AV51="ER&amp;M&amp;IT"),"MixedTs",IF('full menu'!AV51="UD","UD",IF('full menu'!AV51="LSD","LSD",IF('full menu'!AV51="WSD","WSD","")))))))))))</f>
        <v>LSD</v>
      </c>
      <c r="AW51" s="5" t="str">
        <f>IF('full menu'!AW51="MDC","MDC",IF('full menu'!AW51="X","X",IF('full menu'!AW51="UASC","UASC",IF(OR('full menu'!AW51="PERF",'full menu'!AW51="AERF",'full menu'!AW51="PCB"),"ERfix",IF(OR('full menu'!AW51="ACB",'full menu'!AW51="LCERT",'full menu'!AW51="LERT",'full menu'!AW51="FCERT",'full menu'!AW51="FERT"),"ERTs",IF(OR('full menu'!AW51="FCMT",'full menu'!AW51="FMT",'full menu'!AW51="LMT",'full menu'!AW51="LCMT"),"MTs",IF(OR('full menu'!AW51="LCIT",'full menu'!AW51="FCIT",'full menu'!AW51="LIT",'full menu'!AW51="FIT"),"ITs",IF(OR('full menu'!AW51="MwERT",'full menu'!AW51="ERwMT",'full menu'!AW51="M&amp;ERT",'full menu'!AW51="MwIT",'full menu'!AW51="IwMT",'full menu'!AW51="M&amp;IT",'full menu'!AW51="IwERT",'full menu'!AW51="ERwIT",'full menu'!AW51="I&amp;ERT",'full menu'!AW51="ER&amp;M&amp;IT"),"MixedTs",IF('full menu'!AW51="UD","UD",IF('full menu'!AW51="LSD","LSD",IF('full menu'!AW51="WSD","WSD","")))))))))))</f>
        <v>LSD</v>
      </c>
      <c r="AX51" s="5" t="str">
        <f>IF('full menu'!AX51="MDC","MDC",IF('full menu'!AX51="X","X",IF('full menu'!AX51="UASC","UASC",IF(OR('full menu'!AX51="PERF",'full menu'!AX51="AERF",'full menu'!AX51="PCB"),"ERfix",IF(OR('full menu'!AX51="ACB",'full menu'!AX51="LCERT",'full menu'!AX51="LERT",'full menu'!AX51="FCERT",'full menu'!AX51="FERT"),"ERTs",IF(OR('full menu'!AX51="FCMT",'full menu'!AX51="FMT",'full menu'!AX51="LMT",'full menu'!AX51="LCMT"),"MTs",IF(OR('full menu'!AX51="LCIT",'full menu'!AX51="FCIT",'full menu'!AX51="LIT",'full menu'!AX51="FIT"),"ITs",IF(OR('full menu'!AX51="MwERT",'full menu'!AX51="ERwMT",'full menu'!AX51="M&amp;ERT",'full menu'!AX51="MwIT",'full menu'!AX51="IwMT",'full menu'!AX51="M&amp;IT",'full menu'!AX51="IwERT",'full menu'!AX51="ERwIT",'full menu'!AX51="I&amp;ERT",'full menu'!AX51="ER&amp;M&amp;IT"),"MixedTs",IF('full menu'!AX51="UD","UD",IF('full menu'!AX51="LSD","LSD",IF('full menu'!AX51="WSD","WSD","")))))))))))</f>
        <v>LSD</v>
      </c>
      <c r="AY51" s="5" t="str">
        <f>IF('full menu'!AY51="MDC","MDC",IF('full menu'!AY51="X","X",IF('full menu'!AY51="UASC","UASC",IF(OR('full menu'!AY51="PERF",'full menu'!AY51="AERF",'full menu'!AY51="PCB"),"ERfix",IF(OR('full menu'!AY51="ACB",'full menu'!AY51="LCERT",'full menu'!AY51="LERT",'full menu'!AY51="FCERT",'full menu'!AY51="FERT"),"ERTs",IF(OR('full menu'!AY51="FCMT",'full menu'!AY51="FMT",'full menu'!AY51="LMT",'full menu'!AY51="LCMT"),"MTs",IF(OR('full menu'!AY51="LCIT",'full menu'!AY51="FCIT",'full menu'!AY51="LIT",'full menu'!AY51="FIT"),"ITs",IF(OR('full menu'!AY51="MwERT",'full menu'!AY51="ERwMT",'full menu'!AY51="M&amp;ERT",'full menu'!AY51="MwIT",'full menu'!AY51="IwMT",'full menu'!AY51="M&amp;IT",'full menu'!AY51="IwERT",'full menu'!AY51="ERwIT",'full menu'!AY51="I&amp;ERT",'full menu'!AY51="ER&amp;M&amp;IT"),"MixedTs",IF('full menu'!AY51="UD","UD",IF('full menu'!AY51="LSD","LSD",IF('full menu'!AY51="WSD","WSD","")))))))))))</f>
        <v>LSD</v>
      </c>
    </row>
    <row r="52" spans="1:51" ht="15.6" x14ac:dyDescent="0.3">
      <c r="A52" t="s">
        <v>81</v>
      </c>
      <c r="B52" s="5" t="str">
        <f>IF('full menu'!B52="MDC","MDC",IF('full menu'!B52="X","X",IF('full menu'!B52="UASC","UASC",IF(OR('full menu'!B52="PERF",'full menu'!B52="AERF",'full menu'!B52="PCB"),"ERfix",IF(OR('full menu'!B52="ACB",'full menu'!B52="LCERT",'full menu'!B52="LERT",'full menu'!B52="FCERT",'full menu'!B52="FERT"),"ERTs",IF(OR('full menu'!B52="FCMT",'full menu'!B52="FMT",'full menu'!B52="LMT",'full menu'!B52="LCMT"),"MTs",IF(OR('full menu'!B52="LCIT",'full menu'!B52="FCIT",'full menu'!B52="LIT",'full menu'!B52="FIT"),"ITs",IF(OR('full menu'!B52="MwERT",'full menu'!B52="ERwMT",'full menu'!B52="M&amp;ERT",'full menu'!B52="MwIT",'full menu'!B52="IwMT",'full menu'!B52="M&amp;IT",'full menu'!B52="IwERT",'full menu'!B52="ERwIT",'full menu'!B52="I&amp;ERT",'full menu'!B52="ER&amp;M&amp;IT"),"MixedTs",IF('full menu'!B52="UD","UD",IF('full menu'!B52="LSD","LSD",IF('full menu'!B52="WSD","WSD","")))))))))))</f>
        <v>X</v>
      </c>
      <c r="C52" s="5" t="str">
        <f>IF('full menu'!C52="MDC","MDC",IF('full menu'!C52="X","X",IF('full menu'!C52="UASC","UASC",IF(OR('full menu'!C52="PERF",'full menu'!C52="AERF",'full menu'!C52="PCB"),"ERfix",IF(OR('full menu'!C52="ACB",'full menu'!C52="LCERT",'full menu'!C52="LERT",'full menu'!C52="FCERT",'full menu'!C52="FERT"),"ERTs",IF(OR('full menu'!C52="FCMT",'full menu'!C52="FMT",'full menu'!C52="LMT",'full menu'!C52="LCMT"),"MTs",IF(OR('full menu'!C52="LCIT",'full menu'!C52="FCIT",'full menu'!C52="LIT",'full menu'!C52="FIT"),"ITs",IF(OR('full menu'!C52="MwERT",'full menu'!C52="ERwMT",'full menu'!C52="M&amp;ERT",'full menu'!C52="MwIT",'full menu'!C52="IwMT",'full menu'!C52="M&amp;IT",'full menu'!C52="IwERT",'full menu'!C52="ERwIT",'full menu'!C52="I&amp;ERT",'full menu'!C52="ER&amp;M&amp;IT"),"MixedTs",IF('full menu'!C52="UD","UD",IF('full menu'!C52="LSD","LSD",IF('full menu'!C52="WSD","WSD","")))))))))))</f>
        <v>X</v>
      </c>
      <c r="D52" s="5" t="str">
        <f>IF('full menu'!D52="MDC","MDC",IF('full menu'!D52="X","X",IF('full menu'!D52="UASC","UASC",IF(OR('full menu'!D52="PERF",'full menu'!D52="AERF",'full menu'!D52="PCB"),"ERfix",IF(OR('full menu'!D52="ACB",'full menu'!D52="LCERT",'full menu'!D52="LERT",'full menu'!D52="FCERT",'full menu'!D52="FERT"),"ERTs",IF(OR('full menu'!D52="FCMT",'full menu'!D52="FMT",'full menu'!D52="LMT",'full menu'!D52="LCMT"),"MTs",IF(OR('full menu'!D52="LCIT",'full menu'!D52="FCIT",'full menu'!D52="LIT",'full menu'!D52="FIT"),"ITs",IF(OR('full menu'!D52="MwERT",'full menu'!D52="ERwMT",'full menu'!D52="M&amp;ERT",'full menu'!D52="MwIT",'full menu'!D52="IwMT",'full menu'!D52="M&amp;IT",'full menu'!D52="IwERT",'full menu'!D52="ERwIT",'full menu'!D52="I&amp;ERT",'full menu'!D52="ER&amp;M&amp;IT"),"MixedTs",IF('full menu'!D52="UD","UD",IF('full menu'!D52="LSD","LSD",IF('full menu'!D52="WSD","WSD","")))))))))))</f>
        <v>X</v>
      </c>
      <c r="E52" s="5" t="str">
        <f>IF('full menu'!E52="MDC","MDC",IF('full menu'!E52="X","X",IF('full menu'!E52="UASC","UASC",IF(OR('full menu'!E52="PERF",'full menu'!E52="AERF",'full menu'!E52="PCB"),"ERfix",IF(OR('full menu'!E52="ACB",'full menu'!E52="LCERT",'full menu'!E52="LERT",'full menu'!E52="FCERT",'full menu'!E52="FERT"),"ERTs",IF(OR('full menu'!E52="FCMT",'full menu'!E52="FMT",'full menu'!E52="LMT",'full menu'!E52="LCMT"),"MTs",IF(OR('full menu'!E52="LCIT",'full menu'!E52="FCIT",'full menu'!E52="LIT",'full menu'!E52="FIT"),"ITs",IF(OR('full menu'!E52="MwERT",'full menu'!E52="ERwMT",'full menu'!E52="M&amp;ERT",'full menu'!E52="MwIT",'full menu'!E52="IwMT",'full menu'!E52="M&amp;IT",'full menu'!E52="IwERT",'full menu'!E52="ERwIT",'full menu'!E52="I&amp;ERT",'full menu'!E52="ER&amp;M&amp;IT"),"MixedTs",IF('full menu'!E52="UD","UD",IF('full menu'!E52="LSD","LSD",IF('full menu'!E52="WSD","WSD","")))))))))))</f>
        <v>X</v>
      </c>
      <c r="F52" s="5" t="str">
        <f>IF('full menu'!F52="MDC","MDC",IF('full menu'!F52="X","X",IF('full menu'!F52="UASC","UASC",IF(OR('full menu'!F52="PERF",'full menu'!F52="AERF",'full menu'!F52="PCB"),"ERfix",IF(OR('full menu'!F52="ACB",'full menu'!F52="LCERT",'full menu'!F52="LERT",'full menu'!F52="FCERT",'full menu'!F52="FERT"),"ERTs",IF(OR('full menu'!F52="FCMT",'full menu'!F52="FMT",'full menu'!F52="LMT",'full menu'!F52="LCMT"),"MTs",IF(OR('full menu'!F52="LCIT",'full menu'!F52="FCIT",'full menu'!F52="LIT",'full menu'!F52="FIT"),"ITs",IF(OR('full menu'!F52="MwERT",'full menu'!F52="ERwMT",'full menu'!F52="M&amp;ERT",'full menu'!F52="MwIT",'full menu'!F52="IwMT",'full menu'!F52="M&amp;IT",'full menu'!F52="IwERT",'full menu'!F52="ERwIT",'full menu'!F52="I&amp;ERT",'full menu'!F52="ER&amp;M&amp;IT"),"MixedTs",IF('full menu'!F52="UD","UD",IF('full menu'!F52="LSD","LSD",IF('full menu'!F52="WSD","WSD","")))))))))))</f>
        <v>X</v>
      </c>
      <c r="G52" s="5" t="str">
        <f>IF('full menu'!G52="MDC","MDC",IF('full menu'!G52="X","X",IF('full menu'!G52="UASC","UASC",IF(OR('full menu'!G52="PERF",'full menu'!G52="AERF",'full menu'!G52="PCB"),"ERfix",IF(OR('full menu'!G52="ACB",'full menu'!G52="LCERT",'full menu'!G52="LERT",'full menu'!G52="FCERT",'full menu'!G52="FERT"),"ERTs",IF(OR('full menu'!G52="FCMT",'full menu'!G52="FMT",'full menu'!G52="LMT",'full menu'!G52="LCMT"),"MTs",IF(OR('full menu'!G52="LCIT",'full menu'!G52="FCIT",'full menu'!G52="LIT",'full menu'!G52="FIT"),"ITs",IF(OR('full menu'!G52="MwERT",'full menu'!G52="ERwMT",'full menu'!G52="M&amp;ERT",'full menu'!G52="MwIT",'full menu'!G52="IwMT",'full menu'!G52="M&amp;IT",'full menu'!G52="IwERT",'full menu'!G52="ERwIT",'full menu'!G52="I&amp;ERT",'full menu'!G52="ER&amp;M&amp;IT"),"MixedTs",IF('full menu'!G52="UD","UD",IF('full menu'!G52="LSD","LSD",IF('full menu'!G52="WSD","WSD","")))))))))))</f>
        <v>X</v>
      </c>
      <c r="H52" s="5" t="str">
        <f>IF('full menu'!H52="MDC","MDC",IF('full menu'!H52="X","X",IF('full menu'!H52="UASC","UASC",IF(OR('full menu'!H52="PERF",'full menu'!H52="AERF",'full menu'!H52="PCB"),"ERfix",IF(OR('full menu'!H52="ACB",'full menu'!H52="LCERT",'full menu'!H52="LERT",'full menu'!H52="FCERT",'full menu'!H52="FERT"),"ERTs",IF(OR('full menu'!H52="FCMT",'full menu'!H52="FMT",'full menu'!H52="LMT",'full menu'!H52="LCMT"),"MTs",IF(OR('full menu'!H52="LCIT",'full menu'!H52="FCIT",'full menu'!H52="LIT",'full menu'!H52="FIT"),"ITs",IF(OR('full menu'!H52="MwERT",'full menu'!H52="ERwMT",'full menu'!H52="M&amp;ERT",'full menu'!H52="MwIT",'full menu'!H52="IwMT",'full menu'!H52="M&amp;IT",'full menu'!H52="IwERT",'full menu'!H52="ERwIT",'full menu'!H52="I&amp;ERT",'full menu'!H52="ER&amp;M&amp;IT"),"MixedTs",IF('full menu'!H52="UD","UD",IF('full menu'!H52="LSD","LSD",IF('full menu'!H52="WSD","WSD","")))))))))))</f>
        <v>X</v>
      </c>
      <c r="I52" s="5" t="str">
        <f>IF('full menu'!I52="MDC","MDC",IF('full menu'!I52="X","X",IF('full menu'!I52="UASC","UASC",IF(OR('full menu'!I52="PERF",'full menu'!I52="AERF",'full menu'!I52="PCB"),"ERfix",IF(OR('full menu'!I52="ACB",'full menu'!I52="LCERT",'full menu'!I52="LERT",'full menu'!I52="FCERT",'full menu'!I52="FERT"),"ERTs",IF(OR('full menu'!I52="FCMT",'full menu'!I52="FMT",'full menu'!I52="LMT",'full menu'!I52="LCMT"),"MTs",IF(OR('full menu'!I52="LCIT",'full menu'!I52="FCIT",'full menu'!I52="LIT",'full menu'!I52="FIT"),"ITs",IF(OR('full menu'!I52="MwERT",'full menu'!I52="ERwMT",'full menu'!I52="M&amp;ERT",'full menu'!I52="MwIT",'full menu'!I52="IwMT",'full menu'!I52="M&amp;IT",'full menu'!I52="IwERT",'full menu'!I52="ERwIT",'full menu'!I52="I&amp;ERT",'full menu'!I52="ER&amp;M&amp;IT"),"MixedTs",IF('full menu'!I52="UD","UD",IF('full menu'!I52="LSD","LSD",IF('full menu'!I52="WSD","WSD","")))))))))))</f>
        <v>X</v>
      </c>
      <c r="J52" s="5" t="str">
        <f>IF('full menu'!J52="MDC","MDC",IF('full menu'!J52="X","X",IF('full menu'!J52="UASC","UASC",IF(OR('full menu'!J52="PERF",'full menu'!J52="AERF",'full menu'!J52="PCB"),"ERfix",IF(OR('full menu'!J52="ACB",'full menu'!J52="LCERT",'full menu'!J52="LERT",'full menu'!J52="FCERT",'full menu'!J52="FERT"),"ERTs",IF(OR('full menu'!J52="FCMT",'full menu'!J52="FMT",'full menu'!J52="LMT",'full menu'!J52="LCMT"),"MTs",IF(OR('full menu'!J52="LCIT",'full menu'!J52="FCIT",'full menu'!J52="LIT",'full menu'!J52="FIT"),"ITs",IF(OR('full menu'!J52="MwERT",'full menu'!J52="ERwMT",'full menu'!J52="M&amp;ERT",'full menu'!J52="MwIT",'full menu'!J52="IwMT",'full menu'!J52="M&amp;IT",'full menu'!J52="IwERT",'full menu'!J52="ERwIT",'full menu'!J52="I&amp;ERT",'full menu'!J52="ER&amp;M&amp;IT"),"MixedTs",IF('full menu'!J52="UD","UD",IF('full menu'!J52="LSD","LSD",IF('full menu'!J52="WSD","WSD","")))))))))))</f>
        <v>X</v>
      </c>
      <c r="K52" s="5" t="str">
        <f>IF('full menu'!K52="MDC","MDC",IF('full menu'!K52="X","X",IF('full menu'!K52="UASC","UASC",IF(OR('full menu'!K52="PERF",'full menu'!K52="AERF",'full menu'!K52="PCB"),"ERfix",IF(OR('full menu'!K52="ACB",'full menu'!K52="LCERT",'full menu'!K52="LERT",'full menu'!K52="FCERT",'full menu'!K52="FERT"),"ERTs",IF(OR('full menu'!K52="FCMT",'full menu'!K52="FMT",'full menu'!K52="LMT",'full menu'!K52="LCMT"),"MTs",IF(OR('full menu'!K52="LCIT",'full menu'!K52="FCIT",'full menu'!K52="LIT",'full menu'!K52="FIT"),"ITs",IF(OR('full menu'!K52="MwERT",'full menu'!K52="ERwMT",'full menu'!K52="M&amp;ERT",'full menu'!K52="MwIT",'full menu'!K52="IwMT",'full menu'!K52="M&amp;IT",'full menu'!K52="IwERT",'full menu'!K52="ERwIT",'full menu'!K52="I&amp;ERT",'full menu'!K52="ER&amp;M&amp;IT"),"MixedTs",IF('full menu'!K52="UD","UD",IF('full menu'!K52="LSD","LSD",IF('full menu'!K52="WSD","WSD","")))))))))))</f>
        <v>X</v>
      </c>
      <c r="L52" s="5" t="str">
        <f>IF('full menu'!L52="MDC","MDC",IF('full menu'!L52="X","X",IF('full menu'!L52="UASC","UASC",IF(OR('full menu'!L52="PERF",'full menu'!L52="AERF",'full menu'!L52="PCB"),"ERfix",IF(OR('full menu'!L52="ACB",'full menu'!L52="LCERT",'full menu'!L52="LERT",'full menu'!L52="FCERT",'full menu'!L52="FERT"),"ERTs",IF(OR('full menu'!L52="FCMT",'full menu'!L52="FMT",'full menu'!L52="LMT",'full menu'!L52="LCMT"),"MTs",IF(OR('full menu'!L52="LCIT",'full menu'!L52="FCIT",'full menu'!L52="LIT",'full menu'!L52="FIT"),"ITs",IF(OR('full menu'!L52="MwERT",'full menu'!L52="ERwMT",'full menu'!L52="M&amp;ERT",'full menu'!L52="MwIT",'full menu'!L52="IwMT",'full menu'!L52="M&amp;IT",'full menu'!L52="IwERT",'full menu'!L52="ERwIT",'full menu'!L52="I&amp;ERT",'full menu'!L52="ER&amp;M&amp;IT"),"MixedTs",IF('full menu'!L52="UD","UD",IF('full menu'!L52="LSD","LSD",IF('full menu'!L52="WSD","WSD","")))))))))))</f>
        <v>X</v>
      </c>
      <c r="M52" s="5" t="str">
        <f>IF('full menu'!M52="MDC","MDC",IF('full menu'!M52="X","X",IF('full menu'!M52="UASC","UASC",IF(OR('full menu'!M52="PERF",'full menu'!M52="AERF",'full menu'!M52="PCB"),"ERfix",IF(OR('full menu'!M52="ACB",'full menu'!M52="LCERT",'full menu'!M52="LERT",'full menu'!M52="FCERT",'full menu'!M52="FERT"),"ERTs",IF(OR('full menu'!M52="FCMT",'full menu'!M52="FMT",'full menu'!M52="LMT",'full menu'!M52="LCMT"),"MTs",IF(OR('full menu'!M52="LCIT",'full menu'!M52="FCIT",'full menu'!M52="LIT",'full menu'!M52="FIT"),"ITs",IF(OR('full menu'!M52="MwERT",'full menu'!M52="ERwMT",'full menu'!M52="M&amp;ERT",'full menu'!M52="MwIT",'full menu'!M52="IwMT",'full menu'!M52="M&amp;IT",'full menu'!M52="IwERT",'full menu'!M52="ERwIT",'full menu'!M52="I&amp;ERT",'full menu'!M52="ER&amp;M&amp;IT"),"MixedTs",IF('full menu'!M52="UD","UD",IF('full menu'!M52="LSD","LSD",IF('full menu'!M52="WSD","WSD","")))))))))))</f>
        <v>X</v>
      </c>
      <c r="N52" s="5" t="str">
        <f>IF('full menu'!N52="MDC","MDC",IF('full menu'!N52="X","X",IF('full menu'!N52="UASC","UASC",IF(OR('full menu'!N52="PERF",'full menu'!N52="AERF",'full menu'!N52="PCB"),"ERfix",IF(OR('full menu'!N52="ACB",'full menu'!N52="LCERT",'full menu'!N52="LERT",'full menu'!N52="FCERT",'full menu'!N52="FERT"),"ERTs",IF(OR('full menu'!N52="FCMT",'full menu'!N52="FMT",'full menu'!N52="LMT",'full menu'!N52="LCMT"),"MTs",IF(OR('full menu'!N52="LCIT",'full menu'!N52="FCIT",'full menu'!N52="LIT",'full menu'!N52="FIT"),"ITs",IF(OR('full menu'!N52="MwERT",'full menu'!N52="ERwMT",'full menu'!N52="M&amp;ERT",'full menu'!N52="MwIT",'full menu'!N52="IwMT",'full menu'!N52="M&amp;IT",'full menu'!N52="IwERT",'full menu'!N52="ERwIT",'full menu'!N52="I&amp;ERT",'full menu'!N52="ER&amp;M&amp;IT"),"MixedTs",IF('full menu'!N52="UD","UD",IF('full menu'!N52="LSD","LSD",IF('full menu'!N52="WSD","WSD","")))))))))))</f>
        <v>X</v>
      </c>
      <c r="O52" s="5" t="str">
        <f>IF('full menu'!O52="MDC","MDC",IF('full menu'!O52="X","X",IF('full menu'!O52="UASC","UASC",IF(OR('full menu'!O52="PERF",'full menu'!O52="AERF",'full menu'!O52="PCB"),"ERfix",IF(OR('full menu'!O52="ACB",'full menu'!O52="LCERT",'full menu'!O52="LERT",'full menu'!O52="FCERT",'full menu'!O52="FERT"),"ERTs",IF(OR('full menu'!O52="FCMT",'full menu'!O52="FMT",'full menu'!O52="LMT",'full menu'!O52="LCMT"),"MTs",IF(OR('full menu'!O52="LCIT",'full menu'!O52="FCIT",'full menu'!O52="LIT",'full menu'!O52="FIT"),"ITs",IF(OR('full menu'!O52="MwERT",'full menu'!O52="ERwMT",'full menu'!O52="M&amp;ERT",'full menu'!O52="MwIT",'full menu'!O52="IwMT",'full menu'!O52="M&amp;IT",'full menu'!O52="IwERT",'full menu'!O52="ERwIT",'full menu'!O52="I&amp;ERT",'full menu'!O52="ER&amp;M&amp;IT"),"MixedTs",IF('full menu'!O52="UD","UD",IF('full menu'!O52="LSD","LSD",IF('full menu'!O52="WSD","WSD","")))))))))))</f>
        <v>X</v>
      </c>
      <c r="P52" s="5" t="str">
        <f>IF('full menu'!P52="MDC","MDC",IF('full menu'!P52="X","X",IF('full menu'!P52="UASC","UASC",IF(OR('full menu'!P52="PERF",'full menu'!P52="AERF",'full menu'!P52="PCB"),"ERfix",IF(OR('full menu'!P52="ACB",'full menu'!P52="LCERT",'full menu'!P52="LERT",'full menu'!P52="FCERT",'full menu'!P52="FERT"),"ERTs",IF(OR('full menu'!P52="FCMT",'full menu'!P52="FMT",'full menu'!P52="LMT",'full menu'!P52="LCMT"),"MTs",IF(OR('full menu'!P52="LCIT",'full menu'!P52="FCIT",'full menu'!P52="LIT",'full menu'!P52="FIT"),"ITs",IF(OR('full menu'!P52="MwERT",'full menu'!P52="ERwMT",'full menu'!P52="M&amp;ERT",'full menu'!P52="MwIT",'full menu'!P52="IwMT",'full menu'!P52="M&amp;IT",'full menu'!P52="IwERT",'full menu'!P52="ERwIT",'full menu'!P52="I&amp;ERT",'full menu'!P52="ER&amp;M&amp;IT"),"MixedTs",IF('full menu'!P52="UD","UD",IF('full menu'!P52="LSD","LSD",IF('full menu'!P52="WSD","WSD","")))))))))))</f>
        <v>X</v>
      </c>
      <c r="Q52" s="5" t="str">
        <f>IF('full menu'!Q52="MDC","MDC",IF('full menu'!Q52="X","X",IF('full menu'!Q52="UASC","UASC",IF(OR('full menu'!Q52="PERF",'full menu'!Q52="AERF",'full menu'!Q52="PCB"),"ERfix",IF(OR('full menu'!Q52="ACB",'full menu'!Q52="LCERT",'full menu'!Q52="LERT",'full menu'!Q52="FCERT",'full menu'!Q52="FERT"),"ERTs",IF(OR('full menu'!Q52="FCMT",'full menu'!Q52="FMT",'full menu'!Q52="LMT",'full menu'!Q52="LCMT"),"MTs",IF(OR('full menu'!Q52="LCIT",'full menu'!Q52="FCIT",'full menu'!Q52="LIT",'full menu'!Q52="FIT"),"ITs",IF(OR('full menu'!Q52="MwERT",'full menu'!Q52="ERwMT",'full menu'!Q52="M&amp;ERT",'full menu'!Q52="MwIT",'full menu'!Q52="IwMT",'full menu'!Q52="M&amp;IT",'full menu'!Q52="IwERT",'full menu'!Q52="ERwIT",'full menu'!Q52="I&amp;ERT",'full menu'!Q52="ER&amp;M&amp;IT"),"MixedTs",IF('full menu'!Q52="UD","UD",IF('full menu'!Q52="LSD","LSD",IF('full menu'!Q52="WSD","WSD","")))))))))))</f>
        <v>X</v>
      </c>
      <c r="R52" s="5" t="str">
        <f>IF('full menu'!R52="MDC","MDC",IF('full menu'!R52="X","X",IF('full menu'!R52="UASC","UASC",IF(OR('full menu'!R52="PERF",'full menu'!R52="AERF",'full menu'!R52="PCB"),"ERfix",IF(OR('full menu'!R52="ACB",'full menu'!R52="LCERT",'full menu'!R52="LERT",'full menu'!R52="FCERT",'full menu'!R52="FERT"),"ERTs",IF(OR('full menu'!R52="FCMT",'full menu'!R52="FMT",'full menu'!R52="LMT",'full menu'!R52="LCMT"),"MTs",IF(OR('full menu'!R52="LCIT",'full menu'!R52="FCIT",'full menu'!R52="LIT",'full menu'!R52="FIT"),"ITs",IF(OR('full menu'!R52="MwERT",'full menu'!R52="ERwMT",'full menu'!R52="M&amp;ERT",'full menu'!R52="MwIT",'full menu'!R52="IwMT",'full menu'!R52="M&amp;IT",'full menu'!R52="IwERT",'full menu'!R52="ERwIT",'full menu'!R52="I&amp;ERT",'full menu'!R52="ER&amp;M&amp;IT"),"MixedTs",IF('full menu'!R52="UD","UD",IF('full menu'!R52="LSD","LSD",IF('full menu'!R52="WSD","WSD","")))))))))))</f>
        <v>X</v>
      </c>
      <c r="S52" s="5" t="str">
        <f>IF('full menu'!S52="MDC","MDC",IF('full menu'!S52="X","X",IF('full menu'!S52="UASC","UASC",IF(OR('full menu'!S52="PERF",'full menu'!S52="AERF",'full menu'!S52="PCB"),"ERfix",IF(OR('full menu'!S52="ACB",'full menu'!S52="LCERT",'full menu'!S52="LERT",'full menu'!S52="FCERT",'full menu'!S52="FERT"),"ERTs",IF(OR('full menu'!S52="FCMT",'full menu'!S52="FMT",'full menu'!S52="LMT",'full menu'!S52="LCMT"),"MTs",IF(OR('full menu'!S52="LCIT",'full menu'!S52="FCIT",'full menu'!S52="LIT",'full menu'!S52="FIT"),"ITs",IF(OR('full menu'!S52="MwERT",'full menu'!S52="ERwMT",'full menu'!S52="M&amp;ERT",'full menu'!S52="MwIT",'full menu'!S52="IwMT",'full menu'!S52="M&amp;IT",'full menu'!S52="IwERT",'full menu'!S52="ERwIT",'full menu'!S52="I&amp;ERT",'full menu'!S52="ER&amp;M&amp;IT"),"MixedTs",IF('full menu'!S52="UD","UD",IF('full menu'!S52="LSD","LSD",IF('full menu'!S52="WSD","WSD","")))))))))))</f>
        <v>X</v>
      </c>
      <c r="T52" s="5" t="str">
        <f>IF('full menu'!T52="MDC","MDC",IF('full menu'!T52="X","X",IF('full menu'!T52="UASC","UASC",IF(OR('full menu'!T52="PERF",'full menu'!T52="AERF",'full menu'!T52="PCB"),"ERfix",IF(OR('full menu'!T52="ACB",'full menu'!T52="LCERT",'full menu'!T52="LERT",'full menu'!T52="FCERT",'full menu'!T52="FERT"),"ERTs",IF(OR('full menu'!T52="FCMT",'full menu'!T52="FMT",'full menu'!T52="LMT",'full menu'!T52="LCMT"),"MTs",IF(OR('full menu'!T52="LCIT",'full menu'!T52="FCIT",'full menu'!T52="LIT",'full menu'!T52="FIT"),"ITs",IF(OR('full menu'!T52="MwERT",'full menu'!T52="ERwMT",'full menu'!T52="M&amp;ERT",'full menu'!T52="MwIT",'full menu'!T52="IwMT",'full menu'!T52="M&amp;IT",'full menu'!T52="IwERT",'full menu'!T52="ERwIT",'full menu'!T52="I&amp;ERT",'full menu'!T52="ER&amp;M&amp;IT"),"MixedTs",IF('full menu'!T52="UD","UD",IF('full menu'!T52="LSD","LSD",IF('full menu'!T52="WSD","WSD","")))))))))))</f>
        <v>UD</v>
      </c>
      <c r="U52" s="5" t="str">
        <f>IF('full menu'!U52="MDC","MDC",IF('full menu'!U52="X","X",IF('full menu'!U52="UASC","UASC",IF(OR('full menu'!U52="PERF",'full menu'!U52="AERF",'full menu'!U52="PCB"),"ERfix",IF(OR('full menu'!U52="ACB",'full menu'!U52="LCERT",'full menu'!U52="LERT",'full menu'!U52="FCERT",'full menu'!U52="FERT"),"ERTs",IF(OR('full menu'!U52="FCMT",'full menu'!U52="FMT",'full menu'!U52="LMT",'full menu'!U52="LCMT"),"MTs",IF(OR('full menu'!U52="LCIT",'full menu'!U52="FCIT",'full menu'!U52="LIT",'full menu'!U52="FIT"),"ITs",IF(OR('full menu'!U52="MwERT",'full menu'!U52="ERwMT",'full menu'!U52="M&amp;ERT",'full menu'!U52="MwIT",'full menu'!U52="IwMT",'full menu'!U52="M&amp;IT",'full menu'!U52="IwERT",'full menu'!U52="ERwIT",'full menu'!U52="I&amp;ERT",'full menu'!U52="ER&amp;M&amp;IT"),"MixedTs",IF('full menu'!U52="UD","UD",IF('full menu'!U52="LSD","LSD",IF('full menu'!U52="WSD","WSD","")))))))))))</f>
        <v>UD</v>
      </c>
      <c r="V52" s="5" t="str">
        <f>IF('full menu'!V52="MDC","MDC",IF('full menu'!V52="X","X",IF('full menu'!V52="UASC","UASC",IF(OR('full menu'!V52="PERF",'full menu'!V52="AERF",'full menu'!V52="PCB"),"ERfix",IF(OR('full menu'!V52="ACB",'full menu'!V52="LCERT",'full menu'!V52="LERT",'full menu'!V52="FCERT",'full menu'!V52="FERT"),"ERTs",IF(OR('full menu'!V52="FCMT",'full menu'!V52="FMT",'full menu'!V52="LMT",'full menu'!V52="LCMT"),"MTs",IF(OR('full menu'!V52="LCIT",'full menu'!V52="FCIT",'full menu'!V52="LIT",'full menu'!V52="FIT"),"ITs",IF(OR('full menu'!V52="MwERT",'full menu'!V52="ERwMT",'full menu'!V52="M&amp;ERT",'full menu'!V52="MwIT",'full menu'!V52="IwMT",'full menu'!V52="M&amp;IT",'full menu'!V52="IwERT",'full menu'!V52="ERwIT",'full menu'!V52="I&amp;ERT",'full menu'!V52="ER&amp;M&amp;IT"),"MixedTs",IF('full menu'!V52="UD","UD",IF('full menu'!V52="LSD","LSD",IF('full menu'!V52="WSD","WSD","")))))))))))</f>
        <v>UD</v>
      </c>
      <c r="W52" s="5" t="str">
        <f>IF('full menu'!W52="MDC","MDC",IF('full menu'!W52="X","X",IF('full menu'!W52="UASC","UASC",IF(OR('full menu'!W52="PERF",'full menu'!W52="AERF",'full menu'!W52="PCB"),"ERfix",IF(OR('full menu'!W52="ACB",'full menu'!W52="LCERT",'full menu'!W52="LERT",'full menu'!W52="FCERT",'full menu'!W52="FERT"),"ERTs",IF(OR('full menu'!W52="FCMT",'full menu'!W52="FMT",'full menu'!W52="LMT",'full menu'!W52="LCMT"),"MTs",IF(OR('full menu'!W52="LCIT",'full menu'!W52="FCIT",'full menu'!W52="LIT",'full menu'!W52="FIT"),"ITs",IF(OR('full menu'!W52="MwERT",'full menu'!W52="ERwMT",'full menu'!W52="M&amp;ERT",'full menu'!W52="MwIT",'full menu'!W52="IwMT",'full menu'!W52="M&amp;IT",'full menu'!W52="IwERT",'full menu'!W52="ERwIT",'full menu'!W52="I&amp;ERT",'full menu'!W52="ER&amp;M&amp;IT"),"MixedTs",IF('full menu'!W52="UD","UD",IF('full menu'!W52="LSD","LSD",IF('full menu'!W52="WSD","WSD","")))))))))))</f>
        <v>UD</v>
      </c>
      <c r="X52" s="5" t="str">
        <f>IF('full menu'!X52="MDC","MDC",IF('full menu'!X52="X","X",IF('full menu'!X52="UASC","UASC",IF(OR('full menu'!X52="PERF",'full menu'!X52="AERF",'full menu'!X52="PCB"),"ERfix",IF(OR('full menu'!X52="ACB",'full menu'!X52="LCERT",'full menu'!X52="LERT",'full menu'!X52="FCERT",'full menu'!X52="FERT"),"ERTs",IF(OR('full menu'!X52="FCMT",'full menu'!X52="FMT",'full menu'!X52="LMT",'full menu'!X52="LCMT"),"MTs",IF(OR('full menu'!X52="LCIT",'full menu'!X52="FCIT",'full menu'!X52="LIT",'full menu'!X52="FIT"),"ITs",IF(OR('full menu'!X52="MwERT",'full menu'!X52="ERwMT",'full menu'!X52="M&amp;ERT",'full menu'!X52="MwIT",'full menu'!X52="IwMT",'full menu'!X52="M&amp;IT",'full menu'!X52="IwERT",'full menu'!X52="ERwIT",'full menu'!X52="I&amp;ERT",'full menu'!X52="ER&amp;M&amp;IT"),"MixedTs",IF('full menu'!X52="UD","UD",IF('full menu'!X52="LSD","LSD",IF('full menu'!X52="WSD","WSD","")))))))))))</f>
        <v>LSD</v>
      </c>
      <c r="Y52" s="5" t="str">
        <f>IF('full menu'!Y52="MDC","MDC",IF('full menu'!Y52="X","X",IF('full menu'!Y52="UASC","UASC",IF(OR('full menu'!Y52="PERF",'full menu'!Y52="AERF",'full menu'!Y52="PCB"),"ERfix",IF(OR('full menu'!Y52="ACB",'full menu'!Y52="LCERT",'full menu'!Y52="LERT",'full menu'!Y52="FCERT",'full menu'!Y52="FERT"),"ERTs",IF(OR('full menu'!Y52="FCMT",'full menu'!Y52="FMT",'full menu'!Y52="LMT",'full menu'!Y52="LCMT"),"MTs",IF(OR('full menu'!Y52="LCIT",'full menu'!Y52="FCIT",'full menu'!Y52="LIT",'full menu'!Y52="FIT"),"ITs",IF(OR('full menu'!Y52="MwERT",'full menu'!Y52="ERwMT",'full menu'!Y52="M&amp;ERT",'full menu'!Y52="MwIT",'full menu'!Y52="IwMT",'full menu'!Y52="M&amp;IT",'full menu'!Y52="IwERT",'full menu'!Y52="ERwIT",'full menu'!Y52="I&amp;ERT",'full menu'!Y52="ER&amp;M&amp;IT"),"MixedTs",IF('full menu'!Y52="UD","UD",IF('full menu'!Y52="LSD","LSD",IF('full menu'!Y52="WSD","WSD","")))))))))))</f>
        <v>LSD</v>
      </c>
      <c r="Z52" s="5" t="str">
        <f>IF('full menu'!Z52="MDC","MDC",IF('full menu'!Z52="X","X",IF('full menu'!Z52="UASC","UASC",IF(OR('full menu'!Z52="PERF",'full menu'!Z52="AERF",'full menu'!Z52="PCB"),"ERfix",IF(OR('full menu'!Z52="ACB",'full menu'!Z52="LCERT",'full menu'!Z52="LERT",'full menu'!Z52="FCERT",'full menu'!Z52="FERT"),"ERTs",IF(OR('full menu'!Z52="FCMT",'full menu'!Z52="FMT",'full menu'!Z52="LMT",'full menu'!Z52="LCMT"),"MTs",IF(OR('full menu'!Z52="LCIT",'full menu'!Z52="FCIT",'full menu'!Z52="LIT",'full menu'!Z52="FIT"),"ITs",IF(OR('full menu'!Z52="MwERT",'full menu'!Z52="ERwMT",'full menu'!Z52="M&amp;ERT",'full menu'!Z52="MwIT",'full menu'!Z52="IwMT",'full menu'!Z52="M&amp;IT",'full menu'!Z52="IwERT",'full menu'!Z52="ERwIT",'full menu'!Z52="I&amp;ERT",'full menu'!Z52="ER&amp;M&amp;IT"),"MixedTs",IF('full menu'!Z52="UD","UD",IF('full menu'!Z52="LSD","LSD",IF('full menu'!Z52="WSD","WSD","")))))))))))</f>
        <v>LSD</v>
      </c>
      <c r="AA52" s="5" t="str">
        <f>IF('full menu'!AA52="MDC","MDC",IF('full menu'!AA52="X","X",IF('full menu'!AA52="UASC","UASC",IF(OR('full menu'!AA52="PERF",'full menu'!AA52="AERF",'full menu'!AA52="PCB"),"ERfix",IF(OR('full menu'!AA52="ACB",'full menu'!AA52="LCERT",'full menu'!AA52="LERT",'full menu'!AA52="FCERT",'full menu'!AA52="FERT"),"ERTs",IF(OR('full menu'!AA52="FCMT",'full menu'!AA52="FMT",'full menu'!AA52="LMT",'full menu'!AA52="LCMT"),"MTs",IF(OR('full menu'!AA52="LCIT",'full menu'!AA52="FCIT",'full menu'!AA52="LIT",'full menu'!AA52="FIT"),"ITs",IF(OR('full menu'!AA52="MwERT",'full menu'!AA52="ERwMT",'full menu'!AA52="M&amp;ERT",'full menu'!AA52="MwIT",'full menu'!AA52="IwMT",'full menu'!AA52="M&amp;IT",'full menu'!AA52="IwERT",'full menu'!AA52="ERwIT",'full menu'!AA52="I&amp;ERT",'full menu'!AA52="ER&amp;M&amp;IT"),"MixedTs",IF('full menu'!AA52="UD","UD",IF('full menu'!AA52="LSD","LSD",IF('full menu'!AA52="WSD","WSD","")))))))))))</f>
        <v>LSD</v>
      </c>
      <c r="AB52" s="5" t="str">
        <f>IF('full menu'!AB52="MDC","MDC",IF('full menu'!AB52="X","X",IF('full menu'!AB52="UASC","UASC",IF(OR('full menu'!AB52="PERF",'full menu'!AB52="AERF",'full menu'!AB52="PCB"),"ERfix",IF(OR('full menu'!AB52="ACB",'full menu'!AB52="LCERT",'full menu'!AB52="LERT",'full menu'!AB52="FCERT",'full menu'!AB52="FERT"),"ERTs",IF(OR('full menu'!AB52="FCMT",'full menu'!AB52="FMT",'full menu'!AB52="LMT",'full menu'!AB52="LCMT"),"MTs",IF(OR('full menu'!AB52="LCIT",'full menu'!AB52="FCIT",'full menu'!AB52="LIT",'full menu'!AB52="FIT"),"ITs",IF(OR('full menu'!AB52="MwERT",'full menu'!AB52="ERwMT",'full menu'!AB52="M&amp;ERT",'full menu'!AB52="MwIT",'full menu'!AB52="IwMT",'full menu'!AB52="M&amp;IT",'full menu'!AB52="IwERT",'full menu'!AB52="ERwIT",'full menu'!AB52="I&amp;ERT",'full menu'!AB52="ER&amp;M&amp;IT"),"MixedTs",IF('full menu'!AB52="UD","UD",IF('full menu'!AB52="LSD","LSD",IF('full menu'!AB52="WSD","WSD","")))))))))))</f>
        <v>LSD</v>
      </c>
      <c r="AC52" s="5" t="str">
        <f>IF('full menu'!AC52="MDC","MDC",IF('full menu'!AC52="X","X",IF('full menu'!AC52="UASC","UASC",IF(OR('full menu'!AC52="PERF",'full menu'!AC52="AERF",'full menu'!AC52="PCB"),"ERfix",IF(OR('full menu'!AC52="ACB",'full menu'!AC52="LCERT",'full menu'!AC52="LERT",'full menu'!AC52="FCERT",'full menu'!AC52="FERT"),"ERTs",IF(OR('full menu'!AC52="FCMT",'full menu'!AC52="FMT",'full menu'!AC52="LMT",'full menu'!AC52="LCMT"),"MTs",IF(OR('full menu'!AC52="LCIT",'full menu'!AC52="FCIT",'full menu'!AC52="LIT",'full menu'!AC52="FIT"),"ITs",IF(OR('full menu'!AC52="MwERT",'full menu'!AC52="ERwMT",'full menu'!AC52="M&amp;ERT",'full menu'!AC52="MwIT",'full menu'!AC52="IwMT",'full menu'!AC52="M&amp;IT",'full menu'!AC52="IwERT",'full menu'!AC52="ERwIT",'full menu'!AC52="I&amp;ERT",'full menu'!AC52="ER&amp;M&amp;IT"),"MixedTs",IF('full menu'!AC52="UD","UD",IF('full menu'!AC52="LSD","LSD",IF('full menu'!AC52="WSD","WSD","")))))))))))</f>
        <v>LSD</v>
      </c>
      <c r="AD52" s="5" t="str">
        <f>IF('full menu'!AD52="MDC","MDC",IF('full menu'!AD52="X","X",IF('full menu'!AD52="UASC","UASC",IF(OR('full menu'!AD52="PERF",'full menu'!AD52="AERF",'full menu'!AD52="PCB"),"ERfix",IF(OR('full menu'!AD52="ACB",'full menu'!AD52="LCERT",'full menu'!AD52="LERT",'full menu'!AD52="FCERT",'full menu'!AD52="FERT"),"ERTs",IF(OR('full menu'!AD52="FCMT",'full menu'!AD52="FMT",'full menu'!AD52="LMT",'full menu'!AD52="LCMT"),"MTs",IF(OR('full menu'!AD52="LCIT",'full menu'!AD52="FCIT",'full menu'!AD52="LIT",'full menu'!AD52="FIT"),"ITs",IF(OR('full menu'!AD52="MwERT",'full menu'!AD52="ERwMT",'full menu'!AD52="M&amp;ERT",'full menu'!AD52="MwIT",'full menu'!AD52="IwMT",'full menu'!AD52="M&amp;IT",'full menu'!AD52="IwERT",'full menu'!AD52="ERwIT",'full menu'!AD52="I&amp;ERT",'full menu'!AD52="ER&amp;M&amp;IT"),"MixedTs",IF('full menu'!AD52="UD","UD",IF('full menu'!AD52="LSD","LSD",IF('full menu'!AD52="WSD","WSD","")))))))))))</f>
        <v>LSD</v>
      </c>
      <c r="AE52" s="5" t="str">
        <f>IF('full menu'!AE52="MDC","MDC",IF('full menu'!AE52="X","X",IF('full menu'!AE52="UASC","UASC",IF(OR('full menu'!AE52="PERF",'full menu'!AE52="AERF",'full menu'!AE52="PCB"),"ERfix",IF(OR('full menu'!AE52="ACB",'full menu'!AE52="LCERT",'full menu'!AE52="LERT",'full menu'!AE52="FCERT",'full menu'!AE52="FERT"),"ERTs",IF(OR('full menu'!AE52="FCMT",'full menu'!AE52="FMT",'full menu'!AE52="LMT",'full menu'!AE52="LCMT"),"MTs",IF(OR('full menu'!AE52="LCIT",'full menu'!AE52="FCIT",'full menu'!AE52="LIT",'full menu'!AE52="FIT"),"ITs",IF(OR('full menu'!AE52="MwERT",'full menu'!AE52="ERwMT",'full menu'!AE52="M&amp;ERT",'full menu'!AE52="MwIT",'full menu'!AE52="IwMT",'full menu'!AE52="M&amp;IT",'full menu'!AE52="IwERT",'full menu'!AE52="ERwIT",'full menu'!AE52="I&amp;ERT",'full menu'!AE52="ER&amp;M&amp;IT"),"MixedTs",IF('full menu'!AE52="UD","UD",IF('full menu'!AE52="LSD","LSD",IF('full menu'!AE52="WSD","WSD","")))))))))))</f>
        <v>LSD</v>
      </c>
      <c r="AF52" s="5" t="str">
        <f>IF('full menu'!AF52="MDC","MDC",IF('full menu'!AF52="X","X",IF('full menu'!AF52="UASC","UASC",IF(OR('full menu'!AF52="PERF",'full menu'!AF52="AERF",'full menu'!AF52="PCB"),"ERfix",IF(OR('full menu'!AF52="ACB",'full menu'!AF52="LCERT",'full menu'!AF52="LERT",'full menu'!AF52="FCERT",'full menu'!AF52="FERT"),"ERTs",IF(OR('full menu'!AF52="FCMT",'full menu'!AF52="FMT",'full menu'!AF52="LMT",'full menu'!AF52="LCMT"),"MTs",IF(OR('full menu'!AF52="LCIT",'full menu'!AF52="FCIT",'full menu'!AF52="LIT",'full menu'!AF52="FIT"),"ITs",IF(OR('full menu'!AF52="MwERT",'full menu'!AF52="ERwMT",'full menu'!AF52="M&amp;ERT",'full menu'!AF52="MwIT",'full menu'!AF52="IwMT",'full menu'!AF52="M&amp;IT",'full menu'!AF52="IwERT",'full menu'!AF52="ERwIT",'full menu'!AF52="I&amp;ERT",'full menu'!AF52="ER&amp;M&amp;IT"),"MixedTs",IF('full menu'!AF52="UD","UD",IF('full menu'!AF52="LSD","LSD",IF('full menu'!AF52="WSD","WSD","")))))))))))</f>
        <v>LSD</v>
      </c>
      <c r="AG52" s="5" t="str">
        <f>IF('full menu'!AG52="MDC","MDC",IF('full menu'!AG52="X","X",IF('full menu'!AG52="UASC","UASC",IF(OR('full menu'!AG52="PERF",'full menu'!AG52="AERF",'full menu'!AG52="PCB"),"ERfix",IF(OR('full menu'!AG52="ACB",'full menu'!AG52="LCERT",'full menu'!AG52="LERT",'full menu'!AG52="FCERT",'full menu'!AG52="FERT"),"ERTs",IF(OR('full menu'!AG52="FCMT",'full menu'!AG52="FMT",'full menu'!AG52="LMT",'full menu'!AG52="LCMT"),"MTs",IF(OR('full menu'!AG52="LCIT",'full menu'!AG52="FCIT",'full menu'!AG52="LIT",'full menu'!AG52="FIT"),"ITs",IF(OR('full menu'!AG52="MwERT",'full menu'!AG52="ERwMT",'full menu'!AG52="M&amp;ERT",'full menu'!AG52="MwIT",'full menu'!AG52="IwMT",'full menu'!AG52="M&amp;IT",'full menu'!AG52="IwERT",'full menu'!AG52="ERwIT",'full menu'!AG52="I&amp;ERT",'full menu'!AG52="ER&amp;M&amp;IT"),"MixedTs",IF('full menu'!AG52="UD","UD",IF('full menu'!AG52="LSD","LSD",IF('full menu'!AG52="WSD","WSD","")))))))))))</f>
        <v>LSD</v>
      </c>
      <c r="AH52" s="5" t="str">
        <f>IF('full menu'!AH52="MDC","MDC",IF('full menu'!AH52="X","X",IF('full menu'!AH52="UASC","UASC",IF(OR('full menu'!AH52="PERF",'full menu'!AH52="AERF",'full menu'!AH52="PCB"),"ERfix",IF(OR('full menu'!AH52="ACB",'full menu'!AH52="LCERT",'full menu'!AH52="LERT",'full menu'!AH52="FCERT",'full menu'!AH52="FERT"),"ERTs",IF(OR('full menu'!AH52="FCMT",'full menu'!AH52="FMT",'full menu'!AH52="LMT",'full menu'!AH52="LCMT"),"MTs",IF(OR('full menu'!AH52="LCIT",'full menu'!AH52="FCIT",'full menu'!AH52="LIT",'full menu'!AH52="FIT"),"ITs",IF(OR('full menu'!AH52="MwERT",'full menu'!AH52="ERwMT",'full menu'!AH52="M&amp;ERT",'full menu'!AH52="MwIT",'full menu'!AH52="IwMT",'full menu'!AH52="M&amp;IT",'full menu'!AH52="IwERT",'full menu'!AH52="ERwIT",'full menu'!AH52="I&amp;ERT",'full menu'!AH52="ER&amp;M&amp;IT"),"MixedTs",IF('full menu'!AH52="UD","UD",IF('full menu'!AH52="LSD","LSD",IF('full menu'!AH52="WSD","WSD","")))))))))))</f>
        <v>LSD</v>
      </c>
      <c r="AI52" s="5" t="str">
        <f>IF('full menu'!AI52="MDC","MDC",IF('full menu'!AI52="X","X",IF('full menu'!AI52="UASC","UASC",IF(OR('full menu'!AI52="PERF",'full menu'!AI52="AERF",'full menu'!AI52="PCB"),"ERfix",IF(OR('full menu'!AI52="ACB",'full menu'!AI52="LCERT",'full menu'!AI52="LERT",'full menu'!AI52="FCERT",'full menu'!AI52="FERT"),"ERTs",IF(OR('full menu'!AI52="FCMT",'full menu'!AI52="FMT",'full menu'!AI52="LMT",'full menu'!AI52="LCMT"),"MTs",IF(OR('full menu'!AI52="LCIT",'full menu'!AI52="FCIT",'full menu'!AI52="LIT",'full menu'!AI52="FIT"),"ITs",IF(OR('full menu'!AI52="MwERT",'full menu'!AI52="ERwMT",'full menu'!AI52="M&amp;ERT",'full menu'!AI52="MwIT",'full menu'!AI52="IwMT",'full menu'!AI52="M&amp;IT",'full menu'!AI52="IwERT",'full menu'!AI52="ERwIT",'full menu'!AI52="I&amp;ERT",'full menu'!AI52="ER&amp;M&amp;IT"),"MixedTs",IF('full menu'!AI52="UD","UD",IF('full menu'!AI52="LSD","LSD",IF('full menu'!AI52="WSD","WSD","")))))))))))</f>
        <v>LSD</v>
      </c>
      <c r="AJ52" s="5" t="str">
        <f>IF('full menu'!AJ52="MDC","MDC",IF('full menu'!AJ52="X","X",IF('full menu'!AJ52="UASC","UASC",IF(OR('full menu'!AJ52="PERF",'full menu'!AJ52="AERF",'full menu'!AJ52="PCB"),"ERfix",IF(OR('full menu'!AJ52="ACB",'full menu'!AJ52="LCERT",'full menu'!AJ52="LERT",'full menu'!AJ52="FCERT",'full menu'!AJ52="FERT"),"ERTs",IF(OR('full menu'!AJ52="FCMT",'full menu'!AJ52="FMT",'full menu'!AJ52="LMT",'full menu'!AJ52="LCMT"),"MTs",IF(OR('full menu'!AJ52="LCIT",'full menu'!AJ52="FCIT",'full menu'!AJ52="LIT",'full menu'!AJ52="FIT"),"ITs",IF(OR('full menu'!AJ52="MwERT",'full menu'!AJ52="ERwMT",'full menu'!AJ52="M&amp;ERT",'full menu'!AJ52="MwIT",'full menu'!AJ52="IwMT",'full menu'!AJ52="M&amp;IT",'full menu'!AJ52="IwERT",'full menu'!AJ52="ERwIT",'full menu'!AJ52="I&amp;ERT",'full menu'!AJ52="ER&amp;M&amp;IT"),"MixedTs",IF('full menu'!AJ52="UD","UD",IF('full menu'!AJ52="LSD","LSD",IF('full menu'!AJ52="WSD","WSD","")))))))))))</f>
        <v>ERfix</v>
      </c>
      <c r="AK52" s="5" t="str">
        <f>IF('full menu'!AK52="MDC","MDC",IF('full menu'!AK52="X","X",IF('full menu'!AK52="UASC","UASC",IF(OR('full menu'!AK52="PERF",'full menu'!AK52="AERF",'full menu'!AK52="PCB"),"ERfix",IF(OR('full menu'!AK52="ACB",'full menu'!AK52="LCERT",'full menu'!AK52="LERT",'full menu'!AK52="FCERT",'full menu'!AK52="FERT"),"ERTs",IF(OR('full menu'!AK52="FCMT",'full menu'!AK52="FMT",'full menu'!AK52="LMT",'full menu'!AK52="LCMT"),"MTs",IF(OR('full menu'!AK52="LCIT",'full menu'!AK52="FCIT",'full menu'!AK52="LIT",'full menu'!AK52="FIT"),"ITs",IF(OR('full menu'!AK52="MwERT",'full menu'!AK52="ERwMT",'full menu'!AK52="M&amp;ERT",'full menu'!AK52="MwIT",'full menu'!AK52="IwMT",'full menu'!AK52="M&amp;IT",'full menu'!AK52="IwERT",'full menu'!AK52="ERwIT",'full menu'!AK52="I&amp;ERT",'full menu'!AK52="ER&amp;M&amp;IT"),"MixedTs",IF('full menu'!AK52="UD","UD",IF('full menu'!AK52="LSD","LSD",IF('full menu'!AK52="WSD","WSD","")))))))))))</f>
        <v>ERfix</v>
      </c>
      <c r="AL52" s="5" t="str">
        <f>IF('full menu'!AL52="MDC","MDC",IF('full menu'!AL52="X","X",IF('full menu'!AL52="UASC","UASC",IF(OR('full menu'!AL52="PERF",'full menu'!AL52="AERF",'full menu'!AL52="PCB"),"ERfix",IF(OR('full menu'!AL52="ACB",'full menu'!AL52="LCERT",'full menu'!AL52="LERT",'full menu'!AL52="FCERT",'full menu'!AL52="FERT"),"ERTs",IF(OR('full menu'!AL52="FCMT",'full menu'!AL52="FMT",'full menu'!AL52="LMT",'full menu'!AL52="LCMT"),"MTs",IF(OR('full menu'!AL52="LCIT",'full menu'!AL52="FCIT",'full menu'!AL52="LIT",'full menu'!AL52="FIT"),"ITs",IF(OR('full menu'!AL52="MwERT",'full menu'!AL52="ERwMT",'full menu'!AL52="M&amp;ERT",'full menu'!AL52="MwIT",'full menu'!AL52="IwMT",'full menu'!AL52="M&amp;IT",'full menu'!AL52="IwERT",'full menu'!AL52="ERwIT",'full menu'!AL52="I&amp;ERT",'full menu'!AL52="ER&amp;M&amp;IT"),"MixedTs",IF('full menu'!AL52="UD","UD",IF('full menu'!AL52="LSD","LSD",IF('full menu'!AL52="WSD","WSD","")))))))))))</f>
        <v>ERfix</v>
      </c>
      <c r="AM52" s="5" t="str">
        <f>IF('full menu'!AM52="MDC","MDC",IF('full menu'!AM52="X","X",IF('full menu'!AM52="UASC","UASC",IF(OR('full menu'!AM52="PERF",'full menu'!AM52="AERF",'full menu'!AM52="PCB"),"ERfix",IF(OR('full menu'!AM52="ACB",'full menu'!AM52="LCERT",'full menu'!AM52="LERT",'full menu'!AM52="FCERT",'full menu'!AM52="FERT"),"ERTs",IF(OR('full menu'!AM52="FCMT",'full menu'!AM52="FMT",'full menu'!AM52="LMT",'full menu'!AM52="LCMT"),"MTs",IF(OR('full menu'!AM52="LCIT",'full menu'!AM52="FCIT",'full menu'!AM52="LIT",'full menu'!AM52="FIT"),"ITs",IF(OR('full menu'!AM52="MwERT",'full menu'!AM52="ERwMT",'full menu'!AM52="M&amp;ERT",'full menu'!AM52="MwIT",'full menu'!AM52="IwMT",'full menu'!AM52="M&amp;IT",'full menu'!AM52="IwERT",'full menu'!AM52="ERwIT",'full menu'!AM52="I&amp;ERT",'full menu'!AM52="ER&amp;M&amp;IT"),"MixedTs",IF('full menu'!AM52="UD","UD",IF('full menu'!AM52="LSD","LSD",IF('full menu'!AM52="WSD","WSD","")))))))))))</f>
        <v>ERfix</v>
      </c>
      <c r="AN52" s="5" t="str">
        <f>IF('full menu'!AN52="MDC","MDC",IF('full menu'!AN52="X","X",IF('full menu'!AN52="UASC","UASC",IF(OR('full menu'!AN52="PERF",'full menu'!AN52="AERF",'full menu'!AN52="PCB"),"ERfix",IF(OR('full menu'!AN52="ACB",'full menu'!AN52="LCERT",'full menu'!AN52="LERT",'full menu'!AN52="FCERT",'full menu'!AN52="FERT"),"ERTs",IF(OR('full menu'!AN52="FCMT",'full menu'!AN52="FMT",'full menu'!AN52="LMT",'full menu'!AN52="LCMT"),"MTs",IF(OR('full menu'!AN52="LCIT",'full menu'!AN52="FCIT",'full menu'!AN52="LIT",'full menu'!AN52="FIT"),"ITs",IF(OR('full menu'!AN52="MwERT",'full menu'!AN52="ERwMT",'full menu'!AN52="M&amp;ERT",'full menu'!AN52="MwIT",'full menu'!AN52="IwMT",'full menu'!AN52="M&amp;IT",'full menu'!AN52="IwERT",'full menu'!AN52="ERwIT",'full menu'!AN52="I&amp;ERT",'full menu'!AN52="ER&amp;M&amp;IT"),"MixedTs",IF('full menu'!AN52="UD","UD",IF('full menu'!AN52="LSD","LSD",IF('full menu'!AN52="WSD","WSD","")))))))))))</f>
        <v>ERfix</v>
      </c>
      <c r="AO52" s="5" t="str">
        <f>IF('full menu'!AO52="MDC","MDC",IF('full menu'!AO52="X","X",IF('full menu'!AO52="UASC","UASC",IF(OR('full menu'!AO52="PERF",'full menu'!AO52="AERF",'full menu'!AO52="PCB"),"ERfix",IF(OR('full menu'!AO52="ACB",'full menu'!AO52="LCERT",'full menu'!AO52="LERT",'full menu'!AO52="FCERT",'full menu'!AO52="FERT"),"ERTs",IF(OR('full menu'!AO52="FCMT",'full menu'!AO52="FMT",'full menu'!AO52="LMT",'full menu'!AO52="LCMT"),"MTs",IF(OR('full menu'!AO52="LCIT",'full menu'!AO52="FCIT",'full menu'!AO52="LIT",'full menu'!AO52="FIT"),"ITs",IF(OR('full menu'!AO52="MwERT",'full menu'!AO52="ERwMT",'full menu'!AO52="M&amp;ERT",'full menu'!AO52="MwIT",'full menu'!AO52="IwMT",'full menu'!AO52="M&amp;IT",'full menu'!AO52="IwERT",'full menu'!AO52="ERwIT",'full menu'!AO52="I&amp;ERT",'full menu'!AO52="ER&amp;M&amp;IT"),"MixedTs",IF('full menu'!AO52="UD","UD",IF('full menu'!AO52="LSD","LSD",IF('full menu'!AO52="WSD","WSD","")))))))))))</f>
        <v>ERfix</v>
      </c>
      <c r="AP52" s="5" t="str">
        <f>IF('full menu'!AP52="MDC","MDC",IF('full menu'!AP52="X","X",IF('full menu'!AP52="UASC","UASC",IF(OR('full menu'!AP52="PERF",'full menu'!AP52="AERF",'full menu'!AP52="PCB"),"ERfix",IF(OR('full menu'!AP52="ACB",'full menu'!AP52="LCERT",'full menu'!AP52="LERT",'full menu'!AP52="FCERT",'full menu'!AP52="FERT"),"ERTs",IF(OR('full menu'!AP52="FCMT",'full menu'!AP52="FMT",'full menu'!AP52="LMT",'full menu'!AP52="LCMT"),"MTs",IF(OR('full menu'!AP52="LCIT",'full menu'!AP52="FCIT",'full menu'!AP52="LIT",'full menu'!AP52="FIT"),"ITs",IF(OR('full menu'!AP52="MwERT",'full menu'!AP52="ERwMT",'full menu'!AP52="M&amp;ERT",'full menu'!AP52="MwIT",'full menu'!AP52="IwMT",'full menu'!AP52="M&amp;IT",'full menu'!AP52="IwERT",'full menu'!AP52="ERwIT",'full menu'!AP52="I&amp;ERT",'full menu'!AP52="ER&amp;M&amp;IT"),"MixedTs",IF('full menu'!AP52="UD","UD",IF('full menu'!AP52="LSD","LSD",IF('full menu'!AP52="WSD","WSD","")))))))))))</f>
        <v>ERfix</v>
      </c>
      <c r="AQ52" s="5" t="str">
        <f>IF('full menu'!AQ52="MDC","MDC",IF('full menu'!AQ52="X","X",IF('full menu'!AQ52="UASC","UASC",IF(OR('full menu'!AQ52="PERF",'full menu'!AQ52="AERF",'full menu'!AQ52="PCB"),"ERfix",IF(OR('full menu'!AQ52="ACB",'full menu'!AQ52="LCERT",'full menu'!AQ52="LERT",'full menu'!AQ52="FCERT",'full menu'!AQ52="FERT"),"ERTs",IF(OR('full menu'!AQ52="FCMT",'full menu'!AQ52="FMT",'full menu'!AQ52="LMT",'full menu'!AQ52="LCMT"),"MTs",IF(OR('full menu'!AQ52="LCIT",'full menu'!AQ52="FCIT",'full menu'!AQ52="LIT",'full menu'!AQ52="FIT"),"ITs",IF(OR('full menu'!AQ52="MwERT",'full menu'!AQ52="ERwMT",'full menu'!AQ52="M&amp;ERT",'full menu'!AQ52="MwIT",'full menu'!AQ52="IwMT",'full menu'!AQ52="M&amp;IT",'full menu'!AQ52="IwERT",'full menu'!AQ52="ERwIT",'full menu'!AQ52="I&amp;ERT",'full menu'!AQ52="ER&amp;M&amp;IT"),"MixedTs",IF('full menu'!AQ52="UD","UD",IF('full menu'!AQ52="LSD","LSD",IF('full menu'!AQ52="WSD","WSD","")))))))))))</f>
        <v>ERfix</v>
      </c>
      <c r="AR52" s="5" t="str">
        <f>IF('full menu'!AR52="MDC","MDC",IF('full menu'!AR52="X","X",IF('full menu'!AR52="UASC","UASC",IF(OR('full menu'!AR52="PERF",'full menu'!AR52="AERF",'full menu'!AR52="PCB"),"ERfix",IF(OR('full menu'!AR52="ACB",'full menu'!AR52="LCERT",'full menu'!AR52="LERT",'full menu'!AR52="FCERT",'full menu'!AR52="FERT"),"ERTs",IF(OR('full menu'!AR52="FCMT",'full menu'!AR52="FMT",'full menu'!AR52="LMT",'full menu'!AR52="LCMT"),"MTs",IF(OR('full menu'!AR52="LCIT",'full menu'!AR52="FCIT",'full menu'!AR52="LIT",'full menu'!AR52="FIT"),"ITs",IF(OR('full menu'!AR52="MwERT",'full menu'!AR52="ERwMT",'full menu'!AR52="M&amp;ERT",'full menu'!AR52="MwIT",'full menu'!AR52="IwMT",'full menu'!AR52="M&amp;IT",'full menu'!AR52="IwERT",'full menu'!AR52="ERwIT",'full menu'!AR52="I&amp;ERT",'full menu'!AR52="ER&amp;M&amp;IT"),"MixedTs",IF('full menu'!AR52="UD","UD",IF('full menu'!AR52="LSD","LSD",IF('full menu'!AR52="WSD","WSD","")))))))))))</f>
        <v>ERfix</v>
      </c>
      <c r="AS52" s="5" t="str">
        <f>IF('full menu'!AS52="MDC","MDC",IF('full menu'!AS52="X","X",IF('full menu'!AS52="UASC","UASC",IF(OR('full menu'!AS52="PERF",'full menu'!AS52="AERF",'full menu'!AS52="PCB"),"ERfix",IF(OR('full menu'!AS52="ACB",'full menu'!AS52="LCERT",'full menu'!AS52="LERT",'full menu'!AS52="FCERT",'full menu'!AS52="FERT"),"ERTs",IF(OR('full menu'!AS52="FCMT",'full menu'!AS52="FMT",'full menu'!AS52="LMT",'full menu'!AS52="LCMT"),"MTs",IF(OR('full menu'!AS52="LCIT",'full menu'!AS52="FCIT",'full menu'!AS52="LIT",'full menu'!AS52="FIT"),"ITs",IF(OR('full menu'!AS52="MwERT",'full menu'!AS52="ERwMT",'full menu'!AS52="M&amp;ERT",'full menu'!AS52="MwIT",'full menu'!AS52="IwMT",'full menu'!AS52="M&amp;IT",'full menu'!AS52="IwERT",'full menu'!AS52="ERwIT",'full menu'!AS52="I&amp;ERT",'full menu'!AS52="ER&amp;M&amp;IT"),"MixedTs",IF('full menu'!AS52="UD","UD",IF('full menu'!AS52="LSD","LSD",IF('full menu'!AS52="WSD","WSD","")))))))))))</f>
        <v>ERfix</v>
      </c>
      <c r="AT52" s="5" t="str">
        <f>IF('full menu'!AT52="MDC","MDC",IF('full menu'!AT52="X","X",IF('full menu'!AT52="UASC","UASC",IF(OR('full menu'!AT52="PERF",'full menu'!AT52="AERF",'full menu'!AT52="PCB"),"ERfix",IF(OR('full menu'!AT52="ACB",'full menu'!AT52="LCERT",'full menu'!AT52="LERT",'full menu'!AT52="FCERT",'full menu'!AT52="FERT"),"ERTs",IF(OR('full menu'!AT52="FCMT",'full menu'!AT52="FMT",'full menu'!AT52="LMT",'full menu'!AT52="LCMT"),"MTs",IF(OR('full menu'!AT52="LCIT",'full menu'!AT52="FCIT",'full menu'!AT52="LIT",'full menu'!AT52="FIT"),"ITs",IF(OR('full menu'!AT52="MwERT",'full menu'!AT52="ERwMT",'full menu'!AT52="M&amp;ERT",'full menu'!AT52="MwIT",'full menu'!AT52="IwMT",'full menu'!AT52="M&amp;IT",'full menu'!AT52="IwERT",'full menu'!AT52="ERwIT",'full menu'!AT52="I&amp;ERT",'full menu'!AT52="ER&amp;M&amp;IT"),"MixedTs",IF('full menu'!AT52="UD","UD",IF('full menu'!AT52="LSD","LSD",IF('full menu'!AT52="WSD","WSD","")))))))))))</f>
        <v>ERfix</v>
      </c>
      <c r="AU52" s="5" t="str">
        <f>IF('full menu'!AU52="MDC","MDC",IF('full menu'!AU52="X","X",IF('full menu'!AU52="UASC","UASC",IF(OR('full menu'!AU52="PERF",'full menu'!AU52="AERF",'full menu'!AU52="PCB"),"ERfix",IF(OR('full menu'!AU52="ACB",'full menu'!AU52="LCERT",'full menu'!AU52="LERT",'full menu'!AU52="FCERT",'full menu'!AU52="FERT"),"ERTs",IF(OR('full menu'!AU52="FCMT",'full menu'!AU52="FMT",'full menu'!AU52="LMT",'full menu'!AU52="LCMT"),"MTs",IF(OR('full menu'!AU52="LCIT",'full menu'!AU52="FCIT",'full menu'!AU52="LIT",'full menu'!AU52="FIT"),"ITs",IF(OR('full menu'!AU52="MwERT",'full menu'!AU52="ERwMT",'full menu'!AU52="M&amp;ERT",'full menu'!AU52="MwIT",'full menu'!AU52="IwMT",'full menu'!AU52="M&amp;IT",'full menu'!AU52="IwERT",'full menu'!AU52="ERwIT",'full menu'!AU52="I&amp;ERT",'full menu'!AU52="ER&amp;M&amp;IT"),"MixedTs",IF('full menu'!AU52="UD","UD",IF('full menu'!AU52="LSD","LSD",IF('full menu'!AU52="WSD","WSD","")))))))))))</f>
        <v>ERfix</v>
      </c>
      <c r="AV52" s="5" t="str">
        <f>IF('full menu'!AV52="MDC","MDC",IF('full menu'!AV52="X","X",IF('full menu'!AV52="UASC","UASC",IF(OR('full menu'!AV52="PERF",'full menu'!AV52="AERF",'full menu'!AV52="PCB"),"ERfix",IF(OR('full menu'!AV52="ACB",'full menu'!AV52="LCERT",'full menu'!AV52="LERT",'full menu'!AV52="FCERT",'full menu'!AV52="FERT"),"ERTs",IF(OR('full menu'!AV52="FCMT",'full menu'!AV52="FMT",'full menu'!AV52="LMT",'full menu'!AV52="LCMT"),"MTs",IF(OR('full menu'!AV52="LCIT",'full menu'!AV52="FCIT",'full menu'!AV52="LIT",'full menu'!AV52="FIT"),"ITs",IF(OR('full menu'!AV52="MwERT",'full menu'!AV52="ERwMT",'full menu'!AV52="M&amp;ERT",'full menu'!AV52="MwIT",'full menu'!AV52="IwMT",'full menu'!AV52="M&amp;IT",'full menu'!AV52="IwERT",'full menu'!AV52="ERwIT",'full menu'!AV52="I&amp;ERT",'full menu'!AV52="ER&amp;M&amp;IT"),"MixedTs",IF('full menu'!AV52="UD","UD",IF('full menu'!AV52="LSD","LSD",IF('full menu'!AV52="WSD","WSD","")))))))))))</f>
        <v>ERfix</v>
      </c>
      <c r="AW52" s="5" t="str">
        <f>IF('full menu'!AW52="MDC","MDC",IF('full menu'!AW52="X","X",IF('full menu'!AW52="UASC","UASC",IF(OR('full menu'!AW52="PERF",'full menu'!AW52="AERF",'full menu'!AW52="PCB"),"ERfix",IF(OR('full menu'!AW52="ACB",'full menu'!AW52="LCERT",'full menu'!AW52="LERT",'full menu'!AW52="FCERT",'full menu'!AW52="FERT"),"ERTs",IF(OR('full menu'!AW52="FCMT",'full menu'!AW52="FMT",'full menu'!AW52="LMT",'full menu'!AW52="LCMT"),"MTs",IF(OR('full menu'!AW52="LCIT",'full menu'!AW52="FCIT",'full menu'!AW52="LIT",'full menu'!AW52="FIT"),"ITs",IF(OR('full menu'!AW52="MwERT",'full menu'!AW52="ERwMT",'full menu'!AW52="M&amp;ERT",'full menu'!AW52="MwIT",'full menu'!AW52="IwMT",'full menu'!AW52="M&amp;IT",'full menu'!AW52="IwERT",'full menu'!AW52="ERwIT",'full menu'!AW52="I&amp;ERT",'full menu'!AW52="ER&amp;M&amp;IT"),"MixedTs",IF('full menu'!AW52="UD","UD",IF('full menu'!AW52="LSD","LSD",IF('full menu'!AW52="WSD","WSD","")))))))))))</f>
        <v>ERfix</v>
      </c>
      <c r="AX52" s="5" t="str">
        <f>IF('full menu'!AX52="MDC","MDC",IF('full menu'!AX52="X","X",IF('full menu'!AX52="UASC","UASC",IF(OR('full menu'!AX52="PERF",'full menu'!AX52="AERF",'full menu'!AX52="PCB"),"ERfix",IF(OR('full menu'!AX52="ACB",'full menu'!AX52="LCERT",'full menu'!AX52="LERT",'full menu'!AX52="FCERT",'full menu'!AX52="FERT"),"ERTs",IF(OR('full menu'!AX52="FCMT",'full menu'!AX52="FMT",'full menu'!AX52="LMT",'full menu'!AX52="LCMT"),"MTs",IF(OR('full menu'!AX52="LCIT",'full menu'!AX52="FCIT",'full menu'!AX52="LIT",'full menu'!AX52="FIT"),"ITs",IF(OR('full menu'!AX52="MwERT",'full menu'!AX52="ERwMT",'full menu'!AX52="M&amp;ERT",'full menu'!AX52="MwIT",'full menu'!AX52="IwMT",'full menu'!AX52="M&amp;IT",'full menu'!AX52="IwERT",'full menu'!AX52="ERwIT",'full menu'!AX52="I&amp;ERT",'full menu'!AX52="ER&amp;M&amp;IT"),"MixedTs",IF('full menu'!AX52="UD","UD",IF('full menu'!AX52="LSD","LSD",IF('full menu'!AX52="WSD","WSD","")))))))))))</f>
        <v>ERfix</v>
      </c>
      <c r="AY52" s="5" t="str">
        <f>IF('full menu'!AY52="MDC","MDC",IF('full menu'!AY52="X","X",IF('full menu'!AY52="UASC","UASC",IF(OR('full menu'!AY52="PERF",'full menu'!AY52="AERF",'full menu'!AY52="PCB"),"ERfix",IF(OR('full menu'!AY52="ACB",'full menu'!AY52="LCERT",'full menu'!AY52="LERT",'full menu'!AY52="FCERT",'full menu'!AY52="FERT"),"ERTs",IF(OR('full menu'!AY52="FCMT",'full menu'!AY52="FMT",'full menu'!AY52="LMT",'full menu'!AY52="LCMT"),"MTs",IF(OR('full menu'!AY52="LCIT",'full menu'!AY52="FCIT",'full menu'!AY52="LIT",'full menu'!AY52="FIT"),"ITs",IF(OR('full menu'!AY52="MwERT",'full menu'!AY52="ERwMT",'full menu'!AY52="M&amp;ERT",'full menu'!AY52="MwIT",'full menu'!AY52="IwMT",'full menu'!AY52="M&amp;IT",'full menu'!AY52="IwERT",'full menu'!AY52="ERwIT",'full menu'!AY52="I&amp;ERT",'full menu'!AY52="ER&amp;M&amp;IT"),"MixedTs",IF('full menu'!AY52="UD","UD",IF('full menu'!AY52="LSD","LSD",IF('full menu'!AY52="WSD","WSD","")))))))))))</f>
        <v>ERfix</v>
      </c>
    </row>
    <row r="53" spans="1:51" ht="15.6" x14ac:dyDescent="0.3">
      <c r="A53" t="s">
        <v>82</v>
      </c>
      <c r="B53" s="5" t="str">
        <f>IF('full menu'!B53="MDC","MDC",IF('full menu'!B53="X","X",IF('full menu'!B53="UASC","UASC",IF(OR('full menu'!B53="PERF",'full menu'!B53="AERF",'full menu'!B53="PCB"),"ERfix",IF(OR('full menu'!B53="ACB",'full menu'!B53="LCERT",'full menu'!B53="LERT",'full menu'!B53="FCERT",'full menu'!B53="FERT"),"ERTs",IF(OR('full menu'!B53="FCMT",'full menu'!B53="FMT",'full menu'!B53="LMT",'full menu'!B53="LCMT"),"MTs",IF(OR('full menu'!B53="LCIT",'full menu'!B53="FCIT",'full menu'!B53="LIT",'full menu'!B53="FIT"),"ITs",IF(OR('full menu'!B53="MwERT",'full menu'!B53="ERwMT",'full menu'!B53="M&amp;ERT",'full menu'!B53="MwIT",'full menu'!B53="IwMT",'full menu'!B53="M&amp;IT",'full menu'!B53="IwERT",'full menu'!B53="ERwIT",'full menu'!B53="I&amp;ERT",'full menu'!B53="ER&amp;M&amp;IT"),"MixedTs",IF('full menu'!B53="UD","UD",IF('full menu'!B53="LSD","LSD",IF('full menu'!B53="WSD","WSD","")))))))))))</f>
        <v>X</v>
      </c>
      <c r="C53" s="5" t="str">
        <f>IF('full menu'!C53="MDC","MDC",IF('full menu'!C53="X","X",IF('full menu'!C53="UASC","UASC",IF(OR('full menu'!C53="PERF",'full menu'!C53="AERF",'full menu'!C53="PCB"),"ERfix",IF(OR('full menu'!C53="ACB",'full menu'!C53="LCERT",'full menu'!C53="LERT",'full menu'!C53="FCERT",'full menu'!C53="FERT"),"ERTs",IF(OR('full menu'!C53="FCMT",'full menu'!C53="FMT",'full menu'!C53="LMT",'full menu'!C53="LCMT"),"MTs",IF(OR('full menu'!C53="LCIT",'full menu'!C53="FCIT",'full menu'!C53="LIT",'full menu'!C53="FIT"),"ITs",IF(OR('full menu'!C53="MwERT",'full menu'!C53="ERwMT",'full menu'!C53="M&amp;ERT",'full menu'!C53="MwIT",'full menu'!C53="IwMT",'full menu'!C53="M&amp;IT",'full menu'!C53="IwERT",'full menu'!C53="ERwIT",'full menu'!C53="I&amp;ERT",'full menu'!C53="ER&amp;M&amp;IT"),"MixedTs",IF('full menu'!C53="UD","UD",IF('full menu'!C53="LSD","LSD",IF('full menu'!C53="WSD","WSD","")))))))))))</f>
        <v>X</v>
      </c>
      <c r="D53" s="5" t="str">
        <f>IF('full menu'!D53="MDC","MDC",IF('full menu'!D53="X","X",IF('full menu'!D53="UASC","UASC",IF(OR('full menu'!D53="PERF",'full menu'!D53="AERF",'full menu'!D53="PCB"),"ERfix",IF(OR('full menu'!D53="ACB",'full menu'!D53="LCERT",'full menu'!D53="LERT",'full menu'!D53="FCERT",'full menu'!D53="FERT"),"ERTs",IF(OR('full menu'!D53="FCMT",'full menu'!D53="FMT",'full menu'!D53="LMT",'full menu'!D53="LCMT"),"MTs",IF(OR('full menu'!D53="LCIT",'full menu'!D53="FCIT",'full menu'!D53="LIT",'full menu'!D53="FIT"),"ITs",IF(OR('full menu'!D53="MwERT",'full menu'!D53="ERwMT",'full menu'!D53="M&amp;ERT",'full menu'!D53="MwIT",'full menu'!D53="IwMT",'full menu'!D53="M&amp;IT",'full menu'!D53="IwERT",'full menu'!D53="ERwIT",'full menu'!D53="I&amp;ERT",'full menu'!D53="ER&amp;M&amp;IT"),"MixedTs",IF('full menu'!D53="UD","UD",IF('full menu'!D53="LSD","LSD",IF('full menu'!D53="WSD","WSD","")))))))))))</f>
        <v>X</v>
      </c>
      <c r="E53" s="5" t="str">
        <f>IF('full menu'!E53="MDC","MDC",IF('full menu'!E53="X","X",IF('full menu'!E53="UASC","UASC",IF(OR('full menu'!E53="PERF",'full menu'!E53="AERF",'full menu'!E53="PCB"),"ERfix",IF(OR('full menu'!E53="ACB",'full menu'!E53="LCERT",'full menu'!E53="LERT",'full menu'!E53="FCERT",'full menu'!E53="FERT"),"ERTs",IF(OR('full menu'!E53="FCMT",'full menu'!E53="FMT",'full menu'!E53="LMT",'full menu'!E53="LCMT"),"MTs",IF(OR('full menu'!E53="LCIT",'full menu'!E53="FCIT",'full menu'!E53="LIT",'full menu'!E53="FIT"),"ITs",IF(OR('full menu'!E53="MwERT",'full menu'!E53="ERwMT",'full menu'!E53="M&amp;ERT",'full menu'!E53="MwIT",'full menu'!E53="IwMT",'full menu'!E53="M&amp;IT",'full menu'!E53="IwERT",'full menu'!E53="ERwIT",'full menu'!E53="I&amp;ERT",'full menu'!E53="ER&amp;M&amp;IT"),"MixedTs",IF('full menu'!E53="UD","UD",IF('full menu'!E53="LSD","LSD",IF('full menu'!E53="WSD","WSD","")))))))))))</f>
        <v>X</v>
      </c>
      <c r="F53" s="5" t="str">
        <f>IF('full menu'!F53="MDC","MDC",IF('full menu'!F53="X","X",IF('full menu'!F53="UASC","UASC",IF(OR('full menu'!F53="PERF",'full menu'!F53="AERF",'full menu'!F53="PCB"),"ERfix",IF(OR('full menu'!F53="ACB",'full menu'!F53="LCERT",'full menu'!F53="LERT",'full menu'!F53="FCERT",'full menu'!F53="FERT"),"ERTs",IF(OR('full menu'!F53="FCMT",'full menu'!F53="FMT",'full menu'!F53="LMT",'full menu'!F53="LCMT"),"MTs",IF(OR('full menu'!F53="LCIT",'full menu'!F53="FCIT",'full menu'!F53="LIT",'full menu'!F53="FIT"),"ITs",IF(OR('full menu'!F53="MwERT",'full menu'!F53="ERwMT",'full menu'!F53="M&amp;ERT",'full menu'!F53="MwIT",'full menu'!F53="IwMT",'full menu'!F53="M&amp;IT",'full menu'!F53="IwERT",'full menu'!F53="ERwIT",'full menu'!F53="I&amp;ERT",'full menu'!F53="ER&amp;M&amp;IT"),"MixedTs",IF('full menu'!F53="UD","UD",IF('full menu'!F53="LSD","LSD",IF('full menu'!F53="WSD","WSD","")))))))))))</f>
        <v>X</v>
      </c>
      <c r="G53" s="5" t="str">
        <f>IF('full menu'!G53="MDC","MDC",IF('full menu'!G53="X","X",IF('full menu'!G53="UASC","UASC",IF(OR('full menu'!G53="PERF",'full menu'!G53="AERF",'full menu'!G53="PCB"),"ERfix",IF(OR('full menu'!G53="ACB",'full menu'!G53="LCERT",'full menu'!G53="LERT",'full menu'!G53="FCERT",'full menu'!G53="FERT"),"ERTs",IF(OR('full menu'!G53="FCMT",'full menu'!G53="FMT",'full menu'!G53="LMT",'full menu'!G53="LCMT"),"MTs",IF(OR('full menu'!G53="LCIT",'full menu'!G53="FCIT",'full menu'!G53="LIT",'full menu'!G53="FIT"),"ITs",IF(OR('full menu'!G53="MwERT",'full menu'!G53="ERwMT",'full menu'!G53="M&amp;ERT",'full menu'!G53="MwIT",'full menu'!G53="IwMT",'full menu'!G53="M&amp;IT",'full menu'!G53="IwERT",'full menu'!G53="ERwIT",'full menu'!G53="I&amp;ERT",'full menu'!G53="ER&amp;M&amp;IT"),"MixedTs",IF('full menu'!G53="UD","UD",IF('full menu'!G53="LSD","LSD",IF('full menu'!G53="WSD","WSD","")))))))))))</f>
        <v>X</v>
      </c>
      <c r="H53" s="5" t="str">
        <f>IF('full menu'!H53="MDC","MDC",IF('full menu'!H53="X","X",IF('full menu'!H53="UASC","UASC",IF(OR('full menu'!H53="PERF",'full menu'!H53="AERF",'full menu'!H53="PCB"),"ERfix",IF(OR('full menu'!H53="ACB",'full menu'!H53="LCERT",'full menu'!H53="LERT",'full menu'!H53="FCERT",'full menu'!H53="FERT"),"ERTs",IF(OR('full menu'!H53="FCMT",'full menu'!H53="FMT",'full menu'!H53="LMT",'full menu'!H53="LCMT"),"MTs",IF(OR('full menu'!H53="LCIT",'full menu'!H53="FCIT",'full menu'!H53="LIT",'full menu'!H53="FIT"),"ITs",IF(OR('full menu'!H53="MwERT",'full menu'!H53="ERwMT",'full menu'!H53="M&amp;ERT",'full menu'!H53="MwIT",'full menu'!H53="IwMT",'full menu'!H53="M&amp;IT",'full menu'!H53="IwERT",'full menu'!H53="ERwIT",'full menu'!H53="I&amp;ERT",'full menu'!H53="ER&amp;M&amp;IT"),"MixedTs",IF('full menu'!H53="UD","UD",IF('full menu'!H53="LSD","LSD",IF('full menu'!H53="WSD","WSD","")))))))))))</f>
        <v>X</v>
      </c>
      <c r="I53" s="5" t="str">
        <f>IF('full menu'!I53="MDC","MDC",IF('full menu'!I53="X","X",IF('full menu'!I53="UASC","UASC",IF(OR('full menu'!I53="PERF",'full menu'!I53="AERF",'full menu'!I53="PCB"),"ERfix",IF(OR('full menu'!I53="ACB",'full menu'!I53="LCERT",'full menu'!I53="LERT",'full menu'!I53="FCERT",'full menu'!I53="FERT"),"ERTs",IF(OR('full menu'!I53="FCMT",'full menu'!I53="FMT",'full menu'!I53="LMT",'full menu'!I53="LCMT"),"MTs",IF(OR('full menu'!I53="LCIT",'full menu'!I53="FCIT",'full menu'!I53="LIT",'full menu'!I53="FIT"),"ITs",IF(OR('full menu'!I53="MwERT",'full menu'!I53="ERwMT",'full menu'!I53="M&amp;ERT",'full menu'!I53="MwIT",'full menu'!I53="IwMT",'full menu'!I53="M&amp;IT",'full menu'!I53="IwERT",'full menu'!I53="ERwIT",'full menu'!I53="I&amp;ERT",'full menu'!I53="ER&amp;M&amp;IT"),"MixedTs",IF('full menu'!I53="UD","UD",IF('full menu'!I53="LSD","LSD",IF('full menu'!I53="WSD","WSD","")))))))))))</f>
        <v>X</v>
      </c>
      <c r="J53" s="5" t="str">
        <f>IF('full menu'!J53="MDC","MDC",IF('full menu'!J53="X","X",IF('full menu'!J53="UASC","UASC",IF(OR('full menu'!J53="PERF",'full menu'!J53="AERF",'full menu'!J53="PCB"),"ERfix",IF(OR('full menu'!J53="ACB",'full menu'!J53="LCERT",'full menu'!J53="LERT",'full menu'!J53="FCERT",'full menu'!J53="FERT"),"ERTs",IF(OR('full menu'!J53="FCMT",'full menu'!J53="FMT",'full menu'!J53="LMT",'full menu'!J53="LCMT"),"MTs",IF(OR('full menu'!J53="LCIT",'full menu'!J53="FCIT",'full menu'!J53="LIT",'full menu'!J53="FIT"),"ITs",IF(OR('full menu'!J53="MwERT",'full menu'!J53="ERwMT",'full menu'!J53="M&amp;ERT",'full menu'!J53="MwIT",'full menu'!J53="IwMT",'full menu'!J53="M&amp;IT",'full menu'!J53="IwERT",'full menu'!J53="ERwIT",'full menu'!J53="I&amp;ERT",'full menu'!J53="ER&amp;M&amp;IT"),"MixedTs",IF('full menu'!J53="UD","UD",IF('full menu'!J53="LSD","LSD",IF('full menu'!J53="WSD","WSD","")))))))))))</f>
        <v>X</v>
      </c>
      <c r="K53" s="5" t="str">
        <f>IF('full menu'!K53="MDC","MDC",IF('full menu'!K53="X","X",IF('full menu'!K53="UASC","UASC",IF(OR('full menu'!K53="PERF",'full menu'!K53="AERF",'full menu'!K53="PCB"),"ERfix",IF(OR('full menu'!K53="ACB",'full menu'!K53="LCERT",'full menu'!K53="LERT",'full menu'!K53="FCERT",'full menu'!K53="FERT"),"ERTs",IF(OR('full menu'!K53="FCMT",'full menu'!K53="FMT",'full menu'!K53="LMT",'full menu'!K53="LCMT"),"MTs",IF(OR('full menu'!K53="LCIT",'full menu'!K53="FCIT",'full menu'!K53="LIT",'full menu'!K53="FIT"),"ITs",IF(OR('full menu'!K53="MwERT",'full menu'!K53="ERwMT",'full menu'!K53="M&amp;ERT",'full menu'!K53="MwIT",'full menu'!K53="IwMT",'full menu'!K53="M&amp;IT",'full menu'!K53="IwERT",'full menu'!K53="ERwIT",'full menu'!K53="I&amp;ERT",'full menu'!K53="ER&amp;M&amp;IT"),"MixedTs",IF('full menu'!K53="UD","UD",IF('full menu'!K53="LSD","LSD",IF('full menu'!K53="WSD","WSD","")))))))))))</f>
        <v>X</v>
      </c>
      <c r="L53" s="5" t="str">
        <f>IF('full menu'!L53="MDC","MDC",IF('full menu'!L53="X","X",IF('full menu'!L53="UASC","UASC",IF(OR('full menu'!L53="PERF",'full menu'!L53="AERF",'full menu'!L53="PCB"),"ERfix",IF(OR('full menu'!L53="ACB",'full menu'!L53="LCERT",'full menu'!L53="LERT",'full menu'!L53="FCERT",'full menu'!L53="FERT"),"ERTs",IF(OR('full menu'!L53="FCMT",'full menu'!L53="FMT",'full menu'!L53="LMT",'full menu'!L53="LCMT"),"MTs",IF(OR('full menu'!L53="LCIT",'full menu'!L53="FCIT",'full menu'!L53="LIT",'full menu'!L53="FIT"),"ITs",IF(OR('full menu'!L53="MwERT",'full menu'!L53="ERwMT",'full menu'!L53="M&amp;ERT",'full menu'!L53="MwIT",'full menu'!L53="IwMT",'full menu'!L53="M&amp;IT",'full menu'!L53="IwERT",'full menu'!L53="ERwIT",'full menu'!L53="I&amp;ERT",'full menu'!L53="ER&amp;M&amp;IT"),"MixedTs",IF('full menu'!L53="UD","UD",IF('full menu'!L53="LSD","LSD",IF('full menu'!L53="WSD","WSD","")))))))))))</f>
        <v>X</v>
      </c>
      <c r="M53" s="5" t="str">
        <f>IF('full menu'!M53="MDC","MDC",IF('full menu'!M53="X","X",IF('full menu'!M53="UASC","UASC",IF(OR('full menu'!M53="PERF",'full menu'!M53="AERF",'full menu'!M53="PCB"),"ERfix",IF(OR('full menu'!M53="ACB",'full menu'!M53="LCERT",'full menu'!M53="LERT",'full menu'!M53="FCERT",'full menu'!M53="FERT"),"ERTs",IF(OR('full menu'!M53="FCMT",'full menu'!M53="FMT",'full menu'!M53="LMT",'full menu'!M53="LCMT"),"MTs",IF(OR('full menu'!M53="LCIT",'full menu'!M53="FCIT",'full menu'!M53="LIT",'full menu'!M53="FIT"),"ITs",IF(OR('full menu'!M53="MwERT",'full menu'!M53="ERwMT",'full menu'!M53="M&amp;ERT",'full menu'!M53="MwIT",'full menu'!M53="IwMT",'full menu'!M53="M&amp;IT",'full menu'!M53="IwERT",'full menu'!M53="ERwIT",'full menu'!M53="I&amp;ERT",'full menu'!M53="ER&amp;M&amp;IT"),"MixedTs",IF('full menu'!M53="UD","UD",IF('full menu'!M53="LSD","LSD",IF('full menu'!M53="WSD","WSD","")))))))))))</f>
        <v>X</v>
      </c>
      <c r="N53" s="5" t="str">
        <f>IF('full menu'!N53="MDC","MDC",IF('full menu'!N53="X","X",IF('full menu'!N53="UASC","UASC",IF(OR('full menu'!N53="PERF",'full menu'!N53="AERF",'full menu'!N53="PCB"),"ERfix",IF(OR('full menu'!N53="ACB",'full menu'!N53="LCERT",'full menu'!N53="LERT",'full menu'!N53="FCERT",'full menu'!N53="FERT"),"ERTs",IF(OR('full menu'!N53="FCMT",'full menu'!N53="FMT",'full menu'!N53="LMT",'full menu'!N53="LCMT"),"MTs",IF(OR('full menu'!N53="LCIT",'full menu'!N53="FCIT",'full menu'!N53="LIT",'full menu'!N53="FIT"),"ITs",IF(OR('full menu'!N53="MwERT",'full menu'!N53="ERwMT",'full menu'!N53="M&amp;ERT",'full menu'!N53="MwIT",'full menu'!N53="IwMT",'full menu'!N53="M&amp;IT",'full menu'!N53="IwERT",'full menu'!N53="ERwIT",'full menu'!N53="I&amp;ERT",'full menu'!N53="ER&amp;M&amp;IT"),"MixedTs",IF('full menu'!N53="UD","UD",IF('full menu'!N53="LSD","LSD",IF('full menu'!N53="WSD","WSD","")))))))))))</f>
        <v>X</v>
      </c>
      <c r="O53" s="5" t="str">
        <f>IF('full menu'!O53="MDC","MDC",IF('full menu'!O53="X","X",IF('full menu'!O53="UASC","UASC",IF(OR('full menu'!O53="PERF",'full menu'!O53="AERF",'full menu'!O53="PCB"),"ERfix",IF(OR('full menu'!O53="ACB",'full menu'!O53="LCERT",'full menu'!O53="LERT",'full menu'!O53="FCERT",'full menu'!O53="FERT"),"ERTs",IF(OR('full menu'!O53="FCMT",'full menu'!O53="FMT",'full menu'!O53="LMT",'full menu'!O53="LCMT"),"MTs",IF(OR('full menu'!O53="LCIT",'full menu'!O53="FCIT",'full menu'!O53="LIT",'full menu'!O53="FIT"),"ITs",IF(OR('full menu'!O53="MwERT",'full menu'!O53="ERwMT",'full menu'!O53="M&amp;ERT",'full menu'!O53="MwIT",'full menu'!O53="IwMT",'full menu'!O53="M&amp;IT",'full menu'!O53="IwERT",'full menu'!O53="ERwIT",'full menu'!O53="I&amp;ERT",'full menu'!O53="ER&amp;M&amp;IT"),"MixedTs",IF('full menu'!O53="UD","UD",IF('full menu'!O53="LSD","LSD",IF('full menu'!O53="WSD","WSD","")))))))))))</f>
        <v>X</v>
      </c>
      <c r="P53" s="5" t="str">
        <f>IF('full menu'!P53="MDC","MDC",IF('full menu'!P53="X","X",IF('full menu'!P53="UASC","UASC",IF(OR('full menu'!P53="PERF",'full menu'!P53="AERF",'full menu'!P53="PCB"),"ERfix",IF(OR('full menu'!P53="ACB",'full menu'!P53="LCERT",'full menu'!P53="LERT",'full menu'!P53="FCERT",'full menu'!P53="FERT"),"ERTs",IF(OR('full menu'!P53="FCMT",'full menu'!P53="FMT",'full menu'!P53="LMT",'full menu'!P53="LCMT"),"MTs",IF(OR('full menu'!P53="LCIT",'full menu'!P53="FCIT",'full menu'!P53="LIT",'full menu'!P53="FIT"),"ITs",IF(OR('full menu'!P53="MwERT",'full menu'!P53="ERwMT",'full menu'!P53="M&amp;ERT",'full menu'!P53="MwIT",'full menu'!P53="IwMT",'full menu'!P53="M&amp;IT",'full menu'!P53="IwERT",'full menu'!P53="ERwIT",'full menu'!P53="I&amp;ERT",'full menu'!P53="ER&amp;M&amp;IT"),"MixedTs",IF('full menu'!P53="UD","UD",IF('full menu'!P53="LSD","LSD",IF('full menu'!P53="WSD","WSD","")))))))))))</f>
        <v>X</v>
      </c>
      <c r="Q53" s="5" t="str">
        <f>IF('full menu'!Q53="MDC","MDC",IF('full menu'!Q53="X","X",IF('full menu'!Q53="UASC","UASC",IF(OR('full menu'!Q53="PERF",'full menu'!Q53="AERF",'full menu'!Q53="PCB"),"ERfix",IF(OR('full menu'!Q53="ACB",'full menu'!Q53="LCERT",'full menu'!Q53="LERT",'full menu'!Q53="FCERT",'full menu'!Q53="FERT"),"ERTs",IF(OR('full menu'!Q53="FCMT",'full menu'!Q53="FMT",'full menu'!Q53="LMT",'full menu'!Q53="LCMT"),"MTs",IF(OR('full menu'!Q53="LCIT",'full menu'!Q53="FCIT",'full menu'!Q53="LIT",'full menu'!Q53="FIT"),"ITs",IF(OR('full menu'!Q53="MwERT",'full menu'!Q53="ERwMT",'full menu'!Q53="M&amp;ERT",'full menu'!Q53="MwIT",'full menu'!Q53="IwMT",'full menu'!Q53="M&amp;IT",'full menu'!Q53="IwERT",'full menu'!Q53="ERwIT",'full menu'!Q53="I&amp;ERT",'full menu'!Q53="ER&amp;M&amp;IT"),"MixedTs",IF('full menu'!Q53="UD","UD",IF('full menu'!Q53="LSD","LSD",IF('full menu'!Q53="WSD","WSD","")))))))))))</f>
        <v>X</v>
      </c>
      <c r="R53" s="5" t="str">
        <f>IF('full menu'!R53="MDC","MDC",IF('full menu'!R53="X","X",IF('full menu'!R53="UASC","UASC",IF(OR('full menu'!R53="PERF",'full menu'!R53="AERF",'full menu'!R53="PCB"),"ERfix",IF(OR('full menu'!R53="ACB",'full menu'!R53="LCERT",'full menu'!R53="LERT",'full menu'!R53="FCERT",'full menu'!R53="FERT"),"ERTs",IF(OR('full menu'!R53="FCMT",'full menu'!R53="FMT",'full menu'!R53="LMT",'full menu'!R53="LCMT"),"MTs",IF(OR('full menu'!R53="LCIT",'full menu'!R53="FCIT",'full menu'!R53="LIT",'full menu'!R53="FIT"),"ITs",IF(OR('full menu'!R53="MwERT",'full menu'!R53="ERwMT",'full menu'!R53="M&amp;ERT",'full menu'!R53="MwIT",'full menu'!R53="IwMT",'full menu'!R53="M&amp;IT",'full menu'!R53="IwERT",'full menu'!R53="ERwIT",'full menu'!R53="I&amp;ERT",'full menu'!R53="ER&amp;M&amp;IT"),"MixedTs",IF('full menu'!R53="UD","UD",IF('full menu'!R53="LSD","LSD",IF('full menu'!R53="WSD","WSD","")))))))))))</f>
        <v>X</v>
      </c>
      <c r="S53" s="5" t="str">
        <f>IF('full menu'!S53="MDC","MDC",IF('full menu'!S53="X","X",IF('full menu'!S53="UASC","UASC",IF(OR('full menu'!S53="PERF",'full menu'!S53="AERF",'full menu'!S53="PCB"),"ERfix",IF(OR('full menu'!S53="ACB",'full menu'!S53="LCERT",'full menu'!S53="LERT",'full menu'!S53="FCERT",'full menu'!S53="FERT"),"ERTs",IF(OR('full menu'!S53="FCMT",'full menu'!S53="FMT",'full menu'!S53="LMT",'full menu'!S53="LCMT"),"MTs",IF(OR('full menu'!S53="LCIT",'full menu'!S53="FCIT",'full menu'!S53="LIT",'full menu'!S53="FIT"),"ITs",IF(OR('full menu'!S53="MwERT",'full menu'!S53="ERwMT",'full menu'!S53="M&amp;ERT",'full menu'!S53="MwIT",'full menu'!S53="IwMT",'full menu'!S53="M&amp;IT",'full menu'!S53="IwERT",'full menu'!S53="ERwIT",'full menu'!S53="I&amp;ERT",'full menu'!S53="ER&amp;M&amp;IT"),"MixedTs",IF('full menu'!S53="UD","UD",IF('full menu'!S53="LSD","LSD",IF('full menu'!S53="WSD","WSD","")))))))))))</f>
        <v>X</v>
      </c>
      <c r="T53" s="5" t="str">
        <f>IF('full menu'!T53="MDC","MDC",IF('full menu'!T53="X","X",IF('full menu'!T53="UASC","UASC",IF(OR('full menu'!T53="PERF",'full menu'!T53="AERF",'full menu'!T53="PCB"),"ERfix",IF(OR('full menu'!T53="ACB",'full menu'!T53="LCERT",'full menu'!T53="LERT",'full menu'!T53="FCERT",'full menu'!T53="FERT"),"ERTs",IF(OR('full menu'!T53="FCMT",'full menu'!T53="FMT",'full menu'!T53="LMT",'full menu'!T53="LCMT"),"MTs",IF(OR('full menu'!T53="LCIT",'full menu'!T53="FCIT",'full menu'!T53="LIT",'full menu'!T53="FIT"),"ITs",IF(OR('full menu'!T53="MwERT",'full menu'!T53="ERwMT",'full menu'!T53="M&amp;ERT",'full menu'!T53="MwIT",'full menu'!T53="IwMT",'full menu'!T53="M&amp;IT",'full menu'!T53="IwERT",'full menu'!T53="ERwIT",'full menu'!T53="I&amp;ERT",'full menu'!T53="ER&amp;M&amp;IT"),"MixedTs",IF('full menu'!T53="UD","UD",IF('full menu'!T53="LSD","LSD",IF('full menu'!T53="WSD","WSD","")))))))))))</f>
        <v>UD</v>
      </c>
      <c r="U53" s="5" t="str">
        <f>IF('full menu'!U53="MDC","MDC",IF('full menu'!U53="X","X",IF('full menu'!U53="UASC","UASC",IF(OR('full menu'!U53="PERF",'full menu'!U53="AERF",'full menu'!U53="PCB"),"ERfix",IF(OR('full menu'!U53="ACB",'full menu'!U53="LCERT",'full menu'!U53="LERT",'full menu'!U53="FCERT",'full menu'!U53="FERT"),"ERTs",IF(OR('full menu'!U53="FCMT",'full menu'!U53="FMT",'full menu'!U53="LMT",'full menu'!U53="LCMT"),"MTs",IF(OR('full menu'!U53="LCIT",'full menu'!U53="FCIT",'full menu'!U53="LIT",'full menu'!U53="FIT"),"ITs",IF(OR('full menu'!U53="MwERT",'full menu'!U53="ERwMT",'full menu'!U53="M&amp;ERT",'full menu'!U53="MwIT",'full menu'!U53="IwMT",'full menu'!U53="M&amp;IT",'full menu'!U53="IwERT",'full menu'!U53="ERwIT",'full menu'!U53="I&amp;ERT",'full menu'!U53="ER&amp;M&amp;IT"),"MixedTs",IF('full menu'!U53="UD","UD",IF('full menu'!U53="LSD","LSD",IF('full menu'!U53="WSD","WSD","")))))))))))</f>
        <v>UD</v>
      </c>
      <c r="V53" s="5" t="str">
        <f>IF('full menu'!V53="MDC","MDC",IF('full menu'!V53="X","X",IF('full menu'!V53="UASC","UASC",IF(OR('full menu'!V53="PERF",'full menu'!V53="AERF",'full menu'!V53="PCB"),"ERfix",IF(OR('full menu'!V53="ACB",'full menu'!V53="LCERT",'full menu'!V53="LERT",'full menu'!V53="FCERT",'full menu'!V53="FERT"),"ERTs",IF(OR('full menu'!V53="FCMT",'full menu'!V53="FMT",'full menu'!V53="LMT",'full menu'!V53="LCMT"),"MTs",IF(OR('full menu'!V53="LCIT",'full menu'!V53="FCIT",'full menu'!V53="LIT",'full menu'!V53="FIT"),"ITs",IF(OR('full menu'!V53="MwERT",'full menu'!V53="ERwMT",'full menu'!V53="M&amp;ERT",'full menu'!V53="MwIT",'full menu'!V53="IwMT",'full menu'!V53="M&amp;IT",'full menu'!V53="IwERT",'full menu'!V53="ERwIT",'full menu'!V53="I&amp;ERT",'full menu'!V53="ER&amp;M&amp;IT"),"MixedTs",IF('full menu'!V53="UD","UD",IF('full menu'!V53="LSD","LSD",IF('full menu'!V53="WSD","WSD","")))))))))))</f>
        <v>UD</v>
      </c>
      <c r="W53" s="5" t="str">
        <f>IF('full menu'!W53="MDC","MDC",IF('full menu'!W53="X","X",IF('full menu'!W53="UASC","UASC",IF(OR('full menu'!W53="PERF",'full menu'!W53="AERF",'full menu'!W53="PCB"),"ERfix",IF(OR('full menu'!W53="ACB",'full menu'!W53="LCERT",'full menu'!W53="LERT",'full menu'!W53="FCERT",'full menu'!W53="FERT"),"ERTs",IF(OR('full menu'!W53="FCMT",'full menu'!W53="FMT",'full menu'!W53="LMT",'full menu'!W53="LCMT"),"MTs",IF(OR('full menu'!W53="LCIT",'full menu'!W53="FCIT",'full menu'!W53="LIT",'full menu'!W53="FIT"),"ITs",IF(OR('full menu'!W53="MwERT",'full menu'!W53="ERwMT",'full menu'!W53="M&amp;ERT",'full menu'!W53="MwIT",'full menu'!W53="IwMT",'full menu'!W53="M&amp;IT",'full menu'!W53="IwERT",'full menu'!W53="ERwIT",'full menu'!W53="I&amp;ERT",'full menu'!W53="ER&amp;M&amp;IT"),"MixedTs",IF('full menu'!W53="UD","UD",IF('full menu'!W53="LSD","LSD",IF('full menu'!W53="WSD","WSD","")))))))))))</f>
        <v>UD</v>
      </c>
      <c r="X53" s="5" t="str">
        <f>IF('full menu'!X53="MDC","MDC",IF('full menu'!X53="X","X",IF('full menu'!X53="UASC","UASC",IF(OR('full menu'!X53="PERF",'full menu'!X53="AERF",'full menu'!X53="PCB"),"ERfix",IF(OR('full menu'!X53="ACB",'full menu'!X53="LCERT",'full menu'!X53="LERT",'full menu'!X53="FCERT",'full menu'!X53="FERT"),"ERTs",IF(OR('full menu'!X53="FCMT",'full menu'!X53="FMT",'full menu'!X53="LMT",'full menu'!X53="LCMT"),"MTs",IF(OR('full menu'!X53="LCIT",'full menu'!X53="FCIT",'full menu'!X53="LIT",'full menu'!X53="FIT"),"ITs",IF(OR('full menu'!X53="MwERT",'full menu'!X53="ERwMT",'full menu'!X53="M&amp;ERT",'full menu'!X53="MwIT",'full menu'!X53="IwMT",'full menu'!X53="M&amp;IT",'full menu'!X53="IwERT",'full menu'!X53="ERwIT",'full menu'!X53="I&amp;ERT",'full menu'!X53="ER&amp;M&amp;IT"),"MixedTs",IF('full menu'!X53="UD","UD",IF('full menu'!X53="LSD","LSD",IF('full menu'!X53="WSD","WSD","")))))))))))</f>
        <v>UD</v>
      </c>
      <c r="Y53" s="5" t="str">
        <f>IF('full menu'!Y53="MDC","MDC",IF('full menu'!Y53="X","X",IF('full menu'!Y53="UASC","UASC",IF(OR('full menu'!Y53="PERF",'full menu'!Y53="AERF",'full menu'!Y53="PCB"),"ERfix",IF(OR('full menu'!Y53="ACB",'full menu'!Y53="LCERT",'full menu'!Y53="LERT",'full menu'!Y53="FCERT",'full menu'!Y53="FERT"),"ERTs",IF(OR('full menu'!Y53="FCMT",'full menu'!Y53="FMT",'full menu'!Y53="LMT",'full menu'!Y53="LCMT"),"MTs",IF(OR('full menu'!Y53="LCIT",'full menu'!Y53="FCIT",'full menu'!Y53="LIT",'full menu'!Y53="FIT"),"ITs",IF(OR('full menu'!Y53="MwERT",'full menu'!Y53="ERwMT",'full menu'!Y53="M&amp;ERT",'full menu'!Y53="MwIT",'full menu'!Y53="IwMT",'full menu'!Y53="M&amp;IT",'full menu'!Y53="IwERT",'full menu'!Y53="ERwIT",'full menu'!Y53="I&amp;ERT",'full menu'!Y53="ER&amp;M&amp;IT"),"MixedTs",IF('full menu'!Y53="UD","UD",IF('full menu'!Y53="LSD","LSD",IF('full menu'!Y53="WSD","WSD","")))))))))))</f>
        <v>LSD</v>
      </c>
      <c r="Z53" s="5" t="str">
        <f>IF('full menu'!Z53="MDC","MDC",IF('full menu'!Z53="X","X",IF('full menu'!Z53="UASC","UASC",IF(OR('full menu'!Z53="PERF",'full menu'!Z53="AERF",'full menu'!Z53="PCB"),"ERfix",IF(OR('full menu'!Z53="ACB",'full menu'!Z53="LCERT",'full menu'!Z53="LERT",'full menu'!Z53="FCERT",'full menu'!Z53="FERT"),"ERTs",IF(OR('full menu'!Z53="FCMT",'full menu'!Z53="FMT",'full menu'!Z53="LMT",'full menu'!Z53="LCMT"),"MTs",IF(OR('full menu'!Z53="LCIT",'full menu'!Z53="FCIT",'full menu'!Z53="LIT",'full menu'!Z53="FIT"),"ITs",IF(OR('full menu'!Z53="MwERT",'full menu'!Z53="ERwMT",'full menu'!Z53="M&amp;ERT",'full menu'!Z53="MwIT",'full menu'!Z53="IwMT",'full menu'!Z53="M&amp;IT",'full menu'!Z53="IwERT",'full menu'!Z53="ERwIT",'full menu'!Z53="I&amp;ERT",'full menu'!Z53="ER&amp;M&amp;IT"),"MixedTs",IF('full menu'!Z53="UD","UD",IF('full menu'!Z53="LSD","LSD",IF('full menu'!Z53="WSD","WSD","")))))))))))</f>
        <v>LSD</v>
      </c>
      <c r="AA53" s="5" t="str">
        <f>IF('full menu'!AA53="MDC","MDC",IF('full menu'!AA53="X","X",IF('full menu'!AA53="UASC","UASC",IF(OR('full menu'!AA53="PERF",'full menu'!AA53="AERF",'full menu'!AA53="PCB"),"ERfix",IF(OR('full menu'!AA53="ACB",'full menu'!AA53="LCERT",'full menu'!AA53="LERT",'full menu'!AA53="FCERT",'full menu'!AA53="FERT"),"ERTs",IF(OR('full menu'!AA53="FCMT",'full menu'!AA53="FMT",'full menu'!AA53="LMT",'full menu'!AA53="LCMT"),"MTs",IF(OR('full menu'!AA53="LCIT",'full menu'!AA53="FCIT",'full menu'!AA53="LIT",'full menu'!AA53="FIT"),"ITs",IF(OR('full menu'!AA53="MwERT",'full menu'!AA53="ERwMT",'full menu'!AA53="M&amp;ERT",'full menu'!AA53="MwIT",'full menu'!AA53="IwMT",'full menu'!AA53="M&amp;IT",'full menu'!AA53="IwERT",'full menu'!AA53="ERwIT",'full menu'!AA53="I&amp;ERT",'full menu'!AA53="ER&amp;M&amp;IT"),"MixedTs",IF('full menu'!AA53="UD","UD",IF('full menu'!AA53="LSD","LSD",IF('full menu'!AA53="WSD","WSD","")))))))))))</f>
        <v>LSD</v>
      </c>
      <c r="AB53" s="5" t="str">
        <f>IF('full menu'!AB53="MDC","MDC",IF('full menu'!AB53="X","X",IF('full menu'!AB53="UASC","UASC",IF(OR('full menu'!AB53="PERF",'full menu'!AB53="AERF",'full menu'!AB53="PCB"),"ERfix",IF(OR('full menu'!AB53="ACB",'full menu'!AB53="LCERT",'full menu'!AB53="LERT",'full menu'!AB53="FCERT",'full menu'!AB53="FERT"),"ERTs",IF(OR('full menu'!AB53="FCMT",'full menu'!AB53="FMT",'full menu'!AB53="LMT",'full menu'!AB53="LCMT"),"MTs",IF(OR('full menu'!AB53="LCIT",'full menu'!AB53="FCIT",'full menu'!AB53="LIT",'full menu'!AB53="FIT"),"ITs",IF(OR('full menu'!AB53="MwERT",'full menu'!AB53="ERwMT",'full menu'!AB53="M&amp;ERT",'full menu'!AB53="MwIT",'full menu'!AB53="IwMT",'full menu'!AB53="M&amp;IT",'full menu'!AB53="IwERT",'full menu'!AB53="ERwIT",'full menu'!AB53="I&amp;ERT",'full menu'!AB53="ER&amp;M&amp;IT"),"MixedTs",IF('full menu'!AB53="UD","UD",IF('full menu'!AB53="LSD","LSD",IF('full menu'!AB53="WSD","WSD","")))))))))))</f>
        <v>ERTs</v>
      </c>
      <c r="AC53" s="5" t="str">
        <f>IF('full menu'!AC53="MDC","MDC",IF('full menu'!AC53="X","X",IF('full menu'!AC53="UASC","UASC",IF(OR('full menu'!AC53="PERF",'full menu'!AC53="AERF",'full menu'!AC53="PCB"),"ERfix",IF(OR('full menu'!AC53="ACB",'full menu'!AC53="LCERT",'full menu'!AC53="LERT",'full menu'!AC53="FCERT",'full menu'!AC53="FERT"),"ERTs",IF(OR('full menu'!AC53="FCMT",'full menu'!AC53="FMT",'full menu'!AC53="LMT",'full menu'!AC53="LCMT"),"MTs",IF(OR('full menu'!AC53="LCIT",'full menu'!AC53="FCIT",'full menu'!AC53="LIT",'full menu'!AC53="FIT"),"ITs",IF(OR('full menu'!AC53="MwERT",'full menu'!AC53="ERwMT",'full menu'!AC53="M&amp;ERT",'full menu'!AC53="MwIT",'full menu'!AC53="IwMT",'full menu'!AC53="M&amp;IT",'full menu'!AC53="IwERT",'full menu'!AC53="ERwIT",'full menu'!AC53="I&amp;ERT",'full menu'!AC53="ER&amp;M&amp;IT"),"MixedTs",IF('full menu'!AC53="UD","UD",IF('full menu'!AC53="LSD","LSD",IF('full menu'!AC53="WSD","WSD","")))))))))))</f>
        <v>ERTs</v>
      </c>
      <c r="AD53" s="5" t="str">
        <f>IF('full menu'!AD53="MDC","MDC",IF('full menu'!AD53="X","X",IF('full menu'!AD53="UASC","UASC",IF(OR('full menu'!AD53="PERF",'full menu'!AD53="AERF",'full menu'!AD53="PCB"),"ERfix",IF(OR('full menu'!AD53="ACB",'full menu'!AD53="LCERT",'full menu'!AD53="LERT",'full menu'!AD53="FCERT",'full menu'!AD53="FERT"),"ERTs",IF(OR('full menu'!AD53="FCMT",'full menu'!AD53="FMT",'full menu'!AD53="LMT",'full menu'!AD53="LCMT"),"MTs",IF(OR('full menu'!AD53="LCIT",'full menu'!AD53="FCIT",'full menu'!AD53="LIT",'full menu'!AD53="FIT"),"ITs",IF(OR('full menu'!AD53="MwERT",'full menu'!AD53="ERwMT",'full menu'!AD53="M&amp;ERT",'full menu'!AD53="MwIT",'full menu'!AD53="IwMT",'full menu'!AD53="M&amp;IT",'full menu'!AD53="IwERT",'full menu'!AD53="ERwIT",'full menu'!AD53="I&amp;ERT",'full menu'!AD53="ER&amp;M&amp;IT"),"MixedTs",IF('full menu'!AD53="UD","UD",IF('full menu'!AD53="LSD","LSD",IF('full menu'!AD53="WSD","WSD","")))))))))))</f>
        <v>ERTs</v>
      </c>
      <c r="AE53" s="5" t="str">
        <f>IF('full menu'!AE53="MDC","MDC",IF('full menu'!AE53="X","X",IF('full menu'!AE53="UASC","UASC",IF(OR('full menu'!AE53="PERF",'full menu'!AE53="AERF",'full menu'!AE53="PCB"),"ERfix",IF(OR('full menu'!AE53="ACB",'full menu'!AE53="LCERT",'full menu'!AE53="LERT",'full menu'!AE53="FCERT",'full menu'!AE53="FERT"),"ERTs",IF(OR('full menu'!AE53="FCMT",'full menu'!AE53="FMT",'full menu'!AE53="LMT",'full menu'!AE53="LCMT"),"MTs",IF(OR('full menu'!AE53="LCIT",'full menu'!AE53="FCIT",'full menu'!AE53="LIT",'full menu'!AE53="FIT"),"ITs",IF(OR('full menu'!AE53="MwERT",'full menu'!AE53="ERwMT",'full menu'!AE53="M&amp;ERT",'full menu'!AE53="MwIT",'full menu'!AE53="IwMT",'full menu'!AE53="M&amp;IT",'full menu'!AE53="IwERT",'full menu'!AE53="ERwIT",'full menu'!AE53="I&amp;ERT",'full menu'!AE53="ER&amp;M&amp;IT"),"MixedTs",IF('full menu'!AE53="UD","UD",IF('full menu'!AE53="LSD","LSD",IF('full menu'!AE53="WSD","WSD","")))))))))))</f>
        <v>ERTs</v>
      </c>
      <c r="AF53" s="5" t="str">
        <f>IF('full menu'!AF53="MDC","MDC",IF('full menu'!AF53="X","X",IF('full menu'!AF53="UASC","UASC",IF(OR('full menu'!AF53="PERF",'full menu'!AF53="AERF",'full menu'!AF53="PCB"),"ERfix",IF(OR('full menu'!AF53="ACB",'full menu'!AF53="LCERT",'full menu'!AF53="LERT",'full menu'!AF53="FCERT",'full menu'!AF53="FERT"),"ERTs",IF(OR('full menu'!AF53="FCMT",'full menu'!AF53="FMT",'full menu'!AF53="LMT",'full menu'!AF53="LCMT"),"MTs",IF(OR('full menu'!AF53="LCIT",'full menu'!AF53="FCIT",'full menu'!AF53="LIT",'full menu'!AF53="FIT"),"ITs",IF(OR('full menu'!AF53="MwERT",'full menu'!AF53="ERwMT",'full menu'!AF53="M&amp;ERT",'full menu'!AF53="MwIT",'full menu'!AF53="IwMT",'full menu'!AF53="M&amp;IT",'full menu'!AF53="IwERT",'full menu'!AF53="ERwIT",'full menu'!AF53="I&amp;ERT",'full menu'!AF53="ER&amp;M&amp;IT"),"MixedTs",IF('full menu'!AF53="UD","UD",IF('full menu'!AF53="LSD","LSD",IF('full menu'!AF53="WSD","WSD","")))))))))))</f>
        <v>ERTs</v>
      </c>
      <c r="AG53" s="5" t="str">
        <f>IF('full menu'!AG53="MDC","MDC",IF('full menu'!AG53="X","X",IF('full menu'!AG53="UASC","UASC",IF(OR('full menu'!AG53="PERF",'full menu'!AG53="AERF",'full menu'!AG53="PCB"),"ERfix",IF(OR('full menu'!AG53="ACB",'full menu'!AG53="LCERT",'full menu'!AG53="LERT",'full menu'!AG53="FCERT",'full menu'!AG53="FERT"),"ERTs",IF(OR('full menu'!AG53="FCMT",'full menu'!AG53="FMT",'full menu'!AG53="LMT",'full menu'!AG53="LCMT"),"MTs",IF(OR('full menu'!AG53="LCIT",'full menu'!AG53="FCIT",'full menu'!AG53="LIT",'full menu'!AG53="FIT"),"ITs",IF(OR('full menu'!AG53="MwERT",'full menu'!AG53="ERwMT",'full menu'!AG53="M&amp;ERT",'full menu'!AG53="MwIT",'full menu'!AG53="IwMT",'full menu'!AG53="M&amp;IT",'full menu'!AG53="IwERT",'full menu'!AG53="ERwIT",'full menu'!AG53="I&amp;ERT",'full menu'!AG53="ER&amp;M&amp;IT"),"MixedTs",IF('full menu'!AG53="UD","UD",IF('full menu'!AG53="LSD","LSD",IF('full menu'!AG53="WSD","WSD","")))))))))))</f>
        <v>ERTs</v>
      </c>
      <c r="AH53" s="5" t="str">
        <f>IF('full menu'!AH53="MDC","MDC",IF('full menu'!AH53="X","X",IF('full menu'!AH53="UASC","UASC",IF(OR('full menu'!AH53="PERF",'full menu'!AH53="AERF",'full menu'!AH53="PCB"),"ERfix",IF(OR('full menu'!AH53="ACB",'full menu'!AH53="LCERT",'full menu'!AH53="LERT",'full menu'!AH53="FCERT",'full menu'!AH53="FERT"),"ERTs",IF(OR('full menu'!AH53="FCMT",'full menu'!AH53="FMT",'full menu'!AH53="LMT",'full menu'!AH53="LCMT"),"MTs",IF(OR('full menu'!AH53="LCIT",'full menu'!AH53="FCIT",'full menu'!AH53="LIT",'full menu'!AH53="FIT"),"ITs",IF(OR('full menu'!AH53="MwERT",'full menu'!AH53="ERwMT",'full menu'!AH53="M&amp;ERT",'full menu'!AH53="MwIT",'full menu'!AH53="IwMT",'full menu'!AH53="M&amp;IT",'full menu'!AH53="IwERT",'full menu'!AH53="ERwIT",'full menu'!AH53="I&amp;ERT",'full menu'!AH53="ER&amp;M&amp;IT"),"MixedTs",IF('full menu'!AH53="UD","UD",IF('full menu'!AH53="LSD","LSD",IF('full menu'!AH53="WSD","WSD","")))))))))))</f>
        <v>ERTs</v>
      </c>
      <c r="AI53" s="5" t="str">
        <f>IF('full menu'!AI53="MDC","MDC",IF('full menu'!AI53="X","X",IF('full menu'!AI53="UASC","UASC",IF(OR('full menu'!AI53="PERF",'full menu'!AI53="AERF",'full menu'!AI53="PCB"),"ERfix",IF(OR('full menu'!AI53="ACB",'full menu'!AI53="LCERT",'full menu'!AI53="LERT",'full menu'!AI53="FCERT",'full menu'!AI53="FERT"),"ERTs",IF(OR('full menu'!AI53="FCMT",'full menu'!AI53="FMT",'full menu'!AI53="LMT",'full menu'!AI53="LCMT"),"MTs",IF(OR('full menu'!AI53="LCIT",'full menu'!AI53="FCIT",'full menu'!AI53="LIT",'full menu'!AI53="FIT"),"ITs",IF(OR('full menu'!AI53="MwERT",'full menu'!AI53="ERwMT",'full menu'!AI53="M&amp;ERT",'full menu'!AI53="MwIT",'full menu'!AI53="IwMT",'full menu'!AI53="M&amp;IT",'full menu'!AI53="IwERT",'full menu'!AI53="ERwIT",'full menu'!AI53="I&amp;ERT",'full menu'!AI53="ER&amp;M&amp;IT"),"MixedTs",IF('full menu'!AI53="UD","UD",IF('full menu'!AI53="LSD","LSD",IF('full menu'!AI53="WSD","WSD","")))))))))))</f>
        <v>ERTs</v>
      </c>
      <c r="AJ53" s="5" t="str">
        <f>IF('full menu'!AJ53="MDC","MDC",IF('full menu'!AJ53="X","X",IF('full menu'!AJ53="UASC","UASC",IF(OR('full menu'!AJ53="PERF",'full menu'!AJ53="AERF",'full menu'!AJ53="PCB"),"ERfix",IF(OR('full menu'!AJ53="ACB",'full menu'!AJ53="LCERT",'full menu'!AJ53="LERT",'full menu'!AJ53="FCERT",'full menu'!AJ53="FERT"),"ERTs",IF(OR('full menu'!AJ53="FCMT",'full menu'!AJ53="FMT",'full menu'!AJ53="LMT",'full menu'!AJ53="LCMT"),"MTs",IF(OR('full menu'!AJ53="LCIT",'full menu'!AJ53="FCIT",'full menu'!AJ53="LIT",'full menu'!AJ53="FIT"),"ITs",IF(OR('full menu'!AJ53="MwERT",'full menu'!AJ53="ERwMT",'full menu'!AJ53="M&amp;ERT",'full menu'!AJ53="MwIT",'full menu'!AJ53="IwMT",'full menu'!AJ53="M&amp;IT",'full menu'!AJ53="IwERT",'full menu'!AJ53="ERwIT",'full menu'!AJ53="I&amp;ERT",'full menu'!AJ53="ER&amp;M&amp;IT"),"MixedTs",IF('full menu'!AJ53="UD","UD",IF('full menu'!AJ53="LSD","LSD",IF('full menu'!AJ53="WSD","WSD","")))))))))))</f>
        <v>ERTs</v>
      </c>
      <c r="AK53" s="5" t="str">
        <f>IF('full menu'!AK53="MDC","MDC",IF('full menu'!AK53="X","X",IF('full menu'!AK53="UASC","UASC",IF(OR('full menu'!AK53="PERF",'full menu'!AK53="AERF",'full menu'!AK53="PCB"),"ERfix",IF(OR('full menu'!AK53="ACB",'full menu'!AK53="LCERT",'full menu'!AK53="LERT",'full menu'!AK53="FCERT",'full menu'!AK53="FERT"),"ERTs",IF(OR('full menu'!AK53="FCMT",'full menu'!AK53="FMT",'full menu'!AK53="LMT",'full menu'!AK53="LCMT"),"MTs",IF(OR('full menu'!AK53="LCIT",'full menu'!AK53="FCIT",'full menu'!AK53="LIT",'full menu'!AK53="FIT"),"ITs",IF(OR('full menu'!AK53="MwERT",'full menu'!AK53="ERwMT",'full menu'!AK53="M&amp;ERT",'full menu'!AK53="MwIT",'full menu'!AK53="IwMT",'full menu'!AK53="M&amp;IT",'full menu'!AK53="IwERT",'full menu'!AK53="ERwIT",'full menu'!AK53="I&amp;ERT",'full menu'!AK53="ER&amp;M&amp;IT"),"MixedTs",IF('full menu'!AK53="UD","UD",IF('full menu'!AK53="LSD","LSD",IF('full menu'!AK53="WSD","WSD","")))))))))))</f>
        <v>ERTs</v>
      </c>
      <c r="AL53" s="5" t="str">
        <f>IF('full menu'!AL53="MDC","MDC",IF('full menu'!AL53="X","X",IF('full menu'!AL53="UASC","UASC",IF(OR('full menu'!AL53="PERF",'full menu'!AL53="AERF",'full menu'!AL53="PCB"),"ERfix",IF(OR('full menu'!AL53="ACB",'full menu'!AL53="LCERT",'full menu'!AL53="LERT",'full menu'!AL53="FCERT",'full menu'!AL53="FERT"),"ERTs",IF(OR('full menu'!AL53="FCMT",'full menu'!AL53="FMT",'full menu'!AL53="LMT",'full menu'!AL53="LCMT"),"MTs",IF(OR('full menu'!AL53="LCIT",'full menu'!AL53="FCIT",'full menu'!AL53="LIT",'full menu'!AL53="FIT"),"ITs",IF(OR('full menu'!AL53="MwERT",'full menu'!AL53="ERwMT",'full menu'!AL53="M&amp;ERT",'full menu'!AL53="MwIT",'full menu'!AL53="IwMT",'full menu'!AL53="M&amp;IT",'full menu'!AL53="IwERT",'full menu'!AL53="ERwIT",'full menu'!AL53="I&amp;ERT",'full menu'!AL53="ER&amp;M&amp;IT"),"MixedTs",IF('full menu'!AL53="UD","UD",IF('full menu'!AL53="LSD","LSD",IF('full menu'!AL53="WSD","WSD","")))))))))))</f>
        <v>ERTs</v>
      </c>
      <c r="AM53" s="5" t="str">
        <f>IF('full menu'!AM53="MDC","MDC",IF('full menu'!AM53="X","X",IF('full menu'!AM53="UASC","UASC",IF(OR('full menu'!AM53="PERF",'full menu'!AM53="AERF",'full menu'!AM53="PCB"),"ERfix",IF(OR('full menu'!AM53="ACB",'full menu'!AM53="LCERT",'full menu'!AM53="LERT",'full menu'!AM53="FCERT",'full menu'!AM53="FERT"),"ERTs",IF(OR('full menu'!AM53="FCMT",'full menu'!AM53="FMT",'full menu'!AM53="LMT",'full menu'!AM53="LCMT"),"MTs",IF(OR('full menu'!AM53="LCIT",'full menu'!AM53="FCIT",'full menu'!AM53="LIT",'full menu'!AM53="FIT"),"ITs",IF(OR('full menu'!AM53="MwERT",'full menu'!AM53="ERwMT",'full menu'!AM53="M&amp;ERT",'full menu'!AM53="MwIT",'full menu'!AM53="IwMT",'full menu'!AM53="M&amp;IT",'full menu'!AM53="IwERT",'full menu'!AM53="ERwIT",'full menu'!AM53="I&amp;ERT",'full menu'!AM53="ER&amp;M&amp;IT"),"MixedTs",IF('full menu'!AM53="UD","UD",IF('full menu'!AM53="LSD","LSD",IF('full menu'!AM53="WSD","WSD","")))))))))))</f>
        <v>ERTs</v>
      </c>
      <c r="AN53" s="5" t="str">
        <f>IF('full menu'!AN53="MDC","MDC",IF('full menu'!AN53="X","X",IF('full menu'!AN53="UASC","UASC",IF(OR('full menu'!AN53="PERF",'full menu'!AN53="AERF",'full menu'!AN53="PCB"),"ERfix",IF(OR('full menu'!AN53="ACB",'full menu'!AN53="LCERT",'full menu'!AN53="LERT",'full menu'!AN53="FCERT",'full menu'!AN53="FERT"),"ERTs",IF(OR('full menu'!AN53="FCMT",'full menu'!AN53="FMT",'full menu'!AN53="LMT",'full menu'!AN53="LCMT"),"MTs",IF(OR('full menu'!AN53="LCIT",'full menu'!AN53="FCIT",'full menu'!AN53="LIT",'full menu'!AN53="FIT"),"ITs",IF(OR('full menu'!AN53="MwERT",'full menu'!AN53="ERwMT",'full menu'!AN53="M&amp;ERT",'full menu'!AN53="MwIT",'full menu'!AN53="IwMT",'full menu'!AN53="M&amp;IT",'full menu'!AN53="IwERT",'full menu'!AN53="ERwIT",'full menu'!AN53="I&amp;ERT",'full menu'!AN53="ER&amp;M&amp;IT"),"MixedTs",IF('full menu'!AN53="UD","UD",IF('full menu'!AN53="LSD","LSD",IF('full menu'!AN53="WSD","WSD","")))))))))))</f>
        <v>ERTs</v>
      </c>
      <c r="AO53" s="5" t="str">
        <f>IF('full menu'!AO53="MDC","MDC",IF('full menu'!AO53="X","X",IF('full menu'!AO53="UASC","UASC",IF(OR('full menu'!AO53="PERF",'full menu'!AO53="AERF",'full menu'!AO53="PCB"),"ERfix",IF(OR('full menu'!AO53="ACB",'full menu'!AO53="LCERT",'full menu'!AO53="LERT",'full menu'!AO53="FCERT",'full menu'!AO53="FERT"),"ERTs",IF(OR('full menu'!AO53="FCMT",'full menu'!AO53="FMT",'full menu'!AO53="LMT",'full menu'!AO53="LCMT"),"MTs",IF(OR('full menu'!AO53="LCIT",'full menu'!AO53="FCIT",'full menu'!AO53="LIT",'full menu'!AO53="FIT"),"ITs",IF(OR('full menu'!AO53="MwERT",'full menu'!AO53="ERwMT",'full menu'!AO53="M&amp;ERT",'full menu'!AO53="MwIT",'full menu'!AO53="IwMT",'full menu'!AO53="M&amp;IT",'full menu'!AO53="IwERT",'full menu'!AO53="ERwIT",'full menu'!AO53="I&amp;ERT",'full menu'!AO53="ER&amp;M&amp;IT"),"MixedTs",IF('full menu'!AO53="UD","UD",IF('full menu'!AO53="LSD","LSD",IF('full menu'!AO53="WSD","WSD","")))))))))))</f>
        <v>ERTs</v>
      </c>
      <c r="AP53" s="5" t="str">
        <f>IF('full menu'!AP53="MDC","MDC",IF('full menu'!AP53="X","X",IF('full menu'!AP53="UASC","UASC",IF(OR('full menu'!AP53="PERF",'full menu'!AP53="AERF",'full menu'!AP53="PCB"),"ERfix",IF(OR('full menu'!AP53="ACB",'full menu'!AP53="LCERT",'full menu'!AP53="LERT",'full menu'!AP53="FCERT",'full menu'!AP53="FERT"),"ERTs",IF(OR('full menu'!AP53="FCMT",'full menu'!AP53="FMT",'full menu'!AP53="LMT",'full menu'!AP53="LCMT"),"MTs",IF(OR('full menu'!AP53="LCIT",'full menu'!AP53="FCIT",'full menu'!AP53="LIT",'full menu'!AP53="FIT"),"ITs",IF(OR('full menu'!AP53="MwERT",'full menu'!AP53="ERwMT",'full menu'!AP53="M&amp;ERT",'full menu'!AP53="MwIT",'full menu'!AP53="IwMT",'full menu'!AP53="M&amp;IT",'full menu'!AP53="IwERT",'full menu'!AP53="ERwIT",'full menu'!AP53="I&amp;ERT",'full menu'!AP53="ER&amp;M&amp;IT"),"MixedTs",IF('full menu'!AP53="UD","UD",IF('full menu'!AP53="LSD","LSD",IF('full menu'!AP53="WSD","WSD","")))))))))))</f>
        <v>LSD</v>
      </c>
      <c r="AQ53" s="5" t="str">
        <f>IF('full menu'!AQ53="MDC","MDC",IF('full menu'!AQ53="X","X",IF('full menu'!AQ53="UASC","UASC",IF(OR('full menu'!AQ53="PERF",'full menu'!AQ53="AERF",'full menu'!AQ53="PCB"),"ERfix",IF(OR('full menu'!AQ53="ACB",'full menu'!AQ53="LCERT",'full menu'!AQ53="LERT",'full menu'!AQ53="FCERT",'full menu'!AQ53="FERT"),"ERTs",IF(OR('full menu'!AQ53="FCMT",'full menu'!AQ53="FMT",'full menu'!AQ53="LMT",'full menu'!AQ53="LCMT"),"MTs",IF(OR('full menu'!AQ53="LCIT",'full menu'!AQ53="FCIT",'full menu'!AQ53="LIT",'full menu'!AQ53="FIT"),"ITs",IF(OR('full menu'!AQ53="MwERT",'full menu'!AQ53="ERwMT",'full menu'!AQ53="M&amp;ERT",'full menu'!AQ53="MwIT",'full menu'!AQ53="IwMT",'full menu'!AQ53="M&amp;IT",'full menu'!AQ53="IwERT",'full menu'!AQ53="ERwIT",'full menu'!AQ53="I&amp;ERT",'full menu'!AQ53="ER&amp;M&amp;IT"),"MixedTs",IF('full menu'!AQ53="UD","UD",IF('full menu'!AQ53="LSD","LSD",IF('full menu'!AQ53="WSD","WSD","")))))))))))</f>
        <v>LSD</v>
      </c>
      <c r="AR53" s="5" t="str">
        <f>IF('full menu'!AR53="MDC","MDC",IF('full menu'!AR53="X","X",IF('full menu'!AR53="UASC","UASC",IF(OR('full menu'!AR53="PERF",'full menu'!AR53="AERF",'full menu'!AR53="PCB"),"ERfix",IF(OR('full menu'!AR53="ACB",'full menu'!AR53="LCERT",'full menu'!AR53="LERT",'full menu'!AR53="FCERT",'full menu'!AR53="FERT"),"ERTs",IF(OR('full menu'!AR53="FCMT",'full menu'!AR53="FMT",'full menu'!AR53="LMT",'full menu'!AR53="LCMT"),"MTs",IF(OR('full menu'!AR53="LCIT",'full menu'!AR53="FCIT",'full menu'!AR53="LIT",'full menu'!AR53="FIT"),"ITs",IF(OR('full menu'!AR53="MwERT",'full menu'!AR53="ERwMT",'full menu'!AR53="M&amp;ERT",'full menu'!AR53="MwIT",'full menu'!AR53="IwMT",'full menu'!AR53="M&amp;IT",'full menu'!AR53="IwERT",'full menu'!AR53="ERwIT",'full menu'!AR53="I&amp;ERT",'full menu'!AR53="ER&amp;M&amp;IT"),"MixedTs",IF('full menu'!AR53="UD","UD",IF('full menu'!AR53="LSD","LSD",IF('full menu'!AR53="WSD","WSD","")))))))))))</f>
        <v>LSD</v>
      </c>
      <c r="AS53" s="5" t="str">
        <f>IF('full menu'!AS53="MDC","MDC",IF('full menu'!AS53="X","X",IF('full menu'!AS53="UASC","UASC",IF(OR('full menu'!AS53="PERF",'full menu'!AS53="AERF",'full menu'!AS53="PCB"),"ERfix",IF(OR('full menu'!AS53="ACB",'full menu'!AS53="LCERT",'full menu'!AS53="LERT",'full menu'!AS53="FCERT",'full menu'!AS53="FERT"),"ERTs",IF(OR('full menu'!AS53="FCMT",'full menu'!AS53="FMT",'full menu'!AS53="LMT",'full menu'!AS53="LCMT"),"MTs",IF(OR('full menu'!AS53="LCIT",'full menu'!AS53="FCIT",'full menu'!AS53="LIT",'full menu'!AS53="FIT"),"ITs",IF(OR('full menu'!AS53="MwERT",'full menu'!AS53="ERwMT",'full menu'!AS53="M&amp;ERT",'full menu'!AS53="MwIT",'full menu'!AS53="IwMT",'full menu'!AS53="M&amp;IT",'full menu'!AS53="IwERT",'full menu'!AS53="ERwIT",'full menu'!AS53="I&amp;ERT",'full menu'!AS53="ER&amp;M&amp;IT"),"MixedTs",IF('full menu'!AS53="UD","UD",IF('full menu'!AS53="LSD","LSD",IF('full menu'!AS53="WSD","WSD","")))))))))))</f>
        <v>LSD</v>
      </c>
      <c r="AT53" s="5" t="str">
        <f>IF('full menu'!AT53="MDC","MDC",IF('full menu'!AT53="X","X",IF('full menu'!AT53="UASC","UASC",IF(OR('full menu'!AT53="PERF",'full menu'!AT53="AERF",'full menu'!AT53="PCB"),"ERfix",IF(OR('full menu'!AT53="ACB",'full menu'!AT53="LCERT",'full menu'!AT53="LERT",'full menu'!AT53="FCERT",'full menu'!AT53="FERT"),"ERTs",IF(OR('full menu'!AT53="FCMT",'full menu'!AT53="FMT",'full menu'!AT53="LMT",'full menu'!AT53="LCMT"),"MTs",IF(OR('full menu'!AT53="LCIT",'full menu'!AT53="FCIT",'full menu'!AT53="LIT",'full menu'!AT53="FIT"),"ITs",IF(OR('full menu'!AT53="MwERT",'full menu'!AT53="ERwMT",'full menu'!AT53="M&amp;ERT",'full menu'!AT53="MwIT",'full menu'!AT53="IwMT",'full menu'!AT53="M&amp;IT",'full menu'!AT53="IwERT",'full menu'!AT53="ERwIT",'full menu'!AT53="I&amp;ERT",'full menu'!AT53="ER&amp;M&amp;IT"),"MixedTs",IF('full menu'!AT53="UD","UD",IF('full menu'!AT53="LSD","LSD",IF('full menu'!AT53="WSD","WSD","")))))))))))</f>
        <v>LSD</v>
      </c>
      <c r="AU53" s="5" t="str">
        <f>IF('full menu'!AU53="MDC","MDC",IF('full menu'!AU53="X","X",IF('full menu'!AU53="UASC","UASC",IF(OR('full menu'!AU53="PERF",'full menu'!AU53="AERF",'full menu'!AU53="PCB"),"ERfix",IF(OR('full menu'!AU53="ACB",'full menu'!AU53="LCERT",'full menu'!AU53="LERT",'full menu'!AU53="FCERT",'full menu'!AU53="FERT"),"ERTs",IF(OR('full menu'!AU53="FCMT",'full menu'!AU53="FMT",'full menu'!AU53="LMT",'full menu'!AU53="LCMT"),"MTs",IF(OR('full menu'!AU53="LCIT",'full menu'!AU53="FCIT",'full menu'!AU53="LIT",'full menu'!AU53="FIT"),"ITs",IF(OR('full menu'!AU53="MwERT",'full menu'!AU53="ERwMT",'full menu'!AU53="M&amp;ERT",'full menu'!AU53="MwIT",'full menu'!AU53="IwMT",'full menu'!AU53="M&amp;IT",'full menu'!AU53="IwERT",'full menu'!AU53="ERwIT",'full menu'!AU53="I&amp;ERT",'full menu'!AU53="ER&amp;M&amp;IT"),"MixedTs",IF('full menu'!AU53="UD","UD",IF('full menu'!AU53="LSD","LSD",IF('full menu'!AU53="WSD","WSD","")))))))))))</f>
        <v>LSD</v>
      </c>
      <c r="AV53" s="5" t="str">
        <f>IF('full menu'!AV53="MDC","MDC",IF('full menu'!AV53="X","X",IF('full menu'!AV53="UASC","UASC",IF(OR('full menu'!AV53="PERF",'full menu'!AV53="AERF",'full menu'!AV53="PCB"),"ERfix",IF(OR('full menu'!AV53="ACB",'full menu'!AV53="LCERT",'full menu'!AV53="LERT",'full menu'!AV53="FCERT",'full menu'!AV53="FERT"),"ERTs",IF(OR('full menu'!AV53="FCMT",'full menu'!AV53="FMT",'full menu'!AV53="LMT",'full menu'!AV53="LCMT"),"MTs",IF(OR('full menu'!AV53="LCIT",'full menu'!AV53="FCIT",'full menu'!AV53="LIT",'full menu'!AV53="FIT"),"ITs",IF(OR('full menu'!AV53="MwERT",'full menu'!AV53="ERwMT",'full menu'!AV53="M&amp;ERT",'full menu'!AV53="MwIT",'full menu'!AV53="IwMT",'full menu'!AV53="M&amp;IT",'full menu'!AV53="IwERT",'full menu'!AV53="ERwIT",'full menu'!AV53="I&amp;ERT",'full menu'!AV53="ER&amp;M&amp;IT"),"MixedTs",IF('full menu'!AV53="UD","UD",IF('full menu'!AV53="LSD","LSD",IF('full menu'!AV53="WSD","WSD","")))))))))))</f>
        <v>LSD</v>
      </c>
      <c r="AW53" s="5" t="str">
        <f>IF('full menu'!AW53="MDC","MDC",IF('full menu'!AW53="X","X",IF('full menu'!AW53="UASC","UASC",IF(OR('full menu'!AW53="PERF",'full menu'!AW53="AERF",'full menu'!AW53="PCB"),"ERfix",IF(OR('full menu'!AW53="ACB",'full menu'!AW53="LCERT",'full menu'!AW53="LERT",'full menu'!AW53="FCERT",'full menu'!AW53="FERT"),"ERTs",IF(OR('full menu'!AW53="FCMT",'full menu'!AW53="FMT",'full menu'!AW53="LMT",'full menu'!AW53="LCMT"),"MTs",IF(OR('full menu'!AW53="LCIT",'full menu'!AW53="FCIT",'full menu'!AW53="LIT",'full menu'!AW53="FIT"),"ITs",IF(OR('full menu'!AW53="MwERT",'full menu'!AW53="ERwMT",'full menu'!AW53="M&amp;ERT",'full menu'!AW53="MwIT",'full menu'!AW53="IwMT",'full menu'!AW53="M&amp;IT",'full menu'!AW53="IwERT",'full menu'!AW53="ERwIT",'full menu'!AW53="I&amp;ERT",'full menu'!AW53="ER&amp;M&amp;IT"),"MixedTs",IF('full menu'!AW53="UD","UD",IF('full menu'!AW53="LSD","LSD",IF('full menu'!AW53="WSD","WSD","")))))))))))</f>
        <v>LSD</v>
      </c>
      <c r="AX53" s="5" t="str">
        <f>IF('full menu'!AX53="MDC","MDC",IF('full menu'!AX53="X","X",IF('full menu'!AX53="UASC","UASC",IF(OR('full menu'!AX53="PERF",'full menu'!AX53="AERF",'full menu'!AX53="PCB"),"ERfix",IF(OR('full menu'!AX53="ACB",'full menu'!AX53="LCERT",'full menu'!AX53="LERT",'full menu'!AX53="FCERT",'full menu'!AX53="FERT"),"ERTs",IF(OR('full menu'!AX53="FCMT",'full menu'!AX53="FMT",'full menu'!AX53="LMT",'full menu'!AX53="LCMT"),"MTs",IF(OR('full menu'!AX53="LCIT",'full menu'!AX53="FCIT",'full menu'!AX53="LIT",'full menu'!AX53="FIT"),"ITs",IF(OR('full menu'!AX53="MwERT",'full menu'!AX53="ERwMT",'full menu'!AX53="M&amp;ERT",'full menu'!AX53="MwIT",'full menu'!AX53="IwMT",'full menu'!AX53="M&amp;IT",'full menu'!AX53="IwERT",'full menu'!AX53="ERwIT",'full menu'!AX53="I&amp;ERT",'full menu'!AX53="ER&amp;M&amp;IT"),"MixedTs",IF('full menu'!AX53="UD","UD",IF('full menu'!AX53="LSD","LSD",IF('full menu'!AX53="WSD","WSD","")))))))))))</f>
        <v>LSD</v>
      </c>
      <c r="AY53" s="5" t="str">
        <f>IF('full menu'!AY53="MDC","MDC",IF('full menu'!AY53="X","X",IF('full menu'!AY53="UASC","UASC",IF(OR('full menu'!AY53="PERF",'full menu'!AY53="AERF",'full menu'!AY53="PCB"),"ERfix",IF(OR('full menu'!AY53="ACB",'full menu'!AY53="LCERT",'full menu'!AY53="LERT",'full menu'!AY53="FCERT",'full menu'!AY53="FERT"),"ERTs",IF(OR('full menu'!AY53="FCMT",'full menu'!AY53="FMT",'full menu'!AY53="LMT",'full menu'!AY53="LCMT"),"MTs",IF(OR('full menu'!AY53="LCIT",'full menu'!AY53="FCIT",'full menu'!AY53="LIT",'full menu'!AY53="FIT"),"ITs",IF(OR('full menu'!AY53="MwERT",'full menu'!AY53="ERwMT",'full menu'!AY53="M&amp;ERT",'full menu'!AY53="MwIT",'full menu'!AY53="IwMT",'full menu'!AY53="M&amp;IT",'full menu'!AY53="IwERT",'full menu'!AY53="ERwIT",'full menu'!AY53="I&amp;ERT",'full menu'!AY53="ER&amp;M&amp;IT"),"MixedTs",IF('full menu'!AY53="UD","UD",IF('full menu'!AY53="LSD","LSD",IF('full menu'!AY53="WSD","WSD","")))))))))))</f>
        <v>LSD</v>
      </c>
    </row>
    <row r="54" spans="1:51" ht="15.6" x14ac:dyDescent="0.3">
      <c r="A54" t="s">
        <v>83</v>
      </c>
      <c r="B54" s="5" t="str">
        <f>IF('full menu'!B54="MDC","MDC",IF('full menu'!B54="X","X",IF('full menu'!B54="UASC","UASC",IF(OR('full menu'!B54="PERF",'full menu'!B54="AERF",'full menu'!B54="PCB"),"ERfix",IF(OR('full menu'!B54="ACB",'full menu'!B54="LCERT",'full menu'!B54="LERT",'full menu'!B54="FCERT",'full menu'!B54="FERT"),"ERTs",IF(OR('full menu'!B54="FCMT",'full menu'!B54="FMT",'full menu'!B54="LMT",'full menu'!B54="LCMT"),"MTs",IF(OR('full menu'!B54="LCIT",'full menu'!B54="FCIT",'full menu'!B54="LIT",'full menu'!B54="FIT"),"ITs",IF(OR('full menu'!B54="MwERT",'full menu'!B54="ERwMT",'full menu'!B54="M&amp;ERT",'full menu'!B54="MwIT",'full menu'!B54="IwMT",'full menu'!B54="M&amp;IT",'full menu'!B54="IwERT",'full menu'!B54="ERwIT",'full menu'!B54="I&amp;ERT",'full menu'!B54="ER&amp;M&amp;IT"),"MixedTs",IF('full menu'!B54="UD","UD",IF('full menu'!B54="LSD","LSD",IF('full menu'!B54="WSD","WSD","")))))))))))</f>
        <v>MDC</v>
      </c>
      <c r="C54" s="5" t="str">
        <f>IF('full menu'!C54="MDC","MDC",IF('full menu'!C54="X","X",IF('full menu'!C54="UASC","UASC",IF(OR('full menu'!C54="PERF",'full menu'!C54="AERF",'full menu'!C54="PCB"),"ERfix",IF(OR('full menu'!C54="ACB",'full menu'!C54="LCERT",'full menu'!C54="LERT",'full menu'!C54="FCERT",'full menu'!C54="FERT"),"ERTs",IF(OR('full menu'!C54="FCMT",'full menu'!C54="FMT",'full menu'!C54="LMT",'full menu'!C54="LCMT"),"MTs",IF(OR('full menu'!C54="LCIT",'full menu'!C54="FCIT",'full menu'!C54="LIT",'full menu'!C54="FIT"),"ITs",IF(OR('full menu'!C54="MwERT",'full menu'!C54="ERwMT",'full menu'!C54="M&amp;ERT",'full menu'!C54="MwIT",'full menu'!C54="IwMT",'full menu'!C54="M&amp;IT",'full menu'!C54="IwERT",'full menu'!C54="ERwIT",'full menu'!C54="I&amp;ERT",'full menu'!C54="ER&amp;M&amp;IT"),"MixedTs",IF('full menu'!C54="UD","UD",IF('full menu'!C54="LSD","LSD",IF('full menu'!C54="WSD","WSD","")))))))))))</f>
        <v>MDC</v>
      </c>
      <c r="D54" s="5" t="str">
        <f>IF('full menu'!D54="MDC","MDC",IF('full menu'!D54="X","X",IF('full menu'!D54="UASC","UASC",IF(OR('full menu'!D54="PERF",'full menu'!D54="AERF",'full menu'!D54="PCB"),"ERfix",IF(OR('full menu'!D54="ACB",'full menu'!D54="LCERT",'full menu'!D54="LERT",'full menu'!D54="FCERT",'full menu'!D54="FERT"),"ERTs",IF(OR('full menu'!D54="FCMT",'full menu'!D54="FMT",'full menu'!D54="LMT",'full menu'!D54="LCMT"),"MTs",IF(OR('full menu'!D54="LCIT",'full menu'!D54="FCIT",'full menu'!D54="LIT",'full menu'!D54="FIT"),"ITs",IF(OR('full menu'!D54="MwERT",'full menu'!D54="ERwMT",'full menu'!D54="M&amp;ERT",'full menu'!D54="MwIT",'full menu'!D54="IwMT",'full menu'!D54="M&amp;IT",'full menu'!D54="IwERT",'full menu'!D54="ERwIT",'full menu'!D54="I&amp;ERT",'full menu'!D54="ER&amp;M&amp;IT"),"MixedTs",IF('full menu'!D54="UD","UD",IF('full menu'!D54="LSD","LSD",IF('full menu'!D54="WSD","WSD","")))))))))))</f>
        <v>MDC</v>
      </c>
      <c r="E54" s="5" t="str">
        <f>IF('full menu'!E54="MDC","MDC",IF('full menu'!E54="X","X",IF('full menu'!E54="UASC","UASC",IF(OR('full menu'!E54="PERF",'full menu'!E54="AERF",'full menu'!E54="PCB"),"ERfix",IF(OR('full menu'!E54="ACB",'full menu'!E54="LCERT",'full menu'!E54="LERT",'full menu'!E54="FCERT",'full menu'!E54="FERT"),"ERTs",IF(OR('full menu'!E54="FCMT",'full menu'!E54="FMT",'full menu'!E54="LMT",'full menu'!E54="LCMT"),"MTs",IF(OR('full menu'!E54="LCIT",'full menu'!E54="FCIT",'full menu'!E54="LIT",'full menu'!E54="FIT"),"ITs",IF(OR('full menu'!E54="MwERT",'full menu'!E54="ERwMT",'full menu'!E54="M&amp;ERT",'full menu'!E54="MwIT",'full menu'!E54="IwMT",'full menu'!E54="M&amp;IT",'full menu'!E54="IwERT",'full menu'!E54="ERwIT",'full menu'!E54="I&amp;ERT",'full menu'!E54="ER&amp;M&amp;IT"),"MixedTs",IF('full menu'!E54="UD","UD",IF('full menu'!E54="LSD","LSD",IF('full menu'!E54="WSD","WSD","")))))))))))</f>
        <v>MDC</v>
      </c>
      <c r="F54" s="5" t="str">
        <f>IF('full menu'!F54="MDC","MDC",IF('full menu'!F54="X","X",IF('full menu'!F54="UASC","UASC",IF(OR('full menu'!F54="PERF",'full menu'!F54="AERF",'full menu'!F54="PCB"),"ERfix",IF(OR('full menu'!F54="ACB",'full menu'!F54="LCERT",'full menu'!F54="LERT",'full menu'!F54="FCERT",'full menu'!F54="FERT"),"ERTs",IF(OR('full menu'!F54="FCMT",'full menu'!F54="FMT",'full menu'!F54="LMT",'full menu'!F54="LCMT"),"MTs",IF(OR('full menu'!F54="LCIT",'full menu'!F54="FCIT",'full menu'!F54="LIT",'full menu'!F54="FIT"),"ITs",IF(OR('full menu'!F54="MwERT",'full menu'!F54="ERwMT",'full menu'!F54="M&amp;ERT",'full menu'!F54="MwIT",'full menu'!F54="IwMT",'full menu'!F54="M&amp;IT",'full menu'!F54="IwERT",'full menu'!F54="ERwIT",'full menu'!F54="I&amp;ERT",'full menu'!F54="ER&amp;M&amp;IT"),"MixedTs",IF('full menu'!F54="UD","UD",IF('full menu'!F54="LSD","LSD",IF('full menu'!F54="WSD","WSD","")))))))))))</f>
        <v>MDC</v>
      </c>
      <c r="G54" s="5" t="str">
        <f>IF('full menu'!G54="MDC","MDC",IF('full menu'!G54="X","X",IF('full menu'!G54="UASC","UASC",IF(OR('full menu'!G54="PERF",'full menu'!G54="AERF",'full menu'!G54="PCB"),"ERfix",IF(OR('full menu'!G54="ACB",'full menu'!G54="LCERT",'full menu'!G54="LERT",'full menu'!G54="FCERT",'full menu'!G54="FERT"),"ERTs",IF(OR('full menu'!G54="FCMT",'full menu'!G54="FMT",'full menu'!G54="LMT",'full menu'!G54="LCMT"),"MTs",IF(OR('full menu'!G54="LCIT",'full menu'!G54="FCIT",'full menu'!G54="LIT",'full menu'!G54="FIT"),"ITs",IF(OR('full menu'!G54="MwERT",'full menu'!G54="ERwMT",'full menu'!G54="M&amp;ERT",'full menu'!G54="MwIT",'full menu'!G54="IwMT",'full menu'!G54="M&amp;IT",'full menu'!G54="IwERT",'full menu'!G54="ERwIT",'full menu'!G54="I&amp;ERT",'full menu'!G54="ER&amp;M&amp;IT"),"MixedTs",IF('full menu'!G54="UD","UD",IF('full menu'!G54="LSD","LSD",IF('full menu'!G54="WSD","WSD","")))))))))))</f>
        <v>MDC</v>
      </c>
      <c r="H54" s="5" t="str">
        <f>IF('full menu'!H54="MDC","MDC",IF('full menu'!H54="X","X",IF('full menu'!H54="UASC","UASC",IF(OR('full menu'!H54="PERF",'full menu'!H54="AERF",'full menu'!H54="PCB"),"ERfix",IF(OR('full menu'!H54="ACB",'full menu'!H54="LCERT",'full menu'!H54="LERT",'full menu'!H54="FCERT",'full menu'!H54="FERT"),"ERTs",IF(OR('full menu'!H54="FCMT",'full menu'!H54="FMT",'full menu'!H54="LMT",'full menu'!H54="LCMT"),"MTs",IF(OR('full menu'!H54="LCIT",'full menu'!H54="FCIT",'full menu'!H54="LIT",'full menu'!H54="FIT"),"ITs",IF(OR('full menu'!H54="MwERT",'full menu'!H54="ERwMT",'full menu'!H54="M&amp;ERT",'full menu'!H54="MwIT",'full menu'!H54="IwMT",'full menu'!H54="M&amp;IT",'full menu'!H54="IwERT",'full menu'!H54="ERwIT",'full menu'!H54="I&amp;ERT",'full menu'!H54="ER&amp;M&amp;IT"),"MixedTs",IF('full menu'!H54="UD","UD",IF('full menu'!H54="LSD","LSD",IF('full menu'!H54="WSD","WSD","")))))))))))</f>
        <v>MDC</v>
      </c>
      <c r="I54" s="5" t="str">
        <f>IF('full menu'!I54="MDC","MDC",IF('full menu'!I54="X","X",IF('full menu'!I54="UASC","UASC",IF(OR('full menu'!I54="PERF",'full menu'!I54="AERF",'full menu'!I54="PCB"),"ERfix",IF(OR('full menu'!I54="ACB",'full menu'!I54="LCERT",'full menu'!I54="LERT",'full menu'!I54="FCERT",'full menu'!I54="FERT"),"ERTs",IF(OR('full menu'!I54="FCMT",'full menu'!I54="FMT",'full menu'!I54="LMT",'full menu'!I54="LCMT"),"MTs",IF(OR('full menu'!I54="LCIT",'full menu'!I54="FCIT",'full menu'!I54="LIT",'full menu'!I54="FIT"),"ITs",IF(OR('full menu'!I54="MwERT",'full menu'!I54="ERwMT",'full menu'!I54="M&amp;ERT",'full menu'!I54="MwIT",'full menu'!I54="IwMT",'full menu'!I54="M&amp;IT",'full menu'!I54="IwERT",'full menu'!I54="ERwIT",'full menu'!I54="I&amp;ERT",'full menu'!I54="ER&amp;M&amp;IT"),"MixedTs",IF('full menu'!I54="UD","UD",IF('full menu'!I54="LSD","LSD",IF('full menu'!I54="WSD","WSD","")))))))))))</f>
        <v>MDC</v>
      </c>
      <c r="J54" s="5" t="str">
        <f>IF('full menu'!J54="MDC","MDC",IF('full menu'!J54="X","X",IF('full menu'!J54="UASC","UASC",IF(OR('full menu'!J54="PERF",'full menu'!J54="AERF",'full menu'!J54="PCB"),"ERfix",IF(OR('full menu'!J54="ACB",'full menu'!J54="LCERT",'full menu'!J54="LERT",'full menu'!J54="FCERT",'full menu'!J54="FERT"),"ERTs",IF(OR('full menu'!J54="FCMT",'full menu'!J54="FMT",'full menu'!J54="LMT",'full menu'!J54="LCMT"),"MTs",IF(OR('full menu'!J54="LCIT",'full menu'!J54="FCIT",'full menu'!J54="LIT",'full menu'!J54="FIT"),"ITs",IF(OR('full menu'!J54="MwERT",'full menu'!J54="ERwMT",'full menu'!J54="M&amp;ERT",'full menu'!J54="MwIT",'full menu'!J54="IwMT",'full menu'!J54="M&amp;IT",'full menu'!J54="IwERT",'full menu'!J54="ERwIT",'full menu'!J54="I&amp;ERT",'full menu'!J54="ER&amp;M&amp;IT"),"MixedTs",IF('full menu'!J54="UD","UD",IF('full menu'!J54="LSD","LSD",IF('full menu'!J54="WSD","WSD","")))))))))))</f>
        <v>MDC</v>
      </c>
      <c r="K54" s="5" t="str">
        <f>IF('full menu'!K54="MDC","MDC",IF('full menu'!K54="X","X",IF('full menu'!K54="UASC","UASC",IF(OR('full menu'!K54="PERF",'full menu'!K54="AERF",'full menu'!K54="PCB"),"ERfix",IF(OR('full menu'!K54="ACB",'full menu'!K54="LCERT",'full menu'!K54="LERT",'full menu'!K54="FCERT",'full menu'!K54="FERT"),"ERTs",IF(OR('full menu'!K54="FCMT",'full menu'!K54="FMT",'full menu'!K54="LMT",'full menu'!K54="LCMT"),"MTs",IF(OR('full menu'!K54="LCIT",'full menu'!K54="FCIT",'full menu'!K54="LIT",'full menu'!K54="FIT"),"ITs",IF(OR('full menu'!K54="MwERT",'full menu'!K54="ERwMT",'full menu'!K54="M&amp;ERT",'full menu'!K54="MwIT",'full menu'!K54="IwMT",'full menu'!K54="M&amp;IT",'full menu'!K54="IwERT",'full menu'!K54="ERwIT",'full menu'!K54="I&amp;ERT",'full menu'!K54="ER&amp;M&amp;IT"),"MixedTs",IF('full menu'!K54="UD","UD",IF('full menu'!K54="LSD","LSD",IF('full menu'!K54="WSD","WSD","")))))))))))</f>
        <v>MDC</v>
      </c>
      <c r="L54" s="5" t="str">
        <f>IF('full menu'!L54="MDC","MDC",IF('full menu'!L54="X","X",IF('full menu'!L54="UASC","UASC",IF(OR('full menu'!L54="PERF",'full menu'!L54="AERF",'full menu'!L54="PCB"),"ERfix",IF(OR('full menu'!L54="ACB",'full menu'!L54="LCERT",'full menu'!L54="LERT",'full menu'!L54="FCERT",'full menu'!L54="FERT"),"ERTs",IF(OR('full menu'!L54="FCMT",'full menu'!L54="FMT",'full menu'!L54="LMT",'full menu'!L54="LCMT"),"MTs",IF(OR('full menu'!L54="LCIT",'full menu'!L54="FCIT",'full menu'!L54="LIT",'full menu'!L54="FIT"),"ITs",IF(OR('full menu'!L54="MwERT",'full menu'!L54="ERwMT",'full menu'!L54="M&amp;ERT",'full menu'!L54="MwIT",'full menu'!L54="IwMT",'full menu'!L54="M&amp;IT",'full menu'!L54="IwERT",'full menu'!L54="ERwIT",'full menu'!L54="I&amp;ERT",'full menu'!L54="ER&amp;M&amp;IT"),"MixedTs",IF('full menu'!L54="UD","UD",IF('full menu'!L54="LSD","LSD",IF('full menu'!L54="WSD","WSD","")))))))))))</f>
        <v>MDC</v>
      </c>
      <c r="M54" s="5" t="str">
        <f>IF('full menu'!M54="MDC","MDC",IF('full menu'!M54="X","X",IF('full menu'!M54="UASC","UASC",IF(OR('full menu'!M54="PERF",'full menu'!M54="AERF",'full menu'!M54="PCB"),"ERfix",IF(OR('full menu'!M54="ACB",'full menu'!M54="LCERT",'full menu'!M54="LERT",'full menu'!M54="FCERT",'full menu'!M54="FERT"),"ERTs",IF(OR('full menu'!M54="FCMT",'full menu'!M54="FMT",'full menu'!M54="LMT",'full menu'!M54="LCMT"),"MTs",IF(OR('full menu'!M54="LCIT",'full menu'!M54="FCIT",'full menu'!M54="LIT",'full menu'!M54="FIT"),"ITs",IF(OR('full menu'!M54="MwERT",'full menu'!M54="ERwMT",'full menu'!M54="M&amp;ERT",'full menu'!M54="MwIT",'full menu'!M54="IwMT",'full menu'!M54="M&amp;IT",'full menu'!M54="IwERT",'full menu'!M54="ERwIT",'full menu'!M54="I&amp;ERT",'full menu'!M54="ER&amp;M&amp;IT"),"MixedTs",IF('full menu'!M54="UD","UD",IF('full menu'!M54="LSD","LSD",IF('full menu'!M54="WSD","WSD","")))))))))))</f>
        <v>MDC</v>
      </c>
      <c r="N54" s="5" t="str">
        <f>IF('full menu'!N54="MDC","MDC",IF('full menu'!N54="X","X",IF('full menu'!N54="UASC","UASC",IF(OR('full menu'!N54="PERF",'full menu'!N54="AERF",'full menu'!N54="PCB"),"ERfix",IF(OR('full menu'!N54="ACB",'full menu'!N54="LCERT",'full menu'!N54="LERT",'full menu'!N54="FCERT",'full menu'!N54="FERT"),"ERTs",IF(OR('full menu'!N54="FCMT",'full menu'!N54="FMT",'full menu'!N54="LMT",'full menu'!N54="LCMT"),"MTs",IF(OR('full menu'!N54="LCIT",'full menu'!N54="FCIT",'full menu'!N54="LIT",'full menu'!N54="FIT"),"ITs",IF(OR('full menu'!N54="MwERT",'full menu'!N54="ERwMT",'full menu'!N54="M&amp;ERT",'full menu'!N54="MwIT",'full menu'!N54="IwMT",'full menu'!N54="M&amp;IT",'full menu'!N54="IwERT",'full menu'!N54="ERwIT",'full menu'!N54="I&amp;ERT",'full menu'!N54="ER&amp;M&amp;IT"),"MixedTs",IF('full menu'!N54="UD","UD",IF('full menu'!N54="LSD","LSD",IF('full menu'!N54="WSD","WSD","")))))))))))</f>
        <v>MDC</v>
      </c>
      <c r="O54" s="5" t="str">
        <f>IF('full menu'!O54="MDC","MDC",IF('full menu'!O54="X","X",IF('full menu'!O54="UASC","UASC",IF(OR('full menu'!O54="PERF",'full menu'!O54="AERF",'full menu'!O54="PCB"),"ERfix",IF(OR('full menu'!O54="ACB",'full menu'!O54="LCERT",'full menu'!O54="LERT",'full menu'!O54="FCERT",'full menu'!O54="FERT"),"ERTs",IF(OR('full menu'!O54="FCMT",'full menu'!O54="FMT",'full menu'!O54="LMT",'full menu'!O54="LCMT"),"MTs",IF(OR('full menu'!O54="LCIT",'full menu'!O54="FCIT",'full menu'!O54="LIT",'full menu'!O54="FIT"),"ITs",IF(OR('full menu'!O54="MwERT",'full menu'!O54="ERwMT",'full menu'!O54="M&amp;ERT",'full menu'!O54="MwIT",'full menu'!O54="IwMT",'full menu'!O54="M&amp;IT",'full menu'!O54="IwERT",'full menu'!O54="ERwIT",'full menu'!O54="I&amp;ERT",'full menu'!O54="ER&amp;M&amp;IT"),"MixedTs",IF('full menu'!O54="UD","UD",IF('full menu'!O54="LSD","LSD",IF('full menu'!O54="WSD","WSD","")))))))))))</f>
        <v>MDC</v>
      </c>
      <c r="P54" s="5" t="str">
        <f>IF('full menu'!P54="MDC","MDC",IF('full menu'!P54="X","X",IF('full menu'!P54="UASC","UASC",IF(OR('full menu'!P54="PERF",'full menu'!P54="AERF",'full menu'!P54="PCB"),"ERfix",IF(OR('full menu'!P54="ACB",'full menu'!P54="LCERT",'full menu'!P54="LERT",'full menu'!P54="FCERT",'full menu'!P54="FERT"),"ERTs",IF(OR('full menu'!P54="FCMT",'full menu'!P54="FMT",'full menu'!P54="LMT",'full menu'!P54="LCMT"),"MTs",IF(OR('full menu'!P54="LCIT",'full menu'!P54="FCIT",'full menu'!P54="LIT",'full menu'!P54="FIT"),"ITs",IF(OR('full menu'!P54="MwERT",'full menu'!P54="ERwMT",'full menu'!P54="M&amp;ERT",'full menu'!P54="MwIT",'full menu'!P54="IwMT",'full menu'!P54="M&amp;IT",'full menu'!P54="IwERT",'full menu'!P54="ERwIT",'full menu'!P54="I&amp;ERT",'full menu'!P54="ER&amp;M&amp;IT"),"MixedTs",IF('full menu'!P54="UD","UD",IF('full menu'!P54="LSD","LSD",IF('full menu'!P54="WSD","WSD","")))))))))))</f>
        <v>UD</v>
      </c>
      <c r="Q54" s="5" t="str">
        <f>IF('full menu'!Q54="MDC","MDC",IF('full menu'!Q54="X","X",IF('full menu'!Q54="UASC","UASC",IF(OR('full menu'!Q54="PERF",'full menu'!Q54="AERF",'full menu'!Q54="PCB"),"ERfix",IF(OR('full menu'!Q54="ACB",'full menu'!Q54="LCERT",'full menu'!Q54="LERT",'full menu'!Q54="FCERT",'full menu'!Q54="FERT"),"ERTs",IF(OR('full menu'!Q54="FCMT",'full menu'!Q54="FMT",'full menu'!Q54="LMT",'full menu'!Q54="LCMT"),"MTs",IF(OR('full menu'!Q54="LCIT",'full menu'!Q54="FCIT",'full menu'!Q54="LIT",'full menu'!Q54="FIT"),"ITs",IF(OR('full menu'!Q54="MwERT",'full menu'!Q54="ERwMT",'full menu'!Q54="M&amp;ERT",'full menu'!Q54="MwIT",'full menu'!Q54="IwMT",'full menu'!Q54="M&amp;IT",'full menu'!Q54="IwERT",'full menu'!Q54="ERwIT",'full menu'!Q54="I&amp;ERT",'full menu'!Q54="ER&amp;M&amp;IT"),"MixedTs",IF('full menu'!Q54="UD","UD",IF('full menu'!Q54="LSD","LSD",IF('full menu'!Q54="WSD","WSD","")))))))))))</f>
        <v>UD</v>
      </c>
      <c r="R54" s="5" t="str">
        <f>IF('full menu'!R54="MDC","MDC",IF('full menu'!R54="X","X",IF('full menu'!R54="UASC","UASC",IF(OR('full menu'!R54="PERF",'full menu'!R54="AERF",'full menu'!R54="PCB"),"ERfix",IF(OR('full menu'!R54="ACB",'full menu'!R54="LCERT",'full menu'!R54="LERT",'full menu'!R54="FCERT",'full menu'!R54="FERT"),"ERTs",IF(OR('full menu'!R54="FCMT",'full menu'!R54="FMT",'full menu'!R54="LMT",'full menu'!R54="LCMT"),"MTs",IF(OR('full menu'!R54="LCIT",'full menu'!R54="FCIT",'full menu'!R54="LIT",'full menu'!R54="FIT"),"ITs",IF(OR('full menu'!R54="MwERT",'full menu'!R54="ERwMT",'full menu'!R54="M&amp;ERT",'full menu'!R54="MwIT",'full menu'!R54="IwMT",'full menu'!R54="M&amp;IT",'full menu'!R54="IwERT",'full menu'!R54="ERwIT",'full menu'!R54="I&amp;ERT",'full menu'!R54="ER&amp;M&amp;IT"),"MixedTs",IF('full menu'!R54="UD","UD",IF('full menu'!R54="LSD","LSD",IF('full menu'!R54="WSD","WSD","")))))))))))</f>
        <v>UD</v>
      </c>
      <c r="S54" s="5" t="str">
        <f>IF('full menu'!S54="MDC","MDC",IF('full menu'!S54="X","X",IF('full menu'!S54="UASC","UASC",IF(OR('full menu'!S54="PERF",'full menu'!S54="AERF",'full menu'!S54="PCB"),"ERfix",IF(OR('full menu'!S54="ACB",'full menu'!S54="LCERT",'full menu'!S54="LERT",'full menu'!S54="FCERT",'full menu'!S54="FERT"),"ERTs",IF(OR('full menu'!S54="FCMT",'full menu'!S54="FMT",'full menu'!S54="LMT",'full menu'!S54="LCMT"),"MTs",IF(OR('full menu'!S54="LCIT",'full menu'!S54="FCIT",'full menu'!S54="LIT",'full menu'!S54="FIT"),"ITs",IF(OR('full menu'!S54="MwERT",'full menu'!S54="ERwMT",'full menu'!S54="M&amp;ERT",'full menu'!S54="MwIT",'full menu'!S54="IwMT",'full menu'!S54="M&amp;IT",'full menu'!S54="IwERT",'full menu'!S54="ERwIT",'full menu'!S54="I&amp;ERT",'full menu'!S54="ER&amp;M&amp;IT"),"MixedTs",IF('full menu'!S54="UD","UD",IF('full menu'!S54="LSD","LSD",IF('full menu'!S54="WSD","WSD","")))))))))))</f>
        <v>UD</v>
      </c>
      <c r="T54" s="5" t="str">
        <f>IF('full menu'!T54="MDC","MDC",IF('full menu'!T54="X","X",IF('full menu'!T54="UASC","UASC",IF(OR('full menu'!T54="PERF",'full menu'!T54="AERF",'full menu'!T54="PCB"),"ERfix",IF(OR('full menu'!T54="ACB",'full menu'!T54="LCERT",'full menu'!T54="LERT",'full menu'!T54="FCERT",'full menu'!T54="FERT"),"ERTs",IF(OR('full menu'!T54="FCMT",'full menu'!T54="FMT",'full menu'!T54="LMT",'full menu'!T54="LCMT"),"MTs",IF(OR('full menu'!T54="LCIT",'full menu'!T54="FCIT",'full menu'!T54="LIT",'full menu'!T54="FIT"),"ITs",IF(OR('full menu'!T54="MwERT",'full menu'!T54="ERwMT",'full menu'!T54="M&amp;ERT",'full menu'!T54="MwIT",'full menu'!T54="IwMT",'full menu'!T54="M&amp;IT",'full menu'!T54="IwERT",'full menu'!T54="ERwIT",'full menu'!T54="I&amp;ERT",'full menu'!T54="ER&amp;M&amp;IT"),"MixedTs",IF('full menu'!T54="UD","UD",IF('full menu'!T54="LSD","LSD",IF('full menu'!T54="WSD","WSD","")))))))))))</f>
        <v>X</v>
      </c>
      <c r="U54" s="5" t="str">
        <f>IF('full menu'!U54="MDC","MDC",IF('full menu'!U54="X","X",IF('full menu'!U54="UASC","UASC",IF(OR('full menu'!U54="PERF",'full menu'!U54="AERF",'full menu'!U54="PCB"),"ERfix",IF(OR('full menu'!U54="ACB",'full menu'!U54="LCERT",'full menu'!U54="LERT",'full menu'!U54="FCERT",'full menu'!U54="FERT"),"ERTs",IF(OR('full menu'!U54="FCMT",'full menu'!U54="FMT",'full menu'!U54="LMT",'full menu'!U54="LCMT"),"MTs",IF(OR('full menu'!U54="LCIT",'full menu'!U54="FCIT",'full menu'!U54="LIT",'full menu'!U54="FIT"),"ITs",IF(OR('full menu'!U54="MwERT",'full menu'!U54="ERwMT",'full menu'!U54="M&amp;ERT",'full menu'!U54="MwIT",'full menu'!U54="IwMT",'full menu'!U54="M&amp;IT",'full menu'!U54="IwERT",'full menu'!U54="ERwIT",'full menu'!U54="I&amp;ERT",'full menu'!U54="ER&amp;M&amp;IT"),"MixedTs",IF('full menu'!U54="UD","UD",IF('full menu'!U54="LSD","LSD",IF('full menu'!U54="WSD","WSD","")))))))))))</f>
        <v>X</v>
      </c>
      <c r="V54" s="5" t="str">
        <f>IF('full menu'!V54="MDC","MDC",IF('full menu'!V54="X","X",IF('full menu'!V54="UASC","UASC",IF(OR('full menu'!V54="PERF",'full menu'!V54="AERF",'full menu'!V54="PCB"),"ERfix",IF(OR('full menu'!V54="ACB",'full menu'!V54="LCERT",'full menu'!V54="LERT",'full menu'!V54="FCERT",'full menu'!V54="FERT"),"ERTs",IF(OR('full menu'!V54="FCMT",'full menu'!V54="FMT",'full menu'!V54="LMT",'full menu'!V54="LCMT"),"MTs",IF(OR('full menu'!V54="LCIT",'full menu'!V54="FCIT",'full menu'!V54="LIT",'full menu'!V54="FIT"),"ITs",IF(OR('full menu'!V54="MwERT",'full menu'!V54="ERwMT",'full menu'!V54="M&amp;ERT",'full menu'!V54="MwIT",'full menu'!V54="IwMT",'full menu'!V54="M&amp;IT",'full menu'!V54="IwERT",'full menu'!V54="ERwIT",'full menu'!V54="I&amp;ERT",'full menu'!V54="ER&amp;M&amp;IT"),"MixedTs",IF('full menu'!V54="UD","UD",IF('full menu'!V54="LSD","LSD",IF('full menu'!V54="WSD","WSD","")))))))))))</f>
        <v>X</v>
      </c>
      <c r="W54" s="5" t="str">
        <f>IF('full menu'!W54="MDC","MDC",IF('full menu'!W54="X","X",IF('full menu'!W54="UASC","UASC",IF(OR('full menu'!W54="PERF",'full menu'!W54="AERF",'full menu'!W54="PCB"),"ERfix",IF(OR('full menu'!W54="ACB",'full menu'!W54="LCERT",'full menu'!W54="LERT",'full menu'!W54="FCERT",'full menu'!W54="FERT"),"ERTs",IF(OR('full menu'!W54="FCMT",'full menu'!W54="FMT",'full menu'!W54="LMT",'full menu'!W54="LCMT"),"MTs",IF(OR('full menu'!W54="LCIT",'full menu'!W54="FCIT",'full menu'!W54="LIT",'full menu'!W54="FIT"),"ITs",IF(OR('full menu'!W54="MwERT",'full menu'!W54="ERwMT",'full menu'!W54="M&amp;ERT",'full menu'!W54="MwIT",'full menu'!W54="IwMT",'full menu'!W54="M&amp;IT",'full menu'!W54="IwERT",'full menu'!W54="ERwIT",'full menu'!W54="I&amp;ERT",'full menu'!W54="ER&amp;M&amp;IT"),"MixedTs",IF('full menu'!W54="UD","UD",IF('full menu'!W54="LSD","LSD",IF('full menu'!W54="WSD","WSD","")))))))))))</f>
        <v>X</v>
      </c>
      <c r="X54" s="5" t="str">
        <f>IF('full menu'!X54="MDC","MDC",IF('full menu'!X54="X","X",IF('full menu'!X54="UASC","UASC",IF(OR('full menu'!X54="PERF",'full menu'!X54="AERF",'full menu'!X54="PCB"),"ERfix",IF(OR('full menu'!X54="ACB",'full menu'!X54="LCERT",'full menu'!X54="LERT",'full menu'!X54="FCERT",'full menu'!X54="FERT"),"ERTs",IF(OR('full menu'!X54="FCMT",'full menu'!X54="FMT",'full menu'!X54="LMT",'full menu'!X54="LCMT"),"MTs",IF(OR('full menu'!X54="LCIT",'full menu'!X54="FCIT",'full menu'!X54="LIT",'full menu'!X54="FIT"),"ITs",IF(OR('full menu'!X54="MwERT",'full menu'!X54="ERwMT",'full menu'!X54="M&amp;ERT",'full menu'!X54="MwIT",'full menu'!X54="IwMT",'full menu'!X54="M&amp;IT",'full menu'!X54="IwERT",'full menu'!X54="ERwIT",'full menu'!X54="I&amp;ERT",'full menu'!X54="ER&amp;M&amp;IT"),"MixedTs",IF('full menu'!X54="UD","UD",IF('full menu'!X54="LSD","LSD",IF('full menu'!X54="WSD","WSD","")))))))))))</f>
        <v>X</v>
      </c>
      <c r="Y54" s="5" t="str">
        <f>IF('full menu'!Y54="MDC","MDC",IF('full menu'!Y54="X","X",IF('full menu'!Y54="UASC","UASC",IF(OR('full menu'!Y54="PERF",'full menu'!Y54="AERF",'full menu'!Y54="PCB"),"ERfix",IF(OR('full menu'!Y54="ACB",'full menu'!Y54="LCERT",'full menu'!Y54="LERT",'full menu'!Y54="FCERT",'full menu'!Y54="FERT"),"ERTs",IF(OR('full menu'!Y54="FCMT",'full menu'!Y54="FMT",'full menu'!Y54="LMT",'full menu'!Y54="LCMT"),"MTs",IF(OR('full menu'!Y54="LCIT",'full menu'!Y54="FCIT",'full menu'!Y54="LIT",'full menu'!Y54="FIT"),"ITs",IF(OR('full menu'!Y54="MwERT",'full menu'!Y54="ERwMT",'full menu'!Y54="M&amp;ERT",'full menu'!Y54="MwIT",'full menu'!Y54="IwMT",'full menu'!Y54="M&amp;IT",'full menu'!Y54="IwERT",'full menu'!Y54="ERwIT",'full menu'!Y54="I&amp;ERT",'full menu'!Y54="ER&amp;M&amp;IT"),"MixedTs",IF('full menu'!Y54="UD","UD",IF('full menu'!Y54="LSD","LSD",IF('full menu'!Y54="WSD","WSD","")))))))))))</f>
        <v>X</v>
      </c>
      <c r="Z54" s="5" t="str">
        <f>IF('full menu'!Z54="MDC","MDC",IF('full menu'!Z54="X","X",IF('full menu'!Z54="UASC","UASC",IF(OR('full menu'!Z54="PERF",'full menu'!Z54="AERF",'full menu'!Z54="PCB"),"ERfix",IF(OR('full menu'!Z54="ACB",'full menu'!Z54="LCERT",'full menu'!Z54="LERT",'full menu'!Z54="FCERT",'full menu'!Z54="FERT"),"ERTs",IF(OR('full menu'!Z54="FCMT",'full menu'!Z54="FMT",'full menu'!Z54="LMT",'full menu'!Z54="LCMT"),"MTs",IF(OR('full menu'!Z54="LCIT",'full menu'!Z54="FCIT",'full menu'!Z54="LIT",'full menu'!Z54="FIT"),"ITs",IF(OR('full menu'!Z54="MwERT",'full menu'!Z54="ERwMT",'full menu'!Z54="M&amp;ERT",'full menu'!Z54="MwIT",'full menu'!Z54="IwMT",'full menu'!Z54="M&amp;IT",'full menu'!Z54="IwERT",'full menu'!Z54="ERwIT",'full menu'!Z54="I&amp;ERT",'full menu'!Z54="ER&amp;M&amp;IT"),"MixedTs",IF('full menu'!Z54="UD","UD",IF('full menu'!Z54="LSD","LSD",IF('full menu'!Z54="WSD","WSD","")))))))))))</f>
        <v>X</v>
      </c>
      <c r="AA54" s="5" t="str">
        <f>IF('full menu'!AA54="MDC","MDC",IF('full menu'!AA54="X","X",IF('full menu'!AA54="UASC","UASC",IF(OR('full menu'!AA54="PERF",'full menu'!AA54="AERF",'full menu'!AA54="PCB"),"ERfix",IF(OR('full menu'!AA54="ACB",'full menu'!AA54="LCERT",'full menu'!AA54="LERT",'full menu'!AA54="FCERT",'full menu'!AA54="FERT"),"ERTs",IF(OR('full menu'!AA54="FCMT",'full menu'!AA54="FMT",'full menu'!AA54="LMT",'full menu'!AA54="LCMT"),"MTs",IF(OR('full menu'!AA54="LCIT",'full menu'!AA54="FCIT",'full menu'!AA54="LIT",'full menu'!AA54="FIT"),"ITs",IF(OR('full menu'!AA54="MwERT",'full menu'!AA54="ERwMT",'full menu'!AA54="M&amp;ERT",'full menu'!AA54="MwIT",'full menu'!AA54="IwMT",'full menu'!AA54="M&amp;IT",'full menu'!AA54="IwERT",'full menu'!AA54="ERwIT",'full menu'!AA54="I&amp;ERT",'full menu'!AA54="ER&amp;M&amp;IT"),"MixedTs",IF('full menu'!AA54="UD","UD",IF('full menu'!AA54="LSD","LSD",IF('full menu'!AA54="WSD","WSD","")))))))))))</f>
        <v>X</v>
      </c>
      <c r="AB54" s="5" t="str">
        <f>IF('full menu'!AB54="MDC","MDC",IF('full menu'!AB54="X","X",IF('full menu'!AB54="UASC","UASC",IF(OR('full menu'!AB54="PERF",'full menu'!AB54="AERF",'full menu'!AB54="PCB"),"ERfix",IF(OR('full menu'!AB54="ACB",'full menu'!AB54="LCERT",'full menu'!AB54="LERT",'full menu'!AB54="FCERT",'full menu'!AB54="FERT"),"ERTs",IF(OR('full menu'!AB54="FCMT",'full menu'!AB54="FMT",'full menu'!AB54="LMT",'full menu'!AB54="LCMT"),"MTs",IF(OR('full menu'!AB54="LCIT",'full menu'!AB54="FCIT",'full menu'!AB54="LIT",'full menu'!AB54="FIT"),"ITs",IF(OR('full menu'!AB54="MwERT",'full menu'!AB54="ERwMT",'full menu'!AB54="M&amp;ERT",'full menu'!AB54="MwIT",'full menu'!AB54="IwMT",'full menu'!AB54="M&amp;IT",'full menu'!AB54="IwERT",'full menu'!AB54="ERwIT",'full menu'!AB54="I&amp;ERT",'full menu'!AB54="ER&amp;M&amp;IT"),"MixedTs",IF('full menu'!AB54="UD","UD",IF('full menu'!AB54="LSD","LSD",IF('full menu'!AB54="WSD","WSD","")))))))))))</f>
        <v>X</v>
      </c>
      <c r="AC54" s="5" t="str">
        <f>IF('full menu'!AC54="MDC","MDC",IF('full menu'!AC54="X","X",IF('full menu'!AC54="UASC","UASC",IF(OR('full menu'!AC54="PERF",'full menu'!AC54="AERF",'full menu'!AC54="PCB"),"ERfix",IF(OR('full menu'!AC54="ACB",'full menu'!AC54="LCERT",'full menu'!AC54="LERT",'full menu'!AC54="FCERT",'full menu'!AC54="FERT"),"ERTs",IF(OR('full menu'!AC54="FCMT",'full menu'!AC54="FMT",'full menu'!AC54="LMT",'full menu'!AC54="LCMT"),"MTs",IF(OR('full menu'!AC54="LCIT",'full menu'!AC54="FCIT",'full menu'!AC54="LIT",'full menu'!AC54="FIT"),"ITs",IF(OR('full menu'!AC54="MwERT",'full menu'!AC54="ERwMT",'full menu'!AC54="M&amp;ERT",'full menu'!AC54="MwIT",'full menu'!AC54="IwMT",'full menu'!AC54="M&amp;IT",'full menu'!AC54="IwERT",'full menu'!AC54="ERwIT",'full menu'!AC54="I&amp;ERT",'full menu'!AC54="ER&amp;M&amp;IT"),"MixedTs",IF('full menu'!AC54="UD","UD",IF('full menu'!AC54="LSD","LSD",IF('full menu'!AC54="WSD","WSD","")))))))))))</f>
        <v>X</v>
      </c>
      <c r="AD54" s="5" t="str">
        <f>IF('full menu'!AD54="MDC","MDC",IF('full menu'!AD54="X","X",IF('full menu'!AD54="UASC","UASC",IF(OR('full menu'!AD54="PERF",'full menu'!AD54="AERF",'full menu'!AD54="PCB"),"ERfix",IF(OR('full menu'!AD54="ACB",'full menu'!AD54="LCERT",'full menu'!AD54="LERT",'full menu'!AD54="FCERT",'full menu'!AD54="FERT"),"ERTs",IF(OR('full menu'!AD54="FCMT",'full menu'!AD54="FMT",'full menu'!AD54="LMT",'full menu'!AD54="LCMT"),"MTs",IF(OR('full menu'!AD54="LCIT",'full menu'!AD54="FCIT",'full menu'!AD54="LIT",'full menu'!AD54="FIT"),"ITs",IF(OR('full menu'!AD54="MwERT",'full menu'!AD54="ERwMT",'full menu'!AD54="M&amp;ERT",'full menu'!AD54="MwIT",'full menu'!AD54="IwMT",'full menu'!AD54="M&amp;IT",'full menu'!AD54="IwERT",'full menu'!AD54="ERwIT",'full menu'!AD54="I&amp;ERT",'full menu'!AD54="ER&amp;M&amp;IT"),"MixedTs",IF('full menu'!AD54="UD","UD",IF('full menu'!AD54="LSD","LSD",IF('full menu'!AD54="WSD","WSD","")))))))))))</f>
        <v>X</v>
      </c>
      <c r="AE54" s="5" t="str">
        <f>IF('full menu'!AE54="MDC","MDC",IF('full menu'!AE54="X","X",IF('full menu'!AE54="UASC","UASC",IF(OR('full menu'!AE54="PERF",'full menu'!AE54="AERF",'full menu'!AE54="PCB"),"ERfix",IF(OR('full menu'!AE54="ACB",'full menu'!AE54="LCERT",'full menu'!AE54="LERT",'full menu'!AE54="FCERT",'full menu'!AE54="FERT"),"ERTs",IF(OR('full menu'!AE54="FCMT",'full menu'!AE54="FMT",'full menu'!AE54="LMT",'full menu'!AE54="LCMT"),"MTs",IF(OR('full menu'!AE54="LCIT",'full menu'!AE54="FCIT",'full menu'!AE54="LIT",'full menu'!AE54="FIT"),"ITs",IF(OR('full menu'!AE54="MwERT",'full menu'!AE54="ERwMT",'full menu'!AE54="M&amp;ERT",'full menu'!AE54="MwIT",'full menu'!AE54="IwMT",'full menu'!AE54="M&amp;IT",'full menu'!AE54="IwERT",'full menu'!AE54="ERwIT",'full menu'!AE54="I&amp;ERT",'full menu'!AE54="ER&amp;M&amp;IT"),"MixedTs",IF('full menu'!AE54="UD","UD",IF('full menu'!AE54="LSD","LSD",IF('full menu'!AE54="WSD","WSD","")))))))))))</f>
        <v>X</v>
      </c>
      <c r="AF54" s="5" t="str">
        <f>IF('full menu'!AF54="MDC","MDC",IF('full menu'!AF54="X","X",IF('full menu'!AF54="UASC","UASC",IF(OR('full menu'!AF54="PERF",'full menu'!AF54="AERF",'full menu'!AF54="PCB"),"ERfix",IF(OR('full menu'!AF54="ACB",'full menu'!AF54="LCERT",'full menu'!AF54="LERT",'full menu'!AF54="FCERT",'full menu'!AF54="FERT"),"ERTs",IF(OR('full menu'!AF54="FCMT",'full menu'!AF54="FMT",'full menu'!AF54="LMT",'full menu'!AF54="LCMT"),"MTs",IF(OR('full menu'!AF54="LCIT",'full menu'!AF54="FCIT",'full menu'!AF54="LIT",'full menu'!AF54="FIT"),"ITs",IF(OR('full menu'!AF54="MwERT",'full menu'!AF54="ERwMT",'full menu'!AF54="M&amp;ERT",'full menu'!AF54="MwIT",'full menu'!AF54="IwMT",'full menu'!AF54="M&amp;IT",'full menu'!AF54="IwERT",'full menu'!AF54="ERwIT",'full menu'!AF54="I&amp;ERT",'full menu'!AF54="ER&amp;M&amp;IT"),"MixedTs",IF('full menu'!AF54="UD","UD",IF('full menu'!AF54="LSD","LSD",IF('full menu'!AF54="WSD","WSD","")))))))))))</f>
        <v>X</v>
      </c>
      <c r="AG54" s="5" t="str">
        <f>IF('full menu'!AG54="MDC","MDC",IF('full menu'!AG54="X","X",IF('full menu'!AG54="UASC","UASC",IF(OR('full menu'!AG54="PERF",'full menu'!AG54="AERF",'full menu'!AG54="PCB"),"ERfix",IF(OR('full menu'!AG54="ACB",'full menu'!AG54="LCERT",'full menu'!AG54="LERT",'full menu'!AG54="FCERT",'full menu'!AG54="FERT"),"ERTs",IF(OR('full menu'!AG54="FCMT",'full menu'!AG54="FMT",'full menu'!AG54="LMT",'full menu'!AG54="LCMT"),"MTs",IF(OR('full menu'!AG54="LCIT",'full menu'!AG54="FCIT",'full menu'!AG54="LIT",'full menu'!AG54="FIT"),"ITs",IF(OR('full menu'!AG54="MwERT",'full menu'!AG54="ERwMT",'full menu'!AG54="M&amp;ERT",'full menu'!AG54="MwIT",'full menu'!AG54="IwMT",'full menu'!AG54="M&amp;IT",'full menu'!AG54="IwERT",'full menu'!AG54="ERwIT",'full menu'!AG54="I&amp;ERT",'full menu'!AG54="ER&amp;M&amp;IT"),"MixedTs",IF('full menu'!AG54="UD","UD",IF('full menu'!AG54="LSD","LSD",IF('full menu'!AG54="WSD","WSD","")))))))))))</f>
        <v>X</v>
      </c>
      <c r="AH54" s="5" t="str">
        <f>IF('full menu'!AH54="MDC","MDC",IF('full menu'!AH54="X","X",IF('full menu'!AH54="UASC","UASC",IF(OR('full menu'!AH54="PERF",'full menu'!AH54="AERF",'full menu'!AH54="PCB"),"ERfix",IF(OR('full menu'!AH54="ACB",'full menu'!AH54="LCERT",'full menu'!AH54="LERT",'full menu'!AH54="FCERT",'full menu'!AH54="FERT"),"ERTs",IF(OR('full menu'!AH54="FCMT",'full menu'!AH54="FMT",'full menu'!AH54="LMT",'full menu'!AH54="LCMT"),"MTs",IF(OR('full menu'!AH54="LCIT",'full menu'!AH54="FCIT",'full menu'!AH54="LIT",'full menu'!AH54="FIT"),"ITs",IF(OR('full menu'!AH54="MwERT",'full menu'!AH54="ERwMT",'full menu'!AH54="M&amp;ERT",'full menu'!AH54="MwIT",'full menu'!AH54="IwMT",'full menu'!AH54="M&amp;IT",'full menu'!AH54="IwERT",'full menu'!AH54="ERwIT",'full menu'!AH54="I&amp;ERT",'full menu'!AH54="ER&amp;M&amp;IT"),"MixedTs",IF('full menu'!AH54="UD","UD",IF('full menu'!AH54="LSD","LSD",IF('full menu'!AH54="WSD","WSD","")))))))))))</f>
        <v>X</v>
      </c>
      <c r="AI54" s="5" t="str">
        <f>IF('full menu'!AI54="MDC","MDC",IF('full menu'!AI54="X","X",IF('full menu'!AI54="UASC","UASC",IF(OR('full menu'!AI54="PERF",'full menu'!AI54="AERF",'full menu'!AI54="PCB"),"ERfix",IF(OR('full menu'!AI54="ACB",'full menu'!AI54="LCERT",'full menu'!AI54="LERT",'full menu'!AI54="FCERT",'full menu'!AI54="FERT"),"ERTs",IF(OR('full menu'!AI54="FCMT",'full menu'!AI54="FMT",'full menu'!AI54="LMT",'full menu'!AI54="LCMT"),"MTs",IF(OR('full menu'!AI54="LCIT",'full menu'!AI54="FCIT",'full menu'!AI54="LIT",'full menu'!AI54="FIT"),"ITs",IF(OR('full menu'!AI54="MwERT",'full menu'!AI54="ERwMT",'full menu'!AI54="M&amp;ERT",'full menu'!AI54="MwIT",'full menu'!AI54="IwMT",'full menu'!AI54="M&amp;IT",'full menu'!AI54="IwERT",'full menu'!AI54="ERwIT",'full menu'!AI54="I&amp;ERT",'full menu'!AI54="ER&amp;M&amp;IT"),"MixedTs",IF('full menu'!AI54="UD","UD",IF('full menu'!AI54="LSD","LSD",IF('full menu'!AI54="WSD","WSD","")))))))))))</f>
        <v>X</v>
      </c>
      <c r="AJ54" s="5" t="str">
        <f>IF('full menu'!AJ54="MDC","MDC",IF('full menu'!AJ54="X","X",IF('full menu'!AJ54="UASC","UASC",IF(OR('full menu'!AJ54="PERF",'full menu'!AJ54="AERF",'full menu'!AJ54="PCB"),"ERfix",IF(OR('full menu'!AJ54="ACB",'full menu'!AJ54="LCERT",'full menu'!AJ54="LERT",'full menu'!AJ54="FCERT",'full menu'!AJ54="FERT"),"ERTs",IF(OR('full menu'!AJ54="FCMT",'full menu'!AJ54="FMT",'full menu'!AJ54="LMT",'full menu'!AJ54="LCMT"),"MTs",IF(OR('full menu'!AJ54="LCIT",'full menu'!AJ54="FCIT",'full menu'!AJ54="LIT",'full menu'!AJ54="FIT"),"ITs",IF(OR('full menu'!AJ54="MwERT",'full menu'!AJ54="ERwMT",'full menu'!AJ54="M&amp;ERT",'full menu'!AJ54="MwIT",'full menu'!AJ54="IwMT",'full menu'!AJ54="M&amp;IT",'full menu'!AJ54="IwERT",'full menu'!AJ54="ERwIT",'full menu'!AJ54="I&amp;ERT",'full menu'!AJ54="ER&amp;M&amp;IT"),"MixedTs",IF('full menu'!AJ54="UD","UD",IF('full menu'!AJ54="LSD","LSD",IF('full menu'!AJ54="WSD","WSD","")))))))))))</f>
        <v>X</v>
      </c>
      <c r="AK54" s="5" t="str">
        <f>IF('full menu'!AK54="MDC","MDC",IF('full menu'!AK54="X","X",IF('full menu'!AK54="UASC","UASC",IF(OR('full menu'!AK54="PERF",'full menu'!AK54="AERF",'full menu'!AK54="PCB"),"ERfix",IF(OR('full menu'!AK54="ACB",'full menu'!AK54="LCERT",'full menu'!AK54="LERT",'full menu'!AK54="FCERT",'full menu'!AK54="FERT"),"ERTs",IF(OR('full menu'!AK54="FCMT",'full menu'!AK54="FMT",'full menu'!AK54="LMT",'full menu'!AK54="LCMT"),"MTs",IF(OR('full menu'!AK54="LCIT",'full menu'!AK54="FCIT",'full menu'!AK54="LIT",'full menu'!AK54="FIT"),"ITs",IF(OR('full menu'!AK54="MwERT",'full menu'!AK54="ERwMT",'full menu'!AK54="M&amp;ERT",'full menu'!AK54="MwIT",'full menu'!AK54="IwMT",'full menu'!AK54="M&amp;IT",'full menu'!AK54="IwERT",'full menu'!AK54="ERwIT",'full menu'!AK54="I&amp;ERT",'full menu'!AK54="ER&amp;M&amp;IT"),"MixedTs",IF('full menu'!AK54="UD","UD",IF('full menu'!AK54="LSD","LSD",IF('full menu'!AK54="WSD","WSD","")))))))))))</f>
        <v>X</v>
      </c>
      <c r="AL54" s="5" t="str">
        <f>IF('full menu'!AL54="MDC","MDC",IF('full menu'!AL54="X","X",IF('full menu'!AL54="UASC","UASC",IF(OR('full menu'!AL54="PERF",'full menu'!AL54="AERF",'full menu'!AL54="PCB"),"ERfix",IF(OR('full menu'!AL54="ACB",'full menu'!AL54="LCERT",'full menu'!AL54="LERT",'full menu'!AL54="FCERT",'full menu'!AL54="FERT"),"ERTs",IF(OR('full menu'!AL54="FCMT",'full menu'!AL54="FMT",'full menu'!AL54="LMT",'full menu'!AL54="LCMT"),"MTs",IF(OR('full menu'!AL54="LCIT",'full menu'!AL54="FCIT",'full menu'!AL54="LIT",'full menu'!AL54="FIT"),"ITs",IF(OR('full menu'!AL54="MwERT",'full menu'!AL54="ERwMT",'full menu'!AL54="M&amp;ERT",'full menu'!AL54="MwIT",'full menu'!AL54="IwMT",'full menu'!AL54="M&amp;IT",'full menu'!AL54="IwERT",'full menu'!AL54="ERwIT",'full menu'!AL54="I&amp;ERT",'full menu'!AL54="ER&amp;M&amp;IT"),"MixedTs",IF('full menu'!AL54="UD","UD",IF('full menu'!AL54="LSD","LSD",IF('full menu'!AL54="WSD","WSD","")))))))))))</f>
        <v>X</v>
      </c>
      <c r="AM54" s="5" t="str">
        <f>IF('full menu'!AM54="MDC","MDC",IF('full menu'!AM54="X","X",IF('full menu'!AM54="UASC","UASC",IF(OR('full menu'!AM54="PERF",'full menu'!AM54="AERF",'full menu'!AM54="PCB"),"ERfix",IF(OR('full menu'!AM54="ACB",'full menu'!AM54="LCERT",'full menu'!AM54="LERT",'full menu'!AM54="FCERT",'full menu'!AM54="FERT"),"ERTs",IF(OR('full menu'!AM54="FCMT",'full menu'!AM54="FMT",'full menu'!AM54="LMT",'full menu'!AM54="LCMT"),"MTs",IF(OR('full menu'!AM54="LCIT",'full menu'!AM54="FCIT",'full menu'!AM54="LIT",'full menu'!AM54="FIT"),"ITs",IF(OR('full menu'!AM54="MwERT",'full menu'!AM54="ERwMT",'full menu'!AM54="M&amp;ERT",'full menu'!AM54="MwIT",'full menu'!AM54="IwMT",'full menu'!AM54="M&amp;IT",'full menu'!AM54="IwERT",'full menu'!AM54="ERwIT",'full menu'!AM54="I&amp;ERT",'full menu'!AM54="ER&amp;M&amp;IT"),"MixedTs",IF('full menu'!AM54="UD","UD",IF('full menu'!AM54="LSD","LSD",IF('full menu'!AM54="WSD","WSD","")))))))))))</f>
        <v>X</v>
      </c>
      <c r="AN54" s="5" t="str">
        <f>IF('full menu'!AN54="MDC","MDC",IF('full menu'!AN54="X","X",IF('full menu'!AN54="UASC","UASC",IF(OR('full menu'!AN54="PERF",'full menu'!AN54="AERF",'full menu'!AN54="PCB"),"ERfix",IF(OR('full menu'!AN54="ACB",'full menu'!AN54="LCERT",'full menu'!AN54="LERT",'full menu'!AN54="FCERT",'full menu'!AN54="FERT"),"ERTs",IF(OR('full menu'!AN54="FCMT",'full menu'!AN54="FMT",'full menu'!AN54="LMT",'full menu'!AN54="LCMT"),"MTs",IF(OR('full menu'!AN54="LCIT",'full menu'!AN54="FCIT",'full menu'!AN54="LIT",'full menu'!AN54="FIT"),"ITs",IF(OR('full menu'!AN54="MwERT",'full menu'!AN54="ERwMT",'full menu'!AN54="M&amp;ERT",'full menu'!AN54="MwIT",'full menu'!AN54="IwMT",'full menu'!AN54="M&amp;IT",'full menu'!AN54="IwERT",'full menu'!AN54="ERwIT",'full menu'!AN54="I&amp;ERT",'full menu'!AN54="ER&amp;M&amp;IT"),"MixedTs",IF('full menu'!AN54="UD","UD",IF('full menu'!AN54="LSD","LSD",IF('full menu'!AN54="WSD","WSD","")))))))))))</f>
        <v>X</v>
      </c>
      <c r="AO54" s="5" t="str">
        <f>IF('full menu'!AO54="MDC","MDC",IF('full menu'!AO54="X","X",IF('full menu'!AO54="UASC","UASC",IF(OR('full menu'!AO54="PERF",'full menu'!AO54="AERF",'full menu'!AO54="PCB"),"ERfix",IF(OR('full menu'!AO54="ACB",'full menu'!AO54="LCERT",'full menu'!AO54="LERT",'full menu'!AO54="FCERT",'full menu'!AO54="FERT"),"ERTs",IF(OR('full menu'!AO54="FCMT",'full menu'!AO54="FMT",'full menu'!AO54="LMT",'full menu'!AO54="LCMT"),"MTs",IF(OR('full menu'!AO54="LCIT",'full menu'!AO54="FCIT",'full menu'!AO54="LIT",'full menu'!AO54="FIT"),"ITs",IF(OR('full menu'!AO54="MwERT",'full menu'!AO54="ERwMT",'full menu'!AO54="M&amp;ERT",'full menu'!AO54="MwIT",'full menu'!AO54="IwMT",'full menu'!AO54="M&amp;IT",'full menu'!AO54="IwERT",'full menu'!AO54="ERwIT",'full menu'!AO54="I&amp;ERT",'full menu'!AO54="ER&amp;M&amp;IT"),"MixedTs",IF('full menu'!AO54="UD","UD",IF('full menu'!AO54="LSD","LSD",IF('full menu'!AO54="WSD","WSD","")))))))))))</f>
        <v>X</v>
      </c>
      <c r="AP54" s="5" t="str">
        <f>IF('full menu'!AP54="MDC","MDC",IF('full menu'!AP54="X","X",IF('full menu'!AP54="UASC","UASC",IF(OR('full menu'!AP54="PERF",'full menu'!AP54="AERF",'full menu'!AP54="PCB"),"ERfix",IF(OR('full menu'!AP54="ACB",'full menu'!AP54="LCERT",'full menu'!AP54="LERT",'full menu'!AP54="FCERT",'full menu'!AP54="FERT"),"ERTs",IF(OR('full menu'!AP54="FCMT",'full menu'!AP54="FMT",'full menu'!AP54="LMT",'full menu'!AP54="LCMT"),"MTs",IF(OR('full menu'!AP54="LCIT",'full menu'!AP54="FCIT",'full menu'!AP54="LIT",'full menu'!AP54="FIT"),"ITs",IF(OR('full menu'!AP54="MwERT",'full menu'!AP54="ERwMT",'full menu'!AP54="M&amp;ERT",'full menu'!AP54="MwIT",'full menu'!AP54="IwMT",'full menu'!AP54="M&amp;IT",'full menu'!AP54="IwERT",'full menu'!AP54="ERwIT",'full menu'!AP54="I&amp;ERT",'full menu'!AP54="ER&amp;M&amp;IT"),"MixedTs",IF('full menu'!AP54="UD","UD",IF('full menu'!AP54="LSD","LSD",IF('full menu'!AP54="WSD","WSD","")))))))))))</f>
        <v>X</v>
      </c>
      <c r="AQ54" s="5" t="str">
        <f>IF('full menu'!AQ54="MDC","MDC",IF('full menu'!AQ54="X","X",IF('full menu'!AQ54="UASC","UASC",IF(OR('full menu'!AQ54="PERF",'full menu'!AQ54="AERF",'full menu'!AQ54="PCB"),"ERfix",IF(OR('full menu'!AQ54="ACB",'full menu'!AQ54="LCERT",'full menu'!AQ54="LERT",'full menu'!AQ54="FCERT",'full menu'!AQ54="FERT"),"ERTs",IF(OR('full menu'!AQ54="FCMT",'full menu'!AQ54="FMT",'full menu'!AQ54="LMT",'full menu'!AQ54="LCMT"),"MTs",IF(OR('full menu'!AQ54="LCIT",'full menu'!AQ54="FCIT",'full menu'!AQ54="LIT",'full menu'!AQ54="FIT"),"ITs",IF(OR('full menu'!AQ54="MwERT",'full menu'!AQ54="ERwMT",'full menu'!AQ54="M&amp;ERT",'full menu'!AQ54="MwIT",'full menu'!AQ54="IwMT",'full menu'!AQ54="M&amp;IT",'full menu'!AQ54="IwERT",'full menu'!AQ54="ERwIT",'full menu'!AQ54="I&amp;ERT",'full menu'!AQ54="ER&amp;M&amp;IT"),"MixedTs",IF('full menu'!AQ54="UD","UD",IF('full menu'!AQ54="LSD","LSD",IF('full menu'!AQ54="WSD","WSD","")))))))))))</f>
        <v>X</v>
      </c>
      <c r="AR54" s="5" t="str">
        <f>IF('full menu'!AR54="MDC","MDC",IF('full menu'!AR54="X","X",IF('full menu'!AR54="UASC","UASC",IF(OR('full menu'!AR54="PERF",'full menu'!AR54="AERF",'full menu'!AR54="PCB"),"ERfix",IF(OR('full menu'!AR54="ACB",'full menu'!AR54="LCERT",'full menu'!AR54="LERT",'full menu'!AR54="FCERT",'full menu'!AR54="FERT"),"ERTs",IF(OR('full menu'!AR54="FCMT",'full menu'!AR54="FMT",'full menu'!AR54="LMT",'full menu'!AR54="LCMT"),"MTs",IF(OR('full menu'!AR54="LCIT",'full menu'!AR54="FCIT",'full menu'!AR54="LIT",'full menu'!AR54="FIT"),"ITs",IF(OR('full menu'!AR54="MwERT",'full menu'!AR54="ERwMT",'full menu'!AR54="M&amp;ERT",'full menu'!AR54="MwIT",'full menu'!AR54="IwMT",'full menu'!AR54="M&amp;IT",'full menu'!AR54="IwERT",'full menu'!AR54="ERwIT",'full menu'!AR54="I&amp;ERT",'full menu'!AR54="ER&amp;M&amp;IT"),"MixedTs",IF('full menu'!AR54="UD","UD",IF('full menu'!AR54="LSD","LSD",IF('full menu'!AR54="WSD","WSD","")))))))))))</f>
        <v>X</v>
      </c>
      <c r="AS54" s="5" t="str">
        <f>IF('full menu'!AS54="MDC","MDC",IF('full menu'!AS54="X","X",IF('full menu'!AS54="UASC","UASC",IF(OR('full menu'!AS54="PERF",'full menu'!AS54="AERF",'full menu'!AS54="PCB"),"ERfix",IF(OR('full menu'!AS54="ACB",'full menu'!AS54="LCERT",'full menu'!AS54="LERT",'full menu'!AS54="FCERT",'full menu'!AS54="FERT"),"ERTs",IF(OR('full menu'!AS54="FCMT",'full menu'!AS54="FMT",'full menu'!AS54="LMT",'full menu'!AS54="LCMT"),"MTs",IF(OR('full menu'!AS54="LCIT",'full menu'!AS54="FCIT",'full menu'!AS54="LIT",'full menu'!AS54="FIT"),"ITs",IF(OR('full menu'!AS54="MwERT",'full menu'!AS54="ERwMT",'full menu'!AS54="M&amp;ERT",'full menu'!AS54="MwIT",'full menu'!AS54="IwMT",'full menu'!AS54="M&amp;IT",'full menu'!AS54="IwERT",'full menu'!AS54="ERwIT",'full menu'!AS54="I&amp;ERT",'full menu'!AS54="ER&amp;M&amp;IT"),"MixedTs",IF('full menu'!AS54="UD","UD",IF('full menu'!AS54="LSD","LSD",IF('full menu'!AS54="WSD","WSD","")))))))))))</f>
        <v>X</v>
      </c>
      <c r="AT54" s="5" t="str">
        <f>IF('full menu'!AT54="MDC","MDC",IF('full menu'!AT54="X","X",IF('full menu'!AT54="UASC","UASC",IF(OR('full menu'!AT54="PERF",'full menu'!AT54="AERF",'full menu'!AT54="PCB"),"ERfix",IF(OR('full menu'!AT54="ACB",'full menu'!AT54="LCERT",'full menu'!AT54="LERT",'full menu'!AT54="FCERT",'full menu'!AT54="FERT"),"ERTs",IF(OR('full menu'!AT54="FCMT",'full menu'!AT54="FMT",'full menu'!AT54="LMT",'full menu'!AT54="LCMT"),"MTs",IF(OR('full menu'!AT54="LCIT",'full menu'!AT54="FCIT",'full menu'!AT54="LIT",'full menu'!AT54="FIT"),"ITs",IF(OR('full menu'!AT54="MwERT",'full menu'!AT54="ERwMT",'full menu'!AT54="M&amp;ERT",'full menu'!AT54="MwIT",'full menu'!AT54="IwMT",'full menu'!AT54="M&amp;IT",'full menu'!AT54="IwERT",'full menu'!AT54="ERwIT",'full menu'!AT54="I&amp;ERT",'full menu'!AT54="ER&amp;M&amp;IT"),"MixedTs",IF('full menu'!AT54="UD","UD",IF('full menu'!AT54="LSD","LSD",IF('full menu'!AT54="WSD","WSD","")))))))))))</f>
        <v>X</v>
      </c>
      <c r="AU54" s="5" t="str">
        <f>IF('full menu'!AU54="MDC","MDC",IF('full menu'!AU54="X","X",IF('full menu'!AU54="UASC","UASC",IF(OR('full menu'!AU54="PERF",'full menu'!AU54="AERF",'full menu'!AU54="PCB"),"ERfix",IF(OR('full menu'!AU54="ACB",'full menu'!AU54="LCERT",'full menu'!AU54="LERT",'full menu'!AU54="FCERT",'full menu'!AU54="FERT"),"ERTs",IF(OR('full menu'!AU54="FCMT",'full menu'!AU54="FMT",'full menu'!AU54="LMT",'full menu'!AU54="LCMT"),"MTs",IF(OR('full menu'!AU54="LCIT",'full menu'!AU54="FCIT",'full menu'!AU54="LIT",'full menu'!AU54="FIT"),"ITs",IF(OR('full menu'!AU54="MwERT",'full menu'!AU54="ERwMT",'full menu'!AU54="M&amp;ERT",'full menu'!AU54="MwIT",'full menu'!AU54="IwMT",'full menu'!AU54="M&amp;IT",'full menu'!AU54="IwERT",'full menu'!AU54="ERwIT",'full menu'!AU54="I&amp;ERT",'full menu'!AU54="ER&amp;M&amp;IT"),"MixedTs",IF('full menu'!AU54="UD","UD",IF('full menu'!AU54="LSD","LSD",IF('full menu'!AU54="WSD","WSD","")))))))))))</f>
        <v>X</v>
      </c>
      <c r="AV54" s="5" t="str">
        <f>IF('full menu'!AV54="MDC","MDC",IF('full menu'!AV54="X","X",IF('full menu'!AV54="UASC","UASC",IF(OR('full menu'!AV54="PERF",'full menu'!AV54="AERF",'full menu'!AV54="PCB"),"ERfix",IF(OR('full menu'!AV54="ACB",'full menu'!AV54="LCERT",'full menu'!AV54="LERT",'full menu'!AV54="FCERT",'full menu'!AV54="FERT"),"ERTs",IF(OR('full menu'!AV54="FCMT",'full menu'!AV54="FMT",'full menu'!AV54="LMT",'full menu'!AV54="LCMT"),"MTs",IF(OR('full menu'!AV54="LCIT",'full menu'!AV54="FCIT",'full menu'!AV54="LIT",'full menu'!AV54="FIT"),"ITs",IF(OR('full menu'!AV54="MwERT",'full menu'!AV54="ERwMT",'full menu'!AV54="M&amp;ERT",'full menu'!AV54="MwIT",'full menu'!AV54="IwMT",'full menu'!AV54="M&amp;IT",'full menu'!AV54="IwERT",'full menu'!AV54="ERwIT",'full menu'!AV54="I&amp;ERT",'full menu'!AV54="ER&amp;M&amp;IT"),"MixedTs",IF('full menu'!AV54="UD","UD",IF('full menu'!AV54="LSD","LSD",IF('full menu'!AV54="WSD","WSD","")))))))))))</f>
        <v>X</v>
      </c>
      <c r="AW54" s="5" t="str">
        <f>IF('full menu'!AW54="MDC","MDC",IF('full menu'!AW54="X","X",IF('full menu'!AW54="UASC","UASC",IF(OR('full menu'!AW54="PERF",'full menu'!AW54="AERF",'full menu'!AW54="PCB"),"ERfix",IF(OR('full menu'!AW54="ACB",'full menu'!AW54="LCERT",'full menu'!AW54="LERT",'full menu'!AW54="FCERT",'full menu'!AW54="FERT"),"ERTs",IF(OR('full menu'!AW54="FCMT",'full menu'!AW54="FMT",'full menu'!AW54="LMT",'full menu'!AW54="LCMT"),"MTs",IF(OR('full menu'!AW54="LCIT",'full menu'!AW54="FCIT",'full menu'!AW54="LIT",'full menu'!AW54="FIT"),"ITs",IF(OR('full menu'!AW54="MwERT",'full menu'!AW54="ERwMT",'full menu'!AW54="M&amp;ERT",'full menu'!AW54="MwIT",'full menu'!AW54="IwMT",'full menu'!AW54="M&amp;IT",'full menu'!AW54="IwERT",'full menu'!AW54="ERwIT",'full menu'!AW54="I&amp;ERT",'full menu'!AW54="ER&amp;M&amp;IT"),"MixedTs",IF('full menu'!AW54="UD","UD",IF('full menu'!AW54="LSD","LSD",IF('full menu'!AW54="WSD","WSD","")))))))))))</f>
        <v>X</v>
      </c>
      <c r="AX54" s="5" t="str">
        <f>IF('full menu'!AX54="MDC","MDC",IF('full menu'!AX54="X","X",IF('full menu'!AX54="UASC","UASC",IF(OR('full menu'!AX54="PERF",'full menu'!AX54="AERF",'full menu'!AX54="PCB"),"ERfix",IF(OR('full menu'!AX54="ACB",'full menu'!AX54="LCERT",'full menu'!AX54="LERT",'full menu'!AX54="FCERT",'full menu'!AX54="FERT"),"ERTs",IF(OR('full menu'!AX54="FCMT",'full menu'!AX54="FMT",'full menu'!AX54="LMT",'full menu'!AX54="LCMT"),"MTs",IF(OR('full menu'!AX54="LCIT",'full menu'!AX54="FCIT",'full menu'!AX54="LIT",'full menu'!AX54="FIT"),"ITs",IF(OR('full menu'!AX54="MwERT",'full menu'!AX54="ERwMT",'full menu'!AX54="M&amp;ERT",'full menu'!AX54="MwIT",'full menu'!AX54="IwMT",'full menu'!AX54="M&amp;IT",'full menu'!AX54="IwERT",'full menu'!AX54="ERwIT",'full menu'!AX54="I&amp;ERT",'full menu'!AX54="ER&amp;M&amp;IT"),"MixedTs",IF('full menu'!AX54="UD","UD",IF('full menu'!AX54="LSD","LSD",IF('full menu'!AX54="WSD","WSD","")))))))))))</f>
        <v>X</v>
      </c>
      <c r="AY54" s="5" t="str">
        <f>IF('full menu'!AY54="MDC","MDC",IF('full menu'!AY54="X","X",IF('full menu'!AY54="UASC","UASC",IF(OR('full menu'!AY54="PERF",'full menu'!AY54="AERF",'full menu'!AY54="PCB"),"ERfix",IF(OR('full menu'!AY54="ACB",'full menu'!AY54="LCERT",'full menu'!AY54="LERT",'full menu'!AY54="FCERT",'full menu'!AY54="FERT"),"ERTs",IF(OR('full menu'!AY54="FCMT",'full menu'!AY54="FMT",'full menu'!AY54="LMT",'full menu'!AY54="LCMT"),"MTs",IF(OR('full menu'!AY54="LCIT",'full menu'!AY54="FCIT",'full menu'!AY54="LIT",'full menu'!AY54="FIT"),"ITs",IF(OR('full menu'!AY54="MwERT",'full menu'!AY54="ERwMT",'full menu'!AY54="M&amp;ERT",'full menu'!AY54="MwIT",'full menu'!AY54="IwMT",'full menu'!AY54="M&amp;IT",'full menu'!AY54="IwERT",'full menu'!AY54="ERwIT",'full menu'!AY54="I&amp;ERT",'full menu'!AY54="ER&amp;M&amp;IT"),"MixedTs",IF('full menu'!AY54="UD","UD",IF('full menu'!AY54="LSD","LSD",IF('full menu'!AY54="WSD","WSD","")))))))))))</f>
        <v>X</v>
      </c>
    </row>
    <row r="55" spans="1:51" ht="15.6" x14ac:dyDescent="0.3">
      <c r="A55" t="s">
        <v>84</v>
      </c>
      <c r="B55" s="5" t="str">
        <f>IF('full menu'!B55="MDC","MDC",IF('full menu'!B55="X","X",IF('full menu'!B55="UASC","UASC",IF(OR('full menu'!B55="PERF",'full menu'!B55="AERF",'full menu'!B55="PCB"),"ERfix",IF(OR('full menu'!B55="ACB",'full menu'!B55="LCERT",'full menu'!B55="LERT",'full menu'!B55="FCERT",'full menu'!B55="FERT"),"ERTs",IF(OR('full menu'!B55="FCMT",'full menu'!B55="FMT",'full menu'!B55="LMT",'full menu'!B55="LCMT"),"MTs",IF(OR('full menu'!B55="LCIT",'full menu'!B55="FCIT",'full menu'!B55="LIT",'full menu'!B55="FIT"),"ITs",IF(OR('full menu'!B55="MwERT",'full menu'!B55="ERwMT",'full menu'!B55="M&amp;ERT",'full menu'!B55="MwIT",'full menu'!B55="IwMT",'full menu'!B55="M&amp;IT",'full menu'!B55="IwERT",'full menu'!B55="ERwIT",'full menu'!B55="I&amp;ERT",'full menu'!B55="ER&amp;M&amp;IT"),"MixedTs",IF('full menu'!B55="UD","UD",IF('full menu'!B55="LSD","LSD",IF('full menu'!B55="WSD","WSD","")))))))))))</f>
        <v>X</v>
      </c>
      <c r="C55" s="5" t="str">
        <f>IF('full menu'!C55="MDC","MDC",IF('full menu'!C55="X","X",IF('full menu'!C55="UASC","UASC",IF(OR('full menu'!C55="PERF",'full menu'!C55="AERF",'full menu'!C55="PCB"),"ERfix",IF(OR('full menu'!C55="ACB",'full menu'!C55="LCERT",'full menu'!C55="LERT",'full menu'!C55="FCERT",'full menu'!C55="FERT"),"ERTs",IF(OR('full menu'!C55="FCMT",'full menu'!C55="FMT",'full menu'!C55="LMT",'full menu'!C55="LCMT"),"MTs",IF(OR('full menu'!C55="LCIT",'full menu'!C55="FCIT",'full menu'!C55="LIT",'full menu'!C55="FIT"),"ITs",IF(OR('full menu'!C55="MwERT",'full menu'!C55="ERwMT",'full menu'!C55="M&amp;ERT",'full menu'!C55="MwIT",'full menu'!C55="IwMT",'full menu'!C55="M&amp;IT",'full menu'!C55="IwERT",'full menu'!C55="ERwIT",'full menu'!C55="I&amp;ERT",'full menu'!C55="ER&amp;M&amp;IT"),"MixedTs",IF('full menu'!C55="UD","UD",IF('full menu'!C55="LSD","LSD",IF('full menu'!C55="WSD","WSD","")))))))))))</f>
        <v>X</v>
      </c>
      <c r="D55" s="5" t="str">
        <f>IF('full menu'!D55="MDC","MDC",IF('full menu'!D55="X","X",IF('full menu'!D55="UASC","UASC",IF(OR('full menu'!D55="PERF",'full menu'!D55="AERF",'full menu'!D55="PCB"),"ERfix",IF(OR('full menu'!D55="ACB",'full menu'!D55="LCERT",'full menu'!D55="LERT",'full menu'!D55="FCERT",'full menu'!D55="FERT"),"ERTs",IF(OR('full menu'!D55="FCMT",'full menu'!D55="FMT",'full menu'!D55="LMT",'full menu'!D55="LCMT"),"MTs",IF(OR('full menu'!D55="LCIT",'full menu'!D55="FCIT",'full menu'!D55="LIT",'full menu'!D55="FIT"),"ITs",IF(OR('full menu'!D55="MwERT",'full menu'!D55="ERwMT",'full menu'!D55="M&amp;ERT",'full menu'!D55="MwIT",'full menu'!D55="IwMT",'full menu'!D55="M&amp;IT",'full menu'!D55="IwERT",'full menu'!D55="ERwIT",'full menu'!D55="I&amp;ERT",'full menu'!D55="ER&amp;M&amp;IT"),"MixedTs",IF('full menu'!D55="UD","UD",IF('full menu'!D55="LSD","LSD",IF('full menu'!D55="WSD","WSD","")))))))))))</f>
        <v>X</v>
      </c>
      <c r="E55" s="5" t="str">
        <f>IF('full menu'!E55="MDC","MDC",IF('full menu'!E55="X","X",IF('full menu'!E55="UASC","UASC",IF(OR('full menu'!E55="PERF",'full menu'!E55="AERF",'full menu'!E55="PCB"),"ERfix",IF(OR('full menu'!E55="ACB",'full menu'!E55="LCERT",'full menu'!E55="LERT",'full menu'!E55="FCERT",'full menu'!E55="FERT"),"ERTs",IF(OR('full menu'!E55="FCMT",'full menu'!E55="FMT",'full menu'!E55="LMT",'full menu'!E55="LCMT"),"MTs",IF(OR('full menu'!E55="LCIT",'full menu'!E55="FCIT",'full menu'!E55="LIT",'full menu'!E55="FIT"),"ITs",IF(OR('full menu'!E55="MwERT",'full menu'!E55="ERwMT",'full menu'!E55="M&amp;ERT",'full menu'!E55="MwIT",'full menu'!E55="IwMT",'full menu'!E55="M&amp;IT",'full menu'!E55="IwERT",'full menu'!E55="ERwIT",'full menu'!E55="I&amp;ERT",'full menu'!E55="ER&amp;M&amp;IT"),"MixedTs",IF('full menu'!E55="UD","UD",IF('full menu'!E55="LSD","LSD",IF('full menu'!E55="WSD","WSD","")))))))))))</f>
        <v>X</v>
      </c>
      <c r="F55" s="5" t="str">
        <f>IF('full menu'!F55="MDC","MDC",IF('full menu'!F55="X","X",IF('full menu'!F55="UASC","UASC",IF(OR('full menu'!F55="PERF",'full menu'!F55="AERF",'full menu'!F55="PCB"),"ERfix",IF(OR('full menu'!F55="ACB",'full menu'!F55="LCERT",'full menu'!F55="LERT",'full menu'!F55="FCERT",'full menu'!F55="FERT"),"ERTs",IF(OR('full menu'!F55="FCMT",'full menu'!F55="FMT",'full menu'!F55="LMT",'full menu'!F55="LCMT"),"MTs",IF(OR('full menu'!F55="LCIT",'full menu'!F55="FCIT",'full menu'!F55="LIT",'full menu'!F55="FIT"),"ITs",IF(OR('full menu'!F55="MwERT",'full menu'!F55="ERwMT",'full menu'!F55="M&amp;ERT",'full menu'!F55="MwIT",'full menu'!F55="IwMT",'full menu'!F55="M&amp;IT",'full menu'!F55="IwERT",'full menu'!F55="ERwIT",'full menu'!F55="I&amp;ERT",'full menu'!F55="ER&amp;M&amp;IT"),"MixedTs",IF('full menu'!F55="UD","UD",IF('full menu'!F55="LSD","LSD",IF('full menu'!F55="WSD","WSD","")))))))))))</f>
        <v>X</v>
      </c>
      <c r="G55" s="5" t="str">
        <f>IF('full menu'!G55="MDC","MDC",IF('full menu'!G55="X","X",IF('full menu'!G55="UASC","UASC",IF(OR('full menu'!G55="PERF",'full menu'!G55="AERF",'full menu'!G55="PCB"),"ERfix",IF(OR('full menu'!G55="ACB",'full menu'!G55="LCERT",'full menu'!G55="LERT",'full menu'!G55="FCERT",'full menu'!G55="FERT"),"ERTs",IF(OR('full menu'!G55="FCMT",'full menu'!G55="FMT",'full menu'!G55="LMT",'full menu'!G55="LCMT"),"MTs",IF(OR('full menu'!G55="LCIT",'full menu'!G55="FCIT",'full menu'!G55="LIT",'full menu'!G55="FIT"),"ITs",IF(OR('full menu'!G55="MwERT",'full menu'!G55="ERwMT",'full menu'!G55="M&amp;ERT",'full menu'!G55="MwIT",'full menu'!G55="IwMT",'full menu'!G55="M&amp;IT",'full menu'!G55="IwERT",'full menu'!G55="ERwIT",'full menu'!G55="I&amp;ERT",'full menu'!G55="ER&amp;M&amp;IT"),"MixedTs",IF('full menu'!G55="UD","UD",IF('full menu'!G55="LSD","LSD",IF('full menu'!G55="WSD","WSD","")))))))))))</f>
        <v>X</v>
      </c>
      <c r="H55" s="5" t="str">
        <f>IF('full menu'!H55="MDC","MDC",IF('full menu'!H55="X","X",IF('full menu'!H55="UASC","UASC",IF(OR('full menu'!H55="PERF",'full menu'!H55="AERF",'full menu'!H55="PCB"),"ERfix",IF(OR('full menu'!H55="ACB",'full menu'!H55="LCERT",'full menu'!H55="LERT",'full menu'!H55="FCERT",'full menu'!H55="FERT"),"ERTs",IF(OR('full menu'!H55="FCMT",'full menu'!H55="FMT",'full menu'!H55="LMT",'full menu'!H55="LCMT"),"MTs",IF(OR('full menu'!H55="LCIT",'full menu'!H55="FCIT",'full menu'!H55="LIT",'full menu'!H55="FIT"),"ITs",IF(OR('full menu'!H55="MwERT",'full menu'!H55="ERwMT",'full menu'!H55="M&amp;ERT",'full menu'!H55="MwIT",'full menu'!H55="IwMT",'full menu'!H55="M&amp;IT",'full menu'!H55="IwERT",'full menu'!H55="ERwIT",'full menu'!H55="I&amp;ERT",'full menu'!H55="ER&amp;M&amp;IT"),"MixedTs",IF('full menu'!H55="UD","UD",IF('full menu'!H55="LSD","LSD",IF('full menu'!H55="WSD","WSD","")))))))))))</f>
        <v>X</v>
      </c>
      <c r="I55" s="5" t="str">
        <f>IF('full menu'!I55="MDC","MDC",IF('full menu'!I55="X","X",IF('full menu'!I55="UASC","UASC",IF(OR('full menu'!I55="PERF",'full menu'!I55="AERF",'full menu'!I55="PCB"),"ERfix",IF(OR('full menu'!I55="ACB",'full menu'!I55="LCERT",'full menu'!I55="LERT",'full menu'!I55="FCERT",'full menu'!I55="FERT"),"ERTs",IF(OR('full menu'!I55="FCMT",'full menu'!I55="FMT",'full menu'!I55="LMT",'full menu'!I55="LCMT"),"MTs",IF(OR('full menu'!I55="LCIT",'full menu'!I55="FCIT",'full menu'!I55="LIT",'full menu'!I55="FIT"),"ITs",IF(OR('full menu'!I55="MwERT",'full menu'!I55="ERwMT",'full menu'!I55="M&amp;ERT",'full menu'!I55="MwIT",'full menu'!I55="IwMT",'full menu'!I55="M&amp;IT",'full menu'!I55="IwERT",'full menu'!I55="ERwIT",'full menu'!I55="I&amp;ERT",'full menu'!I55="ER&amp;M&amp;IT"),"MixedTs",IF('full menu'!I55="UD","UD",IF('full menu'!I55="LSD","LSD",IF('full menu'!I55="WSD","WSD","")))))))))))</f>
        <v>ERfix</v>
      </c>
      <c r="J55" s="5" t="str">
        <f>IF('full menu'!J55="MDC","MDC",IF('full menu'!J55="X","X",IF('full menu'!J55="UASC","UASC",IF(OR('full menu'!J55="PERF",'full menu'!J55="AERF",'full menu'!J55="PCB"),"ERfix",IF(OR('full menu'!J55="ACB",'full menu'!J55="LCERT",'full menu'!J55="LERT",'full menu'!J55="FCERT",'full menu'!J55="FERT"),"ERTs",IF(OR('full menu'!J55="FCMT",'full menu'!J55="FMT",'full menu'!J55="LMT",'full menu'!J55="LCMT"),"MTs",IF(OR('full menu'!J55="LCIT",'full menu'!J55="FCIT",'full menu'!J55="LIT",'full menu'!J55="FIT"),"ITs",IF(OR('full menu'!J55="MwERT",'full menu'!J55="ERwMT",'full menu'!J55="M&amp;ERT",'full menu'!J55="MwIT",'full menu'!J55="IwMT",'full menu'!J55="M&amp;IT",'full menu'!J55="IwERT",'full menu'!J55="ERwIT",'full menu'!J55="I&amp;ERT",'full menu'!J55="ER&amp;M&amp;IT"),"MixedTs",IF('full menu'!J55="UD","UD",IF('full menu'!J55="LSD","LSD",IF('full menu'!J55="WSD","WSD","")))))))))))</f>
        <v>ERfix</v>
      </c>
      <c r="K55" s="5" t="str">
        <f>IF('full menu'!K55="MDC","MDC",IF('full menu'!K55="X","X",IF('full menu'!K55="UASC","UASC",IF(OR('full menu'!K55="PERF",'full menu'!K55="AERF",'full menu'!K55="PCB"),"ERfix",IF(OR('full menu'!K55="ACB",'full menu'!K55="LCERT",'full menu'!K55="LERT",'full menu'!K55="FCERT",'full menu'!K55="FERT"),"ERTs",IF(OR('full menu'!K55="FCMT",'full menu'!K55="FMT",'full menu'!K55="LMT",'full menu'!K55="LCMT"),"MTs",IF(OR('full menu'!K55="LCIT",'full menu'!K55="FCIT",'full menu'!K55="LIT",'full menu'!K55="FIT"),"ITs",IF(OR('full menu'!K55="MwERT",'full menu'!K55="ERwMT",'full menu'!K55="M&amp;ERT",'full menu'!K55="MwIT",'full menu'!K55="IwMT",'full menu'!K55="M&amp;IT",'full menu'!K55="IwERT",'full menu'!K55="ERwIT",'full menu'!K55="I&amp;ERT",'full menu'!K55="ER&amp;M&amp;IT"),"MixedTs",IF('full menu'!K55="UD","UD",IF('full menu'!K55="LSD","LSD",IF('full menu'!K55="WSD","WSD","")))))))))))</f>
        <v>ERfix</v>
      </c>
      <c r="L55" s="5" t="str">
        <f>IF('full menu'!L55="MDC","MDC",IF('full menu'!L55="X","X",IF('full menu'!L55="UASC","UASC",IF(OR('full menu'!L55="PERF",'full menu'!L55="AERF",'full menu'!L55="PCB"),"ERfix",IF(OR('full menu'!L55="ACB",'full menu'!L55="LCERT",'full menu'!L55="LERT",'full menu'!L55="FCERT",'full menu'!L55="FERT"),"ERTs",IF(OR('full menu'!L55="FCMT",'full menu'!L55="FMT",'full menu'!L55="LMT",'full menu'!L55="LCMT"),"MTs",IF(OR('full menu'!L55="LCIT",'full menu'!L55="FCIT",'full menu'!L55="LIT",'full menu'!L55="FIT"),"ITs",IF(OR('full menu'!L55="MwERT",'full menu'!L55="ERwMT",'full menu'!L55="M&amp;ERT",'full menu'!L55="MwIT",'full menu'!L55="IwMT",'full menu'!L55="M&amp;IT",'full menu'!L55="IwERT",'full menu'!L55="ERwIT",'full menu'!L55="I&amp;ERT",'full menu'!L55="ER&amp;M&amp;IT"),"MixedTs",IF('full menu'!L55="UD","UD",IF('full menu'!L55="LSD","LSD",IF('full menu'!L55="WSD","WSD","")))))))))))</f>
        <v>ERfix</v>
      </c>
      <c r="M55" s="5" t="str">
        <f>IF('full menu'!M55="MDC","MDC",IF('full menu'!M55="X","X",IF('full menu'!M55="UASC","UASC",IF(OR('full menu'!M55="PERF",'full menu'!M55="AERF",'full menu'!M55="PCB"),"ERfix",IF(OR('full menu'!M55="ACB",'full menu'!M55="LCERT",'full menu'!M55="LERT",'full menu'!M55="FCERT",'full menu'!M55="FERT"),"ERTs",IF(OR('full menu'!M55="FCMT",'full menu'!M55="FMT",'full menu'!M55="LMT",'full menu'!M55="LCMT"),"MTs",IF(OR('full menu'!M55="LCIT",'full menu'!M55="FCIT",'full menu'!M55="LIT",'full menu'!M55="FIT"),"ITs",IF(OR('full menu'!M55="MwERT",'full menu'!M55="ERwMT",'full menu'!M55="M&amp;ERT",'full menu'!M55="MwIT",'full menu'!M55="IwMT",'full menu'!M55="M&amp;IT",'full menu'!M55="IwERT",'full menu'!M55="ERwIT",'full menu'!M55="I&amp;ERT",'full menu'!M55="ER&amp;M&amp;IT"),"MixedTs",IF('full menu'!M55="UD","UD",IF('full menu'!M55="LSD","LSD",IF('full menu'!M55="WSD","WSD","")))))))))))</f>
        <v>ERfix</v>
      </c>
      <c r="N55" s="5" t="str">
        <f>IF('full menu'!N55="MDC","MDC",IF('full menu'!N55="X","X",IF('full menu'!N55="UASC","UASC",IF(OR('full menu'!N55="PERF",'full menu'!N55="AERF",'full menu'!N55="PCB"),"ERfix",IF(OR('full menu'!N55="ACB",'full menu'!N55="LCERT",'full menu'!N55="LERT",'full menu'!N55="FCERT",'full menu'!N55="FERT"),"ERTs",IF(OR('full menu'!N55="FCMT",'full menu'!N55="FMT",'full menu'!N55="LMT",'full menu'!N55="LCMT"),"MTs",IF(OR('full menu'!N55="LCIT",'full menu'!N55="FCIT",'full menu'!N55="LIT",'full menu'!N55="FIT"),"ITs",IF(OR('full menu'!N55="MwERT",'full menu'!N55="ERwMT",'full menu'!N55="M&amp;ERT",'full menu'!N55="MwIT",'full menu'!N55="IwMT",'full menu'!N55="M&amp;IT",'full menu'!N55="IwERT",'full menu'!N55="ERwIT",'full menu'!N55="I&amp;ERT",'full menu'!N55="ER&amp;M&amp;IT"),"MixedTs",IF('full menu'!N55="UD","UD",IF('full menu'!N55="LSD","LSD",IF('full menu'!N55="WSD","WSD","")))))))))))</f>
        <v>ERfix</v>
      </c>
      <c r="O55" s="5" t="str">
        <f>IF('full menu'!O55="MDC","MDC",IF('full menu'!O55="X","X",IF('full menu'!O55="UASC","UASC",IF(OR('full menu'!O55="PERF",'full menu'!O55="AERF",'full menu'!O55="PCB"),"ERfix",IF(OR('full menu'!O55="ACB",'full menu'!O55="LCERT",'full menu'!O55="LERT",'full menu'!O55="FCERT",'full menu'!O55="FERT"),"ERTs",IF(OR('full menu'!O55="FCMT",'full menu'!O55="FMT",'full menu'!O55="LMT",'full menu'!O55="LCMT"),"MTs",IF(OR('full menu'!O55="LCIT",'full menu'!O55="FCIT",'full menu'!O55="LIT",'full menu'!O55="FIT"),"ITs",IF(OR('full menu'!O55="MwERT",'full menu'!O55="ERwMT",'full menu'!O55="M&amp;ERT",'full menu'!O55="MwIT",'full menu'!O55="IwMT",'full menu'!O55="M&amp;IT",'full menu'!O55="IwERT",'full menu'!O55="ERwIT",'full menu'!O55="I&amp;ERT",'full menu'!O55="ER&amp;M&amp;IT"),"MixedTs",IF('full menu'!O55="UD","UD",IF('full menu'!O55="LSD","LSD",IF('full menu'!O55="WSD","WSD","")))))))))))</f>
        <v>ERfix</v>
      </c>
      <c r="P55" s="5" t="str">
        <f>IF('full menu'!P55="MDC","MDC",IF('full menu'!P55="X","X",IF('full menu'!P55="UASC","UASC",IF(OR('full menu'!P55="PERF",'full menu'!P55="AERF",'full menu'!P55="PCB"),"ERfix",IF(OR('full menu'!P55="ACB",'full menu'!P55="LCERT",'full menu'!P55="LERT",'full menu'!P55="FCERT",'full menu'!P55="FERT"),"ERTs",IF(OR('full menu'!P55="FCMT",'full menu'!P55="FMT",'full menu'!P55="LMT",'full menu'!P55="LCMT"),"MTs",IF(OR('full menu'!P55="LCIT",'full menu'!P55="FCIT",'full menu'!P55="LIT",'full menu'!P55="FIT"),"ITs",IF(OR('full menu'!P55="MwERT",'full menu'!P55="ERwMT",'full menu'!P55="M&amp;ERT",'full menu'!P55="MwIT",'full menu'!P55="IwMT",'full menu'!P55="M&amp;IT",'full menu'!P55="IwERT",'full menu'!P55="ERwIT",'full menu'!P55="I&amp;ERT",'full menu'!P55="ER&amp;M&amp;IT"),"MixedTs",IF('full menu'!P55="UD","UD",IF('full menu'!P55="LSD","LSD",IF('full menu'!P55="WSD","WSD","")))))))))))</f>
        <v>ERfix</v>
      </c>
      <c r="Q55" s="5" t="str">
        <f>IF('full menu'!Q55="MDC","MDC",IF('full menu'!Q55="X","X",IF('full menu'!Q55="UASC","UASC",IF(OR('full menu'!Q55="PERF",'full menu'!Q55="AERF",'full menu'!Q55="PCB"),"ERfix",IF(OR('full menu'!Q55="ACB",'full menu'!Q55="LCERT",'full menu'!Q55="LERT",'full menu'!Q55="FCERT",'full menu'!Q55="FERT"),"ERTs",IF(OR('full menu'!Q55="FCMT",'full menu'!Q55="FMT",'full menu'!Q55="LMT",'full menu'!Q55="LCMT"),"MTs",IF(OR('full menu'!Q55="LCIT",'full menu'!Q55="FCIT",'full menu'!Q55="LIT",'full menu'!Q55="FIT"),"ITs",IF(OR('full menu'!Q55="MwERT",'full menu'!Q55="ERwMT",'full menu'!Q55="M&amp;ERT",'full menu'!Q55="MwIT",'full menu'!Q55="IwMT",'full menu'!Q55="M&amp;IT",'full menu'!Q55="IwERT",'full menu'!Q55="ERwIT",'full menu'!Q55="I&amp;ERT",'full menu'!Q55="ER&amp;M&amp;IT"),"MixedTs",IF('full menu'!Q55="UD","UD",IF('full menu'!Q55="LSD","LSD",IF('full menu'!Q55="WSD","WSD","")))))))))))</f>
        <v>ERfix</v>
      </c>
      <c r="R55" s="5" t="str">
        <f>IF('full menu'!R55="MDC","MDC",IF('full menu'!R55="X","X",IF('full menu'!R55="UASC","UASC",IF(OR('full menu'!R55="PERF",'full menu'!R55="AERF",'full menu'!R55="PCB"),"ERfix",IF(OR('full menu'!R55="ACB",'full menu'!R55="LCERT",'full menu'!R55="LERT",'full menu'!R55="FCERT",'full menu'!R55="FERT"),"ERTs",IF(OR('full menu'!R55="FCMT",'full menu'!R55="FMT",'full menu'!R55="LMT",'full menu'!R55="LCMT"),"MTs",IF(OR('full menu'!R55="LCIT",'full menu'!R55="FCIT",'full menu'!R55="LIT",'full menu'!R55="FIT"),"ITs",IF(OR('full menu'!R55="MwERT",'full menu'!R55="ERwMT",'full menu'!R55="M&amp;ERT",'full menu'!R55="MwIT",'full menu'!R55="IwMT",'full menu'!R55="M&amp;IT",'full menu'!R55="IwERT",'full menu'!R55="ERwIT",'full menu'!R55="I&amp;ERT",'full menu'!R55="ER&amp;M&amp;IT"),"MixedTs",IF('full menu'!R55="UD","UD",IF('full menu'!R55="LSD","LSD",IF('full menu'!R55="WSD","WSD","")))))))))))</f>
        <v>ERfix</v>
      </c>
      <c r="S55" s="5" t="str">
        <f>IF('full menu'!S55="MDC","MDC",IF('full menu'!S55="X","X",IF('full menu'!S55="UASC","UASC",IF(OR('full menu'!S55="PERF",'full menu'!S55="AERF",'full menu'!S55="PCB"),"ERfix",IF(OR('full menu'!S55="ACB",'full menu'!S55="LCERT",'full menu'!S55="LERT",'full menu'!S55="FCERT",'full menu'!S55="FERT"),"ERTs",IF(OR('full menu'!S55="FCMT",'full menu'!S55="FMT",'full menu'!S55="LMT",'full menu'!S55="LCMT"),"MTs",IF(OR('full menu'!S55="LCIT",'full menu'!S55="FCIT",'full menu'!S55="LIT",'full menu'!S55="FIT"),"ITs",IF(OR('full menu'!S55="MwERT",'full menu'!S55="ERwMT",'full menu'!S55="M&amp;ERT",'full menu'!S55="MwIT",'full menu'!S55="IwMT",'full menu'!S55="M&amp;IT",'full menu'!S55="IwERT",'full menu'!S55="ERwIT",'full menu'!S55="I&amp;ERT",'full menu'!S55="ER&amp;M&amp;IT"),"MixedTs",IF('full menu'!S55="UD","UD",IF('full menu'!S55="LSD","LSD",IF('full menu'!S55="WSD","WSD","")))))))))))</f>
        <v>ERfix</v>
      </c>
      <c r="T55" s="5" t="str">
        <f>IF('full menu'!T55="MDC","MDC",IF('full menu'!T55="X","X",IF('full menu'!T55="UASC","UASC",IF(OR('full menu'!T55="PERF",'full menu'!T55="AERF",'full menu'!T55="PCB"),"ERfix",IF(OR('full menu'!T55="ACB",'full menu'!T55="LCERT",'full menu'!T55="LERT",'full menu'!T55="FCERT",'full menu'!T55="FERT"),"ERTs",IF(OR('full menu'!T55="FCMT",'full menu'!T55="FMT",'full menu'!T55="LMT",'full menu'!T55="LCMT"),"MTs",IF(OR('full menu'!T55="LCIT",'full menu'!T55="FCIT",'full menu'!T55="LIT",'full menu'!T55="FIT"),"ITs",IF(OR('full menu'!T55="MwERT",'full menu'!T55="ERwMT",'full menu'!T55="M&amp;ERT",'full menu'!T55="MwIT",'full menu'!T55="IwMT",'full menu'!T55="M&amp;IT",'full menu'!T55="IwERT",'full menu'!T55="ERwIT",'full menu'!T55="I&amp;ERT",'full menu'!T55="ER&amp;M&amp;IT"),"MixedTs",IF('full menu'!T55="UD","UD",IF('full menu'!T55="LSD","LSD",IF('full menu'!T55="WSD","WSD","")))))))))))</f>
        <v>ERfix</v>
      </c>
      <c r="U55" s="5" t="str">
        <f>IF('full menu'!U55="MDC","MDC",IF('full menu'!U55="X","X",IF('full menu'!U55="UASC","UASC",IF(OR('full menu'!U55="PERF",'full menu'!U55="AERF",'full menu'!U55="PCB"),"ERfix",IF(OR('full menu'!U55="ACB",'full menu'!U55="LCERT",'full menu'!U55="LERT",'full menu'!U55="FCERT",'full menu'!U55="FERT"),"ERTs",IF(OR('full menu'!U55="FCMT",'full menu'!U55="FMT",'full menu'!U55="LMT",'full menu'!U55="LCMT"),"MTs",IF(OR('full menu'!U55="LCIT",'full menu'!U55="FCIT",'full menu'!U55="LIT",'full menu'!U55="FIT"),"ITs",IF(OR('full menu'!U55="MwERT",'full menu'!U55="ERwMT",'full menu'!U55="M&amp;ERT",'full menu'!U55="MwIT",'full menu'!U55="IwMT",'full menu'!U55="M&amp;IT",'full menu'!U55="IwERT",'full menu'!U55="ERwIT",'full menu'!U55="I&amp;ERT",'full menu'!U55="ER&amp;M&amp;IT"),"MixedTs",IF('full menu'!U55="UD","UD",IF('full menu'!U55="LSD","LSD",IF('full menu'!U55="WSD","WSD","")))))))))))</f>
        <v>ERfix</v>
      </c>
      <c r="V55" s="5" t="str">
        <f>IF('full menu'!V55="MDC","MDC",IF('full menu'!V55="X","X",IF('full menu'!V55="UASC","UASC",IF(OR('full menu'!V55="PERF",'full menu'!V55="AERF",'full menu'!V55="PCB"),"ERfix",IF(OR('full menu'!V55="ACB",'full menu'!V55="LCERT",'full menu'!V55="LERT",'full menu'!V55="FCERT",'full menu'!V55="FERT"),"ERTs",IF(OR('full menu'!V55="FCMT",'full menu'!V55="FMT",'full menu'!V55="LMT",'full menu'!V55="LCMT"),"MTs",IF(OR('full menu'!V55="LCIT",'full menu'!V55="FCIT",'full menu'!V55="LIT",'full menu'!V55="FIT"),"ITs",IF(OR('full menu'!V55="MwERT",'full menu'!V55="ERwMT",'full menu'!V55="M&amp;ERT",'full menu'!V55="MwIT",'full menu'!V55="IwMT",'full menu'!V55="M&amp;IT",'full menu'!V55="IwERT",'full menu'!V55="ERwIT",'full menu'!V55="I&amp;ERT",'full menu'!V55="ER&amp;M&amp;IT"),"MixedTs",IF('full menu'!V55="UD","UD",IF('full menu'!V55="LSD","LSD",IF('full menu'!V55="WSD","WSD","")))))))))))</f>
        <v>ERfix</v>
      </c>
      <c r="W55" s="5" t="str">
        <f>IF('full menu'!W55="MDC","MDC",IF('full menu'!W55="X","X",IF('full menu'!W55="UASC","UASC",IF(OR('full menu'!W55="PERF",'full menu'!W55="AERF",'full menu'!W55="PCB"),"ERfix",IF(OR('full menu'!W55="ACB",'full menu'!W55="LCERT",'full menu'!W55="LERT",'full menu'!W55="FCERT",'full menu'!W55="FERT"),"ERTs",IF(OR('full menu'!W55="FCMT",'full menu'!W55="FMT",'full menu'!W55="LMT",'full menu'!W55="LCMT"),"MTs",IF(OR('full menu'!W55="LCIT",'full menu'!W55="FCIT",'full menu'!W55="LIT",'full menu'!W55="FIT"),"ITs",IF(OR('full menu'!W55="MwERT",'full menu'!W55="ERwMT",'full menu'!W55="M&amp;ERT",'full menu'!W55="MwIT",'full menu'!W55="IwMT",'full menu'!W55="M&amp;IT",'full menu'!W55="IwERT",'full menu'!W55="ERwIT",'full menu'!W55="I&amp;ERT",'full menu'!W55="ER&amp;M&amp;IT"),"MixedTs",IF('full menu'!W55="UD","UD",IF('full menu'!W55="LSD","LSD",IF('full menu'!W55="WSD","WSD","")))))))))))</f>
        <v>ERfix</v>
      </c>
      <c r="X55" s="5" t="str">
        <f>IF('full menu'!X55="MDC","MDC",IF('full menu'!X55="X","X",IF('full menu'!X55="UASC","UASC",IF(OR('full menu'!X55="PERF",'full menu'!X55="AERF",'full menu'!X55="PCB"),"ERfix",IF(OR('full menu'!X55="ACB",'full menu'!X55="LCERT",'full menu'!X55="LERT",'full menu'!X55="FCERT",'full menu'!X55="FERT"),"ERTs",IF(OR('full menu'!X55="FCMT",'full menu'!X55="FMT",'full menu'!X55="LMT",'full menu'!X55="LCMT"),"MTs",IF(OR('full menu'!X55="LCIT",'full menu'!X55="FCIT",'full menu'!X55="LIT",'full menu'!X55="FIT"),"ITs",IF(OR('full menu'!X55="MwERT",'full menu'!X55="ERwMT",'full menu'!X55="M&amp;ERT",'full menu'!X55="MwIT",'full menu'!X55="IwMT",'full menu'!X55="M&amp;IT",'full menu'!X55="IwERT",'full menu'!X55="ERwIT",'full menu'!X55="I&amp;ERT",'full menu'!X55="ER&amp;M&amp;IT"),"MixedTs",IF('full menu'!X55="UD","UD",IF('full menu'!X55="LSD","LSD",IF('full menu'!X55="WSD","WSD","")))))))))))</f>
        <v>ERfix</v>
      </c>
      <c r="Y55" s="5" t="str">
        <f>IF('full menu'!Y55="MDC","MDC",IF('full menu'!Y55="X","X",IF('full menu'!Y55="UASC","UASC",IF(OR('full menu'!Y55="PERF",'full menu'!Y55="AERF",'full menu'!Y55="PCB"),"ERfix",IF(OR('full menu'!Y55="ACB",'full menu'!Y55="LCERT",'full menu'!Y55="LERT",'full menu'!Y55="FCERT",'full menu'!Y55="FERT"),"ERTs",IF(OR('full menu'!Y55="FCMT",'full menu'!Y55="FMT",'full menu'!Y55="LMT",'full menu'!Y55="LCMT"),"MTs",IF(OR('full menu'!Y55="LCIT",'full menu'!Y55="FCIT",'full menu'!Y55="LIT",'full menu'!Y55="FIT"),"ITs",IF(OR('full menu'!Y55="MwERT",'full menu'!Y55="ERwMT",'full menu'!Y55="M&amp;ERT",'full menu'!Y55="MwIT",'full menu'!Y55="IwMT",'full menu'!Y55="M&amp;IT",'full menu'!Y55="IwERT",'full menu'!Y55="ERwIT",'full menu'!Y55="I&amp;ERT",'full menu'!Y55="ER&amp;M&amp;IT"),"MixedTs",IF('full menu'!Y55="UD","UD",IF('full menu'!Y55="LSD","LSD",IF('full menu'!Y55="WSD","WSD","")))))))))))</f>
        <v>ERfix</v>
      </c>
      <c r="Z55" s="5" t="str">
        <f>IF('full menu'!Z55="MDC","MDC",IF('full menu'!Z55="X","X",IF('full menu'!Z55="UASC","UASC",IF(OR('full menu'!Z55="PERF",'full menu'!Z55="AERF",'full menu'!Z55="PCB"),"ERfix",IF(OR('full menu'!Z55="ACB",'full menu'!Z55="LCERT",'full menu'!Z55="LERT",'full menu'!Z55="FCERT",'full menu'!Z55="FERT"),"ERTs",IF(OR('full menu'!Z55="FCMT",'full menu'!Z55="FMT",'full menu'!Z55="LMT",'full menu'!Z55="LCMT"),"MTs",IF(OR('full menu'!Z55="LCIT",'full menu'!Z55="FCIT",'full menu'!Z55="LIT",'full menu'!Z55="FIT"),"ITs",IF(OR('full menu'!Z55="MwERT",'full menu'!Z55="ERwMT",'full menu'!Z55="M&amp;ERT",'full menu'!Z55="MwIT",'full menu'!Z55="IwMT",'full menu'!Z55="M&amp;IT",'full menu'!Z55="IwERT",'full menu'!Z55="ERwIT",'full menu'!Z55="I&amp;ERT",'full menu'!Z55="ER&amp;M&amp;IT"),"MixedTs",IF('full menu'!Z55="UD","UD",IF('full menu'!Z55="LSD","LSD",IF('full menu'!Z55="WSD","WSD","")))))))))))</f>
        <v>ERfix</v>
      </c>
      <c r="AA55" s="5" t="str">
        <f>IF('full menu'!AA55="MDC","MDC",IF('full menu'!AA55="X","X",IF('full menu'!AA55="UASC","UASC",IF(OR('full menu'!AA55="PERF",'full menu'!AA55="AERF",'full menu'!AA55="PCB"),"ERfix",IF(OR('full menu'!AA55="ACB",'full menu'!AA55="LCERT",'full menu'!AA55="LERT",'full menu'!AA55="FCERT",'full menu'!AA55="FERT"),"ERTs",IF(OR('full menu'!AA55="FCMT",'full menu'!AA55="FMT",'full menu'!AA55="LMT",'full menu'!AA55="LCMT"),"MTs",IF(OR('full menu'!AA55="LCIT",'full menu'!AA55="FCIT",'full menu'!AA55="LIT",'full menu'!AA55="FIT"),"ITs",IF(OR('full menu'!AA55="MwERT",'full menu'!AA55="ERwMT",'full menu'!AA55="M&amp;ERT",'full menu'!AA55="MwIT",'full menu'!AA55="IwMT",'full menu'!AA55="M&amp;IT",'full menu'!AA55="IwERT",'full menu'!AA55="ERwIT",'full menu'!AA55="I&amp;ERT",'full menu'!AA55="ER&amp;M&amp;IT"),"MixedTs",IF('full menu'!AA55="UD","UD",IF('full menu'!AA55="LSD","LSD",IF('full menu'!AA55="WSD","WSD","")))))))))))</f>
        <v>ERfix</v>
      </c>
      <c r="AB55" s="5" t="str">
        <f>IF('full menu'!AB55="MDC","MDC",IF('full menu'!AB55="X","X",IF('full menu'!AB55="UASC","UASC",IF(OR('full menu'!AB55="PERF",'full menu'!AB55="AERF",'full menu'!AB55="PCB"),"ERfix",IF(OR('full menu'!AB55="ACB",'full menu'!AB55="LCERT",'full menu'!AB55="LERT",'full menu'!AB55="FCERT",'full menu'!AB55="FERT"),"ERTs",IF(OR('full menu'!AB55="FCMT",'full menu'!AB55="FMT",'full menu'!AB55="LMT",'full menu'!AB55="LCMT"),"MTs",IF(OR('full menu'!AB55="LCIT",'full menu'!AB55="FCIT",'full menu'!AB55="LIT",'full menu'!AB55="FIT"),"ITs",IF(OR('full menu'!AB55="MwERT",'full menu'!AB55="ERwMT",'full menu'!AB55="M&amp;ERT",'full menu'!AB55="MwIT",'full menu'!AB55="IwMT",'full menu'!AB55="M&amp;IT",'full menu'!AB55="IwERT",'full menu'!AB55="ERwIT",'full menu'!AB55="I&amp;ERT",'full menu'!AB55="ER&amp;M&amp;IT"),"MixedTs",IF('full menu'!AB55="UD","UD",IF('full menu'!AB55="LSD","LSD",IF('full menu'!AB55="WSD","WSD","")))))))))))</f>
        <v>ERfix</v>
      </c>
      <c r="AC55" s="5" t="str">
        <f>IF('full menu'!AC55="MDC","MDC",IF('full menu'!AC55="X","X",IF('full menu'!AC55="UASC","UASC",IF(OR('full menu'!AC55="PERF",'full menu'!AC55="AERF",'full menu'!AC55="PCB"),"ERfix",IF(OR('full menu'!AC55="ACB",'full menu'!AC55="LCERT",'full menu'!AC55="LERT",'full menu'!AC55="FCERT",'full menu'!AC55="FERT"),"ERTs",IF(OR('full menu'!AC55="FCMT",'full menu'!AC55="FMT",'full menu'!AC55="LMT",'full menu'!AC55="LCMT"),"MTs",IF(OR('full menu'!AC55="LCIT",'full menu'!AC55="FCIT",'full menu'!AC55="LIT",'full menu'!AC55="FIT"),"ITs",IF(OR('full menu'!AC55="MwERT",'full menu'!AC55="ERwMT",'full menu'!AC55="M&amp;ERT",'full menu'!AC55="MwIT",'full menu'!AC55="IwMT",'full menu'!AC55="M&amp;IT",'full menu'!AC55="IwERT",'full menu'!AC55="ERwIT",'full menu'!AC55="I&amp;ERT",'full menu'!AC55="ER&amp;M&amp;IT"),"MixedTs",IF('full menu'!AC55="UD","UD",IF('full menu'!AC55="LSD","LSD",IF('full menu'!AC55="WSD","WSD","")))))))))))</f>
        <v>ERfix</v>
      </c>
      <c r="AD55" s="5" t="str">
        <f>IF('full menu'!AD55="MDC","MDC",IF('full menu'!AD55="X","X",IF('full menu'!AD55="UASC","UASC",IF(OR('full menu'!AD55="PERF",'full menu'!AD55="AERF",'full menu'!AD55="PCB"),"ERfix",IF(OR('full menu'!AD55="ACB",'full menu'!AD55="LCERT",'full menu'!AD55="LERT",'full menu'!AD55="FCERT",'full menu'!AD55="FERT"),"ERTs",IF(OR('full menu'!AD55="FCMT",'full menu'!AD55="FMT",'full menu'!AD55="LMT",'full menu'!AD55="LCMT"),"MTs",IF(OR('full menu'!AD55="LCIT",'full menu'!AD55="FCIT",'full menu'!AD55="LIT",'full menu'!AD55="FIT"),"ITs",IF(OR('full menu'!AD55="MwERT",'full menu'!AD55="ERwMT",'full menu'!AD55="M&amp;ERT",'full menu'!AD55="MwIT",'full menu'!AD55="IwMT",'full menu'!AD55="M&amp;IT",'full menu'!AD55="IwERT",'full menu'!AD55="ERwIT",'full menu'!AD55="I&amp;ERT",'full menu'!AD55="ER&amp;M&amp;IT"),"MixedTs",IF('full menu'!AD55="UD","UD",IF('full menu'!AD55="LSD","LSD",IF('full menu'!AD55="WSD","WSD","")))))))))))</f>
        <v>ERfix</v>
      </c>
      <c r="AE55" s="5" t="str">
        <f>IF('full menu'!AE55="MDC","MDC",IF('full menu'!AE55="X","X",IF('full menu'!AE55="UASC","UASC",IF(OR('full menu'!AE55="PERF",'full menu'!AE55="AERF",'full menu'!AE55="PCB"),"ERfix",IF(OR('full menu'!AE55="ACB",'full menu'!AE55="LCERT",'full menu'!AE55="LERT",'full menu'!AE55="FCERT",'full menu'!AE55="FERT"),"ERTs",IF(OR('full menu'!AE55="FCMT",'full menu'!AE55="FMT",'full menu'!AE55="LMT",'full menu'!AE55="LCMT"),"MTs",IF(OR('full menu'!AE55="LCIT",'full menu'!AE55="FCIT",'full menu'!AE55="LIT",'full menu'!AE55="FIT"),"ITs",IF(OR('full menu'!AE55="MwERT",'full menu'!AE55="ERwMT",'full menu'!AE55="M&amp;ERT",'full menu'!AE55="MwIT",'full menu'!AE55="IwMT",'full menu'!AE55="M&amp;IT",'full menu'!AE55="IwERT",'full menu'!AE55="ERwIT",'full menu'!AE55="I&amp;ERT",'full menu'!AE55="ER&amp;M&amp;IT"),"MixedTs",IF('full menu'!AE55="UD","UD",IF('full menu'!AE55="LSD","LSD",IF('full menu'!AE55="WSD","WSD","")))))))))))</f>
        <v>ERfix</v>
      </c>
      <c r="AF55" s="5" t="str">
        <f>IF('full menu'!AF55="MDC","MDC",IF('full menu'!AF55="X","X",IF('full menu'!AF55="UASC","UASC",IF(OR('full menu'!AF55="PERF",'full menu'!AF55="AERF",'full menu'!AF55="PCB"),"ERfix",IF(OR('full menu'!AF55="ACB",'full menu'!AF55="LCERT",'full menu'!AF55="LERT",'full menu'!AF55="FCERT",'full menu'!AF55="FERT"),"ERTs",IF(OR('full menu'!AF55="FCMT",'full menu'!AF55="FMT",'full menu'!AF55="LMT",'full menu'!AF55="LCMT"),"MTs",IF(OR('full menu'!AF55="LCIT",'full menu'!AF55="FCIT",'full menu'!AF55="LIT",'full menu'!AF55="FIT"),"ITs",IF(OR('full menu'!AF55="MwERT",'full menu'!AF55="ERwMT",'full menu'!AF55="M&amp;ERT",'full menu'!AF55="MwIT",'full menu'!AF55="IwMT",'full menu'!AF55="M&amp;IT",'full menu'!AF55="IwERT",'full menu'!AF55="ERwIT",'full menu'!AF55="I&amp;ERT",'full menu'!AF55="ER&amp;M&amp;IT"),"MixedTs",IF('full menu'!AF55="UD","UD",IF('full menu'!AF55="LSD","LSD",IF('full menu'!AF55="WSD","WSD","")))))))))))</f>
        <v>ERfix</v>
      </c>
      <c r="AG55" s="5" t="str">
        <f>IF('full menu'!AG55="MDC","MDC",IF('full menu'!AG55="X","X",IF('full menu'!AG55="UASC","UASC",IF(OR('full menu'!AG55="PERF",'full menu'!AG55="AERF",'full menu'!AG55="PCB"),"ERfix",IF(OR('full menu'!AG55="ACB",'full menu'!AG55="LCERT",'full menu'!AG55="LERT",'full menu'!AG55="FCERT",'full menu'!AG55="FERT"),"ERTs",IF(OR('full menu'!AG55="FCMT",'full menu'!AG55="FMT",'full menu'!AG55="LMT",'full menu'!AG55="LCMT"),"MTs",IF(OR('full menu'!AG55="LCIT",'full menu'!AG55="FCIT",'full menu'!AG55="LIT",'full menu'!AG55="FIT"),"ITs",IF(OR('full menu'!AG55="MwERT",'full menu'!AG55="ERwMT",'full menu'!AG55="M&amp;ERT",'full menu'!AG55="MwIT",'full menu'!AG55="IwMT",'full menu'!AG55="M&amp;IT",'full menu'!AG55="IwERT",'full menu'!AG55="ERwIT",'full menu'!AG55="I&amp;ERT",'full menu'!AG55="ER&amp;M&amp;IT"),"MixedTs",IF('full menu'!AG55="UD","UD",IF('full menu'!AG55="LSD","LSD",IF('full menu'!AG55="WSD","WSD","")))))))))))</f>
        <v>ERfix</v>
      </c>
      <c r="AH55" s="5" t="str">
        <f>IF('full menu'!AH55="MDC","MDC",IF('full menu'!AH55="X","X",IF('full menu'!AH55="UASC","UASC",IF(OR('full menu'!AH55="PERF",'full menu'!AH55="AERF",'full menu'!AH55="PCB"),"ERfix",IF(OR('full menu'!AH55="ACB",'full menu'!AH55="LCERT",'full menu'!AH55="LERT",'full menu'!AH55="FCERT",'full menu'!AH55="FERT"),"ERTs",IF(OR('full menu'!AH55="FCMT",'full menu'!AH55="FMT",'full menu'!AH55="LMT",'full menu'!AH55="LCMT"),"MTs",IF(OR('full menu'!AH55="LCIT",'full menu'!AH55="FCIT",'full menu'!AH55="LIT",'full menu'!AH55="FIT"),"ITs",IF(OR('full menu'!AH55="MwERT",'full menu'!AH55="ERwMT",'full menu'!AH55="M&amp;ERT",'full menu'!AH55="MwIT",'full menu'!AH55="IwMT",'full menu'!AH55="M&amp;IT",'full menu'!AH55="IwERT",'full menu'!AH55="ERwIT",'full menu'!AH55="I&amp;ERT",'full menu'!AH55="ER&amp;M&amp;IT"),"MixedTs",IF('full menu'!AH55="UD","UD",IF('full menu'!AH55="LSD","LSD",IF('full menu'!AH55="WSD","WSD","")))))))))))</f>
        <v>ERfix</v>
      </c>
      <c r="AI55" s="5" t="str">
        <f>IF('full menu'!AI55="MDC","MDC",IF('full menu'!AI55="X","X",IF('full menu'!AI55="UASC","UASC",IF(OR('full menu'!AI55="PERF",'full menu'!AI55="AERF",'full menu'!AI55="PCB"),"ERfix",IF(OR('full menu'!AI55="ACB",'full menu'!AI55="LCERT",'full menu'!AI55="LERT",'full menu'!AI55="FCERT",'full menu'!AI55="FERT"),"ERTs",IF(OR('full menu'!AI55="FCMT",'full menu'!AI55="FMT",'full menu'!AI55="LMT",'full menu'!AI55="LCMT"),"MTs",IF(OR('full menu'!AI55="LCIT",'full menu'!AI55="FCIT",'full menu'!AI55="LIT",'full menu'!AI55="FIT"),"ITs",IF(OR('full menu'!AI55="MwERT",'full menu'!AI55="ERwMT",'full menu'!AI55="M&amp;ERT",'full menu'!AI55="MwIT",'full menu'!AI55="IwMT",'full menu'!AI55="M&amp;IT",'full menu'!AI55="IwERT",'full menu'!AI55="ERwIT",'full menu'!AI55="I&amp;ERT",'full menu'!AI55="ER&amp;M&amp;IT"),"MixedTs",IF('full menu'!AI55="UD","UD",IF('full menu'!AI55="LSD","LSD",IF('full menu'!AI55="WSD","WSD","")))))))))))</f>
        <v>ERfix</v>
      </c>
      <c r="AJ55" s="5" t="str">
        <f>IF('full menu'!AJ55="MDC","MDC",IF('full menu'!AJ55="X","X",IF('full menu'!AJ55="UASC","UASC",IF(OR('full menu'!AJ55="PERF",'full menu'!AJ55="AERF",'full menu'!AJ55="PCB"),"ERfix",IF(OR('full menu'!AJ55="ACB",'full menu'!AJ55="LCERT",'full menu'!AJ55="LERT",'full menu'!AJ55="FCERT",'full menu'!AJ55="FERT"),"ERTs",IF(OR('full menu'!AJ55="FCMT",'full menu'!AJ55="FMT",'full menu'!AJ55="LMT",'full menu'!AJ55="LCMT"),"MTs",IF(OR('full menu'!AJ55="LCIT",'full menu'!AJ55="FCIT",'full menu'!AJ55="LIT",'full menu'!AJ55="FIT"),"ITs",IF(OR('full menu'!AJ55="MwERT",'full menu'!AJ55="ERwMT",'full menu'!AJ55="M&amp;ERT",'full menu'!AJ55="MwIT",'full menu'!AJ55="IwMT",'full menu'!AJ55="M&amp;IT",'full menu'!AJ55="IwERT",'full menu'!AJ55="ERwIT",'full menu'!AJ55="I&amp;ERT",'full menu'!AJ55="ER&amp;M&amp;IT"),"MixedTs",IF('full menu'!AJ55="UD","UD",IF('full menu'!AJ55="LSD","LSD",IF('full menu'!AJ55="WSD","WSD","")))))))))))</f>
        <v>ERfix</v>
      </c>
      <c r="AK55" s="5" t="str">
        <f>IF('full menu'!AK55="MDC","MDC",IF('full menu'!AK55="X","X",IF('full menu'!AK55="UASC","UASC",IF(OR('full menu'!AK55="PERF",'full menu'!AK55="AERF",'full menu'!AK55="PCB"),"ERfix",IF(OR('full menu'!AK55="ACB",'full menu'!AK55="LCERT",'full menu'!AK55="LERT",'full menu'!AK55="FCERT",'full menu'!AK55="FERT"),"ERTs",IF(OR('full menu'!AK55="FCMT",'full menu'!AK55="FMT",'full menu'!AK55="LMT",'full menu'!AK55="LCMT"),"MTs",IF(OR('full menu'!AK55="LCIT",'full menu'!AK55="FCIT",'full menu'!AK55="LIT",'full menu'!AK55="FIT"),"ITs",IF(OR('full menu'!AK55="MwERT",'full menu'!AK55="ERwMT",'full menu'!AK55="M&amp;ERT",'full menu'!AK55="MwIT",'full menu'!AK55="IwMT",'full menu'!AK55="M&amp;IT",'full menu'!AK55="IwERT",'full menu'!AK55="ERwIT",'full menu'!AK55="I&amp;ERT",'full menu'!AK55="ER&amp;M&amp;IT"),"MixedTs",IF('full menu'!AK55="UD","UD",IF('full menu'!AK55="LSD","LSD",IF('full menu'!AK55="WSD","WSD","")))))))))))</f>
        <v>ERfix</v>
      </c>
      <c r="AL55" s="5" t="str">
        <f>IF('full menu'!AL55="MDC","MDC",IF('full menu'!AL55="X","X",IF('full menu'!AL55="UASC","UASC",IF(OR('full menu'!AL55="PERF",'full menu'!AL55="AERF",'full menu'!AL55="PCB"),"ERfix",IF(OR('full menu'!AL55="ACB",'full menu'!AL55="LCERT",'full menu'!AL55="LERT",'full menu'!AL55="FCERT",'full menu'!AL55="FERT"),"ERTs",IF(OR('full menu'!AL55="FCMT",'full menu'!AL55="FMT",'full menu'!AL55="LMT",'full menu'!AL55="LCMT"),"MTs",IF(OR('full menu'!AL55="LCIT",'full menu'!AL55="FCIT",'full menu'!AL55="LIT",'full menu'!AL55="FIT"),"ITs",IF(OR('full menu'!AL55="MwERT",'full menu'!AL55="ERwMT",'full menu'!AL55="M&amp;ERT",'full menu'!AL55="MwIT",'full menu'!AL55="IwMT",'full menu'!AL55="M&amp;IT",'full menu'!AL55="IwERT",'full menu'!AL55="ERwIT",'full menu'!AL55="I&amp;ERT",'full menu'!AL55="ER&amp;M&amp;IT"),"MixedTs",IF('full menu'!AL55="UD","UD",IF('full menu'!AL55="LSD","LSD",IF('full menu'!AL55="WSD","WSD","")))))))))))</f>
        <v>ERfix</v>
      </c>
      <c r="AM55" s="5" t="str">
        <f>IF('full menu'!AM55="MDC","MDC",IF('full menu'!AM55="X","X",IF('full menu'!AM55="UASC","UASC",IF(OR('full menu'!AM55="PERF",'full menu'!AM55="AERF",'full menu'!AM55="PCB"),"ERfix",IF(OR('full menu'!AM55="ACB",'full menu'!AM55="LCERT",'full menu'!AM55="LERT",'full menu'!AM55="FCERT",'full menu'!AM55="FERT"),"ERTs",IF(OR('full menu'!AM55="FCMT",'full menu'!AM55="FMT",'full menu'!AM55="LMT",'full menu'!AM55="LCMT"),"MTs",IF(OR('full menu'!AM55="LCIT",'full menu'!AM55="FCIT",'full menu'!AM55="LIT",'full menu'!AM55="FIT"),"ITs",IF(OR('full menu'!AM55="MwERT",'full menu'!AM55="ERwMT",'full menu'!AM55="M&amp;ERT",'full menu'!AM55="MwIT",'full menu'!AM55="IwMT",'full menu'!AM55="M&amp;IT",'full menu'!AM55="IwERT",'full menu'!AM55="ERwIT",'full menu'!AM55="I&amp;ERT",'full menu'!AM55="ER&amp;M&amp;IT"),"MixedTs",IF('full menu'!AM55="UD","UD",IF('full menu'!AM55="LSD","LSD",IF('full menu'!AM55="WSD","WSD","")))))))))))</f>
        <v>ERfix</v>
      </c>
      <c r="AN55" s="5" t="str">
        <f>IF('full menu'!AN55="MDC","MDC",IF('full menu'!AN55="X","X",IF('full menu'!AN55="UASC","UASC",IF(OR('full menu'!AN55="PERF",'full menu'!AN55="AERF",'full menu'!AN55="PCB"),"ERfix",IF(OR('full menu'!AN55="ACB",'full menu'!AN55="LCERT",'full menu'!AN55="LERT",'full menu'!AN55="FCERT",'full menu'!AN55="FERT"),"ERTs",IF(OR('full menu'!AN55="FCMT",'full menu'!AN55="FMT",'full menu'!AN55="LMT",'full menu'!AN55="LCMT"),"MTs",IF(OR('full menu'!AN55="LCIT",'full menu'!AN55="FCIT",'full menu'!AN55="LIT",'full menu'!AN55="FIT"),"ITs",IF(OR('full menu'!AN55="MwERT",'full menu'!AN55="ERwMT",'full menu'!AN55="M&amp;ERT",'full menu'!AN55="MwIT",'full menu'!AN55="IwMT",'full menu'!AN55="M&amp;IT",'full menu'!AN55="IwERT",'full menu'!AN55="ERwIT",'full menu'!AN55="I&amp;ERT",'full menu'!AN55="ER&amp;M&amp;IT"),"MixedTs",IF('full menu'!AN55="UD","UD",IF('full menu'!AN55="LSD","LSD",IF('full menu'!AN55="WSD","WSD","")))))))))))</f>
        <v>ERfix</v>
      </c>
      <c r="AO55" s="5" t="str">
        <f>IF('full menu'!AO55="MDC","MDC",IF('full menu'!AO55="X","X",IF('full menu'!AO55="UASC","UASC",IF(OR('full menu'!AO55="PERF",'full menu'!AO55="AERF",'full menu'!AO55="PCB"),"ERfix",IF(OR('full menu'!AO55="ACB",'full menu'!AO55="LCERT",'full menu'!AO55="LERT",'full menu'!AO55="FCERT",'full menu'!AO55="FERT"),"ERTs",IF(OR('full menu'!AO55="FCMT",'full menu'!AO55="FMT",'full menu'!AO55="LMT",'full menu'!AO55="LCMT"),"MTs",IF(OR('full menu'!AO55="LCIT",'full menu'!AO55="FCIT",'full menu'!AO55="LIT",'full menu'!AO55="FIT"),"ITs",IF(OR('full menu'!AO55="MwERT",'full menu'!AO55="ERwMT",'full menu'!AO55="M&amp;ERT",'full menu'!AO55="MwIT",'full menu'!AO55="IwMT",'full menu'!AO55="M&amp;IT",'full menu'!AO55="IwERT",'full menu'!AO55="ERwIT",'full menu'!AO55="I&amp;ERT",'full menu'!AO55="ER&amp;M&amp;IT"),"MixedTs",IF('full menu'!AO55="UD","UD",IF('full menu'!AO55="LSD","LSD",IF('full menu'!AO55="WSD","WSD","")))))))))))</f>
        <v>ERfix</v>
      </c>
      <c r="AP55" s="5" t="str">
        <f>IF('full menu'!AP55="MDC","MDC",IF('full menu'!AP55="X","X",IF('full menu'!AP55="UASC","UASC",IF(OR('full menu'!AP55="PERF",'full menu'!AP55="AERF",'full menu'!AP55="PCB"),"ERfix",IF(OR('full menu'!AP55="ACB",'full menu'!AP55="LCERT",'full menu'!AP55="LERT",'full menu'!AP55="FCERT",'full menu'!AP55="FERT"),"ERTs",IF(OR('full menu'!AP55="FCMT",'full menu'!AP55="FMT",'full menu'!AP55="LMT",'full menu'!AP55="LCMT"),"MTs",IF(OR('full menu'!AP55="LCIT",'full menu'!AP55="FCIT",'full menu'!AP55="LIT",'full menu'!AP55="FIT"),"ITs",IF(OR('full menu'!AP55="MwERT",'full menu'!AP55="ERwMT",'full menu'!AP55="M&amp;ERT",'full menu'!AP55="MwIT",'full menu'!AP55="IwMT",'full menu'!AP55="M&amp;IT",'full menu'!AP55="IwERT",'full menu'!AP55="ERwIT",'full menu'!AP55="I&amp;ERT",'full menu'!AP55="ER&amp;M&amp;IT"),"MixedTs",IF('full menu'!AP55="UD","UD",IF('full menu'!AP55="LSD","LSD",IF('full menu'!AP55="WSD","WSD","")))))))))))</f>
        <v>ERfix</v>
      </c>
      <c r="AQ55" s="5" t="str">
        <f>IF('full menu'!AQ55="MDC","MDC",IF('full menu'!AQ55="X","X",IF('full menu'!AQ55="UASC","UASC",IF(OR('full menu'!AQ55="PERF",'full menu'!AQ55="AERF",'full menu'!AQ55="PCB"),"ERfix",IF(OR('full menu'!AQ55="ACB",'full menu'!AQ55="LCERT",'full menu'!AQ55="LERT",'full menu'!AQ55="FCERT",'full menu'!AQ55="FERT"),"ERTs",IF(OR('full menu'!AQ55="FCMT",'full menu'!AQ55="FMT",'full menu'!AQ55="LMT",'full menu'!AQ55="LCMT"),"MTs",IF(OR('full menu'!AQ55="LCIT",'full menu'!AQ55="FCIT",'full menu'!AQ55="LIT",'full menu'!AQ55="FIT"),"ITs",IF(OR('full menu'!AQ55="MwERT",'full menu'!AQ55="ERwMT",'full menu'!AQ55="M&amp;ERT",'full menu'!AQ55="MwIT",'full menu'!AQ55="IwMT",'full menu'!AQ55="M&amp;IT",'full menu'!AQ55="IwERT",'full menu'!AQ55="ERwIT",'full menu'!AQ55="I&amp;ERT",'full menu'!AQ55="ER&amp;M&amp;IT"),"MixedTs",IF('full menu'!AQ55="UD","UD",IF('full menu'!AQ55="LSD","LSD",IF('full menu'!AQ55="WSD","WSD","")))))))))))</f>
        <v>ERfix</v>
      </c>
      <c r="AR55" s="5" t="str">
        <f>IF('full menu'!AR55="MDC","MDC",IF('full menu'!AR55="X","X",IF('full menu'!AR55="UASC","UASC",IF(OR('full menu'!AR55="PERF",'full menu'!AR55="AERF",'full menu'!AR55="PCB"),"ERfix",IF(OR('full menu'!AR55="ACB",'full menu'!AR55="LCERT",'full menu'!AR55="LERT",'full menu'!AR55="FCERT",'full menu'!AR55="FERT"),"ERTs",IF(OR('full menu'!AR55="FCMT",'full menu'!AR55="FMT",'full menu'!AR55="LMT",'full menu'!AR55="LCMT"),"MTs",IF(OR('full menu'!AR55="LCIT",'full menu'!AR55="FCIT",'full menu'!AR55="LIT",'full menu'!AR55="FIT"),"ITs",IF(OR('full menu'!AR55="MwERT",'full menu'!AR55="ERwMT",'full menu'!AR55="M&amp;ERT",'full menu'!AR55="MwIT",'full menu'!AR55="IwMT",'full menu'!AR55="M&amp;IT",'full menu'!AR55="IwERT",'full menu'!AR55="ERwIT",'full menu'!AR55="I&amp;ERT",'full menu'!AR55="ER&amp;M&amp;IT"),"MixedTs",IF('full menu'!AR55="UD","UD",IF('full menu'!AR55="LSD","LSD",IF('full menu'!AR55="WSD","WSD","")))))))))))</f>
        <v>ERfix</v>
      </c>
      <c r="AS55" s="5" t="str">
        <f>IF('full menu'!AS55="MDC","MDC",IF('full menu'!AS55="X","X",IF('full menu'!AS55="UASC","UASC",IF(OR('full menu'!AS55="PERF",'full menu'!AS55="AERF",'full menu'!AS55="PCB"),"ERfix",IF(OR('full menu'!AS55="ACB",'full menu'!AS55="LCERT",'full menu'!AS55="LERT",'full menu'!AS55="FCERT",'full menu'!AS55="FERT"),"ERTs",IF(OR('full menu'!AS55="FCMT",'full menu'!AS55="FMT",'full menu'!AS55="LMT",'full menu'!AS55="LCMT"),"MTs",IF(OR('full menu'!AS55="LCIT",'full menu'!AS55="FCIT",'full menu'!AS55="LIT",'full menu'!AS55="FIT"),"ITs",IF(OR('full menu'!AS55="MwERT",'full menu'!AS55="ERwMT",'full menu'!AS55="M&amp;ERT",'full menu'!AS55="MwIT",'full menu'!AS55="IwMT",'full menu'!AS55="M&amp;IT",'full menu'!AS55="IwERT",'full menu'!AS55="ERwIT",'full menu'!AS55="I&amp;ERT",'full menu'!AS55="ER&amp;M&amp;IT"),"MixedTs",IF('full menu'!AS55="UD","UD",IF('full menu'!AS55="LSD","LSD",IF('full menu'!AS55="WSD","WSD","")))))))))))</f>
        <v>ERfix</v>
      </c>
      <c r="AT55" s="5" t="str">
        <f>IF('full menu'!AT55="MDC","MDC",IF('full menu'!AT55="X","X",IF('full menu'!AT55="UASC","UASC",IF(OR('full menu'!AT55="PERF",'full menu'!AT55="AERF",'full menu'!AT55="PCB"),"ERfix",IF(OR('full menu'!AT55="ACB",'full menu'!AT55="LCERT",'full menu'!AT55="LERT",'full menu'!AT55="FCERT",'full menu'!AT55="FERT"),"ERTs",IF(OR('full menu'!AT55="FCMT",'full menu'!AT55="FMT",'full menu'!AT55="LMT",'full menu'!AT55="LCMT"),"MTs",IF(OR('full menu'!AT55="LCIT",'full menu'!AT55="FCIT",'full menu'!AT55="LIT",'full menu'!AT55="FIT"),"ITs",IF(OR('full menu'!AT55="MwERT",'full menu'!AT55="ERwMT",'full menu'!AT55="M&amp;ERT",'full menu'!AT55="MwIT",'full menu'!AT55="IwMT",'full menu'!AT55="M&amp;IT",'full menu'!AT55="IwERT",'full menu'!AT55="ERwIT",'full menu'!AT55="I&amp;ERT",'full menu'!AT55="ER&amp;M&amp;IT"),"MixedTs",IF('full menu'!AT55="UD","UD",IF('full menu'!AT55="LSD","LSD",IF('full menu'!AT55="WSD","WSD","")))))))))))</f>
        <v>ERfix</v>
      </c>
      <c r="AU55" s="5" t="str">
        <f>IF('full menu'!AU55="MDC","MDC",IF('full menu'!AU55="X","X",IF('full menu'!AU55="UASC","UASC",IF(OR('full menu'!AU55="PERF",'full menu'!AU55="AERF",'full menu'!AU55="PCB"),"ERfix",IF(OR('full menu'!AU55="ACB",'full menu'!AU55="LCERT",'full menu'!AU55="LERT",'full menu'!AU55="FCERT",'full menu'!AU55="FERT"),"ERTs",IF(OR('full menu'!AU55="FCMT",'full menu'!AU55="FMT",'full menu'!AU55="LMT",'full menu'!AU55="LCMT"),"MTs",IF(OR('full menu'!AU55="LCIT",'full menu'!AU55="FCIT",'full menu'!AU55="LIT",'full menu'!AU55="FIT"),"ITs",IF(OR('full menu'!AU55="MwERT",'full menu'!AU55="ERwMT",'full menu'!AU55="M&amp;ERT",'full menu'!AU55="MwIT",'full menu'!AU55="IwMT",'full menu'!AU55="M&amp;IT",'full menu'!AU55="IwERT",'full menu'!AU55="ERwIT",'full menu'!AU55="I&amp;ERT",'full menu'!AU55="ER&amp;M&amp;IT"),"MixedTs",IF('full menu'!AU55="UD","UD",IF('full menu'!AU55="LSD","LSD",IF('full menu'!AU55="WSD","WSD","")))))))))))</f>
        <v>ERfix</v>
      </c>
      <c r="AV55" s="5" t="str">
        <f>IF('full menu'!AV55="MDC","MDC",IF('full menu'!AV55="X","X",IF('full menu'!AV55="UASC","UASC",IF(OR('full menu'!AV55="PERF",'full menu'!AV55="AERF",'full menu'!AV55="PCB"),"ERfix",IF(OR('full menu'!AV55="ACB",'full menu'!AV55="LCERT",'full menu'!AV55="LERT",'full menu'!AV55="FCERT",'full menu'!AV55="FERT"),"ERTs",IF(OR('full menu'!AV55="FCMT",'full menu'!AV55="FMT",'full menu'!AV55="LMT",'full menu'!AV55="LCMT"),"MTs",IF(OR('full menu'!AV55="LCIT",'full menu'!AV55="FCIT",'full menu'!AV55="LIT",'full menu'!AV55="FIT"),"ITs",IF(OR('full menu'!AV55="MwERT",'full menu'!AV55="ERwMT",'full menu'!AV55="M&amp;ERT",'full menu'!AV55="MwIT",'full menu'!AV55="IwMT",'full menu'!AV55="M&amp;IT",'full menu'!AV55="IwERT",'full menu'!AV55="ERwIT",'full menu'!AV55="I&amp;ERT",'full menu'!AV55="ER&amp;M&amp;IT"),"MixedTs",IF('full menu'!AV55="UD","UD",IF('full menu'!AV55="LSD","LSD",IF('full menu'!AV55="WSD","WSD","")))))))))))</f>
        <v>ERfix</v>
      </c>
      <c r="AW55" s="5" t="str">
        <f>IF('full menu'!AW55="MDC","MDC",IF('full menu'!AW55="X","X",IF('full menu'!AW55="UASC","UASC",IF(OR('full menu'!AW55="PERF",'full menu'!AW55="AERF",'full menu'!AW55="PCB"),"ERfix",IF(OR('full menu'!AW55="ACB",'full menu'!AW55="LCERT",'full menu'!AW55="LERT",'full menu'!AW55="FCERT",'full menu'!AW55="FERT"),"ERTs",IF(OR('full menu'!AW55="FCMT",'full menu'!AW55="FMT",'full menu'!AW55="LMT",'full menu'!AW55="LCMT"),"MTs",IF(OR('full menu'!AW55="LCIT",'full menu'!AW55="FCIT",'full menu'!AW55="LIT",'full menu'!AW55="FIT"),"ITs",IF(OR('full menu'!AW55="MwERT",'full menu'!AW55="ERwMT",'full menu'!AW55="M&amp;ERT",'full menu'!AW55="MwIT",'full menu'!AW55="IwMT",'full menu'!AW55="M&amp;IT",'full menu'!AW55="IwERT",'full menu'!AW55="ERwIT",'full menu'!AW55="I&amp;ERT",'full menu'!AW55="ER&amp;M&amp;IT"),"MixedTs",IF('full menu'!AW55="UD","UD",IF('full menu'!AW55="LSD","LSD",IF('full menu'!AW55="WSD","WSD","")))))))))))</f>
        <v>ERfix</v>
      </c>
      <c r="AX55" s="5" t="str">
        <f>IF('full menu'!AX55="MDC","MDC",IF('full menu'!AX55="X","X",IF('full menu'!AX55="UASC","UASC",IF(OR('full menu'!AX55="PERF",'full menu'!AX55="AERF",'full menu'!AX55="PCB"),"ERfix",IF(OR('full menu'!AX55="ACB",'full menu'!AX55="LCERT",'full menu'!AX55="LERT",'full menu'!AX55="FCERT",'full menu'!AX55="FERT"),"ERTs",IF(OR('full menu'!AX55="FCMT",'full menu'!AX55="FMT",'full menu'!AX55="LMT",'full menu'!AX55="LCMT"),"MTs",IF(OR('full menu'!AX55="LCIT",'full menu'!AX55="FCIT",'full menu'!AX55="LIT",'full menu'!AX55="FIT"),"ITs",IF(OR('full menu'!AX55="MwERT",'full menu'!AX55="ERwMT",'full menu'!AX55="M&amp;ERT",'full menu'!AX55="MwIT",'full menu'!AX55="IwMT",'full menu'!AX55="M&amp;IT",'full menu'!AX55="IwERT",'full menu'!AX55="ERwIT",'full menu'!AX55="I&amp;ERT",'full menu'!AX55="ER&amp;M&amp;IT"),"MixedTs",IF('full menu'!AX55="UD","UD",IF('full menu'!AX55="LSD","LSD",IF('full menu'!AX55="WSD","WSD","")))))))))))</f>
        <v>ERfix</v>
      </c>
      <c r="AY55" s="5" t="str">
        <f>IF('full menu'!AY55="MDC","MDC",IF('full menu'!AY55="X","X",IF('full menu'!AY55="UASC","UASC",IF(OR('full menu'!AY55="PERF",'full menu'!AY55="AERF",'full menu'!AY55="PCB"),"ERfix",IF(OR('full menu'!AY55="ACB",'full menu'!AY55="LCERT",'full menu'!AY55="LERT",'full menu'!AY55="FCERT",'full menu'!AY55="FERT"),"ERTs",IF(OR('full menu'!AY55="FCMT",'full menu'!AY55="FMT",'full menu'!AY55="LMT",'full menu'!AY55="LCMT"),"MTs",IF(OR('full menu'!AY55="LCIT",'full menu'!AY55="FCIT",'full menu'!AY55="LIT",'full menu'!AY55="FIT"),"ITs",IF(OR('full menu'!AY55="MwERT",'full menu'!AY55="ERwMT",'full menu'!AY55="M&amp;ERT",'full menu'!AY55="MwIT",'full menu'!AY55="IwMT",'full menu'!AY55="M&amp;IT",'full menu'!AY55="IwERT",'full menu'!AY55="ERwIT",'full menu'!AY55="I&amp;ERT",'full menu'!AY55="ER&amp;M&amp;IT"),"MixedTs",IF('full menu'!AY55="UD","UD",IF('full menu'!AY55="LSD","LSD",IF('full menu'!AY55="WSD","WSD","")))))))))))</f>
        <v>ERfix</v>
      </c>
    </row>
    <row r="60" spans="1:51" x14ac:dyDescent="0.3">
      <c r="B60">
        <v>1974</v>
      </c>
      <c r="C60">
        <v>1975</v>
      </c>
      <c r="D60">
        <v>1976</v>
      </c>
      <c r="E60">
        <v>1977</v>
      </c>
      <c r="F60">
        <v>1978</v>
      </c>
      <c r="G60">
        <v>1979</v>
      </c>
      <c r="H60">
        <v>1980</v>
      </c>
      <c r="I60">
        <v>1981</v>
      </c>
      <c r="J60">
        <v>1982</v>
      </c>
      <c r="K60">
        <v>1983</v>
      </c>
      <c r="L60">
        <v>1984</v>
      </c>
      <c r="M60">
        <v>1985</v>
      </c>
      <c r="N60">
        <v>1986</v>
      </c>
      <c r="O60">
        <v>1987</v>
      </c>
      <c r="P60">
        <v>1988</v>
      </c>
      <c r="Q60">
        <v>1989</v>
      </c>
      <c r="R60">
        <v>1990</v>
      </c>
      <c r="S60">
        <v>1991</v>
      </c>
      <c r="T60">
        <v>1992</v>
      </c>
      <c r="U60">
        <v>1993</v>
      </c>
      <c r="V60">
        <v>1994</v>
      </c>
      <c r="W60">
        <v>1995</v>
      </c>
      <c r="X60">
        <v>1996</v>
      </c>
      <c r="Y60">
        <v>1997</v>
      </c>
      <c r="Z60">
        <v>1998</v>
      </c>
      <c r="AA60">
        <v>1999</v>
      </c>
      <c r="AB60">
        <v>2000</v>
      </c>
      <c r="AC60">
        <v>2001</v>
      </c>
      <c r="AD60">
        <v>2002</v>
      </c>
      <c r="AE60">
        <v>2003</v>
      </c>
      <c r="AF60">
        <v>2004</v>
      </c>
      <c r="AG60">
        <v>2005</v>
      </c>
      <c r="AH60">
        <v>2006</v>
      </c>
      <c r="AI60">
        <v>2007</v>
      </c>
      <c r="AJ60">
        <v>2008</v>
      </c>
      <c r="AK60">
        <v>2009</v>
      </c>
      <c r="AL60">
        <v>2010</v>
      </c>
      <c r="AM60">
        <v>2011</v>
      </c>
      <c r="AN60">
        <v>2012</v>
      </c>
      <c r="AO60">
        <v>2013</v>
      </c>
      <c r="AP60">
        <v>2014</v>
      </c>
      <c r="AQ60">
        <v>2015</v>
      </c>
      <c r="AR60">
        <v>2016</v>
      </c>
      <c r="AS60">
        <v>2017</v>
      </c>
      <c r="AT60" s="1">
        <v>2018</v>
      </c>
      <c r="AU60" s="1">
        <v>2019</v>
      </c>
      <c r="AV60" s="1">
        <v>2020</v>
      </c>
      <c r="AW60" s="1">
        <v>2021</v>
      </c>
      <c r="AX60" s="1">
        <v>2022</v>
      </c>
      <c r="AY60" s="1">
        <v>2023</v>
      </c>
    </row>
    <row r="61" spans="1:51" x14ac:dyDescent="0.3">
      <c r="A61" t="s">
        <v>89</v>
      </c>
      <c r="B61">
        <f t="shared" ref="B61:AS61" si="0">COUNTIF(B2:B55,"X")+COUNTIF(B2:B55,"")</f>
        <v>18</v>
      </c>
      <c r="C61">
        <f t="shared" si="0"/>
        <v>17</v>
      </c>
      <c r="D61">
        <f t="shared" si="0"/>
        <v>17</v>
      </c>
      <c r="E61">
        <f t="shared" si="0"/>
        <v>16</v>
      </c>
      <c r="F61">
        <f t="shared" si="0"/>
        <v>16</v>
      </c>
      <c r="G61">
        <f t="shared" si="0"/>
        <v>16</v>
      </c>
      <c r="H61">
        <f t="shared" si="0"/>
        <v>16</v>
      </c>
      <c r="I61">
        <f t="shared" si="0"/>
        <v>15</v>
      </c>
      <c r="J61">
        <f t="shared" si="0"/>
        <v>15</v>
      </c>
      <c r="K61">
        <f t="shared" si="0"/>
        <v>15</v>
      </c>
      <c r="L61">
        <f t="shared" si="0"/>
        <v>15</v>
      </c>
      <c r="M61">
        <f t="shared" si="0"/>
        <v>15</v>
      </c>
      <c r="N61">
        <f t="shared" si="0"/>
        <v>15</v>
      </c>
      <c r="O61">
        <f t="shared" si="0"/>
        <v>15</v>
      </c>
      <c r="P61">
        <f t="shared" si="0"/>
        <v>15</v>
      </c>
      <c r="Q61">
        <f t="shared" si="0"/>
        <v>15</v>
      </c>
      <c r="R61">
        <f t="shared" si="0"/>
        <v>14</v>
      </c>
      <c r="S61">
        <f t="shared" si="0"/>
        <v>13</v>
      </c>
      <c r="T61">
        <f t="shared" si="0"/>
        <v>4</v>
      </c>
      <c r="U61">
        <f t="shared" si="0"/>
        <v>4</v>
      </c>
      <c r="V61">
        <f t="shared" si="0"/>
        <v>4</v>
      </c>
      <c r="W61">
        <f t="shared" si="0"/>
        <v>4</v>
      </c>
      <c r="X61">
        <f t="shared" si="0"/>
        <v>4</v>
      </c>
      <c r="Y61">
        <f t="shared" si="0"/>
        <v>4</v>
      </c>
      <c r="Z61">
        <f t="shared" si="0"/>
        <v>4</v>
      </c>
      <c r="AA61">
        <f t="shared" si="0"/>
        <v>4</v>
      </c>
      <c r="AB61">
        <f t="shared" si="0"/>
        <v>3</v>
      </c>
      <c r="AC61">
        <f t="shared" si="0"/>
        <v>3</v>
      </c>
      <c r="AD61">
        <f t="shared" si="0"/>
        <v>3</v>
      </c>
      <c r="AE61">
        <f t="shared" si="0"/>
        <v>3</v>
      </c>
      <c r="AF61">
        <f t="shared" si="0"/>
        <v>3</v>
      </c>
      <c r="AG61">
        <f t="shared" si="0"/>
        <v>3</v>
      </c>
      <c r="AH61">
        <f t="shared" si="0"/>
        <v>3</v>
      </c>
      <c r="AI61">
        <f t="shared" si="0"/>
        <v>3</v>
      </c>
      <c r="AJ61">
        <f t="shared" si="0"/>
        <v>3</v>
      </c>
      <c r="AK61">
        <f t="shared" si="0"/>
        <v>3</v>
      </c>
      <c r="AL61">
        <f t="shared" si="0"/>
        <v>3</v>
      </c>
      <c r="AM61">
        <f t="shared" si="0"/>
        <v>3</v>
      </c>
      <c r="AN61">
        <f t="shared" si="0"/>
        <v>3</v>
      </c>
      <c r="AO61">
        <f t="shared" si="0"/>
        <v>3</v>
      </c>
      <c r="AP61">
        <f t="shared" si="0"/>
        <v>3</v>
      </c>
      <c r="AQ61">
        <f t="shared" si="0"/>
        <v>3</v>
      </c>
      <c r="AR61">
        <f t="shared" si="0"/>
        <v>3</v>
      </c>
      <c r="AS61">
        <f t="shared" si="0"/>
        <v>3</v>
      </c>
      <c r="AT61">
        <f t="shared" ref="AT61:AY61" si="1">COUNTIF(AT2:AT55,"X")+COUNTIF(AT2:AT55,"")</f>
        <v>3</v>
      </c>
      <c r="AU61">
        <f t="shared" si="1"/>
        <v>3</v>
      </c>
      <c r="AV61">
        <f t="shared" si="1"/>
        <v>3</v>
      </c>
      <c r="AW61">
        <f t="shared" si="1"/>
        <v>3</v>
      </c>
      <c r="AX61">
        <f t="shared" si="1"/>
        <v>3</v>
      </c>
      <c r="AY61">
        <f t="shared" si="1"/>
        <v>3</v>
      </c>
    </row>
    <row r="62" spans="1:51" x14ac:dyDescent="0.3">
      <c r="A62" t="s">
        <v>4</v>
      </c>
      <c r="B62">
        <f t="shared" ref="B62:AS62" si="2">COUNTIF(B2:B55,"MDC")</f>
        <v>9</v>
      </c>
      <c r="C62">
        <f t="shared" si="2"/>
        <v>9</v>
      </c>
      <c r="D62">
        <f t="shared" si="2"/>
        <v>9</v>
      </c>
      <c r="E62">
        <f t="shared" si="2"/>
        <v>8</v>
      </c>
      <c r="F62">
        <f t="shared" si="2"/>
        <v>8</v>
      </c>
      <c r="G62">
        <f t="shared" si="2"/>
        <v>8</v>
      </c>
      <c r="H62">
        <f t="shared" si="2"/>
        <v>8</v>
      </c>
      <c r="I62">
        <f t="shared" si="2"/>
        <v>8</v>
      </c>
      <c r="J62">
        <f t="shared" si="2"/>
        <v>9</v>
      </c>
      <c r="K62">
        <f t="shared" si="2"/>
        <v>9</v>
      </c>
      <c r="L62">
        <f t="shared" si="2"/>
        <v>8</v>
      </c>
      <c r="M62">
        <f t="shared" si="2"/>
        <v>8</v>
      </c>
      <c r="N62">
        <f t="shared" si="2"/>
        <v>8</v>
      </c>
      <c r="O62">
        <f t="shared" si="2"/>
        <v>7</v>
      </c>
      <c r="P62">
        <f t="shared" si="2"/>
        <v>5</v>
      </c>
      <c r="Q62">
        <f t="shared" si="2"/>
        <v>5</v>
      </c>
      <c r="R62">
        <f t="shared" si="2"/>
        <v>3</v>
      </c>
      <c r="S62">
        <f t="shared" si="2"/>
        <v>1</v>
      </c>
      <c r="T62">
        <f t="shared" si="2"/>
        <v>1</v>
      </c>
      <c r="U62">
        <f t="shared" si="2"/>
        <v>1</v>
      </c>
      <c r="V62">
        <f t="shared" si="2"/>
        <v>1</v>
      </c>
      <c r="W62">
        <f t="shared" si="2"/>
        <v>1</v>
      </c>
      <c r="X62">
        <f t="shared" si="2"/>
        <v>1</v>
      </c>
      <c r="Y62">
        <f t="shared" si="2"/>
        <v>1</v>
      </c>
      <c r="Z62">
        <f t="shared" si="2"/>
        <v>1</v>
      </c>
      <c r="AA62">
        <f t="shared" si="2"/>
        <v>1</v>
      </c>
      <c r="AB62">
        <f t="shared" si="2"/>
        <v>1</v>
      </c>
      <c r="AC62">
        <f t="shared" si="2"/>
        <v>1</v>
      </c>
      <c r="AD62">
        <f t="shared" si="2"/>
        <v>1</v>
      </c>
      <c r="AE62">
        <f t="shared" si="2"/>
        <v>0</v>
      </c>
      <c r="AF62">
        <f t="shared" si="2"/>
        <v>0</v>
      </c>
      <c r="AG62">
        <f t="shared" si="2"/>
        <v>0</v>
      </c>
      <c r="AH62">
        <f t="shared" si="2"/>
        <v>0</v>
      </c>
      <c r="AI62">
        <f t="shared" si="2"/>
        <v>0</v>
      </c>
      <c r="AJ62">
        <f t="shared" si="2"/>
        <v>0</v>
      </c>
      <c r="AK62">
        <f t="shared" si="2"/>
        <v>0</v>
      </c>
      <c r="AL62">
        <f t="shared" si="2"/>
        <v>0</v>
      </c>
      <c r="AM62">
        <f t="shared" si="2"/>
        <v>0</v>
      </c>
      <c r="AN62">
        <f t="shared" si="2"/>
        <v>0</v>
      </c>
      <c r="AO62">
        <f t="shared" si="2"/>
        <v>0</v>
      </c>
      <c r="AP62">
        <f t="shared" si="2"/>
        <v>0</v>
      </c>
      <c r="AQ62">
        <f t="shared" si="2"/>
        <v>0</v>
      </c>
      <c r="AR62">
        <f t="shared" si="2"/>
        <v>0</v>
      </c>
      <c r="AS62">
        <f t="shared" si="2"/>
        <v>0</v>
      </c>
      <c r="AT62">
        <f t="shared" ref="AT62:AY62" si="3">COUNTIF(AT2:AT55,"MDC")</f>
        <v>0</v>
      </c>
      <c r="AU62">
        <f t="shared" si="3"/>
        <v>0</v>
      </c>
      <c r="AV62">
        <f t="shared" si="3"/>
        <v>0</v>
      </c>
      <c r="AW62">
        <f t="shared" si="3"/>
        <v>0</v>
      </c>
      <c r="AX62">
        <f t="shared" si="3"/>
        <v>0</v>
      </c>
      <c r="AY62">
        <f t="shared" si="3"/>
        <v>0</v>
      </c>
    </row>
    <row r="63" spans="1:51" x14ac:dyDescent="0.3">
      <c r="A63" t="s">
        <v>90</v>
      </c>
      <c r="B63">
        <f t="shared" ref="B63:AS63" si="4">COUNTIF(B2:B55,"ERFix")</f>
        <v>17</v>
      </c>
      <c r="C63">
        <f t="shared" si="4"/>
        <v>18</v>
      </c>
      <c r="D63">
        <f t="shared" si="4"/>
        <v>18</v>
      </c>
      <c r="E63">
        <f t="shared" si="4"/>
        <v>18</v>
      </c>
      <c r="F63">
        <f t="shared" si="4"/>
        <v>17</v>
      </c>
      <c r="G63">
        <f t="shared" si="4"/>
        <v>17</v>
      </c>
      <c r="H63">
        <f t="shared" si="4"/>
        <v>15</v>
      </c>
      <c r="I63">
        <f t="shared" si="4"/>
        <v>15</v>
      </c>
      <c r="J63">
        <f t="shared" si="4"/>
        <v>11</v>
      </c>
      <c r="K63">
        <f t="shared" si="4"/>
        <v>11</v>
      </c>
      <c r="L63">
        <f t="shared" si="4"/>
        <v>9</v>
      </c>
      <c r="M63">
        <f t="shared" si="4"/>
        <v>6</v>
      </c>
      <c r="N63">
        <f t="shared" si="4"/>
        <v>5</v>
      </c>
      <c r="O63">
        <f t="shared" si="4"/>
        <v>5</v>
      </c>
      <c r="P63">
        <f t="shared" si="4"/>
        <v>5</v>
      </c>
      <c r="Q63">
        <f t="shared" si="4"/>
        <v>5</v>
      </c>
      <c r="R63">
        <f t="shared" si="4"/>
        <v>5</v>
      </c>
      <c r="S63">
        <f t="shared" si="4"/>
        <v>5</v>
      </c>
      <c r="T63">
        <f t="shared" si="4"/>
        <v>5</v>
      </c>
      <c r="U63">
        <f t="shared" si="4"/>
        <v>5</v>
      </c>
      <c r="V63">
        <f t="shared" si="4"/>
        <v>6</v>
      </c>
      <c r="W63">
        <f t="shared" si="4"/>
        <v>7</v>
      </c>
      <c r="X63">
        <f t="shared" si="4"/>
        <v>8</v>
      </c>
      <c r="Y63">
        <f t="shared" si="4"/>
        <v>8</v>
      </c>
      <c r="Z63">
        <f t="shared" si="4"/>
        <v>9</v>
      </c>
      <c r="AA63">
        <f t="shared" si="4"/>
        <v>9</v>
      </c>
      <c r="AB63">
        <f t="shared" si="4"/>
        <v>9</v>
      </c>
      <c r="AC63">
        <f t="shared" si="4"/>
        <v>9</v>
      </c>
      <c r="AD63">
        <f t="shared" si="4"/>
        <v>9</v>
      </c>
      <c r="AE63">
        <f t="shared" si="4"/>
        <v>9</v>
      </c>
      <c r="AF63">
        <f t="shared" si="4"/>
        <v>9</v>
      </c>
      <c r="AG63">
        <f t="shared" si="4"/>
        <v>9</v>
      </c>
      <c r="AH63">
        <f t="shared" si="4"/>
        <v>9</v>
      </c>
      <c r="AI63">
        <f t="shared" si="4"/>
        <v>10</v>
      </c>
      <c r="AJ63">
        <f t="shared" si="4"/>
        <v>11</v>
      </c>
      <c r="AK63">
        <f t="shared" si="4"/>
        <v>11</v>
      </c>
      <c r="AL63">
        <f t="shared" si="4"/>
        <v>11</v>
      </c>
      <c r="AM63">
        <f t="shared" si="4"/>
        <v>11</v>
      </c>
      <c r="AN63">
        <f t="shared" si="4"/>
        <v>12</v>
      </c>
      <c r="AO63">
        <f t="shared" si="4"/>
        <v>12</v>
      </c>
      <c r="AP63">
        <f t="shared" si="4"/>
        <v>13</v>
      </c>
      <c r="AQ63">
        <f t="shared" si="4"/>
        <v>13</v>
      </c>
      <c r="AR63">
        <f t="shared" si="4"/>
        <v>13</v>
      </c>
      <c r="AS63">
        <f t="shared" si="4"/>
        <v>13</v>
      </c>
      <c r="AT63">
        <f t="shared" ref="AT63:AY63" si="5">COUNTIF(AT2:AT55,"ERFix")</f>
        <v>13</v>
      </c>
      <c r="AU63">
        <f t="shared" si="5"/>
        <v>13</v>
      </c>
      <c r="AV63">
        <f t="shared" si="5"/>
        <v>13</v>
      </c>
      <c r="AW63">
        <f t="shared" si="5"/>
        <v>13</v>
      </c>
      <c r="AX63">
        <f t="shared" si="5"/>
        <v>13</v>
      </c>
      <c r="AY63">
        <f t="shared" si="5"/>
        <v>13</v>
      </c>
    </row>
    <row r="64" spans="1:51" x14ac:dyDescent="0.3">
      <c r="A64" t="s">
        <v>91</v>
      </c>
      <c r="B64">
        <f t="shared" ref="B64:AS64" si="6">COUNTIF(B2:B55,"ERTs")</f>
        <v>0</v>
      </c>
      <c r="C64">
        <f t="shared" si="6"/>
        <v>0</v>
      </c>
      <c r="D64">
        <f t="shared" si="6"/>
        <v>0</v>
      </c>
      <c r="E64">
        <f t="shared" si="6"/>
        <v>0</v>
      </c>
      <c r="F64">
        <f t="shared" si="6"/>
        <v>0</v>
      </c>
      <c r="G64">
        <f t="shared" si="6"/>
        <v>0</v>
      </c>
      <c r="H64">
        <f t="shared" si="6"/>
        <v>0</v>
      </c>
      <c r="I64">
        <f t="shared" si="6"/>
        <v>0</v>
      </c>
      <c r="J64">
        <f t="shared" si="6"/>
        <v>1</v>
      </c>
      <c r="K64">
        <f t="shared" si="6"/>
        <v>1</v>
      </c>
      <c r="L64">
        <f t="shared" si="6"/>
        <v>1</v>
      </c>
      <c r="M64">
        <f t="shared" si="6"/>
        <v>1</v>
      </c>
      <c r="N64">
        <f t="shared" si="6"/>
        <v>1</v>
      </c>
      <c r="O64">
        <f t="shared" si="6"/>
        <v>1</v>
      </c>
      <c r="P64">
        <f t="shared" si="6"/>
        <v>1</v>
      </c>
      <c r="Q64">
        <f t="shared" si="6"/>
        <v>1</v>
      </c>
      <c r="R64">
        <f t="shared" si="6"/>
        <v>1</v>
      </c>
      <c r="S64">
        <f t="shared" si="6"/>
        <v>3</v>
      </c>
      <c r="T64">
        <f t="shared" si="6"/>
        <v>4</v>
      </c>
      <c r="U64">
        <f t="shared" si="6"/>
        <v>4</v>
      </c>
      <c r="V64">
        <f t="shared" si="6"/>
        <v>4</v>
      </c>
      <c r="W64">
        <f t="shared" si="6"/>
        <v>4</v>
      </c>
      <c r="X64">
        <f t="shared" si="6"/>
        <v>4</v>
      </c>
      <c r="Y64">
        <f t="shared" si="6"/>
        <v>3</v>
      </c>
      <c r="Z64">
        <f t="shared" si="6"/>
        <v>5</v>
      </c>
      <c r="AA64">
        <f t="shared" si="6"/>
        <v>5</v>
      </c>
      <c r="AB64">
        <f t="shared" si="6"/>
        <v>6</v>
      </c>
      <c r="AC64">
        <f t="shared" si="6"/>
        <v>6</v>
      </c>
      <c r="AD64">
        <f t="shared" si="6"/>
        <v>6</v>
      </c>
      <c r="AE64">
        <f t="shared" si="6"/>
        <v>5</v>
      </c>
      <c r="AF64">
        <f t="shared" si="6"/>
        <v>5</v>
      </c>
      <c r="AG64">
        <f t="shared" si="6"/>
        <v>5</v>
      </c>
      <c r="AH64">
        <f t="shared" si="6"/>
        <v>5</v>
      </c>
      <c r="AI64">
        <f t="shared" si="6"/>
        <v>5</v>
      </c>
      <c r="AJ64">
        <f t="shared" si="6"/>
        <v>5</v>
      </c>
      <c r="AK64">
        <f t="shared" si="6"/>
        <v>5</v>
      </c>
      <c r="AL64">
        <f t="shared" si="6"/>
        <v>5</v>
      </c>
      <c r="AM64">
        <f t="shared" si="6"/>
        <v>6</v>
      </c>
      <c r="AN64">
        <f t="shared" si="6"/>
        <v>6</v>
      </c>
      <c r="AO64">
        <f t="shared" si="6"/>
        <v>6</v>
      </c>
      <c r="AP64">
        <f t="shared" si="6"/>
        <v>5</v>
      </c>
      <c r="AQ64">
        <f t="shared" si="6"/>
        <v>5</v>
      </c>
      <c r="AR64">
        <f t="shared" si="6"/>
        <v>4</v>
      </c>
      <c r="AS64">
        <f t="shared" si="6"/>
        <v>4</v>
      </c>
      <c r="AT64">
        <f t="shared" ref="AT64:AY64" si="7">COUNTIF(AT2:AT55,"ERTs")</f>
        <v>4</v>
      </c>
      <c r="AU64">
        <f t="shared" si="7"/>
        <v>4</v>
      </c>
      <c r="AV64">
        <f t="shared" si="7"/>
        <v>4</v>
      </c>
      <c r="AW64">
        <f t="shared" si="7"/>
        <v>4</v>
      </c>
      <c r="AX64">
        <f t="shared" si="7"/>
        <v>4</v>
      </c>
      <c r="AY64">
        <f t="shared" si="7"/>
        <v>4</v>
      </c>
    </row>
    <row r="65" spans="1:51" x14ac:dyDescent="0.3">
      <c r="A65" t="s">
        <v>92</v>
      </c>
      <c r="B65">
        <f t="shared" ref="B65:AS65" si="8">COUNTIF(B2:B55,"MTs")</f>
        <v>0</v>
      </c>
      <c r="C65">
        <f t="shared" si="8"/>
        <v>0</v>
      </c>
      <c r="D65">
        <f t="shared" si="8"/>
        <v>0</v>
      </c>
      <c r="E65">
        <f t="shared" si="8"/>
        <v>0</v>
      </c>
      <c r="F65">
        <f t="shared" si="8"/>
        <v>0</v>
      </c>
      <c r="G65">
        <f t="shared" si="8"/>
        <v>0</v>
      </c>
      <c r="H65">
        <f t="shared" si="8"/>
        <v>0</v>
      </c>
      <c r="I65">
        <f t="shared" si="8"/>
        <v>0</v>
      </c>
      <c r="J65">
        <f t="shared" si="8"/>
        <v>0</v>
      </c>
      <c r="K65">
        <f t="shared" si="8"/>
        <v>0</v>
      </c>
      <c r="L65">
        <f t="shared" si="8"/>
        <v>0</v>
      </c>
      <c r="M65">
        <f t="shared" si="8"/>
        <v>0</v>
      </c>
      <c r="N65">
        <f t="shared" si="8"/>
        <v>0</v>
      </c>
      <c r="O65">
        <f t="shared" si="8"/>
        <v>0</v>
      </c>
      <c r="P65">
        <f t="shared" si="8"/>
        <v>0</v>
      </c>
      <c r="Q65">
        <f t="shared" si="8"/>
        <v>0</v>
      </c>
      <c r="R65">
        <f t="shared" si="8"/>
        <v>0</v>
      </c>
      <c r="S65">
        <f t="shared" si="8"/>
        <v>0</v>
      </c>
      <c r="T65">
        <f t="shared" si="8"/>
        <v>0</v>
      </c>
      <c r="U65">
        <f t="shared" si="8"/>
        <v>0</v>
      </c>
      <c r="V65">
        <f t="shared" si="8"/>
        <v>0</v>
      </c>
      <c r="W65">
        <f t="shared" si="8"/>
        <v>0</v>
      </c>
      <c r="X65">
        <f t="shared" si="8"/>
        <v>0</v>
      </c>
      <c r="Y65">
        <f t="shared" si="8"/>
        <v>0</v>
      </c>
      <c r="Z65">
        <f t="shared" si="8"/>
        <v>0</v>
      </c>
      <c r="AA65">
        <f t="shared" si="8"/>
        <v>0</v>
      </c>
      <c r="AB65">
        <f t="shared" si="8"/>
        <v>0</v>
      </c>
      <c r="AC65">
        <f t="shared" si="8"/>
        <v>0</v>
      </c>
      <c r="AD65">
        <f t="shared" si="8"/>
        <v>0</v>
      </c>
      <c r="AE65">
        <f t="shared" si="8"/>
        <v>0</v>
      </c>
      <c r="AF65">
        <f t="shared" si="8"/>
        <v>0</v>
      </c>
      <c r="AG65">
        <f t="shared" si="8"/>
        <v>0</v>
      </c>
      <c r="AH65">
        <f t="shared" si="8"/>
        <v>0</v>
      </c>
      <c r="AI65">
        <f t="shared" si="8"/>
        <v>0</v>
      </c>
      <c r="AJ65">
        <f t="shared" si="8"/>
        <v>0</v>
      </c>
      <c r="AK65">
        <f t="shared" si="8"/>
        <v>0</v>
      </c>
      <c r="AL65">
        <f t="shared" si="8"/>
        <v>0</v>
      </c>
      <c r="AM65">
        <f t="shared" si="8"/>
        <v>0</v>
      </c>
      <c r="AN65">
        <f t="shared" si="8"/>
        <v>0</v>
      </c>
      <c r="AO65">
        <f t="shared" si="8"/>
        <v>0</v>
      </c>
      <c r="AP65">
        <f t="shared" si="8"/>
        <v>0</v>
      </c>
      <c r="AQ65">
        <f t="shared" si="8"/>
        <v>0</v>
      </c>
      <c r="AR65">
        <f t="shared" si="8"/>
        <v>0</v>
      </c>
      <c r="AS65">
        <f t="shared" si="8"/>
        <v>0</v>
      </c>
      <c r="AT65">
        <f t="shared" ref="AT65:AY65" si="9">COUNTIF(AT2:AT55,"MTs")</f>
        <v>0</v>
      </c>
      <c r="AU65">
        <f t="shared" si="9"/>
        <v>0</v>
      </c>
      <c r="AV65">
        <f t="shared" si="9"/>
        <v>0</v>
      </c>
      <c r="AW65">
        <f t="shared" si="9"/>
        <v>0</v>
      </c>
      <c r="AX65">
        <f t="shared" si="9"/>
        <v>0</v>
      </c>
      <c r="AY65">
        <f t="shared" si="9"/>
        <v>0</v>
      </c>
    </row>
    <row r="66" spans="1:51" x14ac:dyDescent="0.3">
      <c r="A66" t="s">
        <v>93</v>
      </c>
      <c r="B66">
        <f t="shared" ref="B66:AS66" si="10">COUNTIF(B2:B55,"ITs")</f>
        <v>0</v>
      </c>
      <c r="C66">
        <f t="shared" si="10"/>
        <v>0</v>
      </c>
      <c r="D66">
        <f t="shared" si="10"/>
        <v>0</v>
      </c>
      <c r="E66">
        <f t="shared" si="10"/>
        <v>0</v>
      </c>
      <c r="F66">
        <f t="shared" si="10"/>
        <v>0</v>
      </c>
      <c r="G66">
        <f t="shared" si="10"/>
        <v>0</v>
      </c>
      <c r="H66">
        <f t="shared" si="10"/>
        <v>0</v>
      </c>
      <c r="I66">
        <f t="shared" si="10"/>
        <v>0</v>
      </c>
      <c r="J66">
        <f t="shared" si="10"/>
        <v>0</v>
      </c>
      <c r="K66">
        <f t="shared" si="10"/>
        <v>0</v>
      </c>
      <c r="L66">
        <f t="shared" si="10"/>
        <v>0</v>
      </c>
      <c r="M66">
        <f t="shared" si="10"/>
        <v>0</v>
      </c>
      <c r="N66">
        <f t="shared" si="10"/>
        <v>0</v>
      </c>
      <c r="O66">
        <f t="shared" si="10"/>
        <v>0</v>
      </c>
      <c r="P66">
        <f t="shared" si="10"/>
        <v>0</v>
      </c>
      <c r="Q66">
        <f t="shared" si="10"/>
        <v>0</v>
      </c>
      <c r="R66">
        <f t="shared" si="10"/>
        <v>0</v>
      </c>
      <c r="S66">
        <f t="shared" si="10"/>
        <v>0</v>
      </c>
      <c r="T66">
        <f t="shared" si="10"/>
        <v>0</v>
      </c>
      <c r="U66">
        <f t="shared" si="10"/>
        <v>0</v>
      </c>
      <c r="V66">
        <f t="shared" si="10"/>
        <v>0</v>
      </c>
      <c r="W66">
        <f t="shared" si="10"/>
        <v>0</v>
      </c>
      <c r="X66">
        <f t="shared" si="10"/>
        <v>0</v>
      </c>
      <c r="Y66">
        <f t="shared" si="10"/>
        <v>0</v>
      </c>
      <c r="Z66">
        <f t="shared" si="10"/>
        <v>0</v>
      </c>
      <c r="AA66">
        <f t="shared" si="10"/>
        <v>1</v>
      </c>
      <c r="AB66">
        <f t="shared" si="10"/>
        <v>2</v>
      </c>
      <c r="AC66">
        <f t="shared" si="10"/>
        <v>2</v>
      </c>
      <c r="AD66">
        <f t="shared" si="10"/>
        <v>4</v>
      </c>
      <c r="AE66">
        <f t="shared" si="10"/>
        <v>4</v>
      </c>
      <c r="AF66">
        <f t="shared" si="10"/>
        <v>5</v>
      </c>
      <c r="AG66">
        <f t="shared" si="10"/>
        <v>6</v>
      </c>
      <c r="AH66">
        <f t="shared" si="10"/>
        <v>8</v>
      </c>
      <c r="AI66">
        <f t="shared" si="10"/>
        <v>8</v>
      </c>
      <c r="AJ66">
        <f t="shared" si="10"/>
        <v>8</v>
      </c>
      <c r="AK66">
        <f t="shared" si="10"/>
        <v>8</v>
      </c>
      <c r="AL66">
        <f t="shared" si="10"/>
        <v>9</v>
      </c>
      <c r="AM66">
        <f t="shared" si="10"/>
        <v>10</v>
      </c>
      <c r="AN66">
        <f t="shared" si="10"/>
        <v>13</v>
      </c>
      <c r="AO66">
        <f t="shared" si="10"/>
        <v>13</v>
      </c>
      <c r="AP66">
        <f t="shared" si="10"/>
        <v>13</v>
      </c>
      <c r="AQ66">
        <f t="shared" si="10"/>
        <v>12</v>
      </c>
      <c r="AR66">
        <f t="shared" si="10"/>
        <v>12</v>
      </c>
      <c r="AS66">
        <f t="shared" si="10"/>
        <v>14</v>
      </c>
      <c r="AT66">
        <f t="shared" ref="AT66:AY66" si="11">COUNTIF(AT2:AT55,"ITs")</f>
        <v>14</v>
      </c>
      <c r="AU66">
        <f t="shared" si="11"/>
        <v>14</v>
      </c>
      <c r="AV66">
        <f t="shared" si="11"/>
        <v>14</v>
      </c>
      <c r="AW66">
        <f t="shared" si="11"/>
        <v>13</v>
      </c>
      <c r="AX66">
        <f t="shared" si="11"/>
        <v>13</v>
      </c>
      <c r="AY66">
        <f t="shared" si="11"/>
        <v>13</v>
      </c>
    </row>
    <row r="67" spans="1:51" x14ac:dyDescent="0.3">
      <c r="A67" t="s">
        <v>94</v>
      </c>
      <c r="B67">
        <f t="shared" ref="B67:AS67" si="12">COUNTIF(B2:B55,"MixedTs")</f>
        <v>0</v>
      </c>
      <c r="C67">
        <f t="shared" si="12"/>
        <v>0</v>
      </c>
      <c r="D67">
        <f t="shared" si="12"/>
        <v>0</v>
      </c>
      <c r="E67">
        <f t="shared" si="12"/>
        <v>0</v>
      </c>
      <c r="F67">
        <f t="shared" si="12"/>
        <v>0</v>
      </c>
      <c r="G67">
        <f t="shared" si="12"/>
        <v>0</v>
      </c>
      <c r="H67">
        <f t="shared" si="12"/>
        <v>0</v>
      </c>
      <c r="I67">
        <f t="shared" si="12"/>
        <v>0</v>
      </c>
      <c r="J67">
        <f t="shared" si="12"/>
        <v>0</v>
      </c>
      <c r="K67">
        <f t="shared" si="12"/>
        <v>0</v>
      </c>
      <c r="L67">
        <f t="shared" si="12"/>
        <v>0</v>
      </c>
      <c r="M67">
        <f t="shared" si="12"/>
        <v>0</v>
      </c>
      <c r="N67">
        <f t="shared" si="12"/>
        <v>0</v>
      </c>
      <c r="O67">
        <f t="shared" si="12"/>
        <v>0</v>
      </c>
      <c r="P67">
        <f t="shared" si="12"/>
        <v>0</v>
      </c>
      <c r="Q67">
        <f t="shared" si="12"/>
        <v>0</v>
      </c>
      <c r="R67">
        <f t="shared" si="12"/>
        <v>0</v>
      </c>
      <c r="S67">
        <f t="shared" si="12"/>
        <v>0</v>
      </c>
      <c r="T67">
        <f t="shared" si="12"/>
        <v>0</v>
      </c>
      <c r="U67">
        <f t="shared" si="12"/>
        <v>0</v>
      </c>
      <c r="V67">
        <f t="shared" si="12"/>
        <v>0</v>
      </c>
      <c r="W67">
        <f t="shared" si="12"/>
        <v>0</v>
      </c>
      <c r="X67">
        <f t="shared" si="12"/>
        <v>0</v>
      </c>
      <c r="Y67">
        <f t="shared" si="12"/>
        <v>0</v>
      </c>
      <c r="Z67">
        <f t="shared" si="12"/>
        <v>0</v>
      </c>
      <c r="AA67">
        <f t="shared" si="12"/>
        <v>0</v>
      </c>
      <c r="AB67">
        <f t="shared" si="12"/>
        <v>0</v>
      </c>
      <c r="AC67">
        <f t="shared" si="12"/>
        <v>0</v>
      </c>
      <c r="AD67">
        <f t="shared" si="12"/>
        <v>0</v>
      </c>
      <c r="AE67">
        <f t="shared" si="12"/>
        <v>0</v>
      </c>
      <c r="AF67">
        <f t="shared" si="12"/>
        <v>0</v>
      </c>
      <c r="AG67">
        <f t="shared" si="12"/>
        <v>0</v>
      </c>
      <c r="AH67">
        <f t="shared" si="12"/>
        <v>0</v>
      </c>
      <c r="AI67">
        <f t="shared" si="12"/>
        <v>0</v>
      </c>
      <c r="AJ67">
        <f t="shared" si="12"/>
        <v>0</v>
      </c>
      <c r="AK67">
        <f t="shared" si="12"/>
        <v>0</v>
      </c>
      <c r="AL67">
        <f t="shared" si="12"/>
        <v>0</v>
      </c>
      <c r="AM67">
        <f t="shared" si="12"/>
        <v>0</v>
      </c>
      <c r="AN67">
        <f t="shared" si="12"/>
        <v>0</v>
      </c>
      <c r="AO67">
        <f t="shared" si="12"/>
        <v>0</v>
      </c>
      <c r="AP67">
        <f t="shared" si="12"/>
        <v>0</v>
      </c>
      <c r="AQ67">
        <f t="shared" si="12"/>
        <v>0</v>
      </c>
      <c r="AR67">
        <f t="shared" si="12"/>
        <v>0</v>
      </c>
      <c r="AS67">
        <f t="shared" si="12"/>
        <v>0</v>
      </c>
      <c r="AT67">
        <f t="shared" ref="AT67:AY67" si="13">COUNTIF(AT2:AT55,"MixedTs")</f>
        <v>0</v>
      </c>
      <c r="AU67">
        <f t="shared" si="13"/>
        <v>0</v>
      </c>
      <c r="AV67">
        <f t="shared" si="13"/>
        <v>0</v>
      </c>
      <c r="AW67">
        <f t="shared" si="13"/>
        <v>0</v>
      </c>
      <c r="AX67">
        <f t="shared" si="13"/>
        <v>0</v>
      </c>
      <c r="AY67">
        <f t="shared" si="13"/>
        <v>0</v>
      </c>
    </row>
    <row r="68" spans="1:51" x14ac:dyDescent="0.3">
      <c r="A68" t="s">
        <v>1</v>
      </c>
      <c r="B68">
        <f t="shared" ref="B68:AS68" si="14">COUNTIF(B2:B55,"UD")</f>
        <v>4</v>
      </c>
      <c r="C68">
        <f t="shared" si="14"/>
        <v>4</v>
      </c>
      <c r="D68">
        <f t="shared" si="14"/>
        <v>4</v>
      </c>
      <c r="E68">
        <f t="shared" si="14"/>
        <v>5</v>
      </c>
      <c r="F68">
        <f t="shared" si="14"/>
        <v>5</v>
      </c>
      <c r="G68">
        <f t="shared" si="14"/>
        <v>4</v>
      </c>
      <c r="H68">
        <f t="shared" si="14"/>
        <v>7</v>
      </c>
      <c r="I68">
        <f t="shared" si="14"/>
        <v>7</v>
      </c>
      <c r="J68">
        <f t="shared" si="14"/>
        <v>8</v>
      </c>
      <c r="K68">
        <f t="shared" si="14"/>
        <v>8</v>
      </c>
      <c r="L68">
        <f t="shared" si="14"/>
        <v>11</v>
      </c>
      <c r="M68">
        <f t="shared" si="14"/>
        <v>11</v>
      </c>
      <c r="N68">
        <f t="shared" si="14"/>
        <v>10</v>
      </c>
      <c r="O68">
        <f t="shared" si="14"/>
        <v>11</v>
      </c>
      <c r="P68">
        <f t="shared" si="14"/>
        <v>13</v>
      </c>
      <c r="Q68">
        <f t="shared" si="14"/>
        <v>12</v>
      </c>
      <c r="R68">
        <f t="shared" si="14"/>
        <v>13</v>
      </c>
      <c r="S68">
        <f t="shared" si="14"/>
        <v>13</v>
      </c>
      <c r="T68">
        <f t="shared" si="14"/>
        <v>21</v>
      </c>
      <c r="U68">
        <f t="shared" si="14"/>
        <v>19</v>
      </c>
      <c r="V68">
        <f t="shared" si="14"/>
        <v>14</v>
      </c>
      <c r="W68">
        <f t="shared" si="14"/>
        <v>11</v>
      </c>
      <c r="X68">
        <f t="shared" si="14"/>
        <v>9</v>
      </c>
      <c r="Y68">
        <f t="shared" si="14"/>
        <v>8</v>
      </c>
      <c r="Z68">
        <f t="shared" si="14"/>
        <v>7</v>
      </c>
      <c r="AA68">
        <f t="shared" si="14"/>
        <v>6</v>
      </c>
      <c r="AB68">
        <f t="shared" si="14"/>
        <v>4</v>
      </c>
      <c r="AC68">
        <f t="shared" si="14"/>
        <v>2</v>
      </c>
      <c r="AD68">
        <f t="shared" si="14"/>
        <v>1</v>
      </c>
      <c r="AE68">
        <f t="shared" si="14"/>
        <v>2</v>
      </c>
      <c r="AF68">
        <f t="shared" si="14"/>
        <v>1</v>
      </c>
      <c r="AG68">
        <f t="shared" si="14"/>
        <v>1</v>
      </c>
      <c r="AH68">
        <f t="shared" si="14"/>
        <v>1</v>
      </c>
      <c r="AI68">
        <f t="shared" si="14"/>
        <v>0</v>
      </c>
      <c r="AJ68">
        <f t="shared" si="14"/>
        <v>0</v>
      </c>
      <c r="AK68">
        <f t="shared" si="14"/>
        <v>0</v>
      </c>
      <c r="AL68">
        <f t="shared" si="14"/>
        <v>0</v>
      </c>
      <c r="AM68">
        <f t="shared" si="14"/>
        <v>1</v>
      </c>
      <c r="AN68">
        <f t="shared" si="14"/>
        <v>1</v>
      </c>
      <c r="AO68">
        <f t="shared" si="14"/>
        <v>1</v>
      </c>
      <c r="AP68">
        <f t="shared" si="14"/>
        <v>1</v>
      </c>
      <c r="AQ68">
        <f t="shared" si="14"/>
        <v>1</v>
      </c>
      <c r="AR68">
        <f t="shared" si="14"/>
        <v>1</v>
      </c>
      <c r="AS68">
        <f t="shared" si="14"/>
        <v>1</v>
      </c>
      <c r="AT68">
        <f t="shared" ref="AT68:AY68" si="15">COUNTIF(AT2:AT55,"UD")</f>
        <v>1</v>
      </c>
      <c r="AU68">
        <f t="shared" si="15"/>
        <v>1</v>
      </c>
      <c r="AV68">
        <f t="shared" si="15"/>
        <v>1</v>
      </c>
      <c r="AW68">
        <f t="shared" si="15"/>
        <v>1</v>
      </c>
      <c r="AX68">
        <f t="shared" si="15"/>
        <v>1</v>
      </c>
      <c r="AY68">
        <f t="shared" si="15"/>
        <v>1</v>
      </c>
    </row>
    <row r="69" spans="1:51" x14ac:dyDescent="0.3">
      <c r="A69" t="s">
        <v>2</v>
      </c>
      <c r="B69">
        <f t="shared" ref="B69:AS69" si="16">COUNTIF(B2:B55,"LSD")</f>
        <v>4</v>
      </c>
      <c r="C69">
        <f t="shared" si="16"/>
        <v>5</v>
      </c>
      <c r="D69">
        <f t="shared" si="16"/>
        <v>5</v>
      </c>
      <c r="E69">
        <f t="shared" si="16"/>
        <v>6</v>
      </c>
      <c r="F69">
        <f t="shared" si="16"/>
        <v>7</v>
      </c>
      <c r="G69">
        <f t="shared" si="16"/>
        <v>8</v>
      </c>
      <c r="H69">
        <f t="shared" si="16"/>
        <v>8</v>
      </c>
      <c r="I69">
        <f t="shared" si="16"/>
        <v>9</v>
      </c>
      <c r="J69">
        <f t="shared" si="16"/>
        <v>10</v>
      </c>
      <c r="K69">
        <f t="shared" si="16"/>
        <v>10</v>
      </c>
      <c r="L69">
        <f t="shared" si="16"/>
        <v>10</v>
      </c>
      <c r="M69">
        <f t="shared" si="16"/>
        <v>13</v>
      </c>
      <c r="N69">
        <f t="shared" si="16"/>
        <v>15</v>
      </c>
      <c r="O69">
        <f t="shared" si="16"/>
        <v>15</v>
      </c>
      <c r="P69">
        <f t="shared" si="16"/>
        <v>15</v>
      </c>
      <c r="Q69">
        <f t="shared" si="16"/>
        <v>16</v>
      </c>
      <c r="R69">
        <f t="shared" si="16"/>
        <v>17</v>
      </c>
      <c r="S69">
        <f t="shared" si="16"/>
        <v>18</v>
      </c>
      <c r="T69">
        <f t="shared" si="16"/>
        <v>18</v>
      </c>
      <c r="U69">
        <f t="shared" si="16"/>
        <v>20</v>
      </c>
      <c r="V69">
        <f t="shared" si="16"/>
        <v>25</v>
      </c>
      <c r="W69">
        <f t="shared" si="16"/>
        <v>27</v>
      </c>
      <c r="X69">
        <f t="shared" si="16"/>
        <v>28</v>
      </c>
      <c r="Y69">
        <f t="shared" si="16"/>
        <v>30</v>
      </c>
      <c r="Z69">
        <f t="shared" si="16"/>
        <v>28</v>
      </c>
      <c r="AA69">
        <f t="shared" si="16"/>
        <v>28</v>
      </c>
      <c r="AB69">
        <f t="shared" si="16"/>
        <v>27</v>
      </c>
      <c r="AC69">
        <f t="shared" si="16"/>
        <v>28</v>
      </c>
      <c r="AD69">
        <f t="shared" si="16"/>
        <v>27</v>
      </c>
      <c r="AE69">
        <f t="shared" si="16"/>
        <v>28</v>
      </c>
      <c r="AF69">
        <f t="shared" si="16"/>
        <v>28</v>
      </c>
      <c r="AG69">
        <f t="shared" si="16"/>
        <v>27</v>
      </c>
      <c r="AH69">
        <f t="shared" si="16"/>
        <v>25</v>
      </c>
      <c r="AI69">
        <f t="shared" si="16"/>
        <v>25</v>
      </c>
      <c r="AJ69">
        <f t="shared" si="16"/>
        <v>24</v>
      </c>
      <c r="AK69">
        <f t="shared" si="16"/>
        <v>24</v>
      </c>
      <c r="AL69">
        <f t="shared" si="16"/>
        <v>23</v>
      </c>
      <c r="AM69">
        <f t="shared" si="16"/>
        <v>20</v>
      </c>
      <c r="AN69">
        <f t="shared" si="16"/>
        <v>16</v>
      </c>
      <c r="AO69">
        <f t="shared" si="16"/>
        <v>16</v>
      </c>
      <c r="AP69">
        <f t="shared" si="16"/>
        <v>16</v>
      </c>
      <c r="AQ69">
        <f t="shared" si="16"/>
        <v>17</v>
      </c>
      <c r="AR69">
        <f t="shared" si="16"/>
        <v>18</v>
      </c>
      <c r="AS69">
        <f t="shared" si="16"/>
        <v>16</v>
      </c>
      <c r="AT69">
        <f t="shared" ref="AT69:AY69" si="17">COUNTIF(AT2:AT55,"LSD")</f>
        <v>16</v>
      </c>
      <c r="AU69">
        <f t="shared" si="17"/>
        <v>16</v>
      </c>
      <c r="AV69">
        <f t="shared" si="17"/>
        <v>16</v>
      </c>
      <c r="AW69">
        <f t="shared" si="17"/>
        <v>17</v>
      </c>
      <c r="AX69">
        <f t="shared" si="17"/>
        <v>17</v>
      </c>
      <c r="AY69">
        <f t="shared" si="17"/>
        <v>17</v>
      </c>
    </row>
    <row r="70" spans="1:51" x14ac:dyDescent="0.3">
      <c r="A70" t="s">
        <v>62</v>
      </c>
      <c r="B70">
        <f t="shared" ref="B70:AS70" si="18">COUNTIF(B2:B55,"WSD")</f>
        <v>0</v>
      </c>
      <c r="C70">
        <f t="shared" si="18"/>
        <v>0</v>
      </c>
      <c r="D70">
        <f t="shared" si="18"/>
        <v>0</v>
      </c>
      <c r="E70">
        <f t="shared" si="18"/>
        <v>0</v>
      </c>
      <c r="F70">
        <f t="shared" si="18"/>
        <v>0</v>
      </c>
      <c r="G70">
        <f t="shared" si="18"/>
        <v>0</v>
      </c>
      <c r="H70">
        <f t="shared" si="18"/>
        <v>0</v>
      </c>
      <c r="I70">
        <f t="shared" si="18"/>
        <v>0</v>
      </c>
      <c r="J70">
        <f t="shared" si="18"/>
        <v>0</v>
      </c>
      <c r="K70">
        <f t="shared" si="18"/>
        <v>0</v>
      </c>
      <c r="L70">
        <f t="shared" si="18"/>
        <v>0</v>
      </c>
      <c r="M70">
        <f t="shared" si="18"/>
        <v>0</v>
      </c>
      <c r="N70">
        <f t="shared" si="18"/>
        <v>0</v>
      </c>
      <c r="O70">
        <f t="shared" si="18"/>
        <v>0</v>
      </c>
      <c r="P70">
        <f t="shared" si="18"/>
        <v>0</v>
      </c>
      <c r="Q70">
        <f t="shared" si="18"/>
        <v>0</v>
      </c>
      <c r="R70">
        <f t="shared" si="18"/>
        <v>0</v>
      </c>
      <c r="S70">
        <f t="shared" si="18"/>
        <v>0</v>
      </c>
      <c r="T70">
        <f t="shared" si="18"/>
        <v>0</v>
      </c>
      <c r="U70">
        <f t="shared" si="18"/>
        <v>0</v>
      </c>
      <c r="V70">
        <f t="shared" si="18"/>
        <v>0</v>
      </c>
      <c r="W70">
        <f t="shared" si="18"/>
        <v>0</v>
      </c>
      <c r="X70">
        <f t="shared" si="18"/>
        <v>0</v>
      </c>
      <c r="Y70">
        <f t="shared" si="18"/>
        <v>0</v>
      </c>
      <c r="Z70">
        <f t="shared" si="18"/>
        <v>0</v>
      </c>
      <c r="AA70">
        <f t="shared" si="18"/>
        <v>0</v>
      </c>
      <c r="AB70">
        <f t="shared" si="18"/>
        <v>0</v>
      </c>
      <c r="AC70">
        <f t="shared" si="18"/>
        <v>0</v>
      </c>
      <c r="AD70">
        <f t="shared" si="18"/>
        <v>0</v>
      </c>
      <c r="AE70">
        <f t="shared" si="18"/>
        <v>0</v>
      </c>
      <c r="AF70">
        <f t="shared" si="18"/>
        <v>0</v>
      </c>
      <c r="AG70">
        <f t="shared" si="18"/>
        <v>0</v>
      </c>
      <c r="AH70">
        <f t="shared" si="18"/>
        <v>0</v>
      </c>
      <c r="AI70">
        <f t="shared" si="18"/>
        <v>0</v>
      </c>
      <c r="AJ70">
        <f t="shared" si="18"/>
        <v>0</v>
      </c>
      <c r="AK70">
        <f t="shared" si="18"/>
        <v>0</v>
      </c>
      <c r="AL70">
        <f t="shared" si="18"/>
        <v>0</v>
      </c>
      <c r="AM70">
        <f t="shared" si="18"/>
        <v>0</v>
      </c>
      <c r="AN70">
        <f t="shared" si="18"/>
        <v>0</v>
      </c>
      <c r="AO70">
        <f t="shared" si="18"/>
        <v>0</v>
      </c>
      <c r="AP70">
        <f t="shared" si="18"/>
        <v>0</v>
      </c>
      <c r="AQ70">
        <f t="shared" si="18"/>
        <v>0</v>
      </c>
      <c r="AR70">
        <f t="shared" si="18"/>
        <v>0</v>
      </c>
      <c r="AS70">
        <f t="shared" si="18"/>
        <v>0</v>
      </c>
      <c r="AT70">
        <f t="shared" ref="AT70:AY70" si="19">COUNTIF(AT2:AT55,"WSD")</f>
        <v>0</v>
      </c>
      <c r="AU70">
        <f t="shared" si="19"/>
        <v>0</v>
      </c>
      <c r="AV70">
        <f t="shared" si="19"/>
        <v>0</v>
      </c>
      <c r="AW70">
        <f t="shared" si="19"/>
        <v>0</v>
      </c>
      <c r="AX70">
        <f t="shared" si="19"/>
        <v>0</v>
      </c>
      <c r="AY70">
        <f t="shared" si="19"/>
        <v>0</v>
      </c>
    </row>
    <row r="71" spans="1:51" x14ac:dyDescent="0.3">
      <c r="A71" t="s">
        <v>19</v>
      </c>
      <c r="B71">
        <f t="shared" ref="B71:AS71" si="20">COUNTIF(B2:B55,"UASC")</f>
        <v>2</v>
      </c>
      <c r="C71">
        <f t="shared" si="20"/>
        <v>1</v>
      </c>
      <c r="D71">
        <f t="shared" si="20"/>
        <v>1</v>
      </c>
      <c r="E71">
        <f t="shared" si="20"/>
        <v>1</v>
      </c>
      <c r="F71">
        <f t="shared" si="20"/>
        <v>1</v>
      </c>
      <c r="G71">
        <f t="shared" si="20"/>
        <v>1</v>
      </c>
      <c r="H71">
        <f t="shared" si="20"/>
        <v>0</v>
      </c>
      <c r="I71">
        <f t="shared" si="20"/>
        <v>0</v>
      </c>
      <c r="J71">
        <f t="shared" si="20"/>
        <v>0</v>
      </c>
      <c r="K71">
        <f t="shared" si="20"/>
        <v>0</v>
      </c>
      <c r="L71">
        <f t="shared" si="20"/>
        <v>0</v>
      </c>
      <c r="M71">
        <f t="shared" si="20"/>
        <v>0</v>
      </c>
      <c r="N71">
        <f t="shared" si="20"/>
        <v>0</v>
      </c>
      <c r="O71">
        <f t="shared" si="20"/>
        <v>0</v>
      </c>
      <c r="P71">
        <f t="shared" si="20"/>
        <v>0</v>
      </c>
      <c r="Q71">
        <f t="shared" si="20"/>
        <v>0</v>
      </c>
      <c r="R71">
        <f t="shared" si="20"/>
        <v>1</v>
      </c>
      <c r="S71">
        <f t="shared" si="20"/>
        <v>1</v>
      </c>
      <c r="T71">
        <f t="shared" si="20"/>
        <v>1</v>
      </c>
      <c r="U71">
        <f t="shared" si="20"/>
        <v>1</v>
      </c>
      <c r="V71">
        <f t="shared" si="20"/>
        <v>0</v>
      </c>
      <c r="W71">
        <f t="shared" si="20"/>
        <v>0</v>
      </c>
      <c r="X71">
        <f t="shared" si="20"/>
        <v>0</v>
      </c>
      <c r="Y71">
        <f t="shared" si="20"/>
        <v>0</v>
      </c>
      <c r="Z71">
        <f t="shared" si="20"/>
        <v>0</v>
      </c>
      <c r="AA71">
        <f t="shared" si="20"/>
        <v>0</v>
      </c>
      <c r="AB71">
        <f t="shared" si="20"/>
        <v>2</v>
      </c>
      <c r="AC71">
        <f t="shared" si="20"/>
        <v>3</v>
      </c>
      <c r="AD71">
        <f t="shared" si="20"/>
        <v>3</v>
      </c>
      <c r="AE71">
        <f t="shared" si="20"/>
        <v>3</v>
      </c>
      <c r="AF71">
        <f t="shared" si="20"/>
        <v>3</v>
      </c>
      <c r="AG71">
        <f t="shared" si="20"/>
        <v>3</v>
      </c>
      <c r="AH71">
        <f t="shared" si="20"/>
        <v>3</v>
      </c>
      <c r="AI71">
        <f t="shared" si="20"/>
        <v>3</v>
      </c>
      <c r="AJ71">
        <f t="shared" si="20"/>
        <v>3</v>
      </c>
      <c r="AK71">
        <f t="shared" si="20"/>
        <v>3</v>
      </c>
      <c r="AL71">
        <f t="shared" si="20"/>
        <v>3</v>
      </c>
      <c r="AM71">
        <f t="shared" si="20"/>
        <v>3</v>
      </c>
      <c r="AN71">
        <f t="shared" si="20"/>
        <v>3</v>
      </c>
      <c r="AO71">
        <f t="shared" si="20"/>
        <v>3</v>
      </c>
      <c r="AP71">
        <f t="shared" si="20"/>
        <v>3</v>
      </c>
      <c r="AQ71">
        <f t="shared" si="20"/>
        <v>3</v>
      </c>
      <c r="AR71">
        <f t="shared" si="20"/>
        <v>3</v>
      </c>
      <c r="AS71">
        <f t="shared" si="20"/>
        <v>3</v>
      </c>
      <c r="AT71">
        <f t="shared" ref="AT71:AY71" si="21">COUNTIF(AT2:AT55,"UASC")</f>
        <v>3</v>
      </c>
      <c r="AU71">
        <f t="shared" si="21"/>
        <v>3</v>
      </c>
      <c r="AV71">
        <f t="shared" si="21"/>
        <v>3</v>
      </c>
      <c r="AW71">
        <f t="shared" si="21"/>
        <v>3</v>
      </c>
      <c r="AX71">
        <f t="shared" si="21"/>
        <v>3</v>
      </c>
      <c r="AY71">
        <f t="shared" si="21"/>
        <v>3</v>
      </c>
    </row>
    <row r="73" spans="1:51" x14ac:dyDescent="0.3">
      <c r="B73">
        <f>SUM(B61:B71)</f>
        <v>54</v>
      </c>
      <c r="C73">
        <f t="shared" ref="C73:AS73" si="22">SUM(C61:C71)</f>
        <v>54</v>
      </c>
      <c r="D73">
        <f t="shared" si="22"/>
        <v>54</v>
      </c>
      <c r="E73">
        <f t="shared" si="22"/>
        <v>54</v>
      </c>
      <c r="F73">
        <f t="shared" si="22"/>
        <v>54</v>
      </c>
      <c r="G73">
        <f t="shared" si="22"/>
        <v>54</v>
      </c>
      <c r="H73">
        <f t="shared" si="22"/>
        <v>54</v>
      </c>
      <c r="I73">
        <f t="shared" si="22"/>
        <v>54</v>
      </c>
      <c r="J73">
        <f t="shared" si="22"/>
        <v>54</v>
      </c>
      <c r="K73">
        <f t="shared" si="22"/>
        <v>54</v>
      </c>
      <c r="L73">
        <f t="shared" si="22"/>
        <v>54</v>
      </c>
      <c r="M73">
        <f t="shared" si="22"/>
        <v>54</v>
      </c>
      <c r="N73">
        <f t="shared" si="22"/>
        <v>54</v>
      </c>
      <c r="O73">
        <f t="shared" si="22"/>
        <v>54</v>
      </c>
      <c r="P73">
        <f t="shared" si="22"/>
        <v>54</v>
      </c>
      <c r="Q73">
        <f t="shared" si="22"/>
        <v>54</v>
      </c>
      <c r="R73">
        <f t="shared" si="22"/>
        <v>54</v>
      </c>
      <c r="S73">
        <f t="shared" si="22"/>
        <v>54</v>
      </c>
      <c r="T73">
        <f t="shared" si="22"/>
        <v>54</v>
      </c>
      <c r="U73">
        <f t="shared" si="22"/>
        <v>54</v>
      </c>
      <c r="V73">
        <f t="shared" si="22"/>
        <v>54</v>
      </c>
      <c r="W73">
        <f t="shared" si="22"/>
        <v>54</v>
      </c>
      <c r="X73">
        <f t="shared" si="22"/>
        <v>54</v>
      </c>
      <c r="Y73">
        <f t="shared" si="22"/>
        <v>54</v>
      </c>
      <c r="Z73">
        <f t="shared" si="22"/>
        <v>54</v>
      </c>
      <c r="AA73">
        <f t="shared" si="22"/>
        <v>54</v>
      </c>
      <c r="AB73">
        <f t="shared" si="22"/>
        <v>54</v>
      </c>
      <c r="AC73">
        <f t="shared" si="22"/>
        <v>54</v>
      </c>
      <c r="AD73">
        <f t="shared" si="22"/>
        <v>54</v>
      </c>
      <c r="AE73">
        <f t="shared" si="22"/>
        <v>54</v>
      </c>
      <c r="AF73">
        <f t="shared" si="22"/>
        <v>54</v>
      </c>
      <c r="AG73">
        <f t="shared" si="22"/>
        <v>54</v>
      </c>
      <c r="AH73">
        <f t="shared" si="22"/>
        <v>54</v>
      </c>
      <c r="AI73">
        <f t="shared" si="22"/>
        <v>54</v>
      </c>
      <c r="AJ73">
        <f t="shared" si="22"/>
        <v>54</v>
      </c>
      <c r="AK73">
        <f t="shared" si="22"/>
        <v>54</v>
      </c>
      <c r="AL73">
        <f t="shared" si="22"/>
        <v>54</v>
      </c>
      <c r="AM73">
        <f t="shared" si="22"/>
        <v>54</v>
      </c>
      <c r="AN73">
        <f t="shared" si="22"/>
        <v>54</v>
      </c>
      <c r="AO73">
        <f t="shared" si="22"/>
        <v>54</v>
      </c>
      <c r="AP73">
        <f t="shared" si="22"/>
        <v>54</v>
      </c>
      <c r="AQ73">
        <f t="shared" si="22"/>
        <v>54</v>
      </c>
      <c r="AR73">
        <f t="shared" si="22"/>
        <v>54</v>
      </c>
      <c r="AS73">
        <f t="shared" si="22"/>
        <v>54</v>
      </c>
      <c r="AT73">
        <f t="shared" ref="AT73:AY73" si="23">SUM(AT61:AT71)</f>
        <v>54</v>
      </c>
      <c r="AU73">
        <f t="shared" si="23"/>
        <v>54</v>
      </c>
      <c r="AV73">
        <f t="shared" si="23"/>
        <v>54</v>
      </c>
      <c r="AW73">
        <f t="shared" si="23"/>
        <v>54</v>
      </c>
      <c r="AX73">
        <f t="shared" si="23"/>
        <v>54</v>
      </c>
      <c r="AY73">
        <f t="shared" si="23"/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2FCA-5A79-46DC-AB94-709ED4ABF070}">
  <dimension ref="A1:AY73"/>
  <sheetViews>
    <sheetView tabSelected="1" topLeftCell="AO54" workbookViewId="0">
      <selection activeCell="BC64" sqref="BC64"/>
    </sheetView>
  </sheetViews>
  <sheetFormatPr defaultRowHeight="14.4" x14ac:dyDescent="0.3"/>
  <sheetData>
    <row r="1" spans="1:51" x14ac:dyDescent="0.3">
      <c r="A1" t="s">
        <v>0</v>
      </c>
      <c r="B1" s="6">
        <v>1974</v>
      </c>
      <c r="C1" s="6">
        <v>1975</v>
      </c>
      <c r="D1" s="6">
        <v>1976</v>
      </c>
      <c r="E1" s="6">
        <v>1977</v>
      </c>
      <c r="F1" s="6">
        <v>1978</v>
      </c>
      <c r="G1" s="6">
        <v>1979</v>
      </c>
      <c r="H1" s="6">
        <v>1980</v>
      </c>
      <c r="I1" s="6">
        <v>1981</v>
      </c>
      <c r="J1" s="6">
        <v>1982</v>
      </c>
      <c r="K1" s="6">
        <v>1983</v>
      </c>
      <c r="L1" s="6">
        <v>1984</v>
      </c>
      <c r="M1" s="6">
        <v>1985</v>
      </c>
      <c r="N1" s="6">
        <v>1986</v>
      </c>
      <c r="O1" s="6">
        <v>1987</v>
      </c>
      <c r="P1" s="6">
        <v>1988</v>
      </c>
      <c r="Q1" s="6">
        <v>1989</v>
      </c>
      <c r="R1" s="6">
        <v>1990</v>
      </c>
      <c r="S1" s="6">
        <v>1991</v>
      </c>
      <c r="T1" s="6">
        <v>1992</v>
      </c>
      <c r="U1" s="6">
        <v>1993</v>
      </c>
      <c r="V1" s="6">
        <v>1994</v>
      </c>
      <c r="W1" s="6">
        <v>1995</v>
      </c>
      <c r="X1" s="6">
        <v>1996</v>
      </c>
      <c r="Y1" s="6">
        <v>1997</v>
      </c>
      <c r="Z1" s="6">
        <v>1998</v>
      </c>
      <c r="AA1" s="6">
        <v>1999</v>
      </c>
      <c r="AB1" s="6">
        <v>2000</v>
      </c>
      <c r="AC1" s="6">
        <v>2001</v>
      </c>
      <c r="AD1" s="6">
        <v>2002</v>
      </c>
      <c r="AE1" s="6">
        <v>2003</v>
      </c>
      <c r="AF1" s="6">
        <v>2004</v>
      </c>
      <c r="AG1" s="6">
        <v>2005</v>
      </c>
      <c r="AH1" s="6">
        <v>2006</v>
      </c>
      <c r="AI1" s="6">
        <v>2007</v>
      </c>
      <c r="AJ1" s="6">
        <v>2008</v>
      </c>
      <c r="AK1" s="6">
        <v>2009</v>
      </c>
      <c r="AL1" s="6">
        <v>2010</v>
      </c>
      <c r="AM1" s="6">
        <v>2011</v>
      </c>
      <c r="AN1" s="6">
        <v>2012</v>
      </c>
      <c r="AO1" s="6">
        <v>2013</v>
      </c>
      <c r="AP1" s="6">
        <v>2014</v>
      </c>
      <c r="AQ1" s="6">
        <v>2015</v>
      </c>
      <c r="AR1" s="6">
        <v>2016</v>
      </c>
      <c r="AS1" s="6">
        <v>2017</v>
      </c>
      <c r="AT1" s="6">
        <v>2018</v>
      </c>
      <c r="AU1" s="6">
        <v>2019</v>
      </c>
      <c r="AV1" s="6">
        <v>2020</v>
      </c>
      <c r="AW1" s="6">
        <v>2021</v>
      </c>
      <c r="AX1" s="6">
        <v>2022</v>
      </c>
      <c r="AY1" s="6">
        <v>2023</v>
      </c>
    </row>
    <row r="2" spans="1:51" ht="15.6" x14ac:dyDescent="0.3">
      <c r="A2" t="s">
        <v>3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rude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rude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rude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rude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rude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rude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rude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rude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rude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rude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rude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rude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rude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inter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inter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subst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  <c r="AT2" s="2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menu'!AT2="WSD"),"intens",IF('full menu'!AT2="UASC","UASC","")))))</f>
        <v>subst</v>
      </c>
      <c r="AU2" s="2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menu'!AU2="WSD"),"intens",IF('full menu'!AU2="UASC","UASC","")))))</f>
        <v>subst</v>
      </c>
      <c r="AV2" s="2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menu'!AV2="WSD"),"intens",IF('full menu'!AV2="UASC","UASC","")))))</f>
        <v>subst</v>
      </c>
      <c r="AW2" s="2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menu'!AW2="WSD"),"intens",IF('full menu'!AW2="UASC","UASC","")))))</f>
        <v>subst</v>
      </c>
      <c r="AX2" s="2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menu'!AX2="WSD"),"intens",IF('full menu'!AX2="UASC","UASC","")))))</f>
        <v>subst</v>
      </c>
      <c r="AY2" s="2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menu'!AY2="WSD"),"intens",IF('full menu'!AY2="UASC","UASC","")))))</f>
        <v>subst</v>
      </c>
    </row>
    <row r="3" spans="1:51" ht="15.6" x14ac:dyDescent="0.3">
      <c r="A3" t="s">
        <v>6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rude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rude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rude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rude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rude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rude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rude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rude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rude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rude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rude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rude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rude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subst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subst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subst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subst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subst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subst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subst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subst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subst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subst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subst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subst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subst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subst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subst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subst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subst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subst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subst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subst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subst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subst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subst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subst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subst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subst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subst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subst</v>
      </c>
      <c r="AT3" s="2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menu'!AT3="WSD"),"intens",IF('full menu'!AT3="UASC","UASC","")))))</f>
        <v>subst</v>
      </c>
      <c r="AU3" s="2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menu'!AU3="WSD"),"intens",IF('full menu'!AU3="UASC","UASC","")))))</f>
        <v>subst</v>
      </c>
      <c r="AV3" s="2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menu'!AV3="WSD"),"intens",IF('full menu'!AV3="UASC","UASC","")))))</f>
        <v>subst</v>
      </c>
      <c r="AW3" s="2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menu'!AW3="WSD"),"intens",IF('full menu'!AW3="UASC","UASC","")))))</f>
        <v>subst</v>
      </c>
      <c r="AX3" s="2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menu'!AX3="WSD"),"intens",IF('full menu'!AX3="UASC","UASC","")))))</f>
        <v>subst</v>
      </c>
      <c r="AY3" s="2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menu'!AY3="WSD"),"intens",IF('full menu'!AY3="UASC","UASC","")))))</f>
        <v>subst</v>
      </c>
    </row>
    <row r="4" spans="1:51" ht="15.6" x14ac:dyDescent="0.3">
      <c r="A4" t="s">
        <v>9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/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/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/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/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/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/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/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/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/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/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/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/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/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/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/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/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/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/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inter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inter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inter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subst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subst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subst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subst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subst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subst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subst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subst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subst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subst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subst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subst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subst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subst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subst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subst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subst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subst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subst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subst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subst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subst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subst</v>
      </c>
      <c r="AT4" s="2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menu'!AT4="WSD"),"intens",IF('full menu'!AT4="UASC","UASC","")))))</f>
        <v>subst</v>
      </c>
      <c r="AU4" s="2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menu'!AU4="WSD"),"intens",IF('full menu'!AU4="UASC","UASC","")))))</f>
        <v>subst</v>
      </c>
      <c r="AV4" s="2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menu'!AV4="WSD"),"intens",IF('full menu'!AV4="UASC","UASC","")))))</f>
        <v>subst</v>
      </c>
      <c r="AW4" s="2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menu'!AW4="WSD"),"intens",IF('full menu'!AW4="UASC","UASC","")))))</f>
        <v>subst</v>
      </c>
      <c r="AX4" s="2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menu'!AX4="WSD"),"intens",IF('full menu'!AX4="UASC","UASC","")))))</f>
        <v>subst</v>
      </c>
      <c r="AY4" s="2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menu'!AY4="WSD"),"intens",IF('full menu'!AY4="UASC","UASC","")))))</f>
        <v>subst</v>
      </c>
    </row>
    <row r="5" spans="1:51" ht="15.6" x14ac:dyDescent="0.3">
      <c r="A5" t="s">
        <v>16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/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/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/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/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/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/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/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/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/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/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/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/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/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/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/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/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/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/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inter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inter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inter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subst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subst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subst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subst</v>
      </c>
      <c r="AT5" s="2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menu'!AT5="WSD"),"intens",IF('full menu'!AT5="UASC","UASC","")))))</f>
        <v>subst</v>
      </c>
      <c r="AU5" s="2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menu'!AU5="WSD"),"intens",IF('full menu'!AU5="UASC","UASC","")))))</f>
        <v>subst</v>
      </c>
      <c r="AV5" s="2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menu'!AV5="WSD"),"intens",IF('full menu'!AV5="UASC","UASC","")))))</f>
        <v>subst</v>
      </c>
      <c r="AW5" s="2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menu'!AW5="WSD"),"intens",IF('full menu'!AW5="UASC","UASC","")))))</f>
        <v>subst</v>
      </c>
      <c r="AX5" s="2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menu'!AX5="WSD"),"intens",IF('full menu'!AX5="UASC","UASC","")))))</f>
        <v>subst</v>
      </c>
      <c r="AY5" s="2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menu'!AY5="WSD"),"intens",IF('full menu'!AY5="UASC","UASC","")))))</f>
        <v>subst</v>
      </c>
    </row>
    <row r="6" spans="1:51" ht="15.6" x14ac:dyDescent="0.3">
      <c r="A6" t="s">
        <v>17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/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/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/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/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/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/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/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/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/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/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/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/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/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/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/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/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/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/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inter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inter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inter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inter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inter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inter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inter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inter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subst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subst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subst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subst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subst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subst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subst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subst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subst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subst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subst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subst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subst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subst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subst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subst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subst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subst</v>
      </c>
      <c r="AT6" s="2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menu'!AT6="WSD"),"intens",IF('full menu'!AT6="UASC","UASC","")))))</f>
        <v>subst</v>
      </c>
      <c r="AU6" s="2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menu'!AU6="WSD"),"intens",IF('full menu'!AU6="UASC","UASC","")))))</f>
        <v>subst</v>
      </c>
      <c r="AV6" s="2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menu'!AV6="WSD"),"intens",IF('full menu'!AV6="UASC","UASC","")))))</f>
        <v>subst</v>
      </c>
      <c r="AW6" s="2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menu'!AW6="WSD"),"intens",IF('full menu'!AW6="UASC","UASC","")))))</f>
        <v>subst</v>
      </c>
      <c r="AX6" s="2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menu'!AX6="WSD"),"intens",IF('full menu'!AX6="UASC","UASC","")))))</f>
        <v>subst</v>
      </c>
      <c r="AY6" s="2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menu'!AY6="WSD"),"intens",IF('full menu'!AY6="UASC","UASC","")))))</f>
        <v>subst</v>
      </c>
    </row>
    <row r="7" spans="1:51" ht="15.6" x14ac:dyDescent="0.3">
      <c r="A7" t="s">
        <v>20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>inter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>inter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>inter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>inter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>inter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>inter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>inter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>inter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subst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subst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subst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subst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subst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subst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subst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subst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subst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subst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subst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inter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inter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inter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inter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inter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inter</v>
      </c>
      <c r="AT7" s="2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menu'!AT7="WSD"),"intens",IF('full menu'!AT7="UASC","UASC","")))))</f>
        <v>inter</v>
      </c>
      <c r="AU7" s="2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menu'!AU7="WSD"),"intens",IF('full menu'!AU7="UASC","UASC","")))))</f>
        <v>inter</v>
      </c>
      <c r="AV7" s="2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menu'!AV7="WSD"),"intens",IF('full menu'!AV7="UASC","UASC","")))))</f>
        <v>inter</v>
      </c>
      <c r="AW7" s="2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menu'!AW7="WSD"),"intens",IF('full menu'!AW7="UASC","UASC","")))))</f>
        <v>inter</v>
      </c>
      <c r="AX7" s="2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menu'!AX7="WSD"),"intens",IF('full menu'!AX7="UASC","UASC","")))))</f>
        <v>inter</v>
      </c>
      <c r="AY7" s="2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menu'!AY7="WSD"),"intens",IF('full menu'!AY7="UASC","UASC","")))))</f>
        <v>inter</v>
      </c>
    </row>
    <row r="8" spans="1:51" ht="15.6" x14ac:dyDescent="0.3">
      <c r="A8" t="s">
        <v>21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/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/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/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/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/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/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/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/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/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/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/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/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/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/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/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/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/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/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inter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inter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inter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inter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inter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inter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inter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inter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inter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inter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inter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inter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inter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inter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inter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inter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inter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inter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inter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inter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inter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inter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inter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inter</v>
      </c>
      <c r="AT8" s="2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menu'!AT8="WSD"),"intens",IF('full menu'!AT8="UASC","UASC","")))))</f>
        <v>inter</v>
      </c>
      <c r="AU8" s="2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menu'!AU8="WSD"),"intens",IF('full menu'!AU8="UASC","UASC","")))))</f>
        <v>inter</v>
      </c>
      <c r="AV8" s="2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menu'!AV8="WSD"),"intens",IF('full menu'!AV8="UASC","UASC","")))))</f>
        <v>inter</v>
      </c>
      <c r="AW8" s="2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menu'!AW8="WSD"),"intens",IF('full menu'!AW8="UASC","UASC","")))))</f>
        <v>inter</v>
      </c>
      <c r="AX8" s="2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menu'!AX8="WSD"),"intens",IF('full menu'!AX8="UASC","UASC","")))))</f>
        <v>inter</v>
      </c>
      <c r="AY8" s="2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menu'!AY8="WSD"),"intens",IF('full menu'!AY8="UASC","UASC","")))))</f>
        <v>inter</v>
      </c>
    </row>
    <row r="9" spans="1:51" ht="15.6" x14ac:dyDescent="0.3">
      <c r="A9" t="s">
        <v>22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inter</v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inter</v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inter</v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inter</v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inter</v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inter</v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inter</v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inter</v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inter</v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inter</v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inter</v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inter</v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subst</v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subst</v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subst</v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subst</v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subst</v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subst</v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subst</v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subst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subst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subst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subst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subst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subst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subst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subst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subst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subst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subst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subst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subst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subst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subst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subst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subst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subst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subst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subst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subst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subst</v>
      </c>
      <c r="AT9" s="2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menu'!AT9="WSD"),"intens",IF('full menu'!AT9="UASC","UASC","")))))</f>
        <v>subst</v>
      </c>
      <c r="AU9" s="2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menu'!AU9="WSD"),"intens",IF('full menu'!AU9="UASC","UASC","")))))</f>
        <v>subst</v>
      </c>
      <c r="AV9" s="2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menu'!AV9="WSD"),"intens",IF('full menu'!AV9="UASC","UASC","")))))</f>
        <v>subst</v>
      </c>
      <c r="AW9" s="2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menu'!AW9="WSD"),"intens",IF('full menu'!AW9="UASC","UASC","")))))</f>
        <v>subst</v>
      </c>
      <c r="AX9" s="2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menu'!AX9="WSD"),"intens",IF('full menu'!AX9="UASC","UASC","")))))</f>
        <v>subst</v>
      </c>
      <c r="AY9" s="2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menu'!AY9="WSD"),"intens",IF('full menu'!AY9="UASC","UASC","")))))</f>
        <v>subst</v>
      </c>
    </row>
    <row r="10" spans="1:51" ht="15.6" x14ac:dyDescent="0.3">
      <c r="A10" t="s">
        <v>24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rude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rude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rude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rude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rude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rude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rude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rude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rude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rude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rude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rude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rude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rude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rude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rude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inter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inter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inter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inter</v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inter</v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inter</v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inter</v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inter</v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subst</v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subst</v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subst</v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subst</v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subst</v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subst</v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subst</v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subst</v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subst</v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subst</v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subst</v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subst</v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subst</v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subst</v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subst</v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subst</v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subst</v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subst</v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subst</v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subst</v>
      </c>
      <c r="AT10" s="2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menu'!AT10="WSD"),"intens",IF('full menu'!AT10="UASC","UASC","")))))</f>
        <v>subst</v>
      </c>
      <c r="AU10" s="2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menu'!AU10="WSD"),"intens",IF('full menu'!AU10="UASC","UASC","")))))</f>
        <v>subst</v>
      </c>
      <c r="AV10" s="2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menu'!AV10="WSD"),"intens",IF('full menu'!AV10="UASC","UASC","")))))</f>
        <v>subst</v>
      </c>
      <c r="AW10" s="2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menu'!AW10="WSD"),"intens",IF('full menu'!AW10="UASC","UASC","")))))</f>
        <v>subst</v>
      </c>
      <c r="AX10" s="2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menu'!AX10="WSD"),"intens",IF('full menu'!AX10="UASC","UASC","")))))</f>
        <v>subst</v>
      </c>
      <c r="AY10" s="2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menu'!AY10="WSD"),"intens",IF('full menu'!AY10="UASC","UASC","")))))</f>
        <v>subst</v>
      </c>
    </row>
    <row r="11" spans="1:51" ht="15.6" x14ac:dyDescent="0.3">
      <c r="A11" t="s">
        <v>25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/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>inter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>inter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>inter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>inter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>inter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>inter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>inter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>inter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>inter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>inter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>inter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>inter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>inter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>inter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>inter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>inter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>inter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>inter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inter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inter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inter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inter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inter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inter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inter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inter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inter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inter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inter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inter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inter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inter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inter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inter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inter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inter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inter</v>
      </c>
      <c r="AT11" s="2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menu'!AT11="WSD"),"intens",IF('full menu'!AT11="UASC","UASC","")))))</f>
        <v>inter</v>
      </c>
      <c r="AU11" s="2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menu'!AU11="WSD"),"intens",IF('full menu'!AU11="UASC","UASC","")))))</f>
        <v>inter</v>
      </c>
      <c r="AV11" s="2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menu'!AV11="WSD"),"intens",IF('full menu'!AV11="UASC","UASC","")))))</f>
        <v>inter</v>
      </c>
      <c r="AW11" s="2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menu'!AW11="WSD"),"intens",IF('full menu'!AW11="UASC","UASC","")))))</f>
        <v>inter</v>
      </c>
      <c r="AX11" s="2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menu'!AX11="WSD"),"intens",IF('full menu'!AX11="UASC","UASC","")))))</f>
        <v>inter</v>
      </c>
      <c r="AY11" s="2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menu'!AY11="WSD"),"intens",IF('full menu'!AY11="UASC","UASC","")))))</f>
        <v>inter</v>
      </c>
    </row>
    <row r="12" spans="1:51" ht="15.6" x14ac:dyDescent="0.3">
      <c r="A12" t="s">
        <v>26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/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/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/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/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/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/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/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/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/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/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/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  <c r="AT12" s="2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menu'!AT12="WSD"),"intens",IF('full menu'!AT12="UASC","UASC","")))))</f>
        <v/>
      </c>
      <c r="AU12" s="2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menu'!AU12="WSD"),"intens",IF('full menu'!AU12="UASC","UASC","")))))</f>
        <v/>
      </c>
      <c r="AV12" s="2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menu'!AV12="WSD"),"intens",IF('full menu'!AV12="UASC","UASC","")))))</f>
        <v/>
      </c>
      <c r="AW12" s="2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menu'!AW12="WSD"),"intens",IF('full menu'!AW12="UASC","UASC","")))))</f>
        <v/>
      </c>
      <c r="AX12" s="2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menu'!AX12="WSD"),"intens",IF('full menu'!AX12="UASC","UASC","")))))</f>
        <v/>
      </c>
      <c r="AY12" s="2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menu'!AY12="WSD"),"intens",IF('full menu'!AY12="UASC","UASC","")))))</f>
        <v/>
      </c>
    </row>
    <row r="13" spans="1:51" ht="15.6" x14ac:dyDescent="0.3">
      <c r="A13" t="s">
        <v>28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>rude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>rude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rude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rude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rude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rude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rude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rude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rude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rude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inter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inter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inter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inter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inter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inter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inter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inter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inter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inter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subst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subst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subst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subst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subst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subst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subst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subst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subst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subst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>subst</v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>subst</v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>subst</v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>subst</v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>subst</v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>subst</v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>subst</v>
      </c>
      <c r="AT13" s="2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menu'!AT13="WSD"),"intens",IF('full menu'!AT13="UASC","UASC","")))))</f>
        <v>subst</v>
      </c>
      <c r="AU13" s="2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menu'!AU13="WSD"),"intens",IF('full menu'!AU13="UASC","UASC","")))))</f>
        <v>subst</v>
      </c>
      <c r="AV13" s="2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menu'!AV13="WSD"),"intens",IF('full menu'!AV13="UASC","UASC","")))))</f>
        <v>subst</v>
      </c>
      <c r="AW13" s="2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menu'!AW13="WSD"),"intens",IF('full menu'!AW13="UASC","UASC","")))))</f>
        <v>subst</v>
      </c>
      <c r="AX13" s="2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menu'!AX13="WSD"),"intens",IF('full menu'!AX13="UASC","UASC","")))))</f>
        <v>subst</v>
      </c>
      <c r="AY13" s="2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menu'!AY13="WSD"),"intens",IF('full menu'!AY13="UASC","UASC","")))))</f>
        <v>subst</v>
      </c>
    </row>
    <row r="14" spans="1:51" ht="15.6" x14ac:dyDescent="0.3">
      <c r="A14" t="s">
        <v>29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subst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subst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subst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subst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subst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subst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subst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subst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subst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subst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subst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subst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subst</v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>subst</v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>subst</v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>subst</v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>subst</v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>subst</v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>subst</v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>subst</v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>subst</v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>subst</v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>subst</v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>subst</v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>intens</v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>intens</v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>intens</v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>intens</v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>intens</v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>intens</v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>intens</v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>intens</v>
      </c>
      <c r="AT14" s="2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menu'!AT14="WSD"),"intens",IF('full menu'!AT14="UASC","UASC","")))))</f>
        <v>intens</v>
      </c>
      <c r="AU14" s="2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menu'!AU14="WSD"),"intens",IF('full menu'!AU14="UASC","UASC","")))))</f>
        <v>intens</v>
      </c>
      <c r="AV14" s="2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menu'!AV14="WSD"),"intens",IF('full menu'!AV14="UASC","UASC","")))))</f>
        <v>intens</v>
      </c>
      <c r="AW14" s="2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menu'!AW14="WSD"),"intens",IF('full menu'!AW14="UASC","UASC","")))))</f>
        <v>intens</v>
      </c>
      <c r="AX14" s="2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menu'!AX14="WSD"),"intens",IF('full menu'!AX14="UASC","UASC","")))))</f>
        <v>intens</v>
      </c>
      <c r="AY14" s="2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menu'!AY14="WSD"),"intens",IF('full menu'!AY14="UASC","UASC","")))))</f>
        <v>intens</v>
      </c>
    </row>
    <row r="15" spans="1:51" ht="15.6" x14ac:dyDescent="0.3">
      <c r="A15" t="s">
        <v>31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/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/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/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/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/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/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/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/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/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/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/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/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/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/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/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/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/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/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/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/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/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/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/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/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/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/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/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/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/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/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/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/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/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/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/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/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/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/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/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/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/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/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/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/>
      </c>
      <c r="AT15" s="2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menu'!AT15="WSD"),"intens",IF('full menu'!AT15="UASC","UASC","")))))</f>
        <v/>
      </c>
      <c r="AU15" s="2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menu'!AU15="WSD"),"intens",IF('full menu'!AU15="UASC","UASC","")))))</f>
        <v/>
      </c>
      <c r="AV15" s="2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menu'!AV15="WSD"),"intens",IF('full menu'!AV15="UASC","UASC","")))))</f>
        <v/>
      </c>
      <c r="AW15" s="2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menu'!AW15="WSD"),"intens",IF('full menu'!AW15="UASC","UASC","")))))</f>
        <v/>
      </c>
      <c r="AX15" s="2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menu'!AX15="WSD"),"intens",IF('full menu'!AX15="UASC","UASC","")))))</f>
        <v/>
      </c>
      <c r="AY15" s="2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menu'!AY15="WSD"),"intens",IF('full menu'!AY15="UASC","UASC","")))))</f>
        <v/>
      </c>
    </row>
    <row r="16" spans="1:51" ht="15.6" x14ac:dyDescent="0.3">
      <c r="A16" t="s">
        <v>33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>rude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>rude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>rude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>rude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>rude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>rude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>rude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>rude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>rude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>rude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>rude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>rude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>rude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>rude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>rude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>rude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>rude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>inter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>inter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subst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subst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subst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subst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subst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subst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subst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subst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subst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subst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subst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subst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subst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subst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subst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subst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subst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subst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subst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subst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>subst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>subst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>subst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>subst</v>
      </c>
      <c r="AT16" s="2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menu'!AT16="WSD"),"intens",IF('full menu'!AT16="UASC","UASC","")))))</f>
        <v>subst</v>
      </c>
      <c r="AU16" s="2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menu'!AU16="WSD"),"intens",IF('full menu'!AU16="UASC","UASC","")))))</f>
        <v>subst</v>
      </c>
      <c r="AV16" s="2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menu'!AV16="WSD"),"intens",IF('full menu'!AV16="UASC","UASC","")))))</f>
        <v>subst</v>
      </c>
      <c r="AW16" s="2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menu'!AW16="WSD"),"intens",IF('full menu'!AW16="UASC","UASC","")))))</f>
        <v>subst</v>
      </c>
      <c r="AX16" s="2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menu'!AX16="WSD"),"intens",IF('full menu'!AX16="UASC","UASC","")))))</f>
        <v>subst</v>
      </c>
      <c r="AY16" s="2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menu'!AY16="WSD"),"intens",IF('full menu'!AY16="UASC","UASC","")))))</f>
        <v>subst</v>
      </c>
    </row>
    <row r="17" spans="1:51" ht="15.6" x14ac:dyDescent="0.3">
      <c r="A17" t="s">
        <v>34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/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/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/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inter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inter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inter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inter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inter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inter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inter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inter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inter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inter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inter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inter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inter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inter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inter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inter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inter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inter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inter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inter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inter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inter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inter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inter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inter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inter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inter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inter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inter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inter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inter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inter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inter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inter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inter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inter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inter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inter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inter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inter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inter</v>
      </c>
      <c r="AT17" s="2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menu'!AT17="WSD"),"intens",IF('full menu'!AT17="UASC","UASC","")))))</f>
        <v>inter</v>
      </c>
      <c r="AU17" s="2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menu'!AU17="WSD"),"intens",IF('full menu'!AU17="UASC","UASC","")))))</f>
        <v>inter</v>
      </c>
      <c r="AV17" s="2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menu'!AV17="WSD"),"intens",IF('full menu'!AV17="UASC","UASC","")))))</f>
        <v>inter</v>
      </c>
      <c r="AW17" s="2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menu'!AW17="WSD"),"intens",IF('full menu'!AW17="UASC","UASC","")))))</f>
        <v>inter</v>
      </c>
      <c r="AX17" s="2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menu'!AX17="WSD"),"intens",IF('full menu'!AX17="UASC","UASC","")))))</f>
        <v>inter</v>
      </c>
      <c r="AY17" s="2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menu'!AY17="WSD"),"intens",IF('full menu'!AY17="UASC","UASC","")))))</f>
        <v>inter</v>
      </c>
    </row>
    <row r="18" spans="1:51" ht="15.6" x14ac:dyDescent="0.3">
      <c r="A18" t="s">
        <v>35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subst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subst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subst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subst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subst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subst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subst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subst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subst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subst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subst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subst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subst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subst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subst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subst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subst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subst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subst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subst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subst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subst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subst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subst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subst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subst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subst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subst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subst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subst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subst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subst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subst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subst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subst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subst</v>
      </c>
      <c r="AT18" s="2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menu'!AT18="WSD"),"intens",IF('full menu'!AT18="UASC","UASC","")))))</f>
        <v>subst</v>
      </c>
      <c r="AU18" s="2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menu'!AU18="WSD"),"intens",IF('full menu'!AU18="UASC","UASC","")))))</f>
        <v>subst</v>
      </c>
      <c r="AV18" s="2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menu'!AV18="WSD"),"intens",IF('full menu'!AV18="UASC","UASC","")))))</f>
        <v>subst</v>
      </c>
      <c r="AW18" s="2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menu'!AW18="WSD"),"intens",IF('full menu'!AW18="UASC","UASC","")))))</f>
        <v>subst</v>
      </c>
      <c r="AX18" s="2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menu'!AX18="WSD"),"intens",IF('full menu'!AX18="UASC","UASC","")))))</f>
        <v>subst</v>
      </c>
      <c r="AY18" s="2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menu'!AY18="WSD"),"intens",IF('full menu'!AY18="UASC","UASC","")))))</f>
        <v>subst</v>
      </c>
    </row>
    <row r="19" spans="1:51" ht="15.6" x14ac:dyDescent="0.3">
      <c r="A19" t="s">
        <v>36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inter</v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inter</v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inter</v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inter</v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inter</v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inter</v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inter</v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inter</v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inter</v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inter</v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inter</v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inter</v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inter</v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inter</v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inter</v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inter</v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inter</v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inter</v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inter</v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inter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inter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inter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inter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inter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inter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inter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UASC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UASC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UASC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UASC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UASC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UASC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UASC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UASC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UASC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UASC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UASC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UASC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UASC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UASC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UASC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UASC</v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UASC</v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UASC</v>
      </c>
      <c r="AT19" s="2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menu'!AT19="WSD"),"intens",IF('full menu'!AT19="UASC","UASC","")))))</f>
        <v>UASC</v>
      </c>
      <c r="AU19" s="2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menu'!AU19="WSD"),"intens",IF('full menu'!AU19="UASC","UASC","")))))</f>
        <v>UASC</v>
      </c>
      <c r="AV19" s="2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menu'!AV19="WSD"),"intens",IF('full menu'!AV19="UASC","UASC","")))))</f>
        <v>UASC</v>
      </c>
      <c r="AW19" s="2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menu'!AW19="WSD"),"intens",IF('full menu'!AW19="UASC","UASC","")))))</f>
        <v>UASC</v>
      </c>
      <c r="AX19" s="2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menu'!AX19="WSD"),"intens",IF('full menu'!AX19="UASC","UASC","")))))</f>
        <v>UASC</v>
      </c>
      <c r="AY19" s="2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menu'!AY19="WSD"),"intens",IF('full menu'!AY19="UASC","UASC","")))))</f>
        <v>UASC</v>
      </c>
    </row>
    <row r="20" spans="1:51" ht="15.6" x14ac:dyDescent="0.3">
      <c r="A20" t="s">
        <v>37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rude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rude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rude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inter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inter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inter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inter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inter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inter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inter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inter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inter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inter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inter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inter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inter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inter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inter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subst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subst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subst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subst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subst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subst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subst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subst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subst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subst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subst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subst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subst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subst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subst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subst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subst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subst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subst</v>
      </c>
      <c r="AT20" s="2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menu'!AT20="WSD"),"intens",IF('full menu'!AT20="UASC","UASC","")))))</f>
        <v>subst</v>
      </c>
      <c r="AU20" s="2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menu'!AU20="WSD"),"intens",IF('full menu'!AU20="UASC","UASC","")))))</f>
        <v>subst</v>
      </c>
      <c r="AV20" s="2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menu'!AV20="WSD"),"intens",IF('full menu'!AV20="UASC","UASC","")))))</f>
        <v>subst</v>
      </c>
      <c r="AW20" s="2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menu'!AW20="WSD"),"intens",IF('full menu'!AW20="UASC","UASC","")))))</f>
        <v>subst</v>
      </c>
      <c r="AX20" s="2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menu'!AX20="WSD"),"intens",IF('full menu'!AX20="UASC","UASC","")))))</f>
        <v>subst</v>
      </c>
      <c r="AY20" s="2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menu'!AY20="WSD"),"intens",IF('full menu'!AY20="UASC","UASC","")))))</f>
        <v>subst</v>
      </c>
    </row>
    <row r="21" spans="1:51" ht="15.6" x14ac:dyDescent="0.3">
      <c r="A21" t="s">
        <v>38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subst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subst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subst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subst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subst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subst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subst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subst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subst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subst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UASC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UASC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UASC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UASC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UASC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UASC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UASC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UASC</v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UASC</v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UASC</v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UASC</v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UASC</v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UASC</v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UASC</v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UASC</v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UASC</v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UASC</v>
      </c>
      <c r="AT21" s="2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menu'!AT21="WSD"),"intens",IF('full menu'!AT21="UASC","UASC","")))))</f>
        <v>UASC</v>
      </c>
      <c r="AU21" s="2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menu'!AU21="WSD"),"intens",IF('full menu'!AU21="UASC","UASC","")))))</f>
        <v>UASC</v>
      </c>
      <c r="AV21" s="2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menu'!AV21="WSD"),"intens",IF('full menu'!AV21="UASC","UASC","")))))</f>
        <v>UASC</v>
      </c>
      <c r="AW21" s="2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menu'!AW21="WSD"),"intens",IF('full menu'!AW21="UASC","UASC","")))))</f>
        <v>UASC</v>
      </c>
      <c r="AX21" s="2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menu'!AX21="WSD"),"intens",IF('full menu'!AX21="UASC","UASC","")))))</f>
        <v>UASC</v>
      </c>
      <c r="AY21" s="2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menu'!AY21="WSD"),"intens",IF('full menu'!AY21="UASC","UASC","")))))</f>
        <v>UASC</v>
      </c>
    </row>
    <row r="22" spans="1:51" ht="15.6" x14ac:dyDescent="0.3">
      <c r="A22" t="s">
        <v>39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UASC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inter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inter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inter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inter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inter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inter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inter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inter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inter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inter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inter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inter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inter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inter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inter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inter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inter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inter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inter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inter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inter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inter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inter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inter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inter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inter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inter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inter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inter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inter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inter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inter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inter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inter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inter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inter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inter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inter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inter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inter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inter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inter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inter</v>
      </c>
      <c r="AT22" s="2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menu'!AT22="WSD"),"intens",IF('full menu'!AT22="UASC","UASC","")))))</f>
        <v>inter</v>
      </c>
      <c r="AU22" s="2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menu'!AU22="WSD"),"intens",IF('full menu'!AU22="UASC","UASC","")))))</f>
        <v>inter</v>
      </c>
      <c r="AV22" s="2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menu'!AV22="WSD"),"intens",IF('full menu'!AV22="UASC","UASC","")))))</f>
        <v>inter</v>
      </c>
      <c r="AW22" s="2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menu'!AW22="WSD"),"intens",IF('full menu'!AW22="UASC","UASC","")))))</f>
        <v>inter</v>
      </c>
      <c r="AX22" s="2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menu'!AX22="WSD"),"intens",IF('full menu'!AX22="UASC","UASC","")))))</f>
        <v>inter</v>
      </c>
      <c r="AY22" s="2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menu'!AY22="WSD"),"intens",IF('full menu'!AY22="UASC","UASC","")))))</f>
        <v>inter</v>
      </c>
    </row>
    <row r="23" spans="1:51" ht="15.6" x14ac:dyDescent="0.3">
      <c r="A23" t="s">
        <v>40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inter</v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subst</v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subst</v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subst</v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subst</v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subst</v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subst</v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subst</v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subst</v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subst</v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subst</v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subst</v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subst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subst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subst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subst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subst</v>
      </c>
      <c r="AT23" s="2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menu'!AT23="WSD"),"intens",IF('full menu'!AT23="UASC","UASC","")))))</f>
        <v>subst</v>
      </c>
      <c r="AU23" s="2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menu'!AU23="WSD"),"intens",IF('full menu'!AU23="UASC","UASC","")))))</f>
        <v>subst</v>
      </c>
      <c r="AV23" s="2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menu'!AV23="WSD"),"intens",IF('full menu'!AV23="UASC","UASC","")))))</f>
        <v>subst</v>
      </c>
      <c r="AW23" s="2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menu'!AW23="WSD"),"intens",IF('full menu'!AW23="UASC","UASC","")))))</f>
        <v>subst</v>
      </c>
      <c r="AX23" s="2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menu'!AX23="WSD"),"intens",IF('full menu'!AX23="UASC","UASC","")))))</f>
        <v>subst</v>
      </c>
      <c r="AY23" s="2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menu'!AY23="WSD"),"intens",IF('full menu'!AY23="UASC","UASC","")))))</f>
        <v>subst</v>
      </c>
    </row>
    <row r="24" spans="1:51" ht="15.6" x14ac:dyDescent="0.3">
      <c r="A24" t="s">
        <v>44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/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/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/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/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/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/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/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/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/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/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/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/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/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/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/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/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/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inter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inter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inter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inter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subst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subst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subst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subst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subst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subst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subst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subst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subst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subst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subst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subst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subst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subst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subst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subst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subst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subst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subst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subst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subst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subst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subst</v>
      </c>
      <c r="AT24" s="2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menu'!AT24="WSD"),"intens",IF('full menu'!AT24="UASC","UASC","")))))</f>
        <v>subst</v>
      </c>
      <c r="AU24" s="2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menu'!AU24="WSD"),"intens",IF('full menu'!AU24="UASC","UASC","")))))</f>
        <v>subst</v>
      </c>
      <c r="AV24" s="2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menu'!AV24="WSD"),"intens",IF('full menu'!AV24="UASC","UASC","")))))</f>
        <v>subst</v>
      </c>
      <c r="AW24" s="2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menu'!AW24="WSD"),"intens",IF('full menu'!AW24="UASC","UASC","")))))</f>
        <v>subst</v>
      </c>
      <c r="AX24" s="2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menu'!AX24="WSD"),"intens",IF('full menu'!AX24="UASC","UASC","")))))</f>
        <v>subst</v>
      </c>
      <c r="AY24" s="2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menu'!AY24="WSD"),"intens",IF('full menu'!AY24="UASC","UASC","")))))</f>
        <v>subst</v>
      </c>
    </row>
    <row r="25" spans="1:51" ht="15.6" x14ac:dyDescent="0.3">
      <c r="A25" t="s">
        <v>45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inter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inter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inter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inter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inter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inter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inter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inter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inter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inter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inter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subst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subst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subst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subst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subst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subst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subst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subst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subst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subst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subst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subst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subst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subst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subst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subst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subst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subst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subst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subst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subst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subst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subst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subst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subst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intens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intens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intens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intens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intens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intens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intens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intens</v>
      </c>
      <c r="AT25" s="2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menu'!AT25="WSD"),"intens",IF('full menu'!AT25="UASC","UASC","")))))</f>
        <v>intens</v>
      </c>
      <c r="AU25" s="2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menu'!AU25="WSD"),"intens",IF('full menu'!AU25="UASC","UASC","")))))</f>
        <v>intens</v>
      </c>
      <c r="AV25" s="2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menu'!AV25="WSD"),"intens",IF('full menu'!AV25="UASC","UASC","")))))</f>
        <v>intens</v>
      </c>
      <c r="AW25" s="2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menu'!AW25="WSD"),"intens",IF('full menu'!AW25="UASC","UASC","")))))</f>
        <v>intens</v>
      </c>
      <c r="AX25" s="2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menu'!AX25="WSD"),"intens",IF('full menu'!AX25="UASC","UASC","")))))</f>
        <v>intens</v>
      </c>
      <c r="AY25" s="2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menu'!AY25="WSD"),"intens",IF('full menu'!AY25="UASC","UASC","")))))</f>
        <v>intens</v>
      </c>
    </row>
    <row r="26" spans="1:51" ht="15.6" x14ac:dyDescent="0.3">
      <c r="A26" t="s">
        <v>46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>inter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>inter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>inter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>inter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>inter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>inter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>inter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>inter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>inter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>inter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>inter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>inter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>inter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>inter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>inter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>inter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>inter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subst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subst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subst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subst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subst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subst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subst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subst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subst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subst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inter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inter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inter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inter</v>
      </c>
      <c r="AT26" s="2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menu'!AT26="WSD"),"intens",IF('full menu'!AT26="UASC","UASC","")))))</f>
        <v>inter</v>
      </c>
      <c r="AU26" s="2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menu'!AU26="WSD"),"intens",IF('full menu'!AU26="UASC","UASC","")))))</f>
        <v>inter</v>
      </c>
      <c r="AV26" s="2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menu'!AV26="WSD"),"intens",IF('full menu'!AV26="UASC","UASC","")))))</f>
        <v>inter</v>
      </c>
      <c r="AW26" s="2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menu'!AW26="WSD"),"intens",IF('full menu'!AW26="UASC","UASC","")))))</f>
        <v>inter</v>
      </c>
      <c r="AX26" s="2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menu'!AX26="WSD"),"intens",IF('full menu'!AX26="UASC","UASC","")))))</f>
        <v>inter</v>
      </c>
      <c r="AY26" s="2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menu'!AY26="WSD"),"intens",IF('full menu'!AY26="UASC","UASC","")))))</f>
        <v>inter</v>
      </c>
    </row>
    <row r="27" spans="1:51" ht="15.6" x14ac:dyDescent="0.3">
      <c r="A27" t="s">
        <v>47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inter</v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inter</v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inter</v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inter</v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inter</v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inter</v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inter</v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inter</v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inter</v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inter</v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inter</v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subst</v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subst</v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subst</v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subst</v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subst</v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subst</v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subst</v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subst</v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subst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subst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subst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subst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subst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subst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subst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subst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  <c r="AT27" s="2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menu'!AT27="WSD"),"intens",IF('full menu'!AT27="UASC","UASC","")))))</f>
        <v>subst</v>
      </c>
      <c r="AU27" s="2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menu'!AU27="WSD"),"intens",IF('full menu'!AU27="UASC","UASC","")))))</f>
        <v>subst</v>
      </c>
      <c r="AV27" s="2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menu'!AV27="WSD"),"intens",IF('full menu'!AV27="UASC","UASC","")))))</f>
        <v>subst</v>
      </c>
      <c r="AW27" s="2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menu'!AW27="WSD"),"intens",IF('full menu'!AW27="UASC","UASC","")))))</f>
        <v>subst</v>
      </c>
      <c r="AX27" s="2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menu'!AX27="WSD"),"intens",IF('full menu'!AX27="UASC","UASC","")))))</f>
        <v>subst</v>
      </c>
      <c r="AY27" s="2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menu'!AY27="WSD"),"intens",IF('full menu'!AY27="UASC","UASC","")))))</f>
        <v>subst</v>
      </c>
    </row>
    <row r="28" spans="1:51" ht="15.6" x14ac:dyDescent="0.3">
      <c r="A28" t="s">
        <v>48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>inter</v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inter</v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inter</v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inter</v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inter</v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subst</v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subst</v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subst</v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subst</v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subst</v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subst</v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subst</v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subst</v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subst</v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subst</v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subst</v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subst</v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subst</v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subst</v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subst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subst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subst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subst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subst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subst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subst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subst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subst</v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subst</v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subst</v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subst</v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subst</v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subst</v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subst</v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subst</v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subst</v>
      </c>
      <c r="AT28" s="2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menu'!AT28="WSD"),"intens",IF('full menu'!AT28="UASC","UASC","")))))</f>
        <v>subst</v>
      </c>
      <c r="AU28" s="2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menu'!AU28="WSD"),"intens",IF('full menu'!AU28="UASC","UASC","")))))</f>
        <v>subst</v>
      </c>
      <c r="AV28" s="2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menu'!AV28="WSD"),"intens",IF('full menu'!AV28="UASC","UASC","")))))</f>
        <v>intens</v>
      </c>
      <c r="AW28" s="2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menu'!AW28="WSD"),"intens",IF('full menu'!AW28="UASC","UASC","")))))</f>
        <v>intens</v>
      </c>
      <c r="AX28" s="2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menu'!AX28="WSD"),"intens",IF('full menu'!AX28="UASC","UASC","")))))</f>
        <v>intens</v>
      </c>
      <c r="AY28" s="2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menu'!AY28="WSD"),"intens",IF('full menu'!AY28="UASC","UASC","")))))</f>
        <v>intens</v>
      </c>
    </row>
    <row r="29" spans="1:51" ht="15.6" x14ac:dyDescent="0.3">
      <c r="A29" t="s">
        <v>49</v>
      </c>
      <c r="B29" s="2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subst</v>
      </c>
      <c r="C29" s="2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subst</v>
      </c>
      <c r="D29" s="2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subst</v>
      </c>
      <c r="E29" s="2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subst</v>
      </c>
      <c r="F29" s="2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subst</v>
      </c>
      <c r="G29" s="2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subst</v>
      </c>
      <c r="H29" s="2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inter</v>
      </c>
      <c r="I29" s="2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inter</v>
      </c>
      <c r="J29" s="2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inter</v>
      </c>
      <c r="K29" s="2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inter</v>
      </c>
      <c r="L29" s="2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inter</v>
      </c>
      <c r="M29" s="2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inter</v>
      </c>
      <c r="N29" s="2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inter</v>
      </c>
      <c r="O29" s="2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inter</v>
      </c>
      <c r="P29" s="2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inter</v>
      </c>
      <c r="Q29" s="2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inter</v>
      </c>
      <c r="R29" s="2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inter</v>
      </c>
      <c r="S29" s="2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inter</v>
      </c>
      <c r="T29" s="2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inter</v>
      </c>
      <c r="U29" s="2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inter</v>
      </c>
      <c r="V29" s="2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inter</v>
      </c>
      <c r="W29" s="2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inter</v>
      </c>
      <c r="X29" s="2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inter</v>
      </c>
      <c r="Y29" s="2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inter</v>
      </c>
      <c r="Z29" s="2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inter</v>
      </c>
      <c r="AA29" s="2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2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2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2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2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2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2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2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2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2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2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2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2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2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2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2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2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2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2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  <c r="AT29" s="2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menu'!AT29="WSD"),"intens",IF('full menu'!AT29="UASC","UASC","")))))</f>
        <v>subst</v>
      </c>
      <c r="AU29" s="2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menu'!AU29="WSD"),"intens",IF('full menu'!AU29="UASC","UASC","")))))</f>
        <v>subst</v>
      </c>
      <c r="AV29" s="2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menu'!AV29="WSD"),"intens",IF('full menu'!AV29="UASC","UASC","")))))</f>
        <v>subst</v>
      </c>
      <c r="AW29" s="2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menu'!AW29="WSD"),"intens",IF('full menu'!AW29="UASC","UASC","")))))</f>
        <v>subst</v>
      </c>
      <c r="AX29" s="2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menu'!AX29="WSD"),"intens",IF('full menu'!AX29="UASC","UASC","")))))</f>
        <v>subst</v>
      </c>
      <c r="AY29" s="2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menu'!AY29="WSD"),"intens",IF('full menu'!AY29="UASC","UASC","")))))</f>
        <v>subst</v>
      </c>
    </row>
    <row r="30" spans="1:51" ht="15.6" x14ac:dyDescent="0.3">
      <c r="A30" t="s">
        <v>50</v>
      </c>
      <c r="B30" s="2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2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2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2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2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2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2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2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2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rude</v>
      </c>
      <c r="K30" s="2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rude</v>
      </c>
      <c r="L30" s="2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rude</v>
      </c>
      <c r="M30" s="2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rude</v>
      </c>
      <c r="N30" s="2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rude</v>
      </c>
      <c r="O30" s="2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rude</v>
      </c>
      <c r="P30" s="2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rude</v>
      </c>
      <c r="Q30" s="2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rude</v>
      </c>
      <c r="R30" s="2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rude</v>
      </c>
      <c r="S30" s="2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rude</v>
      </c>
      <c r="T30" s="2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rude</v>
      </c>
      <c r="U30" s="2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rude</v>
      </c>
      <c r="V30" s="2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rude</v>
      </c>
      <c r="W30" s="2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rude</v>
      </c>
      <c r="X30" s="2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rude</v>
      </c>
      <c r="Y30" s="2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rude</v>
      </c>
      <c r="Z30" s="2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rude</v>
      </c>
      <c r="AA30" s="2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rude</v>
      </c>
      <c r="AB30" s="2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rude</v>
      </c>
      <c r="AC30" s="2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rude</v>
      </c>
      <c r="AD30" s="2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rude</v>
      </c>
      <c r="AE30" s="2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inter</v>
      </c>
      <c r="AF30" s="2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inter</v>
      </c>
      <c r="AG30" s="2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inter</v>
      </c>
      <c r="AH30" s="2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inter</v>
      </c>
      <c r="AI30" s="2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inter</v>
      </c>
      <c r="AJ30" s="2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inter</v>
      </c>
      <c r="AK30" s="2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inter</v>
      </c>
      <c r="AL30" s="2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inter</v>
      </c>
      <c r="AM30" s="2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inter</v>
      </c>
      <c r="AN30" s="2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inter</v>
      </c>
      <c r="AO30" s="2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inter</v>
      </c>
      <c r="AP30" s="2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inter</v>
      </c>
      <c r="AQ30" s="2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inter</v>
      </c>
      <c r="AR30" s="2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inter</v>
      </c>
      <c r="AS30" s="2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inter</v>
      </c>
      <c r="AT30" s="2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menu'!AT30="WSD"),"intens",IF('full menu'!AT30="UASC","UASC","")))))</f>
        <v>inter</v>
      </c>
      <c r="AU30" s="2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menu'!AU30="WSD"),"intens",IF('full menu'!AU30="UASC","UASC","")))))</f>
        <v>inter</v>
      </c>
      <c r="AV30" s="2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menu'!AV30="WSD"),"intens",IF('full menu'!AV30="UASC","UASC","")))))</f>
        <v>inter</v>
      </c>
      <c r="AW30" s="2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menu'!AW30="WSD"),"intens",IF('full menu'!AW30="UASC","UASC","")))))</f>
        <v>inter</v>
      </c>
      <c r="AX30" s="2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menu'!AX30="WSD"),"intens",IF('full menu'!AX30="UASC","UASC","")))))</f>
        <v>inter</v>
      </c>
      <c r="AY30" s="2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menu'!AY30="WSD"),"intens",IF('full menu'!AY30="UASC","UASC","")))))</f>
        <v>inter</v>
      </c>
    </row>
    <row r="31" spans="1:51" ht="15.6" x14ac:dyDescent="0.3">
      <c r="A31" t="s">
        <v>54</v>
      </c>
      <c r="B31" s="2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2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2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2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subst</v>
      </c>
      <c r="F31" s="2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subst</v>
      </c>
      <c r="G31" s="2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subst</v>
      </c>
      <c r="H31" s="2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subst</v>
      </c>
      <c r="I31" s="2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subst</v>
      </c>
      <c r="J31" s="2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subst</v>
      </c>
      <c r="K31" s="2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subst</v>
      </c>
      <c r="L31" s="2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>subst</v>
      </c>
      <c r="M31" s="2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>subst</v>
      </c>
      <c r="N31" s="2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>subst</v>
      </c>
      <c r="O31" s="2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>subst</v>
      </c>
      <c r="P31" s="2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>subst</v>
      </c>
      <c r="Q31" s="2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>subst</v>
      </c>
      <c r="R31" s="2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>subst</v>
      </c>
      <c r="S31" s="2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>subst</v>
      </c>
      <c r="T31" s="2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>subst</v>
      </c>
      <c r="U31" s="2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>subst</v>
      </c>
      <c r="V31" s="2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>subst</v>
      </c>
      <c r="W31" s="2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>subst</v>
      </c>
      <c r="X31" s="2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>subst</v>
      </c>
      <c r="Y31" s="2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>subst</v>
      </c>
      <c r="Z31" s="2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>subst</v>
      </c>
      <c r="AA31" s="2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>subst</v>
      </c>
      <c r="AB31" s="2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>subst</v>
      </c>
      <c r="AC31" s="2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>subst</v>
      </c>
      <c r="AD31" s="2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>subst</v>
      </c>
      <c r="AE31" s="2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>subst</v>
      </c>
      <c r="AF31" s="2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>subst</v>
      </c>
      <c r="AG31" s="2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>subst</v>
      </c>
      <c r="AH31" s="2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>subst</v>
      </c>
      <c r="AI31" s="2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>subst</v>
      </c>
      <c r="AJ31" s="2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>subst</v>
      </c>
      <c r="AK31" s="2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>subst</v>
      </c>
      <c r="AL31" s="2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>subst</v>
      </c>
      <c r="AM31" s="2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>subst</v>
      </c>
      <c r="AN31" s="2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>subst</v>
      </c>
      <c r="AO31" s="2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>subst</v>
      </c>
      <c r="AP31" s="2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>subst</v>
      </c>
      <c r="AQ31" s="2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>subst</v>
      </c>
      <c r="AR31" s="2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>subst</v>
      </c>
      <c r="AS31" s="2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>subst</v>
      </c>
      <c r="AT31" s="2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menu'!AT31="WSD"),"intens",IF('full menu'!AT31="UASC","UASC","")))))</f>
        <v>subst</v>
      </c>
      <c r="AU31" s="2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menu'!AU31="WSD"),"intens",IF('full menu'!AU31="UASC","UASC","")))))</f>
        <v>subst</v>
      </c>
      <c r="AV31" s="2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menu'!AV31="WSD"),"intens",IF('full menu'!AV31="UASC","UASC","")))))</f>
        <v>subst</v>
      </c>
      <c r="AW31" s="2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menu'!AW31="WSD"),"intens",IF('full menu'!AW31="UASC","UASC","")))))</f>
        <v>subst</v>
      </c>
      <c r="AX31" s="2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menu'!AX31="WSD"),"intens",IF('full menu'!AX31="UASC","UASC","")))))</f>
        <v>subst</v>
      </c>
      <c r="AY31" s="2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menu'!AY31="WSD"),"intens",IF('full menu'!AY31="UASC","UASC","")))))</f>
        <v>subst</v>
      </c>
    </row>
    <row r="32" spans="1:51" ht="15.6" x14ac:dyDescent="0.3">
      <c r="A32" t="s">
        <v>55</v>
      </c>
      <c r="B32" s="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inter</v>
      </c>
      <c r="M32" s="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subst</v>
      </c>
      <c r="N32" s="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s="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s="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s="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s="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s="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s="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intens</v>
      </c>
      <c r="AD32" s="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intens</v>
      </c>
      <c r="AE32" s="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intens</v>
      </c>
      <c r="AF32" s="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intens</v>
      </c>
      <c r="AG32" s="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intens</v>
      </c>
      <c r="AH32" s="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intens</v>
      </c>
      <c r="AI32" s="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intens</v>
      </c>
      <c r="AJ32" s="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intens</v>
      </c>
      <c r="AK32" s="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intens</v>
      </c>
      <c r="AL32" s="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intens</v>
      </c>
      <c r="AM32" s="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intens</v>
      </c>
      <c r="AN32" s="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intens</v>
      </c>
      <c r="AO32" s="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intens</v>
      </c>
      <c r="AP32" s="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intens</v>
      </c>
      <c r="AQ32" s="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intens</v>
      </c>
      <c r="AR32" s="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intens</v>
      </c>
      <c r="AS32" s="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intens</v>
      </c>
      <c r="AT32" s="2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menu'!AT32="WSD"),"intens",IF('full menu'!AT32="UASC","UASC","")))))</f>
        <v>intens</v>
      </c>
      <c r="AU32" s="2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menu'!AU32="WSD"),"intens",IF('full menu'!AU32="UASC","UASC","")))))</f>
        <v>intens</v>
      </c>
      <c r="AV32" s="2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menu'!AV32="WSD"),"intens",IF('full menu'!AV32="UASC","UASC","")))))</f>
        <v>intens</v>
      </c>
      <c r="AW32" s="2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menu'!AW32="WSD"),"intens",IF('full menu'!AW32="UASC","UASC","")))))</f>
        <v>intens</v>
      </c>
      <c r="AX32" s="2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menu'!AX32="WSD"),"intens",IF('full menu'!AX32="UASC","UASC","")))))</f>
        <v>intens</v>
      </c>
      <c r="AY32" s="2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menu'!AY32="WSD"),"intens",IF('full menu'!AY32="UASC","UASC","")))))</f>
        <v>intens</v>
      </c>
    </row>
    <row r="33" spans="1:51" ht="15.6" x14ac:dyDescent="0.3">
      <c r="A33" t="s">
        <v>56</v>
      </c>
      <c r="B33" s="2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/>
      </c>
      <c r="C33" s="2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/>
      </c>
      <c r="D33" s="2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/>
      </c>
      <c r="E33" s="2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/>
      </c>
      <c r="F33" s="2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/>
      </c>
      <c r="G33" s="2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/>
      </c>
      <c r="H33" s="2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/>
      </c>
      <c r="I33" s="2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/>
      </c>
      <c r="J33" s="2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/>
      </c>
      <c r="K33" s="2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/>
      </c>
      <c r="L33" s="2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/>
      </c>
      <c r="M33" s="2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/>
      </c>
      <c r="N33" s="2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/>
      </c>
      <c r="O33" s="2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/>
      </c>
      <c r="P33" s="2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/>
      </c>
      <c r="Q33" s="2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/>
      </c>
      <c r="R33" s="2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/>
      </c>
      <c r="S33" s="2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/>
      </c>
      <c r="T33" s="2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inter</v>
      </c>
      <c r="U33" s="2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inter</v>
      </c>
      <c r="V33" s="2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2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2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2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2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2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2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2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2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2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2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2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2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2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2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2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2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subst</v>
      </c>
      <c r="AM33" s="2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subst</v>
      </c>
      <c r="AN33" s="2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subst</v>
      </c>
      <c r="AO33" s="2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subst</v>
      </c>
      <c r="AP33" s="2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subst</v>
      </c>
      <c r="AQ33" s="2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subst</v>
      </c>
      <c r="AR33" s="2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subst</v>
      </c>
      <c r="AS33" s="2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subst</v>
      </c>
      <c r="AT33" s="2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menu'!AT33="WSD"),"intens",IF('full menu'!AT33="UASC","UASC","")))))</f>
        <v>subst</v>
      </c>
      <c r="AU33" s="2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menu'!AU33="WSD"),"intens",IF('full menu'!AU33="UASC","UASC","")))))</f>
        <v>subst</v>
      </c>
      <c r="AV33" s="2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menu'!AV33="WSD"),"intens",IF('full menu'!AV33="UASC","UASC","")))))</f>
        <v>subst</v>
      </c>
      <c r="AW33" s="2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menu'!AW33="WSD"),"intens",IF('full menu'!AW33="UASC","UASC","")))))</f>
        <v>subst</v>
      </c>
      <c r="AX33" s="2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menu'!AX33="WSD"),"intens",IF('full menu'!AX33="UASC","UASC","")))))</f>
        <v>subst</v>
      </c>
      <c r="AY33" s="2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menu'!AY33="WSD"),"intens",IF('full menu'!AY33="UASC","UASC","")))))</f>
        <v>subst</v>
      </c>
    </row>
    <row r="34" spans="1:51" ht="15.6" x14ac:dyDescent="0.3">
      <c r="A34" t="s">
        <v>58</v>
      </c>
      <c r="B34" s="2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s="2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/>
      </c>
      <c r="D34" s="2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/>
      </c>
      <c r="E34" s="2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/>
      </c>
      <c r="F34" s="2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/>
      </c>
      <c r="G34" s="2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/>
      </c>
      <c r="H34" s="2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/>
      </c>
      <c r="I34" s="2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/>
      </c>
      <c r="J34" s="2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/>
      </c>
      <c r="K34" s="2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/>
      </c>
      <c r="L34" s="2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/>
      </c>
      <c r="M34" s="2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/>
      </c>
      <c r="N34" s="2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/>
      </c>
      <c r="O34" s="2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/>
      </c>
      <c r="P34" s="2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/>
      </c>
      <c r="Q34" s="2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/>
      </c>
      <c r="R34" s="2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/>
      </c>
      <c r="S34" s="2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/>
      </c>
      <c r="T34" s="2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/>
      </c>
      <c r="U34" s="2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/>
      </c>
      <c r="V34" s="2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/>
      </c>
      <c r="W34" s="2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/>
      </c>
      <c r="X34" s="2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/>
      </c>
      <c r="Y34" s="2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/>
      </c>
      <c r="Z34" s="2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/>
      </c>
      <c r="AA34" s="2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/>
      </c>
      <c r="AB34" s="2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>UASC</v>
      </c>
      <c r="AC34" s="2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>UASC</v>
      </c>
      <c r="AD34" s="2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>UASC</v>
      </c>
      <c r="AE34" s="2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>UASC</v>
      </c>
      <c r="AF34" s="2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>UASC</v>
      </c>
      <c r="AG34" s="2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>UASC</v>
      </c>
      <c r="AH34" s="2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>UASC</v>
      </c>
      <c r="AI34" s="2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>UASC</v>
      </c>
      <c r="AJ34" s="2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>UASC</v>
      </c>
      <c r="AK34" s="2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>UASC</v>
      </c>
      <c r="AL34" s="2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>UASC</v>
      </c>
      <c r="AM34" s="2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>UASC</v>
      </c>
      <c r="AN34" s="2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>UASC</v>
      </c>
      <c r="AO34" s="2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>UASC</v>
      </c>
      <c r="AP34" s="2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>UASC</v>
      </c>
      <c r="AQ34" s="2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>UASC</v>
      </c>
      <c r="AR34" s="2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>UASC</v>
      </c>
      <c r="AS34" s="2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>UASC</v>
      </c>
      <c r="AT34" s="2" t="str">
        <f>IF(OR('full menu'!AT34="MDC",'full menu'!AT34="PERF"),"rude",IF(OR('full menu'!AT34="PCB",'full menu'!AT34="AERF",'full menu'!AT34="UD"),"inter",IF(OR('full menu'!AT34="ACB",'full menu'!AT34="LCERT",'full menu'!AT34="LERT",'full menu'!AT34="FCERT",'full menu'!AT34="FCMT",'full menu'!AT34="LCMT",'full menu'!AT34="LMT",'full menu'!AT34="LCIT",'full menu'!AT34="FCIT",'full menu'!AT34="LIT",'full menu'!AT34="MwERT",'full menu'!AT34="ERwMT",'full menu'!AT34="M&amp;ERT",'full menu'!AT34="MwIT",'full menu'!AT34="IwMT",'full menu'!AT34="M&amp;IT",'full menu'!AT34="IwERT",'full menu'!AT34="ERwIT",'full menu'!AT34="I&amp;ERT",'full menu'!AT34="ER&amp;M&amp;IT",'full menu'!AT34="LSD"),"subst",IF(OR('full menu'!AT34="FERT",'full menu'!AT34="FMT",'full menu'!AT34="FIT",'full menu'!AT34="WSD"),"intens",IF('full menu'!AT34="UASC","UASC","")))))</f>
        <v>UASC</v>
      </c>
      <c r="AU34" s="2" t="str">
        <f>IF(OR('full menu'!AU34="MDC",'full menu'!AU34="PERF"),"rude",IF(OR('full menu'!AU34="PCB",'full menu'!AU34="AERF",'full menu'!AU34="UD"),"inter",IF(OR('full menu'!AU34="ACB",'full menu'!AU34="LCERT",'full menu'!AU34="LERT",'full menu'!AU34="FCERT",'full menu'!AU34="FCMT",'full menu'!AU34="LCMT",'full menu'!AU34="LMT",'full menu'!AU34="LCIT",'full menu'!AU34="FCIT",'full menu'!AU34="LIT",'full menu'!AU34="MwERT",'full menu'!AU34="ERwMT",'full menu'!AU34="M&amp;ERT",'full menu'!AU34="MwIT",'full menu'!AU34="IwMT",'full menu'!AU34="M&amp;IT",'full menu'!AU34="IwERT",'full menu'!AU34="ERwIT",'full menu'!AU34="I&amp;ERT",'full menu'!AU34="ER&amp;M&amp;IT",'full menu'!AU34="LSD"),"subst",IF(OR('full menu'!AU34="FERT",'full menu'!AU34="FMT",'full menu'!AU34="FIT",'full menu'!AU34="WSD"),"intens",IF('full menu'!AU34="UASC","UASC","")))))</f>
        <v>UASC</v>
      </c>
      <c r="AV34" s="2" t="str">
        <f>IF(OR('full menu'!AV34="MDC",'full menu'!AV34="PERF"),"rude",IF(OR('full menu'!AV34="PCB",'full menu'!AV34="AERF",'full menu'!AV34="UD"),"inter",IF(OR('full menu'!AV34="ACB",'full menu'!AV34="LCERT",'full menu'!AV34="LERT",'full menu'!AV34="FCERT",'full menu'!AV34="FCMT",'full menu'!AV34="LCMT",'full menu'!AV34="LMT",'full menu'!AV34="LCIT",'full menu'!AV34="FCIT",'full menu'!AV34="LIT",'full menu'!AV34="MwERT",'full menu'!AV34="ERwMT",'full menu'!AV34="M&amp;ERT",'full menu'!AV34="MwIT",'full menu'!AV34="IwMT",'full menu'!AV34="M&amp;IT",'full menu'!AV34="IwERT",'full menu'!AV34="ERwIT",'full menu'!AV34="I&amp;ERT",'full menu'!AV34="ER&amp;M&amp;IT",'full menu'!AV34="LSD"),"subst",IF(OR('full menu'!AV34="FERT",'full menu'!AV34="FMT",'full menu'!AV34="FIT",'full menu'!AV34="WSD"),"intens",IF('full menu'!AV34="UASC","UASC","")))))</f>
        <v>UASC</v>
      </c>
      <c r="AW34" s="2" t="str">
        <f>IF(OR('full menu'!AW34="MDC",'full menu'!AW34="PERF"),"rude",IF(OR('full menu'!AW34="PCB",'full menu'!AW34="AERF",'full menu'!AW34="UD"),"inter",IF(OR('full menu'!AW34="ACB",'full menu'!AW34="LCERT",'full menu'!AW34="LERT",'full menu'!AW34="FCERT",'full menu'!AW34="FCMT",'full menu'!AW34="LCMT",'full menu'!AW34="LMT",'full menu'!AW34="LCIT",'full menu'!AW34="FCIT",'full menu'!AW34="LIT",'full menu'!AW34="MwERT",'full menu'!AW34="ERwMT",'full menu'!AW34="M&amp;ERT",'full menu'!AW34="MwIT",'full menu'!AW34="IwMT",'full menu'!AW34="M&amp;IT",'full menu'!AW34="IwERT",'full menu'!AW34="ERwIT",'full menu'!AW34="I&amp;ERT",'full menu'!AW34="ER&amp;M&amp;IT",'full menu'!AW34="LSD"),"subst",IF(OR('full menu'!AW34="FERT",'full menu'!AW34="FMT",'full menu'!AW34="FIT",'full menu'!AW34="WSD"),"intens",IF('full menu'!AW34="UASC","UASC","")))))</f>
        <v>UASC</v>
      </c>
      <c r="AX34" s="2" t="str">
        <f>IF(OR('full menu'!AX34="MDC",'full menu'!AX34="PERF"),"rude",IF(OR('full menu'!AX34="PCB",'full menu'!AX34="AERF",'full menu'!AX34="UD"),"inter",IF(OR('full menu'!AX34="ACB",'full menu'!AX34="LCERT",'full menu'!AX34="LERT",'full menu'!AX34="FCERT",'full menu'!AX34="FCMT",'full menu'!AX34="LCMT",'full menu'!AX34="LMT",'full menu'!AX34="LCIT",'full menu'!AX34="FCIT",'full menu'!AX34="LIT",'full menu'!AX34="MwERT",'full menu'!AX34="ERwMT",'full menu'!AX34="M&amp;ERT",'full menu'!AX34="MwIT",'full menu'!AX34="IwMT",'full menu'!AX34="M&amp;IT",'full menu'!AX34="IwERT",'full menu'!AX34="ERwIT",'full menu'!AX34="I&amp;ERT",'full menu'!AX34="ER&amp;M&amp;IT",'full menu'!AX34="LSD"),"subst",IF(OR('full menu'!AX34="FERT",'full menu'!AX34="FMT",'full menu'!AX34="FIT",'full menu'!AX34="WSD"),"intens",IF('full menu'!AX34="UASC","UASC","")))))</f>
        <v>UASC</v>
      </c>
      <c r="AY34" s="2" t="str">
        <f>IF(OR('full menu'!AY34="MDC",'full menu'!AY34="PERF"),"rude",IF(OR('full menu'!AY34="PCB",'full menu'!AY34="AERF",'full menu'!AY34="UD"),"inter",IF(OR('full menu'!AY34="ACB",'full menu'!AY34="LCERT",'full menu'!AY34="LERT",'full menu'!AY34="FCERT",'full menu'!AY34="FCMT",'full menu'!AY34="LCMT",'full menu'!AY34="LMT",'full menu'!AY34="LCIT",'full menu'!AY34="FCIT",'full menu'!AY34="LIT",'full menu'!AY34="MwERT",'full menu'!AY34="ERwMT",'full menu'!AY34="M&amp;ERT",'full menu'!AY34="MwIT",'full menu'!AY34="IwMT",'full menu'!AY34="M&amp;IT",'full menu'!AY34="IwERT",'full menu'!AY34="ERwIT",'full menu'!AY34="I&amp;ERT",'full menu'!AY34="ER&amp;M&amp;IT",'full menu'!AY34="LSD"),"subst",IF(OR('full menu'!AY34="FERT",'full menu'!AY34="FMT",'full menu'!AY34="FIT",'full menu'!AY34="WSD"),"intens",IF('full menu'!AY34="UASC","UASC","")))))</f>
        <v>UASC</v>
      </c>
    </row>
    <row r="35" spans="1:51" ht="15.6" x14ac:dyDescent="0.3">
      <c r="A35" t="s">
        <v>60</v>
      </c>
      <c r="B35" s="2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UASC</v>
      </c>
      <c r="C35" s="2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UASC</v>
      </c>
      <c r="D35" s="2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UASC</v>
      </c>
      <c r="E35" s="2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UASC</v>
      </c>
      <c r="F35" s="2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UASC</v>
      </c>
      <c r="G35" s="2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UASC</v>
      </c>
      <c r="H35" s="2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inter</v>
      </c>
      <c r="I35" s="2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inter</v>
      </c>
      <c r="J35" s="2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inter</v>
      </c>
      <c r="K35" s="2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inter</v>
      </c>
      <c r="L35" s="2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inter</v>
      </c>
      <c r="M35" s="2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inter</v>
      </c>
      <c r="N35" s="2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inter</v>
      </c>
      <c r="O35" s="2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inter</v>
      </c>
      <c r="P35" s="2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inter</v>
      </c>
      <c r="Q35" s="2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inter</v>
      </c>
      <c r="R35" s="2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inter</v>
      </c>
      <c r="S35" s="2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inter</v>
      </c>
      <c r="T35" s="2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inter</v>
      </c>
      <c r="U35" s="2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inter</v>
      </c>
      <c r="V35" s="2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inter</v>
      </c>
      <c r="W35" s="2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inter</v>
      </c>
      <c r="X35" s="2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inter</v>
      </c>
      <c r="Y35" s="2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inter</v>
      </c>
      <c r="Z35" s="2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inter</v>
      </c>
      <c r="AA35" s="2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>inter</v>
      </c>
      <c r="AB35" s="2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>inter</v>
      </c>
      <c r="AC35" s="2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>inter</v>
      </c>
      <c r="AD35" s="2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>inter</v>
      </c>
      <c r="AE35" s="2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>inter</v>
      </c>
      <c r="AF35" s="2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>inter</v>
      </c>
      <c r="AG35" s="2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>inter</v>
      </c>
      <c r="AH35" s="2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>inter</v>
      </c>
      <c r="AI35" s="2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>inter</v>
      </c>
      <c r="AJ35" s="2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>inter</v>
      </c>
      <c r="AK35" s="2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>inter</v>
      </c>
      <c r="AL35" s="2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>inter</v>
      </c>
      <c r="AM35" s="2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>inter</v>
      </c>
      <c r="AN35" s="2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>inter</v>
      </c>
      <c r="AO35" s="2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>inter</v>
      </c>
      <c r="AP35" s="2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>inter</v>
      </c>
      <c r="AQ35" s="2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>inter</v>
      </c>
      <c r="AR35" s="2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>inter</v>
      </c>
      <c r="AS35" s="2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>inter</v>
      </c>
      <c r="AT35" s="2" t="str">
        <f>IF(OR('full menu'!AT35="MDC",'full menu'!AT35="PERF"),"rude",IF(OR('full menu'!AT35="PCB",'full menu'!AT35="AERF",'full menu'!AT35="UD"),"inter",IF(OR('full menu'!AT35="ACB",'full menu'!AT35="LCERT",'full menu'!AT35="LERT",'full menu'!AT35="FCERT",'full menu'!AT35="FCMT",'full menu'!AT35="LCMT",'full menu'!AT35="LMT",'full menu'!AT35="LCIT",'full menu'!AT35="FCIT",'full menu'!AT35="LIT",'full menu'!AT35="MwERT",'full menu'!AT35="ERwMT",'full menu'!AT35="M&amp;ERT",'full menu'!AT35="MwIT",'full menu'!AT35="IwMT",'full menu'!AT35="M&amp;IT",'full menu'!AT35="IwERT",'full menu'!AT35="ERwIT",'full menu'!AT35="I&amp;ERT",'full menu'!AT35="ER&amp;M&amp;IT",'full menu'!AT35="LSD"),"subst",IF(OR('full menu'!AT35="FERT",'full menu'!AT35="FMT",'full menu'!AT35="FIT",'full menu'!AT35="WSD"),"intens",IF('full menu'!AT35="UASC","UASC","")))))</f>
        <v>inter</v>
      </c>
      <c r="AU35" s="2" t="str">
        <f>IF(OR('full menu'!AU35="MDC",'full menu'!AU35="PERF"),"rude",IF(OR('full menu'!AU35="PCB",'full menu'!AU35="AERF",'full menu'!AU35="UD"),"inter",IF(OR('full menu'!AU35="ACB",'full menu'!AU35="LCERT",'full menu'!AU35="LERT",'full menu'!AU35="FCERT",'full menu'!AU35="FCMT",'full menu'!AU35="LCMT",'full menu'!AU35="LMT",'full menu'!AU35="LCIT",'full menu'!AU35="FCIT",'full menu'!AU35="LIT",'full menu'!AU35="MwERT",'full menu'!AU35="ERwMT",'full menu'!AU35="M&amp;ERT",'full menu'!AU35="MwIT",'full menu'!AU35="IwMT",'full menu'!AU35="M&amp;IT",'full menu'!AU35="IwERT",'full menu'!AU35="ERwIT",'full menu'!AU35="I&amp;ERT",'full menu'!AU35="ER&amp;M&amp;IT",'full menu'!AU35="LSD"),"subst",IF(OR('full menu'!AU35="FERT",'full menu'!AU35="FMT",'full menu'!AU35="FIT",'full menu'!AU35="WSD"),"intens",IF('full menu'!AU35="UASC","UASC","")))))</f>
        <v>inter</v>
      </c>
      <c r="AV35" s="2" t="str">
        <f>IF(OR('full menu'!AV35="MDC",'full menu'!AV35="PERF"),"rude",IF(OR('full menu'!AV35="PCB",'full menu'!AV35="AERF",'full menu'!AV35="UD"),"inter",IF(OR('full menu'!AV35="ACB",'full menu'!AV35="LCERT",'full menu'!AV35="LERT",'full menu'!AV35="FCERT",'full menu'!AV35="FCMT",'full menu'!AV35="LCMT",'full menu'!AV35="LMT",'full menu'!AV35="LCIT",'full menu'!AV35="FCIT",'full menu'!AV35="LIT",'full menu'!AV35="MwERT",'full menu'!AV35="ERwMT",'full menu'!AV35="M&amp;ERT",'full menu'!AV35="MwIT",'full menu'!AV35="IwMT",'full menu'!AV35="M&amp;IT",'full menu'!AV35="IwERT",'full menu'!AV35="ERwIT",'full menu'!AV35="I&amp;ERT",'full menu'!AV35="ER&amp;M&amp;IT",'full menu'!AV35="LSD"),"subst",IF(OR('full menu'!AV35="FERT",'full menu'!AV35="FMT",'full menu'!AV35="FIT",'full menu'!AV35="WSD"),"intens",IF('full menu'!AV35="UASC","UASC","")))))</f>
        <v>inter</v>
      </c>
      <c r="AW35" s="2" t="str">
        <f>IF(OR('full menu'!AW35="MDC",'full menu'!AW35="PERF"),"rude",IF(OR('full menu'!AW35="PCB",'full menu'!AW35="AERF",'full menu'!AW35="UD"),"inter",IF(OR('full menu'!AW35="ACB",'full menu'!AW35="LCERT",'full menu'!AW35="LERT",'full menu'!AW35="FCERT",'full menu'!AW35="FCMT",'full menu'!AW35="LCMT",'full menu'!AW35="LMT",'full menu'!AW35="LCIT",'full menu'!AW35="FCIT",'full menu'!AW35="LIT",'full menu'!AW35="MwERT",'full menu'!AW35="ERwMT",'full menu'!AW35="M&amp;ERT",'full menu'!AW35="MwIT",'full menu'!AW35="IwMT",'full menu'!AW35="M&amp;IT",'full menu'!AW35="IwERT",'full menu'!AW35="ERwIT",'full menu'!AW35="I&amp;ERT",'full menu'!AW35="ER&amp;M&amp;IT",'full menu'!AW35="LSD"),"subst",IF(OR('full menu'!AW35="FERT",'full menu'!AW35="FMT",'full menu'!AW35="FIT",'full menu'!AW35="WSD"),"intens",IF('full menu'!AW35="UASC","UASC","")))))</f>
        <v>inter</v>
      </c>
      <c r="AX35" s="2" t="str">
        <f>IF(OR('full menu'!AX35="MDC",'full menu'!AX35="PERF"),"rude",IF(OR('full menu'!AX35="PCB",'full menu'!AX35="AERF",'full menu'!AX35="UD"),"inter",IF(OR('full menu'!AX35="ACB",'full menu'!AX35="LCERT",'full menu'!AX35="LERT",'full menu'!AX35="FCERT",'full menu'!AX35="FCMT",'full menu'!AX35="LCMT",'full menu'!AX35="LMT",'full menu'!AX35="LCIT",'full menu'!AX35="FCIT",'full menu'!AX35="LIT",'full menu'!AX35="MwERT",'full menu'!AX35="ERwMT",'full menu'!AX35="M&amp;ERT",'full menu'!AX35="MwIT",'full menu'!AX35="IwMT",'full menu'!AX35="M&amp;IT",'full menu'!AX35="IwERT",'full menu'!AX35="ERwIT",'full menu'!AX35="I&amp;ERT",'full menu'!AX35="ER&amp;M&amp;IT",'full menu'!AX35="LSD"),"subst",IF(OR('full menu'!AX35="FERT",'full menu'!AX35="FMT",'full menu'!AX35="FIT",'full menu'!AX35="WSD"),"intens",IF('full menu'!AX35="UASC","UASC","")))))</f>
        <v>inter</v>
      </c>
      <c r="AY35" s="2" t="str">
        <f>IF(OR('full menu'!AY35="MDC",'full menu'!AY35="PERF"),"rude",IF(OR('full menu'!AY35="PCB",'full menu'!AY35="AERF",'full menu'!AY35="UD"),"inter",IF(OR('full menu'!AY35="ACB",'full menu'!AY35="LCERT",'full menu'!AY35="LERT",'full menu'!AY35="FCERT",'full menu'!AY35="FCMT",'full menu'!AY35="LCMT",'full menu'!AY35="LMT",'full menu'!AY35="LCIT",'full menu'!AY35="FCIT",'full menu'!AY35="LIT",'full menu'!AY35="MwERT",'full menu'!AY35="ERwMT",'full menu'!AY35="M&amp;ERT",'full menu'!AY35="MwIT",'full menu'!AY35="IwMT",'full menu'!AY35="M&amp;IT",'full menu'!AY35="IwERT",'full menu'!AY35="ERwIT",'full menu'!AY35="I&amp;ERT",'full menu'!AY35="ER&amp;M&amp;IT",'full menu'!AY35="LSD"),"subst",IF(OR('full menu'!AY35="FERT",'full menu'!AY35="FMT",'full menu'!AY35="FIT",'full menu'!AY35="WSD"),"intens",IF('full menu'!AY35="UASC","UASC","")))))</f>
        <v>inter</v>
      </c>
    </row>
    <row r="36" spans="1:51" ht="15.6" x14ac:dyDescent="0.3">
      <c r="A36" t="s">
        <v>63</v>
      </c>
      <c r="B36" s="2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inter</v>
      </c>
      <c r="C36" s="2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inter</v>
      </c>
      <c r="D36" s="2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inter</v>
      </c>
      <c r="E36" s="2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inter</v>
      </c>
      <c r="F36" s="2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inter</v>
      </c>
      <c r="G36" s="2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rude</v>
      </c>
      <c r="H36" s="2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rude</v>
      </c>
      <c r="I36" s="2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rude</v>
      </c>
      <c r="J36" s="2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inter</v>
      </c>
      <c r="K36" s="2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inter</v>
      </c>
      <c r="L36" s="2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inter</v>
      </c>
      <c r="M36" s="2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inter</v>
      </c>
      <c r="N36" s="2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subst</v>
      </c>
      <c r="O36" s="2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subst</v>
      </c>
      <c r="P36" s="2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subst</v>
      </c>
      <c r="Q36" s="2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subst</v>
      </c>
      <c r="R36" s="2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subst</v>
      </c>
      <c r="S36" s="2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subst</v>
      </c>
      <c r="T36" s="2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subst</v>
      </c>
      <c r="U36" s="2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subst</v>
      </c>
      <c r="V36" s="2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subst</v>
      </c>
      <c r="W36" s="2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inter</v>
      </c>
      <c r="X36" s="2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inter</v>
      </c>
      <c r="Y36" s="2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inter</v>
      </c>
      <c r="Z36" s="2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inter</v>
      </c>
      <c r="AA36" s="2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inter</v>
      </c>
      <c r="AB36" s="2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inter</v>
      </c>
      <c r="AC36" s="2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inter</v>
      </c>
      <c r="AD36" s="2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inter</v>
      </c>
      <c r="AE36" s="2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inter</v>
      </c>
      <c r="AF36" s="2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inter</v>
      </c>
      <c r="AG36" s="2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inter</v>
      </c>
      <c r="AH36" s="2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inter</v>
      </c>
      <c r="AI36" s="2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inter</v>
      </c>
      <c r="AJ36" s="2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inter</v>
      </c>
      <c r="AK36" s="2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inter</v>
      </c>
      <c r="AL36" s="2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inter</v>
      </c>
      <c r="AM36" s="2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inter</v>
      </c>
      <c r="AN36" s="2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inter</v>
      </c>
      <c r="AO36" s="2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inter</v>
      </c>
      <c r="AP36" s="2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inter</v>
      </c>
      <c r="AQ36" s="2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inter</v>
      </c>
      <c r="AR36" s="2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inter</v>
      </c>
      <c r="AS36" s="2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inter</v>
      </c>
      <c r="AT36" s="2" t="str">
        <f>IF(OR('full menu'!AT36="MDC",'full menu'!AT36="PERF"),"rude",IF(OR('full menu'!AT36="PCB",'full menu'!AT36="AERF",'full menu'!AT36="UD"),"inter",IF(OR('full menu'!AT36="ACB",'full menu'!AT36="LCERT",'full menu'!AT36="LERT",'full menu'!AT36="FCERT",'full menu'!AT36="FCMT",'full menu'!AT36="LCMT",'full menu'!AT36="LMT",'full menu'!AT36="LCIT",'full menu'!AT36="FCIT",'full menu'!AT36="LIT",'full menu'!AT36="MwERT",'full menu'!AT36="ERwMT",'full menu'!AT36="M&amp;ERT",'full menu'!AT36="MwIT",'full menu'!AT36="IwMT",'full menu'!AT36="M&amp;IT",'full menu'!AT36="IwERT",'full menu'!AT36="ERwIT",'full menu'!AT36="I&amp;ERT",'full menu'!AT36="ER&amp;M&amp;IT",'full menu'!AT36="LSD"),"subst",IF(OR('full menu'!AT36="FERT",'full menu'!AT36="FMT",'full menu'!AT36="FIT",'full menu'!AT36="WSD"),"intens",IF('full menu'!AT36="UASC","UASC","")))))</f>
        <v>inter</v>
      </c>
      <c r="AU36" s="2" t="str">
        <f>IF(OR('full menu'!AU36="MDC",'full menu'!AU36="PERF"),"rude",IF(OR('full menu'!AU36="PCB",'full menu'!AU36="AERF",'full menu'!AU36="UD"),"inter",IF(OR('full menu'!AU36="ACB",'full menu'!AU36="LCERT",'full menu'!AU36="LERT",'full menu'!AU36="FCERT",'full menu'!AU36="FCMT",'full menu'!AU36="LCMT",'full menu'!AU36="LMT",'full menu'!AU36="LCIT",'full menu'!AU36="FCIT",'full menu'!AU36="LIT",'full menu'!AU36="MwERT",'full menu'!AU36="ERwMT",'full menu'!AU36="M&amp;ERT",'full menu'!AU36="MwIT",'full menu'!AU36="IwMT",'full menu'!AU36="M&amp;IT",'full menu'!AU36="IwERT",'full menu'!AU36="ERwIT",'full menu'!AU36="I&amp;ERT",'full menu'!AU36="ER&amp;M&amp;IT",'full menu'!AU36="LSD"),"subst",IF(OR('full menu'!AU36="FERT",'full menu'!AU36="FMT",'full menu'!AU36="FIT",'full menu'!AU36="WSD"),"intens",IF('full menu'!AU36="UASC","UASC","")))))</f>
        <v>inter</v>
      </c>
      <c r="AV36" s="2" t="str">
        <f>IF(OR('full menu'!AV36="MDC",'full menu'!AV36="PERF"),"rude",IF(OR('full menu'!AV36="PCB",'full menu'!AV36="AERF",'full menu'!AV36="UD"),"inter",IF(OR('full menu'!AV36="ACB",'full menu'!AV36="LCERT",'full menu'!AV36="LERT",'full menu'!AV36="FCERT",'full menu'!AV36="FCMT",'full menu'!AV36="LCMT",'full menu'!AV36="LMT",'full menu'!AV36="LCIT",'full menu'!AV36="FCIT",'full menu'!AV36="LIT",'full menu'!AV36="MwERT",'full menu'!AV36="ERwMT",'full menu'!AV36="M&amp;ERT",'full menu'!AV36="MwIT",'full menu'!AV36="IwMT",'full menu'!AV36="M&amp;IT",'full menu'!AV36="IwERT",'full menu'!AV36="ERwIT",'full menu'!AV36="I&amp;ERT",'full menu'!AV36="ER&amp;M&amp;IT",'full menu'!AV36="LSD"),"subst",IF(OR('full menu'!AV36="FERT",'full menu'!AV36="FMT",'full menu'!AV36="FIT",'full menu'!AV36="WSD"),"intens",IF('full menu'!AV36="UASC","UASC","")))))</f>
        <v>inter</v>
      </c>
      <c r="AW36" s="2" t="str">
        <f>IF(OR('full menu'!AW36="MDC",'full menu'!AW36="PERF"),"rude",IF(OR('full menu'!AW36="PCB",'full menu'!AW36="AERF",'full menu'!AW36="UD"),"inter",IF(OR('full menu'!AW36="ACB",'full menu'!AW36="LCERT",'full menu'!AW36="LERT",'full menu'!AW36="FCERT",'full menu'!AW36="FCMT",'full menu'!AW36="LCMT",'full menu'!AW36="LMT",'full menu'!AW36="LCIT",'full menu'!AW36="FCIT",'full menu'!AW36="LIT",'full menu'!AW36="MwERT",'full menu'!AW36="ERwMT",'full menu'!AW36="M&amp;ERT",'full menu'!AW36="MwIT",'full menu'!AW36="IwMT",'full menu'!AW36="M&amp;IT",'full menu'!AW36="IwERT",'full menu'!AW36="ERwIT",'full menu'!AW36="I&amp;ERT",'full menu'!AW36="ER&amp;M&amp;IT",'full menu'!AW36="LSD"),"subst",IF(OR('full menu'!AW36="FERT",'full menu'!AW36="FMT",'full menu'!AW36="FIT",'full menu'!AW36="WSD"),"intens",IF('full menu'!AW36="UASC","UASC","")))))</f>
        <v>inter</v>
      </c>
      <c r="AX36" s="2" t="str">
        <f>IF(OR('full menu'!AX36="MDC",'full menu'!AX36="PERF"),"rude",IF(OR('full menu'!AX36="PCB",'full menu'!AX36="AERF",'full menu'!AX36="UD"),"inter",IF(OR('full menu'!AX36="ACB",'full menu'!AX36="LCERT",'full menu'!AX36="LERT",'full menu'!AX36="FCERT",'full menu'!AX36="FCMT",'full menu'!AX36="LCMT",'full menu'!AX36="LMT",'full menu'!AX36="LCIT",'full menu'!AX36="FCIT",'full menu'!AX36="LIT",'full menu'!AX36="MwERT",'full menu'!AX36="ERwMT",'full menu'!AX36="M&amp;ERT",'full menu'!AX36="MwIT",'full menu'!AX36="IwMT",'full menu'!AX36="M&amp;IT",'full menu'!AX36="IwERT",'full menu'!AX36="ERwIT",'full menu'!AX36="I&amp;ERT",'full menu'!AX36="ER&amp;M&amp;IT",'full menu'!AX36="LSD"),"subst",IF(OR('full menu'!AX36="FERT",'full menu'!AX36="FMT",'full menu'!AX36="FIT",'full menu'!AX36="WSD"),"intens",IF('full menu'!AX36="UASC","UASC","")))))</f>
        <v>inter</v>
      </c>
      <c r="AY36" s="2" t="str">
        <f>IF(OR('full menu'!AY36="MDC",'full menu'!AY36="PERF"),"rude",IF(OR('full menu'!AY36="PCB",'full menu'!AY36="AERF",'full menu'!AY36="UD"),"inter",IF(OR('full menu'!AY36="ACB",'full menu'!AY36="LCERT",'full menu'!AY36="LERT",'full menu'!AY36="FCERT",'full menu'!AY36="FCMT",'full menu'!AY36="LCMT",'full menu'!AY36="LMT",'full menu'!AY36="LCIT",'full menu'!AY36="FCIT",'full menu'!AY36="LIT",'full menu'!AY36="MwERT",'full menu'!AY36="ERwMT",'full menu'!AY36="M&amp;ERT",'full menu'!AY36="MwIT",'full menu'!AY36="IwMT",'full menu'!AY36="M&amp;IT",'full menu'!AY36="IwERT",'full menu'!AY36="ERwIT",'full menu'!AY36="I&amp;ERT",'full menu'!AY36="ER&amp;M&amp;IT",'full menu'!AY36="LSD"),"subst",IF(OR('full menu'!AY36="FERT",'full menu'!AY36="FMT",'full menu'!AY36="FIT",'full menu'!AY36="WSD"),"intens",IF('full menu'!AY36="UASC","UASC","")))))</f>
        <v>inter</v>
      </c>
    </row>
    <row r="37" spans="1:51" ht="15.6" x14ac:dyDescent="0.3">
      <c r="A37" t="s">
        <v>64</v>
      </c>
      <c r="B37" s="2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/>
      </c>
      <c r="C37" s="2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/>
      </c>
      <c r="D37" s="2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/>
      </c>
      <c r="E37" s="2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/>
      </c>
      <c r="F37" s="2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/>
      </c>
      <c r="G37" s="2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/>
      </c>
      <c r="H37" s="2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/>
      </c>
      <c r="I37" s="2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/>
      </c>
      <c r="J37" s="2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/>
      </c>
      <c r="K37" s="2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/>
      </c>
      <c r="L37" s="2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/>
      </c>
      <c r="M37" s="2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/>
      </c>
      <c r="N37" s="2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/>
      </c>
      <c r="O37" s="2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/>
      </c>
      <c r="P37" s="2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/>
      </c>
      <c r="Q37" s="2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/>
      </c>
      <c r="R37" s="2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/>
      </c>
      <c r="S37" s="2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/>
      </c>
      <c r="T37" s="2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>inter</v>
      </c>
      <c r="U37" s="2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>inter</v>
      </c>
      <c r="V37" s="2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>subst</v>
      </c>
      <c r="W37" s="2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>subst</v>
      </c>
      <c r="X37" s="2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>subst</v>
      </c>
      <c r="Y37" s="2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>subst</v>
      </c>
      <c r="Z37" s="2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>subst</v>
      </c>
      <c r="AA37" s="2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>subst</v>
      </c>
      <c r="AB37" s="2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>subst</v>
      </c>
      <c r="AC37" s="2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>subst</v>
      </c>
      <c r="AD37" s="2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>subst</v>
      </c>
      <c r="AE37" s="2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>subst</v>
      </c>
      <c r="AF37" s="2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>subst</v>
      </c>
      <c r="AG37" s="2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>subst</v>
      </c>
      <c r="AH37" s="2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>subst</v>
      </c>
      <c r="AI37" s="2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>subst</v>
      </c>
      <c r="AJ37" s="2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>subst</v>
      </c>
      <c r="AK37" s="2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>subst</v>
      </c>
      <c r="AL37" s="2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>subst</v>
      </c>
      <c r="AM37" s="2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>subst</v>
      </c>
      <c r="AN37" s="2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>subst</v>
      </c>
      <c r="AO37" s="2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>subst</v>
      </c>
      <c r="AP37" s="2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>subst</v>
      </c>
      <c r="AQ37" s="2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>subst</v>
      </c>
      <c r="AR37" s="2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>subst</v>
      </c>
      <c r="AS37" s="2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>subst</v>
      </c>
      <c r="AT37" s="2" t="str">
        <f>IF(OR('full menu'!AT37="MDC",'full menu'!AT37="PERF"),"rude",IF(OR('full menu'!AT37="PCB",'full menu'!AT37="AERF",'full menu'!AT37="UD"),"inter",IF(OR('full menu'!AT37="ACB",'full menu'!AT37="LCERT",'full menu'!AT37="LERT",'full menu'!AT37="FCERT",'full menu'!AT37="FCMT",'full menu'!AT37="LCMT",'full menu'!AT37="LMT",'full menu'!AT37="LCIT",'full menu'!AT37="FCIT",'full menu'!AT37="LIT",'full menu'!AT37="MwERT",'full menu'!AT37="ERwMT",'full menu'!AT37="M&amp;ERT",'full menu'!AT37="MwIT",'full menu'!AT37="IwMT",'full menu'!AT37="M&amp;IT",'full menu'!AT37="IwERT",'full menu'!AT37="ERwIT",'full menu'!AT37="I&amp;ERT",'full menu'!AT37="ER&amp;M&amp;IT",'full menu'!AT37="LSD"),"subst",IF(OR('full menu'!AT37="FERT",'full menu'!AT37="FMT",'full menu'!AT37="FIT",'full menu'!AT37="WSD"),"intens",IF('full menu'!AT37="UASC","UASC","")))))</f>
        <v>subst</v>
      </c>
      <c r="AU37" s="2" t="str">
        <f>IF(OR('full menu'!AU37="MDC",'full menu'!AU37="PERF"),"rude",IF(OR('full menu'!AU37="PCB",'full menu'!AU37="AERF",'full menu'!AU37="UD"),"inter",IF(OR('full menu'!AU37="ACB",'full menu'!AU37="LCERT",'full menu'!AU37="LERT",'full menu'!AU37="FCERT",'full menu'!AU37="FCMT",'full menu'!AU37="LCMT",'full menu'!AU37="LMT",'full menu'!AU37="LCIT",'full menu'!AU37="FCIT",'full menu'!AU37="LIT",'full menu'!AU37="MwERT",'full menu'!AU37="ERwMT",'full menu'!AU37="M&amp;ERT",'full menu'!AU37="MwIT",'full menu'!AU37="IwMT",'full menu'!AU37="M&amp;IT",'full menu'!AU37="IwERT",'full menu'!AU37="ERwIT",'full menu'!AU37="I&amp;ERT",'full menu'!AU37="ER&amp;M&amp;IT",'full menu'!AU37="LSD"),"subst",IF(OR('full menu'!AU37="FERT",'full menu'!AU37="FMT",'full menu'!AU37="FIT",'full menu'!AU37="WSD"),"intens",IF('full menu'!AU37="UASC","UASC","")))))</f>
        <v>subst</v>
      </c>
      <c r="AV37" s="2" t="str">
        <f>IF(OR('full menu'!AV37="MDC",'full menu'!AV37="PERF"),"rude",IF(OR('full menu'!AV37="PCB",'full menu'!AV37="AERF",'full menu'!AV37="UD"),"inter",IF(OR('full menu'!AV37="ACB",'full menu'!AV37="LCERT",'full menu'!AV37="LERT",'full menu'!AV37="FCERT",'full menu'!AV37="FCMT",'full menu'!AV37="LCMT",'full menu'!AV37="LMT",'full menu'!AV37="LCIT",'full menu'!AV37="FCIT",'full menu'!AV37="LIT",'full menu'!AV37="MwERT",'full menu'!AV37="ERwMT",'full menu'!AV37="M&amp;ERT",'full menu'!AV37="MwIT",'full menu'!AV37="IwMT",'full menu'!AV37="M&amp;IT",'full menu'!AV37="IwERT",'full menu'!AV37="ERwIT",'full menu'!AV37="I&amp;ERT",'full menu'!AV37="ER&amp;M&amp;IT",'full menu'!AV37="LSD"),"subst",IF(OR('full menu'!AV37="FERT",'full menu'!AV37="FMT",'full menu'!AV37="FIT",'full menu'!AV37="WSD"),"intens",IF('full menu'!AV37="UASC","UASC","")))))</f>
        <v>subst</v>
      </c>
      <c r="AW37" s="2" t="str">
        <f>IF(OR('full menu'!AW37="MDC",'full menu'!AW37="PERF"),"rude",IF(OR('full menu'!AW37="PCB",'full menu'!AW37="AERF",'full menu'!AW37="UD"),"inter",IF(OR('full menu'!AW37="ACB",'full menu'!AW37="LCERT",'full menu'!AW37="LERT",'full menu'!AW37="FCERT",'full menu'!AW37="FCMT",'full menu'!AW37="LCMT",'full menu'!AW37="LMT",'full menu'!AW37="LCIT",'full menu'!AW37="FCIT",'full menu'!AW37="LIT",'full menu'!AW37="MwERT",'full menu'!AW37="ERwMT",'full menu'!AW37="M&amp;ERT",'full menu'!AW37="MwIT",'full menu'!AW37="IwMT",'full menu'!AW37="M&amp;IT",'full menu'!AW37="IwERT",'full menu'!AW37="ERwIT",'full menu'!AW37="I&amp;ERT",'full menu'!AW37="ER&amp;M&amp;IT",'full menu'!AW37="LSD"),"subst",IF(OR('full menu'!AW37="FERT",'full menu'!AW37="FMT",'full menu'!AW37="FIT",'full menu'!AW37="WSD"),"intens",IF('full menu'!AW37="UASC","UASC","")))))</f>
        <v>subst</v>
      </c>
      <c r="AX37" s="2" t="str">
        <f>IF(OR('full menu'!AX37="MDC",'full menu'!AX37="PERF"),"rude",IF(OR('full menu'!AX37="PCB",'full menu'!AX37="AERF",'full menu'!AX37="UD"),"inter",IF(OR('full menu'!AX37="ACB",'full menu'!AX37="LCERT",'full menu'!AX37="LERT",'full menu'!AX37="FCERT",'full menu'!AX37="FCMT",'full menu'!AX37="LCMT",'full menu'!AX37="LMT",'full menu'!AX37="LCIT",'full menu'!AX37="FCIT",'full menu'!AX37="LIT",'full menu'!AX37="MwERT",'full menu'!AX37="ERwMT",'full menu'!AX37="M&amp;ERT",'full menu'!AX37="MwIT",'full menu'!AX37="IwMT",'full menu'!AX37="M&amp;IT",'full menu'!AX37="IwERT",'full menu'!AX37="ERwIT",'full menu'!AX37="I&amp;ERT",'full menu'!AX37="ER&amp;M&amp;IT",'full menu'!AX37="LSD"),"subst",IF(OR('full menu'!AX37="FERT",'full menu'!AX37="FMT",'full menu'!AX37="FIT",'full menu'!AX37="WSD"),"intens",IF('full menu'!AX37="UASC","UASC","")))))</f>
        <v>subst</v>
      </c>
      <c r="AY37" s="2" t="str">
        <f>IF(OR('full menu'!AY37="MDC",'full menu'!AY37="PERF"),"rude",IF(OR('full menu'!AY37="PCB",'full menu'!AY37="AERF",'full menu'!AY37="UD"),"inter",IF(OR('full menu'!AY37="ACB",'full menu'!AY37="LCERT",'full menu'!AY37="LERT",'full menu'!AY37="FCERT",'full menu'!AY37="FCMT",'full menu'!AY37="LCMT",'full menu'!AY37="LMT",'full menu'!AY37="LCIT",'full menu'!AY37="FCIT",'full menu'!AY37="LIT",'full menu'!AY37="MwERT",'full menu'!AY37="ERwMT",'full menu'!AY37="M&amp;ERT",'full menu'!AY37="MwIT",'full menu'!AY37="IwMT",'full menu'!AY37="M&amp;IT",'full menu'!AY37="IwERT",'full menu'!AY37="ERwIT",'full menu'!AY37="I&amp;ERT",'full menu'!AY37="ER&amp;M&amp;IT",'full menu'!AY37="LSD"),"subst",IF(OR('full menu'!AY37="FERT",'full menu'!AY37="FMT",'full menu'!AY37="FIT",'full menu'!AY37="WSD"),"intens",IF('full menu'!AY37="UASC","UASC","")))))</f>
        <v>subst</v>
      </c>
    </row>
    <row r="38" spans="1:51" ht="15.6" x14ac:dyDescent="0.3">
      <c r="A38" t="s">
        <v>65</v>
      </c>
      <c r="B38" s="2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>inter</v>
      </c>
      <c r="C38" s="2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>inter</v>
      </c>
      <c r="D38" s="2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inter</v>
      </c>
      <c r="E38" s="2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inter</v>
      </c>
      <c r="F38" s="2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inter</v>
      </c>
      <c r="G38" s="2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inter</v>
      </c>
      <c r="H38" s="2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inter</v>
      </c>
      <c r="I38" s="2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subst</v>
      </c>
      <c r="J38" s="2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subst</v>
      </c>
      <c r="K38" s="2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subst</v>
      </c>
      <c r="L38" s="2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subst</v>
      </c>
      <c r="M38" s="2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subst</v>
      </c>
      <c r="N38" s="2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subst</v>
      </c>
      <c r="O38" s="2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subst</v>
      </c>
      <c r="P38" s="2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subst</v>
      </c>
      <c r="Q38" s="2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subst</v>
      </c>
      <c r="R38" s="2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subst</v>
      </c>
      <c r="S38" s="2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subst</v>
      </c>
      <c r="T38" s="2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subst</v>
      </c>
      <c r="U38" s="2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subst</v>
      </c>
      <c r="V38" s="2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subst</v>
      </c>
      <c r="W38" s="2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subst</v>
      </c>
      <c r="X38" s="2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subst</v>
      </c>
      <c r="Y38" s="2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subst</v>
      </c>
      <c r="Z38" s="2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subst</v>
      </c>
      <c r="AA38" s="2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subst</v>
      </c>
      <c r="AB38" s="2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subst</v>
      </c>
      <c r="AC38" s="2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subst</v>
      </c>
      <c r="AD38" s="2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subst</v>
      </c>
      <c r="AE38" s="2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subst</v>
      </c>
      <c r="AF38" s="2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subst</v>
      </c>
      <c r="AG38" s="2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subst</v>
      </c>
      <c r="AH38" s="2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subst</v>
      </c>
      <c r="AI38" s="2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intens</v>
      </c>
      <c r="AJ38" s="2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intens</v>
      </c>
      <c r="AK38" s="2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intens</v>
      </c>
      <c r="AL38" s="2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intens</v>
      </c>
      <c r="AM38" s="2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intens</v>
      </c>
      <c r="AN38" s="2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intens</v>
      </c>
      <c r="AO38" s="2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intens</v>
      </c>
      <c r="AP38" s="2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intens</v>
      </c>
      <c r="AQ38" s="2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intens</v>
      </c>
      <c r="AR38" s="2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intens</v>
      </c>
      <c r="AS38" s="2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intens</v>
      </c>
      <c r="AT38" s="2" t="str">
        <f>IF(OR('full menu'!AT38="MDC",'full menu'!AT38="PERF"),"rude",IF(OR('full menu'!AT38="PCB",'full menu'!AT38="AERF",'full menu'!AT38="UD"),"inter",IF(OR('full menu'!AT38="ACB",'full menu'!AT38="LCERT",'full menu'!AT38="LERT",'full menu'!AT38="FCERT",'full menu'!AT38="FCMT",'full menu'!AT38="LCMT",'full menu'!AT38="LMT",'full menu'!AT38="LCIT",'full menu'!AT38="FCIT",'full menu'!AT38="LIT",'full menu'!AT38="MwERT",'full menu'!AT38="ERwMT",'full menu'!AT38="M&amp;ERT",'full menu'!AT38="MwIT",'full menu'!AT38="IwMT",'full menu'!AT38="M&amp;IT",'full menu'!AT38="IwERT",'full menu'!AT38="ERwIT",'full menu'!AT38="I&amp;ERT",'full menu'!AT38="ER&amp;M&amp;IT",'full menu'!AT38="LSD"),"subst",IF(OR('full menu'!AT38="FERT",'full menu'!AT38="FMT",'full menu'!AT38="FIT",'full menu'!AT38="WSD"),"intens",IF('full menu'!AT38="UASC","UASC","")))))</f>
        <v>subst</v>
      </c>
      <c r="AU38" s="2" t="str">
        <f>IF(OR('full menu'!AU38="MDC",'full menu'!AU38="PERF"),"rude",IF(OR('full menu'!AU38="PCB",'full menu'!AU38="AERF",'full menu'!AU38="UD"),"inter",IF(OR('full menu'!AU38="ACB",'full menu'!AU38="LCERT",'full menu'!AU38="LERT",'full menu'!AU38="FCERT",'full menu'!AU38="FCMT",'full menu'!AU38="LCMT",'full menu'!AU38="LMT",'full menu'!AU38="LCIT",'full menu'!AU38="FCIT",'full menu'!AU38="LIT",'full menu'!AU38="MwERT",'full menu'!AU38="ERwMT",'full menu'!AU38="M&amp;ERT",'full menu'!AU38="MwIT",'full menu'!AU38="IwMT",'full menu'!AU38="M&amp;IT",'full menu'!AU38="IwERT",'full menu'!AU38="ERwIT",'full menu'!AU38="I&amp;ERT",'full menu'!AU38="ER&amp;M&amp;IT",'full menu'!AU38="LSD"),"subst",IF(OR('full menu'!AU38="FERT",'full menu'!AU38="FMT",'full menu'!AU38="FIT",'full menu'!AU38="WSD"),"intens",IF('full menu'!AU38="UASC","UASC","")))))</f>
        <v>subst</v>
      </c>
      <c r="AV38" s="2" t="str">
        <f>IF(OR('full menu'!AV38="MDC",'full menu'!AV38="PERF"),"rude",IF(OR('full menu'!AV38="PCB",'full menu'!AV38="AERF",'full menu'!AV38="UD"),"inter",IF(OR('full menu'!AV38="ACB",'full menu'!AV38="LCERT",'full menu'!AV38="LERT",'full menu'!AV38="FCERT",'full menu'!AV38="FCMT",'full menu'!AV38="LCMT",'full menu'!AV38="LMT",'full menu'!AV38="LCIT",'full menu'!AV38="FCIT",'full menu'!AV38="LIT",'full menu'!AV38="MwERT",'full menu'!AV38="ERwMT",'full menu'!AV38="M&amp;ERT",'full menu'!AV38="MwIT",'full menu'!AV38="IwMT",'full menu'!AV38="M&amp;IT",'full menu'!AV38="IwERT",'full menu'!AV38="ERwIT",'full menu'!AV38="I&amp;ERT",'full menu'!AV38="ER&amp;M&amp;IT",'full menu'!AV38="LSD"),"subst",IF(OR('full menu'!AV38="FERT",'full menu'!AV38="FMT",'full menu'!AV38="FIT",'full menu'!AV38="WSD"),"intens",IF('full menu'!AV38="UASC","UASC","")))))</f>
        <v>subst</v>
      </c>
      <c r="AW38" s="2" t="str">
        <f>IF(OR('full menu'!AW38="MDC",'full menu'!AW38="PERF"),"rude",IF(OR('full menu'!AW38="PCB",'full menu'!AW38="AERF",'full menu'!AW38="UD"),"inter",IF(OR('full menu'!AW38="ACB",'full menu'!AW38="LCERT",'full menu'!AW38="LERT",'full menu'!AW38="FCERT",'full menu'!AW38="FCMT",'full menu'!AW38="LCMT",'full menu'!AW38="LMT",'full menu'!AW38="LCIT",'full menu'!AW38="FCIT",'full menu'!AW38="LIT",'full menu'!AW38="MwERT",'full menu'!AW38="ERwMT",'full menu'!AW38="M&amp;ERT",'full menu'!AW38="MwIT",'full menu'!AW38="IwMT",'full menu'!AW38="M&amp;IT",'full menu'!AW38="IwERT",'full menu'!AW38="ERwIT",'full menu'!AW38="I&amp;ERT",'full menu'!AW38="ER&amp;M&amp;IT",'full menu'!AW38="LSD"),"subst",IF(OR('full menu'!AW38="FERT",'full menu'!AW38="FMT",'full menu'!AW38="FIT",'full menu'!AW38="WSD"),"intens",IF('full menu'!AW38="UASC","UASC","")))))</f>
        <v>subst</v>
      </c>
      <c r="AX38" s="2" t="str">
        <f>IF(OR('full menu'!AX38="MDC",'full menu'!AX38="PERF"),"rude",IF(OR('full menu'!AX38="PCB",'full menu'!AX38="AERF",'full menu'!AX38="UD"),"inter",IF(OR('full menu'!AX38="ACB",'full menu'!AX38="LCERT",'full menu'!AX38="LERT",'full menu'!AX38="FCERT",'full menu'!AX38="FCMT",'full menu'!AX38="LCMT",'full menu'!AX38="LMT",'full menu'!AX38="LCIT",'full menu'!AX38="FCIT",'full menu'!AX38="LIT",'full menu'!AX38="MwERT",'full menu'!AX38="ERwMT",'full menu'!AX38="M&amp;ERT",'full menu'!AX38="MwIT",'full menu'!AX38="IwMT",'full menu'!AX38="M&amp;IT",'full menu'!AX38="IwERT",'full menu'!AX38="ERwIT",'full menu'!AX38="I&amp;ERT",'full menu'!AX38="ER&amp;M&amp;IT",'full menu'!AX38="LSD"),"subst",IF(OR('full menu'!AX38="FERT",'full menu'!AX38="FMT",'full menu'!AX38="FIT",'full menu'!AX38="WSD"),"intens",IF('full menu'!AX38="UASC","UASC","")))))</f>
        <v>subst</v>
      </c>
      <c r="AY38" s="2" t="str">
        <f>IF(OR('full menu'!AY38="MDC",'full menu'!AY38="PERF"),"rude",IF(OR('full menu'!AY38="PCB",'full menu'!AY38="AERF",'full menu'!AY38="UD"),"inter",IF(OR('full menu'!AY38="ACB",'full menu'!AY38="LCERT",'full menu'!AY38="LERT",'full menu'!AY38="FCERT",'full menu'!AY38="FCMT",'full menu'!AY38="LCMT",'full menu'!AY38="LMT",'full menu'!AY38="LCIT",'full menu'!AY38="FCIT",'full menu'!AY38="LIT",'full menu'!AY38="MwERT",'full menu'!AY38="ERwMT",'full menu'!AY38="M&amp;ERT",'full menu'!AY38="MwIT",'full menu'!AY38="IwMT",'full menu'!AY38="M&amp;IT",'full menu'!AY38="IwERT",'full menu'!AY38="ERwIT",'full menu'!AY38="I&amp;ERT",'full menu'!AY38="ER&amp;M&amp;IT",'full menu'!AY38="LSD"),"subst",IF(OR('full menu'!AY38="FERT",'full menu'!AY38="FMT",'full menu'!AY38="FIT",'full menu'!AY38="WSD"),"intens",IF('full menu'!AY38="UASC","UASC","")))))</f>
        <v>subst</v>
      </c>
    </row>
    <row r="39" spans="1:51" ht="15.6" x14ac:dyDescent="0.3">
      <c r="A39" t="s">
        <v>66</v>
      </c>
      <c r="B39" s="2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/>
      </c>
      <c r="C39" s="2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/>
      </c>
      <c r="D39" s="2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/>
      </c>
      <c r="E39" s="2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/>
      </c>
      <c r="F39" s="2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/>
      </c>
      <c r="G39" s="2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/>
      </c>
      <c r="H39" s="2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/>
      </c>
      <c r="I39" s="2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/>
      </c>
      <c r="J39" s="2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/>
      </c>
      <c r="K39" s="2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/>
      </c>
      <c r="L39" s="2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/>
      </c>
      <c r="M39" s="2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/>
      </c>
      <c r="N39" s="2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/>
      </c>
      <c r="O39" s="2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/>
      </c>
      <c r="P39" s="2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/>
      </c>
      <c r="Q39" s="2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/>
      </c>
      <c r="R39" s="2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UASC</v>
      </c>
      <c r="S39" s="2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UASC</v>
      </c>
      <c r="T39" s="2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UASC</v>
      </c>
      <c r="U39" s="2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UASC</v>
      </c>
      <c r="V39" s="2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inter</v>
      </c>
      <c r="W39" s="2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inter</v>
      </c>
      <c r="X39" s="2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inter</v>
      </c>
      <c r="Y39" s="2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inter</v>
      </c>
      <c r="Z39" s="2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inter</v>
      </c>
      <c r="AA39" s="2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inter</v>
      </c>
      <c r="AB39" s="2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inter</v>
      </c>
      <c r="AC39" s="2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inter</v>
      </c>
      <c r="AD39" s="2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inter</v>
      </c>
      <c r="AE39" s="2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inter</v>
      </c>
      <c r="AF39" s="2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inter</v>
      </c>
      <c r="AG39" s="2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inter</v>
      </c>
      <c r="AH39" s="2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inter</v>
      </c>
      <c r="AI39" s="2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inter</v>
      </c>
      <c r="AJ39" s="2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inter</v>
      </c>
      <c r="AK39" s="2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inter</v>
      </c>
      <c r="AL39" s="2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inter</v>
      </c>
      <c r="AM39" s="2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inter</v>
      </c>
      <c r="AN39" s="2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inter</v>
      </c>
      <c r="AO39" s="2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inter</v>
      </c>
      <c r="AP39" s="2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inter</v>
      </c>
      <c r="AQ39" s="2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inter</v>
      </c>
      <c r="AR39" s="2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inter</v>
      </c>
      <c r="AS39" s="2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inter</v>
      </c>
      <c r="AT39" s="2" t="str">
        <f>IF(OR('full menu'!AT39="MDC",'full menu'!AT39="PERF"),"rude",IF(OR('full menu'!AT39="PCB",'full menu'!AT39="AERF",'full menu'!AT39="UD"),"inter",IF(OR('full menu'!AT39="ACB",'full menu'!AT39="LCERT",'full menu'!AT39="LERT",'full menu'!AT39="FCERT",'full menu'!AT39="FCMT",'full menu'!AT39="LCMT",'full menu'!AT39="LMT",'full menu'!AT39="LCIT",'full menu'!AT39="FCIT",'full menu'!AT39="LIT",'full menu'!AT39="MwERT",'full menu'!AT39="ERwMT",'full menu'!AT39="M&amp;ERT",'full menu'!AT39="MwIT",'full menu'!AT39="IwMT",'full menu'!AT39="M&amp;IT",'full menu'!AT39="IwERT",'full menu'!AT39="ERwIT",'full menu'!AT39="I&amp;ERT",'full menu'!AT39="ER&amp;M&amp;IT",'full menu'!AT39="LSD"),"subst",IF(OR('full menu'!AT39="FERT",'full menu'!AT39="FMT",'full menu'!AT39="FIT",'full menu'!AT39="WSD"),"intens",IF('full menu'!AT39="UASC","UASC","")))))</f>
        <v>inter</v>
      </c>
      <c r="AU39" s="2" t="str">
        <f>IF(OR('full menu'!AU39="MDC",'full menu'!AU39="PERF"),"rude",IF(OR('full menu'!AU39="PCB",'full menu'!AU39="AERF",'full menu'!AU39="UD"),"inter",IF(OR('full menu'!AU39="ACB",'full menu'!AU39="LCERT",'full menu'!AU39="LERT",'full menu'!AU39="FCERT",'full menu'!AU39="FCMT",'full menu'!AU39="LCMT",'full menu'!AU39="LMT",'full menu'!AU39="LCIT",'full menu'!AU39="FCIT",'full menu'!AU39="LIT",'full menu'!AU39="MwERT",'full menu'!AU39="ERwMT",'full menu'!AU39="M&amp;ERT",'full menu'!AU39="MwIT",'full menu'!AU39="IwMT",'full menu'!AU39="M&amp;IT",'full menu'!AU39="IwERT",'full menu'!AU39="ERwIT",'full menu'!AU39="I&amp;ERT",'full menu'!AU39="ER&amp;M&amp;IT",'full menu'!AU39="LSD"),"subst",IF(OR('full menu'!AU39="FERT",'full menu'!AU39="FMT",'full menu'!AU39="FIT",'full menu'!AU39="WSD"),"intens",IF('full menu'!AU39="UASC","UASC","")))))</f>
        <v>inter</v>
      </c>
      <c r="AV39" s="2" t="str">
        <f>IF(OR('full menu'!AV39="MDC",'full menu'!AV39="PERF"),"rude",IF(OR('full menu'!AV39="PCB",'full menu'!AV39="AERF",'full menu'!AV39="UD"),"inter",IF(OR('full menu'!AV39="ACB",'full menu'!AV39="LCERT",'full menu'!AV39="LERT",'full menu'!AV39="FCERT",'full menu'!AV39="FCMT",'full menu'!AV39="LCMT",'full menu'!AV39="LMT",'full menu'!AV39="LCIT",'full menu'!AV39="FCIT",'full menu'!AV39="LIT",'full menu'!AV39="MwERT",'full menu'!AV39="ERwMT",'full menu'!AV39="M&amp;ERT",'full menu'!AV39="MwIT",'full menu'!AV39="IwMT",'full menu'!AV39="M&amp;IT",'full menu'!AV39="IwERT",'full menu'!AV39="ERwIT",'full menu'!AV39="I&amp;ERT",'full menu'!AV39="ER&amp;M&amp;IT",'full menu'!AV39="LSD"),"subst",IF(OR('full menu'!AV39="FERT",'full menu'!AV39="FMT",'full menu'!AV39="FIT",'full menu'!AV39="WSD"),"intens",IF('full menu'!AV39="UASC","UASC","")))))</f>
        <v>inter</v>
      </c>
      <c r="AW39" s="2" t="str">
        <f>IF(OR('full menu'!AW39="MDC",'full menu'!AW39="PERF"),"rude",IF(OR('full menu'!AW39="PCB",'full menu'!AW39="AERF",'full menu'!AW39="UD"),"inter",IF(OR('full menu'!AW39="ACB",'full menu'!AW39="LCERT",'full menu'!AW39="LERT",'full menu'!AW39="FCERT",'full menu'!AW39="FCMT",'full menu'!AW39="LCMT",'full menu'!AW39="LMT",'full menu'!AW39="LCIT",'full menu'!AW39="FCIT",'full menu'!AW39="LIT",'full menu'!AW39="MwERT",'full menu'!AW39="ERwMT",'full menu'!AW39="M&amp;ERT",'full menu'!AW39="MwIT",'full menu'!AW39="IwMT",'full menu'!AW39="M&amp;IT",'full menu'!AW39="IwERT",'full menu'!AW39="ERwIT",'full menu'!AW39="I&amp;ERT",'full menu'!AW39="ER&amp;M&amp;IT",'full menu'!AW39="LSD"),"subst",IF(OR('full menu'!AW39="FERT",'full menu'!AW39="FMT",'full menu'!AW39="FIT",'full menu'!AW39="WSD"),"intens",IF('full menu'!AW39="UASC","UASC","")))))</f>
        <v>inter</v>
      </c>
      <c r="AX39" s="2" t="str">
        <f>IF(OR('full menu'!AX39="MDC",'full menu'!AX39="PERF"),"rude",IF(OR('full menu'!AX39="PCB",'full menu'!AX39="AERF",'full menu'!AX39="UD"),"inter",IF(OR('full menu'!AX39="ACB",'full menu'!AX39="LCERT",'full menu'!AX39="LERT",'full menu'!AX39="FCERT",'full menu'!AX39="FCMT",'full menu'!AX39="LCMT",'full menu'!AX39="LMT",'full menu'!AX39="LCIT",'full menu'!AX39="FCIT",'full menu'!AX39="LIT",'full menu'!AX39="MwERT",'full menu'!AX39="ERwMT",'full menu'!AX39="M&amp;ERT",'full menu'!AX39="MwIT",'full menu'!AX39="IwMT",'full menu'!AX39="M&amp;IT",'full menu'!AX39="IwERT",'full menu'!AX39="ERwIT",'full menu'!AX39="I&amp;ERT",'full menu'!AX39="ER&amp;M&amp;IT",'full menu'!AX39="LSD"),"subst",IF(OR('full menu'!AX39="FERT",'full menu'!AX39="FMT",'full menu'!AX39="FIT",'full menu'!AX39="WSD"),"intens",IF('full menu'!AX39="UASC","UASC","")))))</f>
        <v>inter</v>
      </c>
      <c r="AY39" s="2" t="str">
        <f>IF(OR('full menu'!AY39="MDC",'full menu'!AY39="PERF"),"rude",IF(OR('full menu'!AY39="PCB",'full menu'!AY39="AERF",'full menu'!AY39="UD"),"inter",IF(OR('full menu'!AY39="ACB",'full menu'!AY39="LCERT",'full menu'!AY39="LERT",'full menu'!AY39="FCERT",'full menu'!AY39="FCMT",'full menu'!AY39="LCMT",'full menu'!AY39="LMT",'full menu'!AY39="LCIT",'full menu'!AY39="FCIT",'full menu'!AY39="LIT",'full menu'!AY39="MwERT",'full menu'!AY39="ERwMT",'full menu'!AY39="M&amp;ERT",'full menu'!AY39="MwIT",'full menu'!AY39="IwMT",'full menu'!AY39="M&amp;IT",'full menu'!AY39="IwERT",'full menu'!AY39="ERwIT",'full menu'!AY39="I&amp;ERT",'full menu'!AY39="ER&amp;M&amp;IT",'full menu'!AY39="LSD"),"subst",IF(OR('full menu'!AY39="FERT",'full menu'!AY39="FMT",'full menu'!AY39="FIT",'full menu'!AY39="WSD"),"intens",IF('full menu'!AY39="UASC","UASC","")))))</f>
        <v>inter</v>
      </c>
    </row>
    <row r="40" spans="1:51" ht="15.6" x14ac:dyDescent="0.3">
      <c r="A40" t="s">
        <v>67</v>
      </c>
      <c r="B40" s="2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>inter</v>
      </c>
      <c r="C40" s="2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>inter</v>
      </c>
      <c r="D40" s="2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>inter</v>
      </c>
      <c r="E40" s="2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>inter</v>
      </c>
      <c r="F40" s="2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>inter</v>
      </c>
      <c r="G40" s="2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>inter</v>
      </c>
      <c r="H40" s="2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>inter</v>
      </c>
      <c r="I40" s="2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>inter</v>
      </c>
      <c r="J40" s="2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>inter</v>
      </c>
      <c r="K40" s="2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>inter</v>
      </c>
      <c r="L40" s="2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>inter</v>
      </c>
      <c r="M40" s="2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>inter</v>
      </c>
      <c r="N40" s="2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>inter</v>
      </c>
      <c r="O40" s="2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>inter</v>
      </c>
      <c r="P40" s="2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>inter</v>
      </c>
      <c r="Q40" s="2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>inter</v>
      </c>
      <c r="R40" s="2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>inter</v>
      </c>
      <c r="S40" s="2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>subst</v>
      </c>
      <c r="T40" s="2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>subst</v>
      </c>
      <c r="U40" s="2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>subst</v>
      </c>
      <c r="V40" s="2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>subst</v>
      </c>
      <c r="W40" s="2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>subst</v>
      </c>
      <c r="X40" s="2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>inter</v>
      </c>
      <c r="Y40" s="2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>inter</v>
      </c>
      <c r="Z40" s="2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>inter</v>
      </c>
      <c r="AA40" s="2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>inter</v>
      </c>
      <c r="AB40" s="2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>inter</v>
      </c>
      <c r="AC40" s="2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>inter</v>
      </c>
      <c r="AD40" s="2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>inter</v>
      </c>
      <c r="AE40" s="2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>inter</v>
      </c>
      <c r="AF40" s="2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>inter</v>
      </c>
      <c r="AG40" s="2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>inter</v>
      </c>
      <c r="AH40" s="2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>inter</v>
      </c>
      <c r="AI40" s="2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>inter</v>
      </c>
      <c r="AJ40" s="2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>inter</v>
      </c>
      <c r="AK40" s="2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>inter</v>
      </c>
      <c r="AL40" s="2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>inter</v>
      </c>
      <c r="AM40" s="2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>inter</v>
      </c>
      <c r="AN40" s="2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>inter</v>
      </c>
      <c r="AO40" s="2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>inter</v>
      </c>
      <c r="AP40" s="2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>inter</v>
      </c>
      <c r="AQ40" s="2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>inter</v>
      </c>
      <c r="AR40" s="2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>inter</v>
      </c>
      <c r="AS40" s="2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>inter</v>
      </c>
      <c r="AT40" s="2" t="str">
        <f>IF(OR('full menu'!AT40="MDC",'full menu'!AT40="PERF"),"rude",IF(OR('full menu'!AT40="PCB",'full menu'!AT40="AERF",'full menu'!AT40="UD"),"inter",IF(OR('full menu'!AT40="ACB",'full menu'!AT40="LCERT",'full menu'!AT40="LERT",'full menu'!AT40="FCERT",'full menu'!AT40="FCMT",'full menu'!AT40="LCMT",'full menu'!AT40="LMT",'full menu'!AT40="LCIT",'full menu'!AT40="FCIT",'full menu'!AT40="LIT",'full menu'!AT40="MwERT",'full menu'!AT40="ERwMT",'full menu'!AT40="M&amp;ERT",'full menu'!AT40="MwIT",'full menu'!AT40="IwMT",'full menu'!AT40="M&amp;IT",'full menu'!AT40="IwERT",'full menu'!AT40="ERwIT",'full menu'!AT40="I&amp;ERT",'full menu'!AT40="ER&amp;M&amp;IT",'full menu'!AT40="LSD"),"subst",IF(OR('full menu'!AT40="FERT",'full menu'!AT40="FMT",'full menu'!AT40="FIT",'full menu'!AT40="WSD"),"intens",IF('full menu'!AT40="UASC","UASC","")))))</f>
        <v>inter</v>
      </c>
      <c r="AU40" s="2" t="str">
        <f>IF(OR('full menu'!AU40="MDC",'full menu'!AU40="PERF"),"rude",IF(OR('full menu'!AU40="PCB",'full menu'!AU40="AERF",'full menu'!AU40="UD"),"inter",IF(OR('full menu'!AU40="ACB",'full menu'!AU40="LCERT",'full menu'!AU40="LERT",'full menu'!AU40="FCERT",'full menu'!AU40="FCMT",'full menu'!AU40="LCMT",'full menu'!AU40="LMT",'full menu'!AU40="LCIT",'full menu'!AU40="FCIT",'full menu'!AU40="LIT",'full menu'!AU40="MwERT",'full menu'!AU40="ERwMT",'full menu'!AU40="M&amp;ERT",'full menu'!AU40="MwIT",'full menu'!AU40="IwMT",'full menu'!AU40="M&amp;IT",'full menu'!AU40="IwERT",'full menu'!AU40="ERwIT",'full menu'!AU40="I&amp;ERT",'full menu'!AU40="ER&amp;M&amp;IT",'full menu'!AU40="LSD"),"subst",IF(OR('full menu'!AU40="FERT",'full menu'!AU40="FMT",'full menu'!AU40="FIT",'full menu'!AU40="WSD"),"intens",IF('full menu'!AU40="UASC","UASC","")))))</f>
        <v>inter</v>
      </c>
      <c r="AV40" s="2" t="str">
        <f>IF(OR('full menu'!AV40="MDC",'full menu'!AV40="PERF"),"rude",IF(OR('full menu'!AV40="PCB",'full menu'!AV40="AERF",'full menu'!AV40="UD"),"inter",IF(OR('full menu'!AV40="ACB",'full menu'!AV40="LCERT",'full menu'!AV40="LERT",'full menu'!AV40="FCERT",'full menu'!AV40="FCMT",'full menu'!AV40="LCMT",'full menu'!AV40="LMT",'full menu'!AV40="LCIT",'full menu'!AV40="FCIT",'full menu'!AV40="LIT",'full menu'!AV40="MwERT",'full menu'!AV40="ERwMT",'full menu'!AV40="M&amp;ERT",'full menu'!AV40="MwIT",'full menu'!AV40="IwMT",'full menu'!AV40="M&amp;IT",'full menu'!AV40="IwERT",'full menu'!AV40="ERwIT",'full menu'!AV40="I&amp;ERT",'full menu'!AV40="ER&amp;M&amp;IT",'full menu'!AV40="LSD"),"subst",IF(OR('full menu'!AV40="FERT",'full menu'!AV40="FMT",'full menu'!AV40="FIT",'full menu'!AV40="WSD"),"intens",IF('full menu'!AV40="UASC","UASC","")))))</f>
        <v>inter</v>
      </c>
      <c r="AW40" s="2" t="str">
        <f>IF(OR('full menu'!AW40="MDC",'full menu'!AW40="PERF"),"rude",IF(OR('full menu'!AW40="PCB",'full menu'!AW40="AERF",'full menu'!AW40="UD"),"inter",IF(OR('full menu'!AW40="ACB",'full menu'!AW40="LCERT",'full menu'!AW40="LERT",'full menu'!AW40="FCERT",'full menu'!AW40="FCMT",'full menu'!AW40="LCMT",'full menu'!AW40="LMT",'full menu'!AW40="LCIT",'full menu'!AW40="FCIT",'full menu'!AW40="LIT",'full menu'!AW40="MwERT",'full menu'!AW40="ERwMT",'full menu'!AW40="M&amp;ERT",'full menu'!AW40="MwIT",'full menu'!AW40="IwMT",'full menu'!AW40="M&amp;IT",'full menu'!AW40="IwERT",'full menu'!AW40="ERwIT",'full menu'!AW40="I&amp;ERT",'full menu'!AW40="ER&amp;M&amp;IT",'full menu'!AW40="LSD"),"subst",IF(OR('full menu'!AW40="FERT",'full menu'!AW40="FMT",'full menu'!AW40="FIT",'full menu'!AW40="WSD"),"intens",IF('full menu'!AW40="UASC","UASC","")))))</f>
        <v>inter</v>
      </c>
      <c r="AX40" s="2" t="str">
        <f>IF(OR('full menu'!AX40="MDC",'full menu'!AX40="PERF"),"rude",IF(OR('full menu'!AX40="PCB",'full menu'!AX40="AERF",'full menu'!AX40="UD"),"inter",IF(OR('full menu'!AX40="ACB",'full menu'!AX40="LCERT",'full menu'!AX40="LERT",'full menu'!AX40="FCERT",'full menu'!AX40="FCMT",'full menu'!AX40="LCMT",'full menu'!AX40="LMT",'full menu'!AX40="LCIT",'full menu'!AX40="FCIT",'full menu'!AX40="LIT",'full menu'!AX40="MwERT",'full menu'!AX40="ERwMT",'full menu'!AX40="M&amp;ERT",'full menu'!AX40="MwIT",'full menu'!AX40="IwMT",'full menu'!AX40="M&amp;IT",'full menu'!AX40="IwERT",'full menu'!AX40="ERwIT",'full menu'!AX40="I&amp;ERT",'full menu'!AX40="ER&amp;M&amp;IT",'full menu'!AX40="LSD"),"subst",IF(OR('full menu'!AX40="FERT",'full menu'!AX40="FMT",'full menu'!AX40="FIT",'full menu'!AX40="WSD"),"intens",IF('full menu'!AX40="UASC","UASC","")))))</f>
        <v>inter</v>
      </c>
      <c r="AY40" s="2" t="str">
        <f>IF(OR('full menu'!AY40="MDC",'full menu'!AY40="PERF"),"rude",IF(OR('full menu'!AY40="PCB",'full menu'!AY40="AERF",'full menu'!AY40="UD"),"inter",IF(OR('full menu'!AY40="ACB",'full menu'!AY40="LCERT",'full menu'!AY40="LERT",'full menu'!AY40="FCERT",'full menu'!AY40="FCMT",'full menu'!AY40="LCMT",'full menu'!AY40="LMT",'full menu'!AY40="LCIT",'full menu'!AY40="FCIT",'full menu'!AY40="LIT",'full menu'!AY40="MwERT",'full menu'!AY40="ERwMT",'full menu'!AY40="M&amp;ERT",'full menu'!AY40="MwIT",'full menu'!AY40="IwMT",'full menu'!AY40="M&amp;IT",'full menu'!AY40="IwERT",'full menu'!AY40="ERwIT",'full menu'!AY40="I&amp;ERT",'full menu'!AY40="ER&amp;M&amp;IT",'full menu'!AY40="LSD"),"subst",IF(OR('full menu'!AY40="FERT",'full menu'!AY40="FMT",'full menu'!AY40="FIT",'full menu'!AY40="WSD"),"intens",IF('full menu'!AY40="UASC","UASC","")))))</f>
        <v>inter</v>
      </c>
    </row>
    <row r="41" spans="1:51" ht="15.6" x14ac:dyDescent="0.3">
      <c r="A41" t="s">
        <v>68</v>
      </c>
      <c r="B41" s="2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/>
      </c>
      <c r="C41" s="2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/>
      </c>
      <c r="D41" s="2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/>
      </c>
      <c r="E41" s="2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/>
      </c>
      <c r="F41" s="2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/>
      </c>
      <c r="G41" s="2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/>
      </c>
      <c r="H41" s="2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/>
      </c>
      <c r="I41" s="2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/>
      </c>
      <c r="J41" s="2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/>
      </c>
      <c r="K41" s="2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/>
      </c>
      <c r="L41" s="2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/>
      </c>
      <c r="M41" s="2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/>
      </c>
      <c r="N41" s="2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/>
      </c>
      <c r="O41" s="2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/>
      </c>
      <c r="P41" s="2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/>
      </c>
      <c r="Q41" s="2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/>
      </c>
      <c r="R41" s="2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/>
      </c>
      <c r="S41" s="2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/>
      </c>
      <c r="T41" s="2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inter</v>
      </c>
      <c r="U41" s="2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inter</v>
      </c>
      <c r="V41" s="2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subst</v>
      </c>
      <c r="W41" s="2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s="2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s="2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s="2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s="2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s="2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s="2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s="2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s="2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s="2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s="2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s="2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s="2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s="2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s="2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s="2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s="2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s="2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subst</v>
      </c>
      <c r="AO41" s="2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subst</v>
      </c>
      <c r="AP41" s="2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subst</v>
      </c>
      <c r="AQ41" s="2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subst</v>
      </c>
      <c r="AR41" s="2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subst</v>
      </c>
      <c r="AS41" s="2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subst</v>
      </c>
      <c r="AT41" s="2" t="str">
        <f>IF(OR('full menu'!AT41="MDC",'full menu'!AT41="PERF"),"rude",IF(OR('full menu'!AT41="PCB",'full menu'!AT41="AERF",'full menu'!AT41="UD"),"inter",IF(OR('full menu'!AT41="ACB",'full menu'!AT41="LCERT",'full menu'!AT41="LERT",'full menu'!AT41="FCERT",'full menu'!AT41="FCMT",'full menu'!AT41="LCMT",'full menu'!AT41="LMT",'full menu'!AT41="LCIT",'full menu'!AT41="FCIT",'full menu'!AT41="LIT",'full menu'!AT41="MwERT",'full menu'!AT41="ERwMT",'full menu'!AT41="M&amp;ERT",'full menu'!AT41="MwIT",'full menu'!AT41="IwMT",'full menu'!AT41="M&amp;IT",'full menu'!AT41="IwERT",'full menu'!AT41="ERwIT",'full menu'!AT41="I&amp;ERT",'full menu'!AT41="ER&amp;M&amp;IT",'full menu'!AT41="LSD"),"subst",IF(OR('full menu'!AT41="FERT",'full menu'!AT41="FMT",'full menu'!AT41="FIT",'full menu'!AT41="WSD"),"intens",IF('full menu'!AT41="UASC","UASC","")))))</f>
        <v>subst</v>
      </c>
      <c r="AU41" s="2" t="str">
        <f>IF(OR('full menu'!AU41="MDC",'full menu'!AU41="PERF"),"rude",IF(OR('full menu'!AU41="PCB",'full menu'!AU41="AERF",'full menu'!AU41="UD"),"inter",IF(OR('full menu'!AU41="ACB",'full menu'!AU41="LCERT",'full menu'!AU41="LERT",'full menu'!AU41="FCERT",'full menu'!AU41="FCMT",'full menu'!AU41="LCMT",'full menu'!AU41="LMT",'full menu'!AU41="LCIT",'full menu'!AU41="FCIT",'full menu'!AU41="LIT",'full menu'!AU41="MwERT",'full menu'!AU41="ERwMT",'full menu'!AU41="M&amp;ERT",'full menu'!AU41="MwIT",'full menu'!AU41="IwMT",'full menu'!AU41="M&amp;IT",'full menu'!AU41="IwERT",'full menu'!AU41="ERwIT",'full menu'!AU41="I&amp;ERT",'full menu'!AU41="ER&amp;M&amp;IT",'full menu'!AU41="LSD"),"subst",IF(OR('full menu'!AU41="FERT",'full menu'!AU41="FMT",'full menu'!AU41="FIT",'full menu'!AU41="WSD"),"intens",IF('full menu'!AU41="UASC","UASC","")))))</f>
        <v>subst</v>
      </c>
      <c r="AV41" s="2" t="str">
        <f>IF(OR('full menu'!AV41="MDC",'full menu'!AV41="PERF"),"rude",IF(OR('full menu'!AV41="PCB",'full menu'!AV41="AERF",'full menu'!AV41="UD"),"inter",IF(OR('full menu'!AV41="ACB",'full menu'!AV41="LCERT",'full menu'!AV41="LERT",'full menu'!AV41="FCERT",'full menu'!AV41="FCMT",'full menu'!AV41="LCMT",'full menu'!AV41="LMT",'full menu'!AV41="LCIT",'full menu'!AV41="FCIT",'full menu'!AV41="LIT",'full menu'!AV41="MwERT",'full menu'!AV41="ERwMT",'full menu'!AV41="M&amp;ERT",'full menu'!AV41="MwIT",'full menu'!AV41="IwMT",'full menu'!AV41="M&amp;IT",'full menu'!AV41="IwERT",'full menu'!AV41="ERwIT",'full menu'!AV41="I&amp;ERT",'full menu'!AV41="ER&amp;M&amp;IT",'full menu'!AV41="LSD"),"subst",IF(OR('full menu'!AV41="FERT",'full menu'!AV41="FMT",'full menu'!AV41="FIT",'full menu'!AV41="WSD"),"intens",IF('full menu'!AV41="UASC","UASC","")))))</f>
        <v>subst</v>
      </c>
      <c r="AW41" s="2" t="str">
        <f>IF(OR('full menu'!AW41="MDC",'full menu'!AW41="PERF"),"rude",IF(OR('full menu'!AW41="PCB",'full menu'!AW41="AERF",'full menu'!AW41="UD"),"inter",IF(OR('full menu'!AW41="ACB",'full menu'!AW41="LCERT",'full menu'!AW41="LERT",'full menu'!AW41="FCERT",'full menu'!AW41="FCMT",'full menu'!AW41="LCMT",'full menu'!AW41="LMT",'full menu'!AW41="LCIT",'full menu'!AW41="FCIT",'full menu'!AW41="LIT",'full menu'!AW41="MwERT",'full menu'!AW41="ERwMT",'full menu'!AW41="M&amp;ERT",'full menu'!AW41="MwIT",'full menu'!AW41="IwMT",'full menu'!AW41="M&amp;IT",'full menu'!AW41="IwERT",'full menu'!AW41="ERwIT",'full menu'!AW41="I&amp;ERT",'full menu'!AW41="ER&amp;M&amp;IT",'full menu'!AW41="LSD"),"subst",IF(OR('full menu'!AW41="FERT",'full menu'!AW41="FMT",'full menu'!AW41="FIT",'full menu'!AW41="WSD"),"intens",IF('full menu'!AW41="UASC","UASC","")))))</f>
        <v>subst</v>
      </c>
      <c r="AX41" s="2" t="str">
        <f>IF(OR('full menu'!AX41="MDC",'full menu'!AX41="PERF"),"rude",IF(OR('full menu'!AX41="PCB",'full menu'!AX41="AERF",'full menu'!AX41="UD"),"inter",IF(OR('full menu'!AX41="ACB",'full menu'!AX41="LCERT",'full menu'!AX41="LERT",'full menu'!AX41="FCERT",'full menu'!AX41="FCMT",'full menu'!AX41="LCMT",'full menu'!AX41="LMT",'full menu'!AX41="LCIT",'full menu'!AX41="FCIT",'full menu'!AX41="LIT",'full menu'!AX41="MwERT",'full menu'!AX41="ERwMT",'full menu'!AX41="M&amp;ERT",'full menu'!AX41="MwIT",'full menu'!AX41="IwMT",'full menu'!AX41="M&amp;IT",'full menu'!AX41="IwERT",'full menu'!AX41="ERwIT",'full menu'!AX41="I&amp;ERT",'full menu'!AX41="ER&amp;M&amp;IT",'full menu'!AX41="LSD"),"subst",IF(OR('full menu'!AX41="FERT",'full menu'!AX41="FMT",'full menu'!AX41="FIT",'full menu'!AX41="WSD"),"intens",IF('full menu'!AX41="UASC","UASC","")))))</f>
        <v>subst</v>
      </c>
      <c r="AY41" s="2" t="str">
        <f>IF(OR('full menu'!AY41="MDC",'full menu'!AY41="PERF"),"rude",IF(OR('full menu'!AY41="PCB",'full menu'!AY41="AERF",'full menu'!AY41="UD"),"inter",IF(OR('full menu'!AY41="ACB",'full menu'!AY41="LCERT",'full menu'!AY41="LERT",'full menu'!AY41="FCERT",'full menu'!AY41="FCMT",'full menu'!AY41="LCMT",'full menu'!AY41="LMT",'full menu'!AY41="LCIT",'full menu'!AY41="FCIT",'full menu'!AY41="LIT",'full menu'!AY41="MwERT",'full menu'!AY41="ERwMT",'full menu'!AY41="M&amp;ERT",'full menu'!AY41="MwIT",'full menu'!AY41="IwMT",'full menu'!AY41="M&amp;IT",'full menu'!AY41="IwERT",'full menu'!AY41="ERwIT",'full menu'!AY41="I&amp;ERT",'full menu'!AY41="ER&amp;M&amp;IT",'full menu'!AY41="LSD"),"subst",IF(OR('full menu'!AY41="FERT",'full menu'!AY41="FMT",'full menu'!AY41="FIT",'full menu'!AY41="WSD"),"intens",IF('full menu'!AY41="UASC","UASC","")))))</f>
        <v>subst</v>
      </c>
    </row>
    <row r="42" spans="1:51" ht="15.6" x14ac:dyDescent="0.3">
      <c r="A42" t="s">
        <v>69</v>
      </c>
      <c r="B42" s="2" t="str">
        <f>IF(OR('full menu'!B42="MDC",'full menu'!B42="PERF"),"rude",IF(OR('full menu'!B42="PCB",'full menu'!B42="AERF",'full menu'!B42="UD"),"inter",IF(OR('full menu'!B42="ACB",'full menu'!B42="LCERT",'full menu'!B42="LERT",'full menu'!B42="FCERT",'full menu'!B42="FCMT",'full menu'!B42="LCMT",'full menu'!B42="LMT",'full menu'!B42="LCIT",'full menu'!B42="FCIT",'full menu'!B42="LIT",'full menu'!B42="MwERT",'full menu'!B42="ERwMT",'full menu'!B42="M&amp;ERT",'full menu'!B42="MwIT",'full menu'!B42="IwMT",'full menu'!B42="M&amp;IT",'full menu'!B42="IwERT",'full menu'!B42="ERwIT",'full menu'!B42="I&amp;ERT",'full menu'!B42="ER&amp;M&amp;IT",'full menu'!B42="LSD"),"subst",IF(OR('full menu'!B42="FERT",'full menu'!B42="FMT",'full menu'!B42="FIT",'full menu'!B42="WSD"),"intens",IF('full menu'!B42="UASC","UASC","")))))</f>
        <v>inter</v>
      </c>
      <c r="C42" s="2" t="str">
        <f>IF(OR('full menu'!C42="MDC",'full menu'!C42="PERF"),"rude",IF(OR('full menu'!C42="PCB",'full menu'!C42="AERF",'full menu'!C42="UD"),"inter",IF(OR('full menu'!C42="ACB",'full menu'!C42="LCERT",'full menu'!C42="LERT",'full menu'!C42="FCERT",'full menu'!C42="FCMT",'full menu'!C42="LCMT",'full menu'!C42="LMT",'full menu'!C42="LCIT",'full menu'!C42="FCIT",'full menu'!C42="LIT",'full menu'!C42="MwERT",'full menu'!C42="ERwMT",'full menu'!C42="M&amp;ERT",'full menu'!C42="MwIT",'full menu'!C42="IwMT",'full menu'!C42="M&amp;IT",'full menu'!C42="IwERT",'full menu'!C42="ERwIT",'full menu'!C42="I&amp;ERT",'full menu'!C42="ER&amp;M&amp;IT",'full menu'!C42="LSD"),"subst",IF(OR('full menu'!C42="FERT",'full menu'!C42="FMT",'full menu'!C42="FIT",'full menu'!C42="WSD"),"intens",IF('full menu'!C42="UASC","UASC","")))))</f>
        <v>inter</v>
      </c>
      <c r="D42" s="2" t="str">
        <f>IF(OR('full menu'!D42="MDC",'full menu'!D42="PERF"),"rude",IF(OR('full menu'!D42="PCB",'full menu'!D42="AERF",'full menu'!D42="UD"),"inter",IF(OR('full menu'!D42="ACB",'full menu'!D42="LCERT",'full menu'!D42="LERT",'full menu'!D42="FCERT",'full menu'!D42="FCMT",'full menu'!D42="LCMT",'full menu'!D42="LMT",'full menu'!D42="LCIT",'full menu'!D42="FCIT",'full menu'!D42="LIT",'full menu'!D42="MwERT",'full menu'!D42="ERwMT",'full menu'!D42="M&amp;ERT",'full menu'!D42="MwIT",'full menu'!D42="IwMT",'full menu'!D42="M&amp;IT",'full menu'!D42="IwERT",'full menu'!D42="ERwIT",'full menu'!D42="I&amp;ERT",'full menu'!D42="ER&amp;M&amp;IT",'full menu'!D42="LSD"),"subst",IF(OR('full menu'!D42="FERT",'full menu'!D42="FMT",'full menu'!D42="FIT",'full menu'!D42="WSD"),"intens",IF('full menu'!D42="UASC","UASC","")))))</f>
        <v>inter</v>
      </c>
      <c r="E42" s="2" t="str">
        <f>IF(OR('full menu'!E42="MDC",'full menu'!E42="PERF"),"rude",IF(OR('full menu'!E42="PCB",'full menu'!E42="AERF",'full menu'!E42="UD"),"inter",IF(OR('full menu'!E42="ACB",'full menu'!E42="LCERT",'full menu'!E42="LERT",'full menu'!E42="FCERT",'full menu'!E42="FCMT",'full menu'!E42="LCMT",'full menu'!E42="LMT",'full menu'!E42="LCIT",'full menu'!E42="FCIT",'full menu'!E42="LIT",'full menu'!E42="MwERT",'full menu'!E42="ERwMT",'full menu'!E42="M&amp;ERT",'full menu'!E42="MwIT",'full menu'!E42="IwMT",'full menu'!E42="M&amp;IT",'full menu'!E42="IwERT",'full menu'!E42="ERwIT",'full menu'!E42="I&amp;ERT",'full menu'!E42="ER&amp;M&amp;IT",'full menu'!E42="LSD"),"subst",IF(OR('full menu'!E42="FERT",'full menu'!E42="FMT",'full menu'!E42="FIT",'full menu'!E42="WSD"),"intens",IF('full menu'!E42="UASC","UASC","")))))</f>
        <v>inter</v>
      </c>
      <c r="F42" s="2" t="str">
        <f>IF(OR('full menu'!F42="MDC",'full menu'!F42="PERF"),"rude",IF(OR('full menu'!F42="PCB",'full menu'!F42="AERF",'full menu'!F42="UD"),"inter",IF(OR('full menu'!F42="ACB",'full menu'!F42="LCERT",'full menu'!F42="LERT",'full menu'!F42="FCERT",'full menu'!F42="FCMT",'full menu'!F42="LCMT",'full menu'!F42="LMT",'full menu'!F42="LCIT",'full menu'!F42="FCIT",'full menu'!F42="LIT",'full menu'!F42="MwERT",'full menu'!F42="ERwMT",'full menu'!F42="M&amp;ERT",'full menu'!F42="MwIT",'full menu'!F42="IwMT",'full menu'!F42="M&amp;IT",'full menu'!F42="IwERT",'full menu'!F42="ERwIT",'full menu'!F42="I&amp;ERT",'full menu'!F42="ER&amp;M&amp;IT",'full menu'!F42="LSD"),"subst",IF(OR('full menu'!F42="FERT",'full menu'!F42="FMT",'full menu'!F42="FIT",'full menu'!F42="WSD"),"intens",IF('full menu'!F42="UASC","UASC","")))))</f>
        <v>inter</v>
      </c>
      <c r="G42" s="2" t="str">
        <f>IF(OR('full menu'!G42="MDC",'full menu'!G42="PERF"),"rude",IF(OR('full menu'!G42="PCB",'full menu'!G42="AERF",'full menu'!G42="UD"),"inter",IF(OR('full menu'!G42="ACB",'full menu'!G42="LCERT",'full menu'!G42="LERT",'full menu'!G42="FCERT",'full menu'!G42="FCMT",'full menu'!G42="LCMT",'full menu'!G42="LMT",'full menu'!G42="LCIT",'full menu'!G42="FCIT",'full menu'!G42="LIT",'full menu'!G42="MwERT",'full menu'!G42="ERwMT",'full menu'!G42="M&amp;ERT",'full menu'!G42="MwIT",'full menu'!G42="IwMT",'full menu'!G42="M&amp;IT",'full menu'!G42="IwERT",'full menu'!G42="ERwIT",'full menu'!G42="I&amp;ERT",'full menu'!G42="ER&amp;M&amp;IT",'full menu'!G42="LSD"),"subst",IF(OR('full menu'!G42="FERT",'full menu'!G42="FMT",'full menu'!G42="FIT",'full menu'!G42="WSD"),"intens",IF('full menu'!G42="UASC","UASC","")))))</f>
        <v>inter</v>
      </c>
      <c r="H42" s="2" t="str">
        <f>IF(OR('full menu'!H42="MDC",'full menu'!H42="PERF"),"rude",IF(OR('full menu'!H42="PCB",'full menu'!H42="AERF",'full menu'!H42="UD"),"inter",IF(OR('full menu'!H42="ACB",'full menu'!H42="LCERT",'full menu'!H42="LERT",'full menu'!H42="FCERT",'full menu'!H42="FCMT",'full menu'!H42="LCMT",'full menu'!H42="LMT",'full menu'!H42="LCIT",'full menu'!H42="FCIT",'full menu'!H42="LIT",'full menu'!H42="MwERT",'full menu'!H42="ERwMT",'full menu'!H42="M&amp;ERT",'full menu'!H42="MwIT",'full menu'!H42="IwMT",'full menu'!H42="M&amp;IT",'full menu'!H42="IwERT",'full menu'!H42="ERwIT",'full menu'!H42="I&amp;ERT",'full menu'!H42="ER&amp;M&amp;IT",'full menu'!H42="LSD"),"subst",IF(OR('full menu'!H42="FERT",'full menu'!H42="FMT",'full menu'!H42="FIT",'full menu'!H42="WSD"),"intens",IF('full menu'!H42="UASC","UASC","")))))</f>
        <v>inter</v>
      </c>
      <c r="I42" s="2" t="str">
        <f>IF(OR('full menu'!I42="MDC",'full menu'!I42="PERF"),"rude",IF(OR('full menu'!I42="PCB",'full menu'!I42="AERF",'full menu'!I42="UD"),"inter",IF(OR('full menu'!I42="ACB",'full menu'!I42="LCERT",'full menu'!I42="LERT",'full menu'!I42="FCERT",'full menu'!I42="FCMT",'full menu'!I42="LCMT",'full menu'!I42="LMT",'full menu'!I42="LCIT",'full menu'!I42="FCIT",'full menu'!I42="LIT",'full menu'!I42="MwERT",'full menu'!I42="ERwMT",'full menu'!I42="M&amp;ERT",'full menu'!I42="MwIT",'full menu'!I42="IwMT",'full menu'!I42="M&amp;IT",'full menu'!I42="IwERT",'full menu'!I42="ERwIT",'full menu'!I42="I&amp;ERT",'full menu'!I42="ER&amp;M&amp;IT",'full menu'!I42="LSD"),"subst",IF(OR('full menu'!I42="FERT",'full menu'!I42="FMT",'full menu'!I42="FIT",'full menu'!I42="WSD"),"intens",IF('full menu'!I42="UASC","UASC","")))))</f>
        <v>inter</v>
      </c>
      <c r="J42" s="2" t="str">
        <f>IF(OR('full menu'!J42="MDC",'full menu'!J42="PERF"),"rude",IF(OR('full menu'!J42="PCB",'full menu'!J42="AERF",'full menu'!J42="UD"),"inter",IF(OR('full menu'!J42="ACB",'full menu'!J42="LCERT",'full menu'!J42="LERT",'full menu'!J42="FCERT",'full menu'!J42="FCMT",'full menu'!J42="LCMT",'full menu'!J42="LMT",'full menu'!J42="LCIT",'full menu'!J42="FCIT",'full menu'!J42="LIT",'full menu'!J42="MwERT",'full menu'!J42="ERwMT",'full menu'!J42="M&amp;ERT",'full menu'!J42="MwIT",'full menu'!J42="IwMT",'full menu'!J42="M&amp;IT",'full menu'!J42="IwERT",'full menu'!J42="ERwIT",'full menu'!J42="I&amp;ERT",'full menu'!J42="ER&amp;M&amp;IT",'full menu'!J42="LSD"),"subst",IF(OR('full menu'!J42="FERT",'full menu'!J42="FMT",'full menu'!J42="FIT",'full menu'!J42="WSD"),"intens",IF('full menu'!J42="UASC","UASC","")))))</f>
        <v>inter</v>
      </c>
      <c r="K42" s="2" t="str">
        <f>IF(OR('full menu'!K42="MDC",'full menu'!K42="PERF"),"rude",IF(OR('full menu'!K42="PCB",'full menu'!K42="AERF",'full menu'!K42="UD"),"inter",IF(OR('full menu'!K42="ACB",'full menu'!K42="LCERT",'full menu'!K42="LERT",'full menu'!K42="FCERT",'full menu'!K42="FCMT",'full menu'!K42="LCMT",'full menu'!K42="LMT",'full menu'!K42="LCIT",'full menu'!K42="FCIT",'full menu'!K42="LIT",'full menu'!K42="MwERT",'full menu'!K42="ERwMT",'full menu'!K42="M&amp;ERT",'full menu'!K42="MwIT",'full menu'!K42="IwMT",'full menu'!K42="M&amp;IT",'full menu'!K42="IwERT",'full menu'!K42="ERwIT",'full menu'!K42="I&amp;ERT",'full menu'!K42="ER&amp;M&amp;IT",'full menu'!K42="LSD"),"subst",IF(OR('full menu'!K42="FERT",'full menu'!K42="FMT",'full menu'!K42="FIT",'full menu'!K42="WSD"),"intens",IF('full menu'!K42="UASC","UASC","")))))</f>
        <v>inter</v>
      </c>
      <c r="L42" s="2" t="str">
        <f>IF(OR('full menu'!L42="MDC",'full menu'!L42="PERF"),"rude",IF(OR('full menu'!L42="PCB",'full menu'!L42="AERF",'full menu'!L42="UD"),"inter",IF(OR('full menu'!L42="ACB",'full menu'!L42="LCERT",'full menu'!L42="LERT",'full menu'!L42="FCERT",'full menu'!L42="FCMT",'full menu'!L42="LCMT",'full menu'!L42="LMT",'full menu'!L42="LCIT",'full menu'!L42="FCIT",'full menu'!L42="LIT",'full menu'!L42="MwERT",'full menu'!L42="ERwMT",'full menu'!L42="M&amp;ERT",'full menu'!L42="MwIT",'full menu'!L42="IwMT",'full menu'!L42="M&amp;IT",'full menu'!L42="IwERT",'full menu'!L42="ERwIT",'full menu'!L42="I&amp;ERT",'full menu'!L42="ER&amp;M&amp;IT",'full menu'!L42="LSD"),"subst",IF(OR('full menu'!L42="FERT",'full menu'!L42="FMT",'full menu'!L42="FIT",'full menu'!L42="WSD"),"intens",IF('full menu'!L42="UASC","UASC","")))))</f>
        <v>inter</v>
      </c>
      <c r="M42" s="2" t="str">
        <f>IF(OR('full menu'!M42="MDC",'full menu'!M42="PERF"),"rude",IF(OR('full menu'!M42="PCB",'full menu'!M42="AERF",'full menu'!M42="UD"),"inter",IF(OR('full menu'!M42="ACB",'full menu'!M42="LCERT",'full menu'!M42="LERT",'full menu'!M42="FCERT",'full menu'!M42="FCMT",'full menu'!M42="LCMT",'full menu'!M42="LMT",'full menu'!M42="LCIT",'full menu'!M42="FCIT",'full menu'!M42="LIT",'full menu'!M42="MwERT",'full menu'!M42="ERwMT",'full menu'!M42="M&amp;ERT",'full menu'!M42="MwIT",'full menu'!M42="IwMT",'full menu'!M42="M&amp;IT",'full menu'!M42="IwERT",'full menu'!M42="ERwIT",'full menu'!M42="I&amp;ERT",'full menu'!M42="ER&amp;M&amp;IT",'full menu'!M42="LSD"),"subst",IF(OR('full menu'!M42="FERT",'full menu'!M42="FMT",'full menu'!M42="FIT",'full menu'!M42="WSD"),"intens",IF('full menu'!M42="UASC","UASC","")))))</f>
        <v>inter</v>
      </c>
      <c r="N42" s="2" t="str">
        <f>IF(OR('full menu'!N42="MDC",'full menu'!N42="PERF"),"rude",IF(OR('full menu'!N42="PCB",'full menu'!N42="AERF",'full menu'!N42="UD"),"inter",IF(OR('full menu'!N42="ACB",'full menu'!N42="LCERT",'full menu'!N42="LERT",'full menu'!N42="FCERT",'full menu'!N42="FCMT",'full menu'!N42="LCMT",'full menu'!N42="LMT",'full menu'!N42="LCIT",'full menu'!N42="FCIT",'full menu'!N42="LIT",'full menu'!N42="MwERT",'full menu'!N42="ERwMT",'full menu'!N42="M&amp;ERT",'full menu'!N42="MwIT",'full menu'!N42="IwMT",'full menu'!N42="M&amp;IT",'full menu'!N42="IwERT",'full menu'!N42="ERwIT",'full menu'!N42="I&amp;ERT",'full menu'!N42="ER&amp;M&amp;IT",'full menu'!N42="LSD"),"subst",IF(OR('full menu'!N42="FERT",'full menu'!N42="FMT",'full menu'!N42="FIT",'full menu'!N42="WSD"),"intens",IF('full menu'!N42="UASC","UASC","")))))</f>
        <v>inter</v>
      </c>
      <c r="O42" s="2" t="str">
        <f>IF(OR('full menu'!O42="MDC",'full menu'!O42="PERF"),"rude",IF(OR('full menu'!O42="PCB",'full menu'!O42="AERF",'full menu'!O42="UD"),"inter",IF(OR('full menu'!O42="ACB",'full menu'!O42="LCERT",'full menu'!O42="LERT",'full menu'!O42="FCERT",'full menu'!O42="FCMT",'full menu'!O42="LCMT",'full menu'!O42="LMT",'full menu'!O42="LCIT",'full menu'!O42="FCIT",'full menu'!O42="LIT",'full menu'!O42="MwERT",'full menu'!O42="ERwMT",'full menu'!O42="M&amp;ERT",'full menu'!O42="MwIT",'full menu'!O42="IwMT",'full menu'!O42="M&amp;IT",'full menu'!O42="IwERT",'full menu'!O42="ERwIT",'full menu'!O42="I&amp;ERT",'full menu'!O42="ER&amp;M&amp;IT",'full menu'!O42="LSD"),"subst",IF(OR('full menu'!O42="FERT",'full menu'!O42="FMT",'full menu'!O42="FIT",'full menu'!O42="WSD"),"intens",IF('full menu'!O42="UASC","UASC","")))))</f>
        <v>inter</v>
      </c>
      <c r="P42" s="2" t="str">
        <f>IF(OR('full menu'!P42="MDC",'full menu'!P42="PERF"),"rude",IF(OR('full menu'!P42="PCB",'full menu'!P42="AERF",'full menu'!P42="UD"),"inter",IF(OR('full menu'!P42="ACB",'full menu'!P42="LCERT",'full menu'!P42="LERT",'full menu'!P42="FCERT",'full menu'!P42="FCMT",'full menu'!P42="LCMT",'full menu'!P42="LMT",'full menu'!P42="LCIT",'full menu'!P42="FCIT",'full menu'!P42="LIT",'full menu'!P42="MwERT",'full menu'!P42="ERwMT",'full menu'!P42="M&amp;ERT",'full menu'!P42="MwIT",'full menu'!P42="IwMT",'full menu'!P42="M&amp;IT",'full menu'!P42="IwERT",'full menu'!P42="ERwIT",'full menu'!P42="I&amp;ERT",'full menu'!P42="ER&amp;M&amp;IT",'full menu'!P42="LSD"),"subst",IF(OR('full menu'!P42="FERT",'full menu'!P42="FMT",'full menu'!P42="FIT",'full menu'!P42="WSD"),"intens",IF('full menu'!P42="UASC","UASC","")))))</f>
        <v>inter</v>
      </c>
      <c r="Q42" s="2" t="str">
        <f>IF(OR('full menu'!Q42="MDC",'full menu'!Q42="PERF"),"rude",IF(OR('full menu'!Q42="PCB",'full menu'!Q42="AERF",'full menu'!Q42="UD"),"inter",IF(OR('full menu'!Q42="ACB",'full menu'!Q42="LCERT",'full menu'!Q42="LERT",'full menu'!Q42="FCERT",'full menu'!Q42="FCMT",'full menu'!Q42="LCMT",'full menu'!Q42="LMT",'full menu'!Q42="LCIT",'full menu'!Q42="FCIT",'full menu'!Q42="LIT",'full menu'!Q42="MwERT",'full menu'!Q42="ERwMT",'full menu'!Q42="M&amp;ERT",'full menu'!Q42="MwIT",'full menu'!Q42="IwMT",'full menu'!Q42="M&amp;IT",'full menu'!Q42="IwERT",'full menu'!Q42="ERwIT",'full menu'!Q42="I&amp;ERT",'full menu'!Q42="ER&amp;M&amp;IT",'full menu'!Q42="LSD"),"subst",IF(OR('full menu'!Q42="FERT",'full menu'!Q42="FMT",'full menu'!Q42="FIT",'full menu'!Q42="WSD"),"intens",IF('full menu'!Q42="UASC","UASC","")))))</f>
        <v>inter</v>
      </c>
      <c r="R42" s="2" t="str">
        <f>IF(OR('full menu'!R42="MDC",'full menu'!R42="PERF"),"rude",IF(OR('full menu'!R42="PCB",'full menu'!R42="AERF",'full menu'!R42="UD"),"inter",IF(OR('full menu'!R42="ACB",'full menu'!R42="LCERT",'full menu'!R42="LERT",'full menu'!R42="FCERT",'full menu'!R42="FCMT",'full menu'!R42="LCMT",'full menu'!R42="LMT",'full menu'!R42="LCIT",'full menu'!R42="FCIT",'full menu'!R42="LIT",'full menu'!R42="MwERT",'full menu'!R42="ERwMT",'full menu'!R42="M&amp;ERT",'full menu'!R42="MwIT",'full menu'!R42="IwMT",'full menu'!R42="M&amp;IT",'full menu'!R42="IwERT",'full menu'!R42="ERwIT",'full menu'!R42="I&amp;ERT",'full menu'!R42="ER&amp;M&amp;IT",'full menu'!R42="LSD"),"subst",IF(OR('full menu'!R42="FERT",'full menu'!R42="FMT",'full menu'!R42="FIT",'full menu'!R42="WSD"),"intens",IF('full menu'!R42="UASC","UASC","")))))</f>
        <v>inter</v>
      </c>
      <c r="S42" s="2" t="str">
        <f>IF(OR('full menu'!S42="MDC",'full menu'!S42="PERF"),"rude",IF(OR('full menu'!S42="PCB",'full menu'!S42="AERF",'full menu'!S42="UD"),"inter",IF(OR('full menu'!S42="ACB",'full menu'!S42="LCERT",'full menu'!S42="LERT",'full menu'!S42="FCERT",'full menu'!S42="FCMT",'full menu'!S42="LCMT",'full menu'!S42="LMT",'full menu'!S42="LCIT",'full menu'!S42="FCIT",'full menu'!S42="LIT",'full menu'!S42="MwERT",'full menu'!S42="ERwMT",'full menu'!S42="M&amp;ERT",'full menu'!S42="MwIT",'full menu'!S42="IwMT",'full menu'!S42="M&amp;IT",'full menu'!S42="IwERT",'full menu'!S42="ERwIT",'full menu'!S42="I&amp;ERT",'full menu'!S42="ER&amp;M&amp;IT",'full menu'!S42="LSD"),"subst",IF(OR('full menu'!S42="FERT",'full menu'!S42="FMT",'full menu'!S42="FIT",'full menu'!S42="WSD"),"intens",IF('full menu'!S42="UASC","UASC","")))))</f>
        <v>subst</v>
      </c>
      <c r="T42" s="2" t="str">
        <f>IF(OR('full menu'!T42="MDC",'full menu'!T42="PERF"),"rude",IF(OR('full menu'!T42="PCB",'full menu'!T42="AERF",'full menu'!T42="UD"),"inter",IF(OR('full menu'!T42="ACB",'full menu'!T42="LCERT",'full menu'!T42="LERT",'full menu'!T42="FCERT",'full menu'!T42="FCMT",'full menu'!T42="LCMT",'full menu'!T42="LMT",'full menu'!T42="LCIT",'full menu'!T42="FCIT",'full menu'!T42="LIT",'full menu'!T42="MwERT",'full menu'!T42="ERwMT",'full menu'!T42="M&amp;ERT",'full menu'!T42="MwIT",'full menu'!T42="IwMT",'full menu'!T42="M&amp;IT",'full menu'!T42="IwERT",'full menu'!T42="ERwIT",'full menu'!T42="I&amp;ERT",'full menu'!T42="ER&amp;M&amp;IT",'full menu'!T42="LSD"),"subst",IF(OR('full menu'!T42="FERT",'full menu'!T42="FMT",'full menu'!T42="FIT",'full menu'!T42="WSD"),"intens",IF('full menu'!T42="UASC","UASC","")))))</f>
        <v>subst</v>
      </c>
      <c r="U42" s="2" t="str">
        <f>IF(OR('full menu'!U42="MDC",'full menu'!U42="PERF"),"rude",IF(OR('full menu'!U42="PCB",'full menu'!U42="AERF",'full menu'!U42="UD"),"inter",IF(OR('full menu'!U42="ACB",'full menu'!U42="LCERT",'full menu'!U42="LERT",'full menu'!U42="FCERT",'full menu'!U42="FCMT",'full menu'!U42="LCMT",'full menu'!U42="LMT",'full menu'!U42="LCIT",'full menu'!U42="FCIT",'full menu'!U42="LIT",'full menu'!U42="MwERT",'full menu'!U42="ERwMT",'full menu'!U42="M&amp;ERT",'full menu'!U42="MwIT",'full menu'!U42="IwMT",'full menu'!U42="M&amp;IT",'full menu'!U42="IwERT",'full menu'!U42="ERwIT",'full menu'!U42="I&amp;ERT",'full menu'!U42="ER&amp;M&amp;IT",'full menu'!U42="LSD"),"subst",IF(OR('full menu'!U42="FERT",'full menu'!U42="FMT",'full menu'!U42="FIT",'full menu'!U42="WSD"),"intens",IF('full menu'!U42="UASC","UASC","")))))</f>
        <v>subst</v>
      </c>
      <c r="V42" s="2" t="str">
        <f>IF(OR('full menu'!V42="MDC",'full menu'!V42="PERF"),"rude",IF(OR('full menu'!V42="PCB",'full menu'!V42="AERF",'full menu'!V42="UD"),"inter",IF(OR('full menu'!V42="ACB",'full menu'!V42="LCERT",'full menu'!V42="LERT",'full menu'!V42="FCERT",'full menu'!V42="FCMT",'full menu'!V42="LCMT",'full menu'!V42="LMT",'full menu'!V42="LCIT",'full menu'!V42="FCIT",'full menu'!V42="LIT",'full menu'!V42="MwERT",'full menu'!V42="ERwMT",'full menu'!V42="M&amp;ERT",'full menu'!V42="MwIT",'full menu'!V42="IwMT",'full menu'!V42="M&amp;IT",'full menu'!V42="IwERT",'full menu'!V42="ERwIT",'full menu'!V42="I&amp;ERT",'full menu'!V42="ER&amp;M&amp;IT",'full menu'!V42="LSD"),"subst",IF(OR('full menu'!V42="FERT",'full menu'!V42="FMT",'full menu'!V42="FIT",'full menu'!V42="WSD"),"intens",IF('full menu'!V42="UASC","UASC","")))))</f>
        <v>subst</v>
      </c>
      <c r="W42" s="2" t="str">
        <f>IF(OR('full menu'!W42="MDC",'full menu'!W42="PERF"),"rude",IF(OR('full menu'!W42="PCB",'full menu'!W42="AERF",'full menu'!W42="UD"),"inter",IF(OR('full menu'!W42="ACB",'full menu'!W42="LCERT",'full menu'!W42="LERT",'full menu'!W42="FCERT",'full menu'!W42="FCMT",'full menu'!W42="LCMT",'full menu'!W42="LMT",'full menu'!W42="LCIT",'full menu'!W42="FCIT",'full menu'!W42="LIT",'full menu'!W42="MwERT",'full menu'!W42="ERwMT",'full menu'!W42="M&amp;ERT",'full menu'!W42="MwIT",'full menu'!W42="IwMT",'full menu'!W42="M&amp;IT",'full menu'!W42="IwERT",'full menu'!W42="ERwIT",'full menu'!W42="I&amp;ERT",'full menu'!W42="ER&amp;M&amp;IT",'full menu'!W42="LSD"),"subst",IF(OR('full menu'!W42="FERT",'full menu'!W42="FMT",'full menu'!W42="FIT",'full menu'!W42="WSD"),"intens",IF('full menu'!W42="UASC","UASC","")))))</f>
        <v>subst</v>
      </c>
      <c r="X42" s="2" t="str">
        <f>IF(OR('full menu'!X42="MDC",'full menu'!X42="PERF"),"rude",IF(OR('full menu'!X42="PCB",'full menu'!X42="AERF",'full menu'!X42="UD"),"inter",IF(OR('full menu'!X42="ACB",'full menu'!X42="LCERT",'full menu'!X42="LERT",'full menu'!X42="FCERT",'full menu'!X42="FCMT",'full menu'!X42="LCMT",'full menu'!X42="LMT",'full menu'!X42="LCIT",'full menu'!X42="FCIT",'full menu'!X42="LIT",'full menu'!X42="MwERT",'full menu'!X42="ERwMT",'full menu'!X42="M&amp;ERT",'full menu'!X42="MwIT",'full menu'!X42="IwMT",'full menu'!X42="M&amp;IT",'full menu'!X42="IwERT",'full menu'!X42="ERwIT",'full menu'!X42="I&amp;ERT",'full menu'!X42="ER&amp;M&amp;IT",'full menu'!X42="LSD"),"subst",IF(OR('full menu'!X42="FERT",'full menu'!X42="FMT",'full menu'!X42="FIT",'full menu'!X42="WSD"),"intens",IF('full menu'!X42="UASC","UASC","")))))</f>
        <v>subst</v>
      </c>
      <c r="Y42" s="2" t="str">
        <f>IF(OR('full menu'!Y42="MDC",'full menu'!Y42="PERF"),"rude",IF(OR('full menu'!Y42="PCB",'full menu'!Y42="AERF",'full menu'!Y42="UD"),"inter",IF(OR('full menu'!Y42="ACB",'full menu'!Y42="LCERT",'full menu'!Y42="LERT",'full menu'!Y42="FCERT",'full menu'!Y42="FCMT",'full menu'!Y42="LCMT",'full menu'!Y42="LMT",'full menu'!Y42="LCIT",'full menu'!Y42="FCIT",'full menu'!Y42="LIT",'full menu'!Y42="MwERT",'full menu'!Y42="ERwMT",'full menu'!Y42="M&amp;ERT",'full menu'!Y42="MwIT",'full menu'!Y42="IwMT",'full menu'!Y42="M&amp;IT",'full menu'!Y42="IwERT",'full menu'!Y42="ERwIT",'full menu'!Y42="I&amp;ERT",'full menu'!Y42="ER&amp;M&amp;IT",'full menu'!Y42="LSD"),"subst",IF(OR('full menu'!Y42="FERT",'full menu'!Y42="FMT",'full menu'!Y42="FIT",'full menu'!Y42="WSD"),"intens",IF('full menu'!Y42="UASC","UASC","")))))</f>
        <v>subst</v>
      </c>
      <c r="Z42" s="2" t="str">
        <f>IF(OR('full menu'!Z42="MDC",'full menu'!Z42="PERF"),"rude",IF(OR('full menu'!Z42="PCB",'full menu'!Z42="AERF",'full menu'!Z42="UD"),"inter",IF(OR('full menu'!Z42="ACB",'full menu'!Z42="LCERT",'full menu'!Z42="LERT",'full menu'!Z42="FCERT",'full menu'!Z42="FCMT",'full menu'!Z42="LCMT",'full menu'!Z42="LMT",'full menu'!Z42="LCIT",'full menu'!Z42="FCIT",'full menu'!Z42="LIT",'full menu'!Z42="MwERT",'full menu'!Z42="ERwMT",'full menu'!Z42="M&amp;ERT",'full menu'!Z42="MwIT",'full menu'!Z42="IwMT",'full menu'!Z42="M&amp;IT",'full menu'!Z42="IwERT",'full menu'!Z42="ERwIT",'full menu'!Z42="I&amp;ERT",'full menu'!Z42="ER&amp;M&amp;IT",'full menu'!Z42="LSD"),"subst",IF(OR('full menu'!Z42="FERT",'full menu'!Z42="FMT",'full menu'!Z42="FIT",'full menu'!Z42="WSD"),"intens",IF('full menu'!Z42="UASC","UASC","")))))</f>
        <v>subst</v>
      </c>
      <c r="AA42" s="2" t="str">
        <f>IF(OR('full menu'!AA42="MDC",'full menu'!AA42="PERF"),"rude",IF(OR('full menu'!AA42="PCB",'full menu'!AA42="AERF",'full menu'!AA42="UD"),"inter",IF(OR('full menu'!AA42="ACB",'full menu'!AA42="LCERT",'full menu'!AA42="LERT",'full menu'!AA42="FCERT",'full menu'!AA42="FCMT",'full menu'!AA42="LCMT",'full menu'!AA42="LMT",'full menu'!AA42="LCIT",'full menu'!AA42="FCIT",'full menu'!AA42="LIT",'full menu'!AA42="MwERT",'full menu'!AA42="ERwMT",'full menu'!AA42="M&amp;ERT",'full menu'!AA42="MwIT",'full menu'!AA42="IwMT",'full menu'!AA42="M&amp;IT",'full menu'!AA42="IwERT",'full menu'!AA42="ERwIT",'full menu'!AA42="I&amp;ERT",'full menu'!AA42="ER&amp;M&amp;IT",'full menu'!AA42="LSD"),"subst",IF(OR('full menu'!AA42="FERT",'full menu'!AA42="FMT",'full menu'!AA42="FIT",'full menu'!AA42="WSD"),"intens",IF('full menu'!AA42="UASC","UASC","")))))</f>
        <v>subst</v>
      </c>
      <c r="AB42" s="2" t="str">
        <f>IF(OR('full menu'!AB42="MDC",'full menu'!AB42="PERF"),"rude",IF(OR('full menu'!AB42="PCB",'full menu'!AB42="AERF",'full menu'!AB42="UD"),"inter",IF(OR('full menu'!AB42="ACB",'full menu'!AB42="LCERT",'full menu'!AB42="LERT",'full menu'!AB42="FCERT",'full menu'!AB42="FCMT",'full menu'!AB42="LCMT",'full menu'!AB42="LMT",'full menu'!AB42="LCIT",'full menu'!AB42="FCIT",'full menu'!AB42="LIT",'full menu'!AB42="MwERT",'full menu'!AB42="ERwMT",'full menu'!AB42="M&amp;ERT",'full menu'!AB42="MwIT",'full menu'!AB42="IwMT",'full menu'!AB42="M&amp;IT",'full menu'!AB42="IwERT",'full menu'!AB42="ERwIT",'full menu'!AB42="I&amp;ERT",'full menu'!AB42="ER&amp;M&amp;IT",'full menu'!AB42="LSD"),"subst",IF(OR('full menu'!AB42="FERT",'full menu'!AB42="FMT",'full menu'!AB42="FIT",'full menu'!AB42="WSD"),"intens",IF('full menu'!AB42="UASC","UASC","")))))</f>
        <v>subst</v>
      </c>
      <c r="AC42" s="2" t="str">
        <f>IF(OR('full menu'!AC42="MDC",'full menu'!AC42="PERF"),"rude",IF(OR('full menu'!AC42="PCB",'full menu'!AC42="AERF",'full menu'!AC42="UD"),"inter",IF(OR('full menu'!AC42="ACB",'full menu'!AC42="LCERT",'full menu'!AC42="LERT",'full menu'!AC42="FCERT",'full menu'!AC42="FCMT",'full menu'!AC42="LCMT",'full menu'!AC42="LMT",'full menu'!AC42="LCIT",'full menu'!AC42="FCIT",'full menu'!AC42="LIT",'full menu'!AC42="MwERT",'full menu'!AC42="ERwMT",'full menu'!AC42="M&amp;ERT",'full menu'!AC42="MwIT",'full menu'!AC42="IwMT",'full menu'!AC42="M&amp;IT",'full menu'!AC42="IwERT",'full menu'!AC42="ERwIT",'full menu'!AC42="I&amp;ERT",'full menu'!AC42="ER&amp;M&amp;IT",'full menu'!AC42="LSD"),"subst",IF(OR('full menu'!AC42="FERT",'full menu'!AC42="FMT",'full menu'!AC42="FIT",'full menu'!AC42="WSD"),"intens",IF('full menu'!AC42="UASC","UASC","")))))</f>
        <v>subst</v>
      </c>
      <c r="AD42" s="2" t="str">
        <f>IF(OR('full menu'!AD42="MDC",'full menu'!AD42="PERF"),"rude",IF(OR('full menu'!AD42="PCB",'full menu'!AD42="AERF",'full menu'!AD42="UD"),"inter",IF(OR('full menu'!AD42="ACB",'full menu'!AD42="LCERT",'full menu'!AD42="LERT",'full menu'!AD42="FCERT",'full menu'!AD42="FCMT",'full menu'!AD42="LCMT",'full menu'!AD42="LMT",'full menu'!AD42="LCIT",'full menu'!AD42="FCIT",'full menu'!AD42="LIT",'full menu'!AD42="MwERT",'full menu'!AD42="ERwMT",'full menu'!AD42="M&amp;ERT",'full menu'!AD42="MwIT",'full menu'!AD42="IwMT",'full menu'!AD42="M&amp;IT",'full menu'!AD42="IwERT",'full menu'!AD42="ERwIT",'full menu'!AD42="I&amp;ERT",'full menu'!AD42="ER&amp;M&amp;IT",'full menu'!AD42="LSD"),"subst",IF(OR('full menu'!AD42="FERT",'full menu'!AD42="FMT",'full menu'!AD42="FIT",'full menu'!AD42="WSD"),"intens",IF('full menu'!AD42="UASC","UASC","")))))</f>
        <v>subst</v>
      </c>
      <c r="AE42" s="2" t="str">
        <f>IF(OR('full menu'!AE42="MDC",'full menu'!AE42="PERF"),"rude",IF(OR('full menu'!AE42="PCB",'full menu'!AE42="AERF",'full menu'!AE42="UD"),"inter",IF(OR('full menu'!AE42="ACB",'full menu'!AE42="LCERT",'full menu'!AE42="LERT",'full menu'!AE42="FCERT",'full menu'!AE42="FCMT",'full menu'!AE42="LCMT",'full menu'!AE42="LMT",'full menu'!AE42="LCIT",'full menu'!AE42="FCIT",'full menu'!AE42="LIT",'full menu'!AE42="MwERT",'full menu'!AE42="ERwMT",'full menu'!AE42="M&amp;ERT",'full menu'!AE42="MwIT",'full menu'!AE42="IwMT",'full menu'!AE42="M&amp;IT",'full menu'!AE42="IwERT",'full menu'!AE42="ERwIT",'full menu'!AE42="I&amp;ERT",'full menu'!AE42="ER&amp;M&amp;IT",'full menu'!AE42="LSD"),"subst",IF(OR('full menu'!AE42="FERT",'full menu'!AE42="FMT",'full menu'!AE42="FIT",'full menu'!AE42="WSD"),"intens",IF('full menu'!AE42="UASC","UASC","")))))</f>
        <v>subst</v>
      </c>
      <c r="AF42" s="2" t="str">
        <f>IF(OR('full menu'!AF42="MDC",'full menu'!AF42="PERF"),"rude",IF(OR('full menu'!AF42="PCB",'full menu'!AF42="AERF",'full menu'!AF42="UD"),"inter",IF(OR('full menu'!AF42="ACB",'full menu'!AF42="LCERT",'full menu'!AF42="LERT",'full menu'!AF42="FCERT",'full menu'!AF42="FCMT",'full menu'!AF42="LCMT",'full menu'!AF42="LMT",'full menu'!AF42="LCIT",'full menu'!AF42="FCIT",'full menu'!AF42="LIT",'full menu'!AF42="MwERT",'full menu'!AF42="ERwMT",'full menu'!AF42="M&amp;ERT",'full menu'!AF42="MwIT",'full menu'!AF42="IwMT",'full menu'!AF42="M&amp;IT",'full menu'!AF42="IwERT",'full menu'!AF42="ERwIT",'full menu'!AF42="I&amp;ERT",'full menu'!AF42="ER&amp;M&amp;IT",'full menu'!AF42="LSD"),"subst",IF(OR('full menu'!AF42="FERT",'full menu'!AF42="FMT",'full menu'!AF42="FIT",'full menu'!AF42="WSD"),"intens",IF('full menu'!AF42="UASC","UASC","")))))</f>
        <v>subst</v>
      </c>
      <c r="AG42" s="2" t="str">
        <f>IF(OR('full menu'!AG42="MDC",'full menu'!AG42="PERF"),"rude",IF(OR('full menu'!AG42="PCB",'full menu'!AG42="AERF",'full menu'!AG42="UD"),"inter",IF(OR('full menu'!AG42="ACB",'full menu'!AG42="LCERT",'full menu'!AG42="LERT",'full menu'!AG42="FCERT",'full menu'!AG42="FCMT",'full menu'!AG42="LCMT",'full menu'!AG42="LMT",'full menu'!AG42="LCIT",'full menu'!AG42="FCIT",'full menu'!AG42="LIT",'full menu'!AG42="MwERT",'full menu'!AG42="ERwMT",'full menu'!AG42="M&amp;ERT",'full menu'!AG42="MwIT",'full menu'!AG42="IwMT",'full menu'!AG42="M&amp;IT",'full menu'!AG42="IwERT",'full menu'!AG42="ERwIT",'full menu'!AG42="I&amp;ERT",'full menu'!AG42="ER&amp;M&amp;IT",'full menu'!AG42="LSD"),"subst",IF(OR('full menu'!AG42="FERT",'full menu'!AG42="FMT",'full menu'!AG42="FIT",'full menu'!AG42="WSD"),"intens",IF('full menu'!AG42="UASC","UASC","")))))</f>
        <v>subst</v>
      </c>
      <c r="AH42" s="2" t="str">
        <f>IF(OR('full menu'!AH42="MDC",'full menu'!AH42="PERF"),"rude",IF(OR('full menu'!AH42="PCB",'full menu'!AH42="AERF",'full menu'!AH42="UD"),"inter",IF(OR('full menu'!AH42="ACB",'full menu'!AH42="LCERT",'full menu'!AH42="LERT",'full menu'!AH42="FCERT",'full menu'!AH42="FCMT",'full menu'!AH42="LCMT",'full menu'!AH42="LMT",'full menu'!AH42="LCIT",'full menu'!AH42="FCIT",'full menu'!AH42="LIT",'full menu'!AH42="MwERT",'full menu'!AH42="ERwMT",'full menu'!AH42="M&amp;ERT",'full menu'!AH42="MwIT",'full menu'!AH42="IwMT",'full menu'!AH42="M&amp;IT",'full menu'!AH42="IwERT",'full menu'!AH42="ERwIT",'full menu'!AH42="I&amp;ERT",'full menu'!AH42="ER&amp;M&amp;IT",'full menu'!AH42="LSD"),"subst",IF(OR('full menu'!AH42="FERT",'full menu'!AH42="FMT",'full menu'!AH42="FIT",'full menu'!AH42="WSD"),"intens",IF('full menu'!AH42="UASC","UASC","")))))</f>
        <v>subst</v>
      </c>
      <c r="AI42" s="2" t="str">
        <f>IF(OR('full menu'!AI42="MDC",'full menu'!AI42="PERF"),"rude",IF(OR('full menu'!AI42="PCB",'full menu'!AI42="AERF",'full menu'!AI42="UD"),"inter",IF(OR('full menu'!AI42="ACB",'full menu'!AI42="LCERT",'full menu'!AI42="LERT",'full menu'!AI42="FCERT",'full menu'!AI42="FCMT",'full menu'!AI42="LCMT",'full menu'!AI42="LMT",'full menu'!AI42="LCIT",'full menu'!AI42="FCIT",'full menu'!AI42="LIT",'full menu'!AI42="MwERT",'full menu'!AI42="ERwMT",'full menu'!AI42="M&amp;ERT",'full menu'!AI42="MwIT",'full menu'!AI42="IwMT",'full menu'!AI42="M&amp;IT",'full menu'!AI42="IwERT",'full menu'!AI42="ERwIT",'full menu'!AI42="I&amp;ERT",'full menu'!AI42="ER&amp;M&amp;IT",'full menu'!AI42="LSD"),"subst",IF(OR('full menu'!AI42="FERT",'full menu'!AI42="FMT",'full menu'!AI42="FIT",'full menu'!AI42="WSD"),"intens",IF('full menu'!AI42="UASC","UASC","")))))</f>
        <v>subst</v>
      </c>
      <c r="AJ42" s="2" t="str">
        <f>IF(OR('full menu'!AJ42="MDC",'full menu'!AJ42="PERF"),"rude",IF(OR('full menu'!AJ42="PCB",'full menu'!AJ42="AERF",'full menu'!AJ42="UD"),"inter",IF(OR('full menu'!AJ42="ACB",'full menu'!AJ42="LCERT",'full menu'!AJ42="LERT",'full menu'!AJ42="FCERT",'full menu'!AJ42="FCMT",'full menu'!AJ42="LCMT",'full menu'!AJ42="LMT",'full menu'!AJ42="LCIT",'full menu'!AJ42="FCIT",'full menu'!AJ42="LIT",'full menu'!AJ42="MwERT",'full menu'!AJ42="ERwMT",'full menu'!AJ42="M&amp;ERT",'full menu'!AJ42="MwIT",'full menu'!AJ42="IwMT",'full menu'!AJ42="M&amp;IT",'full menu'!AJ42="IwERT",'full menu'!AJ42="ERwIT",'full menu'!AJ42="I&amp;ERT",'full menu'!AJ42="ER&amp;M&amp;IT",'full menu'!AJ42="LSD"),"subst",IF(OR('full menu'!AJ42="FERT",'full menu'!AJ42="FMT",'full menu'!AJ42="FIT",'full menu'!AJ42="WSD"),"intens",IF('full menu'!AJ42="UASC","UASC","")))))</f>
        <v>subst</v>
      </c>
      <c r="AK42" s="2" t="str">
        <f>IF(OR('full menu'!AK42="MDC",'full menu'!AK42="PERF"),"rude",IF(OR('full menu'!AK42="PCB",'full menu'!AK42="AERF",'full menu'!AK42="UD"),"inter",IF(OR('full menu'!AK42="ACB",'full menu'!AK42="LCERT",'full menu'!AK42="LERT",'full menu'!AK42="FCERT",'full menu'!AK42="FCMT",'full menu'!AK42="LCMT",'full menu'!AK42="LMT",'full menu'!AK42="LCIT",'full menu'!AK42="FCIT",'full menu'!AK42="LIT",'full menu'!AK42="MwERT",'full menu'!AK42="ERwMT",'full menu'!AK42="M&amp;ERT",'full menu'!AK42="MwIT",'full menu'!AK42="IwMT",'full menu'!AK42="M&amp;IT",'full menu'!AK42="IwERT",'full menu'!AK42="ERwIT",'full menu'!AK42="I&amp;ERT",'full menu'!AK42="ER&amp;M&amp;IT",'full menu'!AK42="LSD"),"subst",IF(OR('full menu'!AK42="FERT",'full menu'!AK42="FMT",'full menu'!AK42="FIT",'full menu'!AK42="WSD"),"intens",IF('full menu'!AK42="UASC","UASC","")))))</f>
        <v>subst</v>
      </c>
      <c r="AL42" s="2" t="str">
        <f>IF(OR('full menu'!AL42="MDC",'full menu'!AL42="PERF"),"rude",IF(OR('full menu'!AL42="PCB",'full menu'!AL42="AERF",'full menu'!AL42="UD"),"inter",IF(OR('full menu'!AL42="ACB",'full menu'!AL42="LCERT",'full menu'!AL42="LERT",'full menu'!AL42="FCERT",'full menu'!AL42="FCMT",'full menu'!AL42="LCMT",'full menu'!AL42="LMT",'full menu'!AL42="LCIT",'full menu'!AL42="FCIT",'full menu'!AL42="LIT",'full menu'!AL42="MwERT",'full menu'!AL42="ERwMT",'full menu'!AL42="M&amp;ERT",'full menu'!AL42="MwIT",'full menu'!AL42="IwMT",'full menu'!AL42="M&amp;IT",'full menu'!AL42="IwERT",'full menu'!AL42="ERwIT",'full menu'!AL42="I&amp;ERT",'full menu'!AL42="ER&amp;M&amp;IT",'full menu'!AL42="LSD"),"subst",IF(OR('full menu'!AL42="FERT",'full menu'!AL42="FMT",'full menu'!AL42="FIT",'full menu'!AL42="WSD"),"intens",IF('full menu'!AL42="UASC","UASC","")))))</f>
        <v>subst</v>
      </c>
      <c r="AM42" s="2" t="str">
        <f>IF(OR('full menu'!AM42="MDC",'full menu'!AM42="PERF"),"rude",IF(OR('full menu'!AM42="PCB",'full menu'!AM42="AERF",'full menu'!AM42="UD"),"inter",IF(OR('full menu'!AM42="ACB",'full menu'!AM42="LCERT",'full menu'!AM42="LERT",'full menu'!AM42="FCERT",'full menu'!AM42="FCMT",'full menu'!AM42="LCMT",'full menu'!AM42="LMT",'full menu'!AM42="LCIT",'full menu'!AM42="FCIT",'full menu'!AM42="LIT",'full menu'!AM42="MwERT",'full menu'!AM42="ERwMT",'full menu'!AM42="M&amp;ERT",'full menu'!AM42="MwIT",'full menu'!AM42="IwMT",'full menu'!AM42="M&amp;IT",'full menu'!AM42="IwERT",'full menu'!AM42="ERwIT",'full menu'!AM42="I&amp;ERT",'full menu'!AM42="ER&amp;M&amp;IT",'full menu'!AM42="LSD"),"subst",IF(OR('full menu'!AM42="FERT",'full menu'!AM42="FMT",'full menu'!AM42="FIT",'full menu'!AM42="WSD"),"intens",IF('full menu'!AM42="UASC","UASC","")))))</f>
        <v>subst</v>
      </c>
      <c r="AN42" s="2" t="str">
        <f>IF(OR('full menu'!AN42="MDC",'full menu'!AN42="PERF"),"rude",IF(OR('full menu'!AN42="PCB",'full menu'!AN42="AERF",'full menu'!AN42="UD"),"inter",IF(OR('full menu'!AN42="ACB",'full menu'!AN42="LCERT",'full menu'!AN42="LERT",'full menu'!AN42="FCERT",'full menu'!AN42="FCMT",'full menu'!AN42="LCMT",'full menu'!AN42="LMT",'full menu'!AN42="LCIT",'full menu'!AN42="FCIT",'full menu'!AN42="LIT",'full menu'!AN42="MwERT",'full menu'!AN42="ERwMT",'full menu'!AN42="M&amp;ERT",'full menu'!AN42="MwIT",'full menu'!AN42="IwMT",'full menu'!AN42="M&amp;IT",'full menu'!AN42="IwERT",'full menu'!AN42="ERwIT",'full menu'!AN42="I&amp;ERT",'full menu'!AN42="ER&amp;M&amp;IT",'full menu'!AN42="LSD"),"subst",IF(OR('full menu'!AN42="FERT",'full menu'!AN42="FMT",'full menu'!AN42="FIT",'full menu'!AN42="WSD"),"intens",IF('full menu'!AN42="UASC","UASC","")))))</f>
        <v>subst</v>
      </c>
      <c r="AO42" s="2" t="str">
        <f>IF(OR('full menu'!AO42="MDC",'full menu'!AO42="PERF"),"rude",IF(OR('full menu'!AO42="PCB",'full menu'!AO42="AERF",'full menu'!AO42="UD"),"inter",IF(OR('full menu'!AO42="ACB",'full menu'!AO42="LCERT",'full menu'!AO42="LERT",'full menu'!AO42="FCERT",'full menu'!AO42="FCMT",'full menu'!AO42="LCMT",'full menu'!AO42="LMT",'full menu'!AO42="LCIT",'full menu'!AO42="FCIT",'full menu'!AO42="LIT",'full menu'!AO42="MwERT",'full menu'!AO42="ERwMT",'full menu'!AO42="M&amp;ERT",'full menu'!AO42="MwIT",'full menu'!AO42="IwMT",'full menu'!AO42="M&amp;IT",'full menu'!AO42="IwERT",'full menu'!AO42="ERwIT",'full menu'!AO42="I&amp;ERT",'full menu'!AO42="ER&amp;M&amp;IT",'full menu'!AO42="LSD"),"subst",IF(OR('full menu'!AO42="FERT",'full menu'!AO42="FMT",'full menu'!AO42="FIT",'full menu'!AO42="WSD"),"intens",IF('full menu'!AO42="UASC","UASC","")))))</f>
        <v>subst</v>
      </c>
      <c r="AP42" s="2" t="str">
        <f>IF(OR('full menu'!AP42="MDC",'full menu'!AP42="PERF"),"rude",IF(OR('full menu'!AP42="PCB",'full menu'!AP42="AERF",'full menu'!AP42="UD"),"inter",IF(OR('full menu'!AP42="ACB",'full menu'!AP42="LCERT",'full menu'!AP42="LERT",'full menu'!AP42="FCERT",'full menu'!AP42="FCMT",'full menu'!AP42="LCMT",'full menu'!AP42="LMT",'full menu'!AP42="LCIT",'full menu'!AP42="FCIT",'full menu'!AP42="LIT",'full menu'!AP42="MwERT",'full menu'!AP42="ERwMT",'full menu'!AP42="M&amp;ERT",'full menu'!AP42="MwIT",'full menu'!AP42="IwMT",'full menu'!AP42="M&amp;IT",'full menu'!AP42="IwERT",'full menu'!AP42="ERwIT",'full menu'!AP42="I&amp;ERT",'full menu'!AP42="ER&amp;M&amp;IT",'full menu'!AP42="LSD"),"subst",IF(OR('full menu'!AP42="FERT",'full menu'!AP42="FMT",'full menu'!AP42="FIT",'full menu'!AP42="WSD"),"intens",IF('full menu'!AP42="UASC","UASC","")))))</f>
        <v>subst</v>
      </c>
      <c r="AQ42" s="2" t="str">
        <f>IF(OR('full menu'!AQ42="MDC",'full menu'!AQ42="PERF"),"rude",IF(OR('full menu'!AQ42="PCB",'full menu'!AQ42="AERF",'full menu'!AQ42="UD"),"inter",IF(OR('full menu'!AQ42="ACB",'full menu'!AQ42="LCERT",'full menu'!AQ42="LERT",'full menu'!AQ42="FCERT",'full menu'!AQ42="FCMT",'full menu'!AQ42="LCMT",'full menu'!AQ42="LMT",'full menu'!AQ42="LCIT",'full menu'!AQ42="FCIT",'full menu'!AQ42="LIT",'full menu'!AQ42="MwERT",'full menu'!AQ42="ERwMT",'full menu'!AQ42="M&amp;ERT",'full menu'!AQ42="MwIT",'full menu'!AQ42="IwMT",'full menu'!AQ42="M&amp;IT",'full menu'!AQ42="IwERT",'full menu'!AQ42="ERwIT",'full menu'!AQ42="I&amp;ERT",'full menu'!AQ42="ER&amp;M&amp;IT",'full menu'!AQ42="LSD"),"subst",IF(OR('full menu'!AQ42="FERT",'full menu'!AQ42="FMT",'full menu'!AQ42="FIT",'full menu'!AQ42="WSD"),"intens",IF('full menu'!AQ42="UASC","UASC","")))))</f>
        <v>subst</v>
      </c>
      <c r="AR42" s="2" t="str">
        <f>IF(OR('full menu'!AR42="MDC",'full menu'!AR42="PERF"),"rude",IF(OR('full menu'!AR42="PCB",'full menu'!AR42="AERF",'full menu'!AR42="UD"),"inter",IF(OR('full menu'!AR42="ACB",'full menu'!AR42="LCERT",'full menu'!AR42="LERT",'full menu'!AR42="FCERT",'full menu'!AR42="FCMT",'full menu'!AR42="LCMT",'full menu'!AR42="LMT",'full menu'!AR42="LCIT",'full menu'!AR42="FCIT",'full menu'!AR42="LIT",'full menu'!AR42="MwERT",'full menu'!AR42="ERwMT",'full menu'!AR42="M&amp;ERT",'full menu'!AR42="MwIT",'full menu'!AR42="IwMT",'full menu'!AR42="M&amp;IT",'full menu'!AR42="IwERT",'full menu'!AR42="ERwIT",'full menu'!AR42="I&amp;ERT",'full menu'!AR42="ER&amp;M&amp;IT",'full menu'!AR42="LSD"),"subst",IF(OR('full menu'!AR42="FERT",'full menu'!AR42="FMT",'full menu'!AR42="FIT",'full menu'!AR42="WSD"),"intens",IF('full menu'!AR42="UASC","UASC","")))))</f>
        <v>subst</v>
      </c>
      <c r="AS42" s="2" t="str">
        <f>IF(OR('full menu'!AS42="MDC",'full menu'!AS42="PERF"),"rude",IF(OR('full menu'!AS42="PCB",'full menu'!AS42="AERF",'full menu'!AS42="UD"),"inter",IF(OR('full menu'!AS42="ACB",'full menu'!AS42="LCERT",'full menu'!AS42="LERT",'full menu'!AS42="FCERT",'full menu'!AS42="FCMT",'full menu'!AS42="LCMT",'full menu'!AS42="LMT",'full menu'!AS42="LCIT",'full menu'!AS42="FCIT",'full menu'!AS42="LIT",'full menu'!AS42="MwERT",'full menu'!AS42="ERwMT",'full menu'!AS42="M&amp;ERT",'full menu'!AS42="MwIT",'full menu'!AS42="IwMT",'full menu'!AS42="M&amp;IT",'full menu'!AS42="IwERT",'full menu'!AS42="ERwIT",'full menu'!AS42="I&amp;ERT",'full menu'!AS42="ER&amp;M&amp;IT",'full menu'!AS42="LSD"),"subst",IF(OR('full menu'!AS42="FERT",'full menu'!AS42="FMT",'full menu'!AS42="FIT",'full menu'!AS42="WSD"),"intens",IF('full menu'!AS42="UASC","UASC","")))))</f>
        <v>subst</v>
      </c>
      <c r="AT42" s="2" t="str">
        <f>IF(OR('full menu'!AT42="MDC",'full menu'!AT42="PERF"),"rude",IF(OR('full menu'!AT42="PCB",'full menu'!AT42="AERF",'full menu'!AT42="UD"),"inter",IF(OR('full menu'!AT42="ACB",'full menu'!AT42="LCERT",'full menu'!AT42="LERT",'full menu'!AT42="FCERT",'full menu'!AT42="FCMT",'full menu'!AT42="LCMT",'full menu'!AT42="LMT",'full menu'!AT42="LCIT",'full menu'!AT42="FCIT",'full menu'!AT42="LIT",'full menu'!AT42="MwERT",'full menu'!AT42="ERwMT",'full menu'!AT42="M&amp;ERT",'full menu'!AT42="MwIT",'full menu'!AT42="IwMT",'full menu'!AT42="M&amp;IT",'full menu'!AT42="IwERT",'full menu'!AT42="ERwIT",'full menu'!AT42="I&amp;ERT",'full menu'!AT42="ER&amp;M&amp;IT",'full menu'!AT42="LSD"),"subst",IF(OR('full menu'!AT42="FERT",'full menu'!AT42="FMT",'full menu'!AT42="FIT",'full menu'!AT42="WSD"),"intens",IF('full menu'!AT42="UASC","UASC","")))))</f>
        <v>subst</v>
      </c>
      <c r="AU42" s="2" t="str">
        <f>IF(OR('full menu'!AU42="MDC",'full menu'!AU42="PERF"),"rude",IF(OR('full menu'!AU42="PCB",'full menu'!AU42="AERF",'full menu'!AU42="UD"),"inter",IF(OR('full menu'!AU42="ACB",'full menu'!AU42="LCERT",'full menu'!AU42="LERT",'full menu'!AU42="FCERT",'full menu'!AU42="FCMT",'full menu'!AU42="LCMT",'full menu'!AU42="LMT",'full menu'!AU42="LCIT",'full menu'!AU42="FCIT",'full menu'!AU42="LIT",'full menu'!AU42="MwERT",'full menu'!AU42="ERwMT",'full menu'!AU42="M&amp;ERT",'full menu'!AU42="MwIT",'full menu'!AU42="IwMT",'full menu'!AU42="M&amp;IT",'full menu'!AU42="IwERT",'full menu'!AU42="ERwIT",'full menu'!AU42="I&amp;ERT",'full menu'!AU42="ER&amp;M&amp;IT",'full menu'!AU42="LSD"),"subst",IF(OR('full menu'!AU42="FERT",'full menu'!AU42="FMT",'full menu'!AU42="FIT",'full menu'!AU42="WSD"),"intens",IF('full menu'!AU42="UASC","UASC","")))))</f>
        <v>subst</v>
      </c>
      <c r="AV42" s="2" t="str">
        <f>IF(OR('full menu'!AV42="MDC",'full menu'!AV42="PERF"),"rude",IF(OR('full menu'!AV42="PCB",'full menu'!AV42="AERF",'full menu'!AV42="UD"),"inter",IF(OR('full menu'!AV42="ACB",'full menu'!AV42="LCERT",'full menu'!AV42="LERT",'full menu'!AV42="FCERT",'full menu'!AV42="FCMT",'full menu'!AV42="LCMT",'full menu'!AV42="LMT",'full menu'!AV42="LCIT",'full menu'!AV42="FCIT",'full menu'!AV42="LIT",'full menu'!AV42="MwERT",'full menu'!AV42="ERwMT",'full menu'!AV42="M&amp;ERT",'full menu'!AV42="MwIT",'full menu'!AV42="IwMT",'full menu'!AV42="M&amp;IT",'full menu'!AV42="IwERT",'full menu'!AV42="ERwIT",'full menu'!AV42="I&amp;ERT",'full menu'!AV42="ER&amp;M&amp;IT",'full menu'!AV42="LSD"),"subst",IF(OR('full menu'!AV42="FERT",'full menu'!AV42="FMT",'full menu'!AV42="FIT",'full menu'!AV42="WSD"),"intens",IF('full menu'!AV42="UASC","UASC","")))))</f>
        <v>subst</v>
      </c>
      <c r="AW42" s="2" t="str">
        <f>IF(OR('full menu'!AW42="MDC",'full menu'!AW42="PERF"),"rude",IF(OR('full menu'!AW42="PCB",'full menu'!AW42="AERF",'full menu'!AW42="UD"),"inter",IF(OR('full menu'!AW42="ACB",'full menu'!AW42="LCERT",'full menu'!AW42="LERT",'full menu'!AW42="FCERT",'full menu'!AW42="FCMT",'full menu'!AW42="LCMT",'full menu'!AW42="LMT",'full menu'!AW42="LCIT",'full menu'!AW42="FCIT",'full menu'!AW42="LIT",'full menu'!AW42="MwERT",'full menu'!AW42="ERwMT",'full menu'!AW42="M&amp;ERT",'full menu'!AW42="MwIT",'full menu'!AW42="IwMT",'full menu'!AW42="M&amp;IT",'full menu'!AW42="IwERT",'full menu'!AW42="ERwIT",'full menu'!AW42="I&amp;ERT",'full menu'!AW42="ER&amp;M&amp;IT",'full menu'!AW42="LSD"),"subst",IF(OR('full menu'!AW42="FERT",'full menu'!AW42="FMT",'full menu'!AW42="FIT",'full menu'!AW42="WSD"),"intens",IF('full menu'!AW42="UASC","UASC","")))))</f>
        <v>subst</v>
      </c>
      <c r="AX42" s="2" t="str">
        <f>IF(OR('full menu'!AX42="MDC",'full menu'!AX42="PERF"),"rude",IF(OR('full menu'!AX42="PCB",'full menu'!AX42="AERF",'full menu'!AX42="UD"),"inter",IF(OR('full menu'!AX42="ACB",'full menu'!AX42="LCERT",'full menu'!AX42="LERT",'full menu'!AX42="FCERT",'full menu'!AX42="FCMT",'full menu'!AX42="LCMT",'full menu'!AX42="LMT",'full menu'!AX42="LCIT",'full menu'!AX42="FCIT",'full menu'!AX42="LIT",'full menu'!AX42="MwERT",'full menu'!AX42="ERwMT",'full menu'!AX42="M&amp;ERT",'full menu'!AX42="MwIT",'full menu'!AX42="IwMT",'full menu'!AX42="M&amp;IT",'full menu'!AX42="IwERT",'full menu'!AX42="ERwIT",'full menu'!AX42="I&amp;ERT",'full menu'!AX42="ER&amp;M&amp;IT",'full menu'!AX42="LSD"),"subst",IF(OR('full menu'!AX42="FERT",'full menu'!AX42="FMT",'full menu'!AX42="FIT",'full menu'!AX42="WSD"),"intens",IF('full menu'!AX42="UASC","UASC","")))))</f>
        <v>subst</v>
      </c>
      <c r="AY42" s="2" t="str">
        <f>IF(OR('full menu'!AY42="MDC",'full menu'!AY42="PERF"),"rude",IF(OR('full menu'!AY42="PCB",'full menu'!AY42="AERF",'full menu'!AY42="UD"),"inter",IF(OR('full menu'!AY42="ACB",'full menu'!AY42="LCERT",'full menu'!AY42="LERT",'full menu'!AY42="FCERT",'full menu'!AY42="FCMT",'full menu'!AY42="LCMT",'full menu'!AY42="LMT",'full menu'!AY42="LCIT",'full menu'!AY42="FCIT",'full menu'!AY42="LIT",'full menu'!AY42="MwERT",'full menu'!AY42="ERwMT",'full menu'!AY42="M&amp;ERT",'full menu'!AY42="MwIT",'full menu'!AY42="IwMT",'full menu'!AY42="M&amp;IT",'full menu'!AY42="IwERT",'full menu'!AY42="ERwIT",'full menu'!AY42="I&amp;ERT",'full menu'!AY42="ER&amp;M&amp;IT",'full menu'!AY42="LSD"),"subst",IF(OR('full menu'!AY42="FERT",'full menu'!AY42="FMT",'full menu'!AY42="FIT",'full menu'!AY42="WSD"),"intens",IF('full menu'!AY42="UASC","UASC","")))))</f>
        <v>subst</v>
      </c>
    </row>
    <row r="43" spans="1:51" ht="15.6" x14ac:dyDescent="0.3">
      <c r="A43" t="s">
        <v>70</v>
      </c>
      <c r="B43" s="2" t="str">
        <f>IF(OR('full menu'!B43="MDC",'full menu'!B43="PERF"),"rude",IF(OR('full menu'!B43="PCB",'full menu'!B43="AERF",'full menu'!B43="UD"),"inter",IF(OR('full menu'!B43="ACB",'full menu'!B43="LCERT",'full menu'!B43="LERT",'full menu'!B43="FCERT",'full menu'!B43="FCMT",'full menu'!B43="LCMT",'full menu'!B43="LMT",'full menu'!B43="LCIT",'full menu'!B43="FCIT",'full menu'!B43="LIT",'full menu'!B43="MwERT",'full menu'!B43="ERwMT",'full menu'!B43="M&amp;ERT",'full menu'!B43="MwIT",'full menu'!B43="IwMT",'full menu'!B43="M&amp;IT",'full menu'!B43="IwERT",'full menu'!B43="ERwIT",'full menu'!B43="I&amp;ERT",'full menu'!B43="ER&amp;M&amp;IT",'full menu'!B43="LSD"),"subst",IF(OR('full menu'!B43="FERT",'full menu'!B43="FMT",'full menu'!B43="FIT",'full menu'!B43="WSD"),"intens",IF('full menu'!B43="UASC","UASC","")))))</f>
        <v>inter</v>
      </c>
      <c r="C43" s="2" t="str">
        <f>IF(OR('full menu'!C43="MDC",'full menu'!C43="PERF"),"rude",IF(OR('full menu'!C43="PCB",'full menu'!C43="AERF",'full menu'!C43="UD"),"inter",IF(OR('full menu'!C43="ACB",'full menu'!C43="LCERT",'full menu'!C43="LERT",'full menu'!C43="FCERT",'full menu'!C43="FCMT",'full menu'!C43="LCMT",'full menu'!C43="LMT",'full menu'!C43="LCIT",'full menu'!C43="FCIT",'full menu'!C43="LIT",'full menu'!C43="MwERT",'full menu'!C43="ERwMT",'full menu'!C43="M&amp;ERT",'full menu'!C43="MwIT",'full menu'!C43="IwMT",'full menu'!C43="M&amp;IT",'full menu'!C43="IwERT",'full menu'!C43="ERwIT",'full menu'!C43="I&amp;ERT",'full menu'!C43="ER&amp;M&amp;IT",'full menu'!C43="LSD"),"subst",IF(OR('full menu'!C43="FERT",'full menu'!C43="FMT",'full menu'!C43="FIT",'full menu'!C43="WSD"),"intens",IF('full menu'!C43="UASC","UASC","")))))</f>
        <v>inter</v>
      </c>
      <c r="D43" s="2" t="str">
        <f>IF(OR('full menu'!D43="MDC",'full menu'!D43="PERF"),"rude",IF(OR('full menu'!D43="PCB",'full menu'!D43="AERF",'full menu'!D43="UD"),"inter",IF(OR('full menu'!D43="ACB",'full menu'!D43="LCERT",'full menu'!D43="LERT",'full menu'!D43="FCERT",'full menu'!D43="FCMT",'full menu'!D43="LCMT",'full menu'!D43="LMT",'full menu'!D43="LCIT",'full menu'!D43="FCIT",'full menu'!D43="LIT",'full menu'!D43="MwERT",'full menu'!D43="ERwMT",'full menu'!D43="M&amp;ERT",'full menu'!D43="MwIT",'full menu'!D43="IwMT",'full menu'!D43="M&amp;IT",'full menu'!D43="IwERT",'full menu'!D43="ERwIT",'full menu'!D43="I&amp;ERT",'full menu'!D43="ER&amp;M&amp;IT",'full menu'!D43="LSD"),"subst",IF(OR('full menu'!D43="FERT",'full menu'!D43="FMT",'full menu'!D43="FIT",'full menu'!D43="WSD"),"intens",IF('full menu'!D43="UASC","UASC","")))))</f>
        <v>inter</v>
      </c>
      <c r="E43" s="2" t="str">
        <f>IF(OR('full menu'!E43="MDC",'full menu'!E43="PERF"),"rude",IF(OR('full menu'!E43="PCB",'full menu'!E43="AERF",'full menu'!E43="UD"),"inter",IF(OR('full menu'!E43="ACB",'full menu'!E43="LCERT",'full menu'!E43="LERT",'full menu'!E43="FCERT",'full menu'!E43="FCMT",'full menu'!E43="LCMT",'full menu'!E43="LMT",'full menu'!E43="LCIT",'full menu'!E43="FCIT",'full menu'!E43="LIT",'full menu'!E43="MwERT",'full menu'!E43="ERwMT",'full menu'!E43="M&amp;ERT",'full menu'!E43="MwIT",'full menu'!E43="IwMT",'full menu'!E43="M&amp;IT",'full menu'!E43="IwERT",'full menu'!E43="ERwIT",'full menu'!E43="I&amp;ERT",'full menu'!E43="ER&amp;M&amp;IT",'full menu'!E43="LSD"),"subst",IF(OR('full menu'!E43="FERT",'full menu'!E43="FMT",'full menu'!E43="FIT",'full menu'!E43="WSD"),"intens",IF('full menu'!E43="UASC","UASC","")))))</f>
        <v>inter</v>
      </c>
      <c r="F43" s="2" t="str">
        <f>IF(OR('full menu'!F43="MDC",'full menu'!F43="PERF"),"rude",IF(OR('full menu'!F43="PCB",'full menu'!F43="AERF",'full menu'!F43="UD"),"inter",IF(OR('full menu'!F43="ACB",'full menu'!F43="LCERT",'full menu'!F43="LERT",'full menu'!F43="FCERT",'full menu'!F43="FCMT",'full menu'!F43="LCMT",'full menu'!F43="LMT",'full menu'!F43="LCIT",'full menu'!F43="FCIT",'full menu'!F43="LIT",'full menu'!F43="MwERT",'full menu'!F43="ERwMT",'full menu'!F43="M&amp;ERT",'full menu'!F43="MwIT",'full menu'!F43="IwMT",'full menu'!F43="M&amp;IT",'full menu'!F43="IwERT",'full menu'!F43="ERwIT",'full menu'!F43="I&amp;ERT",'full menu'!F43="ER&amp;M&amp;IT",'full menu'!F43="LSD"),"subst",IF(OR('full menu'!F43="FERT",'full menu'!F43="FMT",'full menu'!F43="FIT",'full menu'!F43="WSD"),"intens",IF('full menu'!F43="UASC","UASC","")))))</f>
        <v>inter</v>
      </c>
      <c r="G43" s="2" t="str">
        <f>IF(OR('full menu'!G43="MDC",'full menu'!G43="PERF"),"rude",IF(OR('full menu'!G43="PCB",'full menu'!G43="AERF",'full menu'!G43="UD"),"inter",IF(OR('full menu'!G43="ACB",'full menu'!G43="LCERT",'full menu'!G43="LERT",'full menu'!G43="FCERT",'full menu'!G43="FCMT",'full menu'!G43="LCMT",'full menu'!G43="LMT",'full menu'!G43="LCIT",'full menu'!G43="FCIT",'full menu'!G43="LIT",'full menu'!G43="MwERT",'full menu'!G43="ERwMT",'full menu'!G43="M&amp;ERT",'full menu'!G43="MwIT",'full menu'!G43="IwMT",'full menu'!G43="M&amp;IT",'full menu'!G43="IwERT",'full menu'!G43="ERwIT",'full menu'!G43="I&amp;ERT",'full menu'!G43="ER&amp;M&amp;IT",'full menu'!G43="LSD"),"subst",IF(OR('full menu'!G43="FERT",'full menu'!G43="FMT",'full menu'!G43="FIT",'full menu'!G43="WSD"),"intens",IF('full menu'!G43="UASC","UASC","")))))</f>
        <v>inter</v>
      </c>
      <c r="H43" s="2" t="str">
        <f>IF(OR('full menu'!H43="MDC",'full menu'!H43="PERF"),"rude",IF(OR('full menu'!H43="PCB",'full menu'!H43="AERF",'full menu'!H43="UD"),"inter",IF(OR('full menu'!H43="ACB",'full menu'!H43="LCERT",'full menu'!H43="LERT",'full menu'!H43="FCERT",'full menu'!H43="FCMT",'full menu'!H43="LCMT",'full menu'!H43="LMT",'full menu'!H43="LCIT",'full menu'!H43="FCIT",'full menu'!H43="LIT",'full menu'!H43="MwERT",'full menu'!H43="ERwMT",'full menu'!H43="M&amp;ERT",'full menu'!H43="MwIT",'full menu'!H43="IwMT",'full menu'!H43="M&amp;IT",'full menu'!H43="IwERT",'full menu'!H43="ERwIT",'full menu'!H43="I&amp;ERT",'full menu'!H43="ER&amp;M&amp;IT",'full menu'!H43="LSD"),"subst",IF(OR('full menu'!H43="FERT",'full menu'!H43="FMT",'full menu'!H43="FIT",'full menu'!H43="WSD"),"intens",IF('full menu'!H43="UASC","UASC","")))))</f>
        <v>inter</v>
      </c>
      <c r="I43" s="2" t="str">
        <f>IF(OR('full menu'!I43="MDC",'full menu'!I43="PERF"),"rude",IF(OR('full menu'!I43="PCB",'full menu'!I43="AERF",'full menu'!I43="UD"),"inter",IF(OR('full menu'!I43="ACB",'full menu'!I43="LCERT",'full menu'!I43="LERT",'full menu'!I43="FCERT",'full menu'!I43="FCMT",'full menu'!I43="LCMT",'full menu'!I43="LMT",'full menu'!I43="LCIT",'full menu'!I43="FCIT",'full menu'!I43="LIT",'full menu'!I43="MwERT",'full menu'!I43="ERwMT",'full menu'!I43="M&amp;ERT",'full menu'!I43="MwIT",'full menu'!I43="IwMT",'full menu'!I43="M&amp;IT",'full menu'!I43="IwERT",'full menu'!I43="ERwIT",'full menu'!I43="I&amp;ERT",'full menu'!I43="ER&amp;M&amp;IT",'full menu'!I43="LSD"),"subst",IF(OR('full menu'!I43="FERT",'full menu'!I43="FMT",'full menu'!I43="FIT",'full menu'!I43="WSD"),"intens",IF('full menu'!I43="UASC","UASC","")))))</f>
        <v>inter</v>
      </c>
      <c r="J43" s="2" t="str">
        <f>IF(OR('full menu'!J43="MDC",'full menu'!J43="PERF"),"rude",IF(OR('full menu'!J43="PCB",'full menu'!J43="AERF",'full menu'!J43="UD"),"inter",IF(OR('full menu'!J43="ACB",'full menu'!J43="LCERT",'full menu'!J43="LERT",'full menu'!J43="FCERT",'full menu'!J43="FCMT",'full menu'!J43="LCMT",'full menu'!J43="LMT",'full menu'!J43="LCIT",'full menu'!J43="FCIT",'full menu'!J43="LIT",'full menu'!J43="MwERT",'full menu'!J43="ERwMT",'full menu'!J43="M&amp;ERT",'full menu'!J43="MwIT",'full menu'!J43="IwMT",'full menu'!J43="M&amp;IT",'full menu'!J43="IwERT",'full menu'!J43="ERwIT",'full menu'!J43="I&amp;ERT",'full menu'!J43="ER&amp;M&amp;IT",'full menu'!J43="LSD"),"subst",IF(OR('full menu'!J43="FERT",'full menu'!J43="FMT",'full menu'!J43="FIT",'full menu'!J43="WSD"),"intens",IF('full menu'!J43="UASC","UASC","")))))</f>
        <v>inter</v>
      </c>
      <c r="K43" s="2" t="str">
        <f>IF(OR('full menu'!K43="MDC",'full menu'!K43="PERF"),"rude",IF(OR('full menu'!K43="PCB",'full menu'!K43="AERF",'full menu'!K43="UD"),"inter",IF(OR('full menu'!K43="ACB",'full menu'!K43="LCERT",'full menu'!K43="LERT",'full menu'!K43="FCERT",'full menu'!K43="FCMT",'full menu'!K43="LCMT",'full menu'!K43="LMT",'full menu'!K43="LCIT",'full menu'!K43="FCIT",'full menu'!K43="LIT",'full menu'!K43="MwERT",'full menu'!K43="ERwMT",'full menu'!K43="M&amp;ERT",'full menu'!K43="MwIT",'full menu'!K43="IwMT",'full menu'!K43="M&amp;IT",'full menu'!K43="IwERT",'full menu'!K43="ERwIT",'full menu'!K43="I&amp;ERT",'full menu'!K43="ER&amp;M&amp;IT",'full menu'!K43="LSD"),"subst",IF(OR('full menu'!K43="FERT",'full menu'!K43="FMT",'full menu'!K43="FIT",'full menu'!K43="WSD"),"intens",IF('full menu'!K43="UASC","UASC","")))))</f>
        <v>inter</v>
      </c>
      <c r="L43" s="2" t="str">
        <f>IF(OR('full menu'!L43="MDC",'full menu'!L43="PERF"),"rude",IF(OR('full menu'!L43="PCB",'full menu'!L43="AERF",'full menu'!L43="UD"),"inter",IF(OR('full menu'!L43="ACB",'full menu'!L43="LCERT",'full menu'!L43="LERT",'full menu'!L43="FCERT",'full menu'!L43="FCMT",'full menu'!L43="LCMT",'full menu'!L43="LMT",'full menu'!L43="LCIT",'full menu'!L43="FCIT",'full menu'!L43="LIT",'full menu'!L43="MwERT",'full menu'!L43="ERwMT",'full menu'!L43="M&amp;ERT",'full menu'!L43="MwIT",'full menu'!L43="IwMT",'full menu'!L43="M&amp;IT",'full menu'!L43="IwERT",'full menu'!L43="ERwIT",'full menu'!L43="I&amp;ERT",'full menu'!L43="ER&amp;M&amp;IT",'full menu'!L43="LSD"),"subst",IF(OR('full menu'!L43="FERT",'full menu'!L43="FMT",'full menu'!L43="FIT",'full menu'!L43="WSD"),"intens",IF('full menu'!L43="UASC","UASC","")))))</f>
        <v>inter</v>
      </c>
      <c r="M43" s="2" t="str">
        <f>IF(OR('full menu'!M43="MDC",'full menu'!M43="PERF"),"rude",IF(OR('full menu'!M43="PCB",'full menu'!M43="AERF",'full menu'!M43="UD"),"inter",IF(OR('full menu'!M43="ACB",'full menu'!M43="LCERT",'full menu'!M43="LERT",'full menu'!M43="FCERT",'full menu'!M43="FCMT",'full menu'!M43="LCMT",'full menu'!M43="LMT",'full menu'!M43="LCIT",'full menu'!M43="FCIT",'full menu'!M43="LIT",'full menu'!M43="MwERT",'full menu'!M43="ERwMT",'full menu'!M43="M&amp;ERT",'full menu'!M43="MwIT",'full menu'!M43="IwMT",'full menu'!M43="M&amp;IT",'full menu'!M43="IwERT",'full menu'!M43="ERwIT",'full menu'!M43="I&amp;ERT",'full menu'!M43="ER&amp;M&amp;IT",'full menu'!M43="LSD"),"subst",IF(OR('full menu'!M43="FERT",'full menu'!M43="FMT",'full menu'!M43="FIT",'full menu'!M43="WSD"),"intens",IF('full menu'!M43="UASC","UASC","")))))</f>
        <v>inter</v>
      </c>
      <c r="N43" s="2" t="str">
        <f>IF(OR('full menu'!N43="MDC",'full menu'!N43="PERF"),"rude",IF(OR('full menu'!N43="PCB",'full menu'!N43="AERF",'full menu'!N43="UD"),"inter",IF(OR('full menu'!N43="ACB",'full menu'!N43="LCERT",'full menu'!N43="LERT",'full menu'!N43="FCERT",'full menu'!N43="FCMT",'full menu'!N43="LCMT",'full menu'!N43="LMT",'full menu'!N43="LCIT",'full menu'!N43="FCIT",'full menu'!N43="LIT",'full menu'!N43="MwERT",'full menu'!N43="ERwMT",'full menu'!N43="M&amp;ERT",'full menu'!N43="MwIT",'full menu'!N43="IwMT",'full menu'!N43="M&amp;IT",'full menu'!N43="IwERT",'full menu'!N43="ERwIT",'full menu'!N43="I&amp;ERT",'full menu'!N43="ER&amp;M&amp;IT",'full menu'!N43="LSD"),"subst",IF(OR('full menu'!N43="FERT",'full menu'!N43="FMT",'full menu'!N43="FIT",'full menu'!N43="WSD"),"intens",IF('full menu'!N43="UASC","UASC","")))))</f>
        <v>inter</v>
      </c>
      <c r="O43" s="2" t="str">
        <f>IF(OR('full menu'!O43="MDC",'full menu'!O43="PERF"),"rude",IF(OR('full menu'!O43="PCB",'full menu'!O43="AERF",'full menu'!O43="UD"),"inter",IF(OR('full menu'!O43="ACB",'full menu'!O43="LCERT",'full menu'!O43="LERT",'full menu'!O43="FCERT",'full menu'!O43="FCMT",'full menu'!O43="LCMT",'full menu'!O43="LMT",'full menu'!O43="LCIT",'full menu'!O43="FCIT",'full menu'!O43="LIT",'full menu'!O43="MwERT",'full menu'!O43="ERwMT",'full menu'!O43="M&amp;ERT",'full menu'!O43="MwIT",'full menu'!O43="IwMT",'full menu'!O43="M&amp;IT",'full menu'!O43="IwERT",'full menu'!O43="ERwIT",'full menu'!O43="I&amp;ERT",'full menu'!O43="ER&amp;M&amp;IT",'full menu'!O43="LSD"),"subst",IF(OR('full menu'!O43="FERT",'full menu'!O43="FMT",'full menu'!O43="FIT",'full menu'!O43="WSD"),"intens",IF('full menu'!O43="UASC","UASC","")))))</f>
        <v>inter</v>
      </c>
      <c r="P43" s="2" t="str">
        <f>IF(OR('full menu'!P43="MDC",'full menu'!P43="PERF"),"rude",IF(OR('full menu'!P43="PCB",'full menu'!P43="AERF",'full menu'!P43="UD"),"inter",IF(OR('full menu'!P43="ACB",'full menu'!P43="LCERT",'full menu'!P43="LERT",'full menu'!P43="FCERT",'full menu'!P43="FCMT",'full menu'!P43="LCMT",'full menu'!P43="LMT",'full menu'!P43="LCIT",'full menu'!P43="FCIT",'full menu'!P43="LIT",'full menu'!P43="MwERT",'full menu'!P43="ERwMT",'full menu'!P43="M&amp;ERT",'full menu'!P43="MwIT",'full menu'!P43="IwMT",'full menu'!P43="M&amp;IT",'full menu'!P43="IwERT",'full menu'!P43="ERwIT",'full menu'!P43="I&amp;ERT",'full menu'!P43="ER&amp;M&amp;IT",'full menu'!P43="LSD"),"subst",IF(OR('full menu'!P43="FERT",'full menu'!P43="FMT",'full menu'!P43="FIT",'full menu'!P43="WSD"),"intens",IF('full menu'!P43="UASC","UASC","")))))</f>
        <v>inter</v>
      </c>
      <c r="Q43" s="2" t="str">
        <f>IF(OR('full menu'!Q43="MDC",'full menu'!Q43="PERF"),"rude",IF(OR('full menu'!Q43="PCB",'full menu'!Q43="AERF",'full menu'!Q43="UD"),"inter",IF(OR('full menu'!Q43="ACB",'full menu'!Q43="LCERT",'full menu'!Q43="LERT",'full menu'!Q43="FCERT",'full menu'!Q43="FCMT",'full menu'!Q43="LCMT",'full menu'!Q43="LMT",'full menu'!Q43="LCIT",'full menu'!Q43="FCIT",'full menu'!Q43="LIT",'full menu'!Q43="MwERT",'full menu'!Q43="ERwMT",'full menu'!Q43="M&amp;ERT",'full menu'!Q43="MwIT",'full menu'!Q43="IwMT",'full menu'!Q43="M&amp;IT",'full menu'!Q43="IwERT",'full menu'!Q43="ERwIT",'full menu'!Q43="I&amp;ERT",'full menu'!Q43="ER&amp;M&amp;IT",'full menu'!Q43="LSD"),"subst",IF(OR('full menu'!Q43="FERT",'full menu'!Q43="FMT",'full menu'!Q43="FIT",'full menu'!Q43="WSD"),"intens",IF('full menu'!Q43="UASC","UASC","")))))</f>
        <v>inter</v>
      </c>
      <c r="R43" s="2" t="str">
        <f>IF(OR('full menu'!R43="MDC",'full menu'!R43="PERF"),"rude",IF(OR('full menu'!R43="PCB",'full menu'!R43="AERF",'full menu'!R43="UD"),"inter",IF(OR('full menu'!R43="ACB",'full menu'!R43="LCERT",'full menu'!R43="LERT",'full menu'!R43="FCERT",'full menu'!R43="FCMT",'full menu'!R43="LCMT",'full menu'!R43="LMT",'full menu'!R43="LCIT",'full menu'!R43="FCIT",'full menu'!R43="LIT",'full menu'!R43="MwERT",'full menu'!R43="ERwMT",'full menu'!R43="M&amp;ERT",'full menu'!R43="MwIT",'full menu'!R43="IwMT",'full menu'!R43="M&amp;IT",'full menu'!R43="IwERT",'full menu'!R43="ERwIT",'full menu'!R43="I&amp;ERT",'full menu'!R43="ER&amp;M&amp;IT",'full menu'!R43="LSD"),"subst",IF(OR('full menu'!R43="FERT",'full menu'!R43="FMT",'full menu'!R43="FIT",'full menu'!R43="WSD"),"intens",IF('full menu'!R43="UASC","UASC","")))))</f>
        <v>inter</v>
      </c>
      <c r="S43" s="2" t="str">
        <f>IF(OR('full menu'!S43="MDC",'full menu'!S43="PERF"),"rude",IF(OR('full menu'!S43="PCB",'full menu'!S43="AERF",'full menu'!S43="UD"),"inter",IF(OR('full menu'!S43="ACB",'full menu'!S43="LCERT",'full menu'!S43="LERT",'full menu'!S43="FCERT",'full menu'!S43="FCMT",'full menu'!S43="LCMT",'full menu'!S43="LMT",'full menu'!S43="LCIT",'full menu'!S43="FCIT",'full menu'!S43="LIT",'full menu'!S43="MwERT",'full menu'!S43="ERwMT",'full menu'!S43="M&amp;ERT",'full menu'!S43="MwIT",'full menu'!S43="IwMT",'full menu'!S43="M&amp;IT",'full menu'!S43="IwERT",'full menu'!S43="ERwIT",'full menu'!S43="I&amp;ERT",'full menu'!S43="ER&amp;M&amp;IT",'full menu'!S43="LSD"),"subst",IF(OR('full menu'!S43="FERT",'full menu'!S43="FMT",'full menu'!S43="FIT",'full menu'!S43="WSD"),"intens",IF('full menu'!S43="UASC","UASC","")))))</f>
        <v>inter</v>
      </c>
      <c r="T43" s="2" t="str">
        <f>IF(OR('full menu'!T43="MDC",'full menu'!T43="PERF"),"rude",IF(OR('full menu'!T43="PCB",'full menu'!T43="AERF",'full menu'!T43="UD"),"inter",IF(OR('full menu'!T43="ACB",'full menu'!T43="LCERT",'full menu'!T43="LERT",'full menu'!T43="FCERT",'full menu'!T43="FCMT",'full menu'!T43="LCMT",'full menu'!T43="LMT",'full menu'!T43="LCIT",'full menu'!T43="FCIT",'full menu'!T43="LIT",'full menu'!T43="MwERT",'full menu'!T43="ERwMT",'full menu'!T43="M&amp;ERT",'full menu'!T43="MwIT",'full menu'!T43="IwMT",'full menu'!T43="M&amp;IT",'full menu'!T43="IwERT",'full menu'!T43="ERwIT",'full menu'!T43="I&amp;ERT",'full menu'!T43="ER&amp;M&amp;IT",'full menu'!T43="LSD"),"subst",IF(OR('full menu'!T43="FERT",'full menu'!T43="FMT",'full menu'!T43="FIT",'full menu'!T43="WSD"),"intens",IF('full menu'!T43="UASC","UASC","")))))</f>
        <v>inter</v>
      </c>
      <c r="U43" s="2" t="str">
        <f>IF(OR('full menu'!U43="MDC",'full menu'!U43="PERF"),"rude",IF(OR('full menu'!U43="PCB",'full menu'!U43="AERF",'full menu'!U43="UD"),"inter",IF(OR('full menu'!U43="ACB",'full menu'!U43="LCERT",'full menu'!U43="LERT",'full menu'!U43="FCERT",'full menu'!U43="FCMT",'full menu'!U43="LCMT",'full menu'!U43="LMT",'full menu'!U43="LCIT",'full menu'!U43="FCIT",'full menu'!U43="LIT",'full menu'!U43="MwERT",'full menu'!U43="ERwMT",'full menu'!U43="M&amp;ERT",'full menu'!U43="MwIT",'full menu'!U43="IwMT",'full menu'!U43="M&amp;IT",'full menu'!U43="IwERT",'full menu'!U43="ERwIT",'full menu'!U43="I&amp;ERT",'full menu'!U43="ER&amp;M&amp;IT",'full menu'!U43="LSD"),"subst",IF(OR('full menu'!U43="FERT",'full menu'!U43="FMT",'full menu'!U43="FIT",'full menu'!U43="WSD"),"intens",IF('full menu'!U43="UASC","UASC","")))))</f>
        <v>subst</v>
      </c>
      <c r="V43" s="2" t="str">
        <f>IF(OR('full menu'!V43="MDC",'full menu'!V43="PERF"),"rude",IF(OR('full menu'!V43="PCB",'full menu'!V43="AERF",'full menu'!V43="UD"),"inter",IF(OR('full menu'!V43="ACB",'full menu'!V43="LCERT",'full menu'!V43="LERT",'full menu'!V43="FCERT",'full menu'!V43="FCMT",'full menu'!V43="LCMT",'full menu'!V43="LMT",'full menu'!V43="LCIT",'full menu'!V43="FCIT",'full menu'!V43="LIT",'full menu'!V43="MwERT",'full menu'!V43="ERwMT",'full menu'!V43="M&amp;ERT",'full menu'!V43="MwIT",'full menu'!V43="IwMT",'full menu'!V43="M&amp;IT",'full menu'!V43="IwERT",'full menu'!V43="ERwIT",'full menu'!V43="I&amp;ERT",'full menu'!V43="ER&amp;M&amp;IT",'full menu'!V43="LSD"),"subst",IF(OR('full menu'!V43="FERT",'full menu'!V43="FMT",'full menu'!V43="FIT",'full menu'!V43="WSD"),"intens",IF('full menu'!V43="UASC","UASC","")))))</f>
        <v>subst</v>
      </c>
      <c r="W43" s="2" t="str">
        <f>IF(OR('full menu'!W43="MDC",'full menu'!W43="PERF"),"rude",IF(OR('full menu'!W43="PCB",'full menu'!W43="AERF",'full menu'!W43="UD"),"inter",IF(OR('full menu'!W43="ACB",'full menu'!W43="LCERT",'full menu'!W43="LERT",'full menu'!W43="FCERT",'full menu'!W43="FCMT",'full menu'!W43="LCMT",'full menu'!W43="LMT",'full menu'!W43="LCIT",'full menu'!W43="FCIT",'full menu'!W43="LIT",'full menu'!W43="MwERT",'full menu'!W43="ERwMT",'full menu'!W43="M&amp;ERT",'full menu'!W43="MwIT",'full menu'!W43="IwMT",'full menu'!W43="M&amp;IT",'full menu'!W43="IwERT",'full menu'!W43="ERwIT",'full menu'!W43="I&amp;ERT",'full menu'!W43="ER&amp;M&amp;IT",'full menu'!W43="LSD"),"subst",IF(OR('full menu'!W43="FERT",'full menu'!W43="FMT",'full menu'!W43="FIT",'full menu'!W43="WSD"),"intens",IF('full menu'!W43="UASC","UASC","")))))</f>
        <v>subst</v>
      </c>
      <c r="X43" s="2" t="str">
        <f>IF(OR('full menu'!X43="MDC",'full menu'!X43="PERF"),"rude",IF(OR('full menu'!X43="PCB",'full menu'!X43="AERF",'full menu'!X43="UD"),"inter",IF(OR('full menu'!X43="ACB",'full menu'!X43="LCERT",'full menu'!X43="LERT",'full menu'!X43="FCERT",'full menu'!X43="FCMT",'full menu'!X43="LCMT",'full menu'!X43="LMT",'full menu'!X43="LCIT",'full menu'!X43="FCIT",'full menu'!X43="LIT",'full menu'!X43="MwERT",'full menu'!X43="ERwMT",'full menu'!X43="M&amp;ERT",'full menu'!X43="MwIT",'full menu'!X43="IwMT",'full menu'!X43="M&amp;IT",'full menu'!X43="IwERT",'full menu'!X43="ERwIT",'full menu'!X43="I&amp;ERT",'full menu'!X43="ER&amp;M&amp;IT",'full menu'!X43="LSD"),"subst",IF(OR('full menu'!X43="FERT",'full menu'!X43="FMT",'full menu'!X43="FIT",'full menu'!X43="WSD"),"intens",IF('full menu'!X43="UASC","UASC","")))))</f>
        <v>subst</v>
      </c>
      <c r="Y43" s="2" t="str">
        <f>IF(OR('full menu'!Y43="MDC",'full menu'!Y43="PERF"),"rude",IF(OR('full menu'!Y43="PCB",'full menu'!Y43="AERF",'full menu'!Y43="UD"),"inter",IF(OR('full menu'!Y43="ACB",'full menu'!Y43="LCERT",'full menu'!Y43="LERT",'full menu'!Y43="FCERT",'full menu'!Y43="FCMT",'full menu'!Y43="LCMT",'full menu'!Y43="LMT",'full menu'!Y43="LCIT",'full menu'!Y43="FCIT",'full menu'!Y43="LIT",'full menu'!Y43="MwERT",'full menu'!Y43="ERwMT",'full menu'!Y43="M&amp;ERT",'full menu'!Y43="MwIT",'full menu'!Y43="IwMT",'full menu'!Y43="M&amp;IT",'full menu'!Y43="IwERT",'full menu'!Y43="ERwIT",'full menu'!Y43="I&amp;ERT",'full menu'!Y43="ER&amp;M&amp;IT",'full menu'!Y43="LSD"),"subst",IF(OR('full menu'!Y43="FERT",'full menu'!Y43="FMT",'full menu'!Y43="FIT",'full menu'!Y43="WSD"),"intens",IF('full menu'!Y43="UASC","UASC","")))))</f>
        <v>subst</v>
      </c>
      <c r="Z43" s="2" t="str">
        <f>IF(OR('full menu'!Z43="MDC",'full menu'!Z43="PERF"),"rude",IF(OR('full menu'!Z43="PCB",'full menu'!Z43="AERF",'full menu'!Z43="UD"),"inter",IF(OR('full menu'!Z43="ACB",'full menu'!Z43="LCERT",'full menu'!Z43="LERT",'full menu'!Z43="FCERT",'full menu'!Z43="FCMT",'full menu'!Z43="LCMT",'full menu'!Z43="LMT",'full menu'!Z43="LCIT",'full menu'!Z43="FCIT",'full menu'!Z43="LIT",'full menu'!Z43="MwERT",'full menu'!Z43="ERwMT",'full menu'!Z43="M&amp;ERT",'full menu'!Z43="MwIT",'full menu'!Z43="IwMT",'full menu'!Z43="M&amp;IT",'full menu'!Z43="IwERT",'full menu'!Z43="ERwIT",'full menu'!Z43="I&amp;ERT",'full menu'!Z43="ER&amp;M&amp;IT",'full menu'!Z43="LSD"),"subst",IF(OR('full menu'!Z43="FERT",'full menu'!Z43="FMT",'full menu'!Z43="FIT",'full menu'!Z43="WSD"),"intens",IF('full menu'!Z43="UASC","UASC","")))))</f>
        <v>subst</v>
      </c>
      <c r="AA43" s="2" t="str">
        <f>IF(OR('full menu'!AA43="MDC",'full menu'!AA43="PERF"),"rude",IF(OR('full menu'!AA43="PCB",'full menu'!AA43="AERF",'full menu'!AA43="UD"),"inter",IF(OR('full menu'!AA43="ACB",'full menu'!AA43="LCERT",'full menu'!AA43="LERT",'full menu'!AA43="FCERT",'full menu'!AA43="FCMT",'full menu'!AA43="LCMT",'full menu'!AA43="LMT",'full menu'!AA43="LCIT",'full menu'!AA43="FCIT",'full menu'!AA43="LIT",'full menu'!AA43="MwERT",'full menu'!AA43="ERwMT",'full menu'!AA43="M&amp;ERT",'full menu'!AA43="MwIT",'full menu'!AA43="IwMT",'full menu'!AA43="M&amp;IT",'full menu'!AA43="IwERT",'full menu'!AA43="ERwIT",'full menu'!AA43="I&amp;ERT",'full menu'!AA43="ER&amp;M&amp;IT",'full menu'!AA43="LSD"),"subst",IF(OR('full menu'!AA43="FERT",'full menu'!AA43="FMT",'full menu'!AA43="FIT",'full menu'!AA43="WSD"),"intens",IF('full menu'!AA43="UASC","UASC","")))))</f>
        <v>subst</v>
      </c>
      <c r="AB43" s="2" t="str">
        <f>IF(OR('full menu'!AB43="MDC",'full menu'!AB43="PERF"),"rude",IF(OR('full menu'!AB43="PCB",'full menu'!AB43="AERF",'full menu'!AB43="UD"),"inter",IF(OR('full menu'!AB43="ACB",'full menu'!AB43="LCERT",'full menu'!AB43="LERT",'full menu'!AB43="FCERT",'full menu'!AB43="FCMT",'full menu'!AB43="LCMT",'full menu'!AB43="LMT",'full menu'!AB43="LCIT",'full menu'!AB43="FCIT",'full menu'!AB43="LIT",'full menu'!AB43="MwERT",'full menu'!AB43="ERwMT",'full menu'!AB43="M&amp;ERT",'full menu'!AB43="MwIT",'full menu'!AB43="IwMT",'full menu'!AB43="M&amp;IT",'full menu'!AB43="IwERT",'full menu'!AB43="ERwIT",'full menu'!AB43="I&amp;ERT",'full menu'!AB43="ER&amp;M&amp;IT",'full menu'!AB43="LSD"),"subst",IF(OR('full menu'!AB43="FERT",'full menu'!AB43="FMT",'full menu'!AB43="FIT",'full menu'!AB43="WSD"),"intens",IF('full menu'!AB43="UASC","UASC","")))))</f>
        <v>subst</v>
      </c>
      <c r="AC43" s="2" t="str">
        <f>IF(OR('full menu'!AC43="MDC",'full menu'!AC43="PERF"),"rude",IF(OR('full menu'!AC43="PCB",'full menu'!AC43="AERF",'full menu'!AC43="UD"),"inter",IF(OR('full menu'!AC43="ACB",'full menu'!AC43="LCERT",'full menu'!AC43="LERT",'full menu'!AC43="FCERT",'full menu'!AC43="FCMT",'full menu'!AC43="LCMT",'full menu'!AC43="LMT",'full menu'!AC43="LCIT",'full menu'!AC43="FCIT",'full menu'!AC43="LIT",'full menu'!AC43="MwERT",'full menu'!AC43="ERwMT",'full menu'!AC43="M&amp;ERT",'full menu'!AC43="MwIT",'full menu'!AC43="IwMT",'full menu'!AC43="M&amp;IT",'full menu'!AC43="IwERT",'full menu'!AC43="ERwIT",'full menu'!AC43="I&amp;ERT",'full menu'!AC43="ER&amp;M&amp;IT",'full menu'!AC43="LSD"),"subst",IF(OR('full menu'!AC43="FERT",'full menu'!AC43="FMT",'full menu'!AC43="FIT",'full menu'!AC43="WSD"),"intens",IF('full menu'!AC43="UASC","UASC","")))))</f>
        <v>subst</v>
      </c>
      <c r="AD43" s="2" t="str">
        <f>IF(OR('full menu'!AD43="MDC",'full menu'!AD43="PERF"),"rude",IF(OR('full menu'!AD43="PCB",'full menu'!AD43="AERF",'full menu'!AD43="UD"),"inter",IF(OR('full menu'!AD43="ACB",'full menu'!AD43="LCERT",'full menu'!AD43="LERT",'full menu'!AD43="FCERT",'full menu'!AD43="FCMT",'full menu'!AD43="LCMT",'full menu'!AD43="LMT",'full menu'!AD43="LCIT",'full menu'!AD43="FCIT",'full menu'!AD43="LIT",'full menu'!AD43="MwERT",'full menu'!AD43="ERwMT",'full menu'!AD43="M&amp;ERT",'full menu'!AD43="MwIT",'full menu'!AD43="IwMT",'full menu'!AD43="M&amp;IT",'full menu'!AD43="IwERT",'full menu'!AD43="ERwIT",'full menu'!AD43="I&amp;ERT",'full menu'!AD43="ER&amp;M&amp;IT",'full menu'!AD43="LSD"),"subst",IF(OR('full menu'!AD43="FERT",'full menu'!AD43="FMT",'full menu'!AD43="FIT",'full menu'!AD43="WSD"),"intens",IF('full menu'!AD43="UASC","UASC","")))))</f>
        <v>intens</v>
      </c>
      <c r="AE43" s="2" t="str">
        <f>IF(OR('full menu'!AE43="MDC",'full menu'!AE43="PERF"),"rude",IF(OR('full menu'!AE43="PCB",'full menu'!AE43="AERF",'full menu'!AE43="UD"),"inter",IF(OR('full menu'!AE43="ACB",'full menu'!AE43="LCERT",'full menu'!AE43="LERT",'full menu'!AE43="FCERT",'full menu'!AE43="FCMT",'full menu'!AE43="LCMT",'full menu'!AE43="LMT",'full menu'!AE43="LCIT",'full menu'!AE43="FCIT",'full menu'!AE43="LIT",'full menu'!AE43="MwERT",'full menu'!AE43="ERwMT",'full menu'!AE43="M&amp;ERT",'full menu'!AE43="MwIT",'full menu'!AE43="IwMT",'full menu'!AE43="M&amp;IT",'full menu'!AE43="IwERT",'full menu'!AE43="ERwIT",'full menu'!AE43="I&amp;ERT",'full menu'!AE43="ER&amp;M&amp;IT",'full menu'!AE43="LSD"),"subst",IF(OR('full menu'!AE43="FERT",'full menu'!AE43="FMT",'full menu'!AE43="FIT",'full menu'!AE43="WSD"),"intens",IF('full menu'!AE43="UASC","UASC","")))))</f>
        <v>intens</v>
      </c>
      <c r="AF43" s="2" t="str">
        <f>IF(OR('full menu'!AF43="MDC",'full menu'!AF43="PERF"),"rude",IF(OR('full menu'!AF43="PCB",'full menu'!AF43="AERF",'full menu'!AF43="UD"),"inter",IF(OR('full menu'!AF43="ACB",'full menu'!AF43="LCERT",'full menu'!AF43="LERT",'full menu'!AF43="FCERT",'full menu'!AF43="FCMT",'full menu'!AF43="LCMT",'full menu'!AF43="LMT",'full menu'!AF43="LCIT",'full menu'!AF43="FCIT",'full menu'!AF43="LIT",'full menu'!AF43="MwERT",'full menu'!AF43="ERwMT",'full menu'!AF43="M&amp;ERT",'full menu'!AF43="MwIT",'full menu'!AF43="IwMT",'full menu'!AF43="M&amp;IT",'full menu'!AF43="IwERT",'full menu'!AF43="ERwIT",'full menu'!AF43="I&amp;ERT",'full menu'!AF43="ER&amp;M&amp;IT",'full menu'!AF43="LSD"),"subst",IF(OR('full menu'!AF43="FERT",'full menu'!AF43="FMT",'full menu'!AF43="FIT",'full menu'!AF43="WSD"),"intens",IF('full menu'!AF43="UASC","UASC","")))))</f>
        <v>intens</v>
      </c>
      <c r="AG43" s="2" t="str">
        <f>IF(OR('full menu'!AG43="MDC",'full menu'!AG43="PERF"),"rude",IF(OR('full menu'!AG43="PCB",'full menu'!AG43="AERF",'full menu'!AG43="UD"),"inter",IF(OR('full menu'!AG43="ACB",'full menu'!AG43="LCERT",'full menu'!AG43="LERT",'full menu'!AG43="FCERT",'full menu'!AG43="FCMT",'full menu'!AG43="LCMT",'full menu'!AG43="LMT",'full menu'!AG43="LCIT",'full menu'!AG43="FCIT",'full menu'!AG43="LIT",'full menu'!AG43="MwERT",'full menu'!AG43="ERwMT",'full menu'!AG43="M&amp;ERT",'full menu'!AG43="MwIT",'full menu'!AG43="IwMT",'full menu'!AG43="M&amp;IT",'full menu'!AG43="IwERT",'full menu'!AG43="ERwIT",'full menu'!AG43="I&amp;ERT",'full menu'!AG43="ER&amp;M&amp;IT",'full menu'!AG43="LSD"),"subst",IF(OR('full menu'!AG43="FERT",'full menu'!AG43="FMT",'full menu'!AG43="FIT",'full menu'!AG43="WSD"),"intens",IF('full menu'!AG43="UASC","UASC","")))))</f>
        <v>intens</v>
      </c>
      <c r="AH43" s="2" t="str">
        <f>IF(OR('full menu'!AH43="MDC",'full menu'!AH43="PERF"),"rude",IF(OR('full menu'!AH43="PCB",'full menu'!AH43="AERF",'full menu'!AH43="UD"),"inter",IF(OR('full menu'!AH43="ACB",'full menu'!AH43="LCERT",'full menu'!AH43="LERT",'full menu'!AH43="FCERT",'full menu'!AH43="FCMT",'full menu'!AH43="LCMT",'full menu'!AH43="LMT",'full menu'!AH43="LCIT",'full menu'!AH43="FCIT",'full menu'!AH43="LIT",'full menu'!AH43="MwERT",'full menu'!AH43="ERwMT",'full menu'!AH43="M&amp;ERT",'full menu'!AH43="MwIT",'full menu'!AH43="IwMT",'full menu'!AH43="M&amp;IT",'full menu'!AH43="IwERT",'full menu'!AH43="ERwIT",'full menu'!AH43="I&amp;ERT",'full menu'!AH43="ER&amp;M&amp;IT",'full menu'!AH43="LSD"),"subst",IF(OR('full menu'!AH43="FERT",'full menu'!AH43="FMT",'full menu'!AH43="FIT",'full menu'!AH43="WSD"),"intens",IF('full menu'!AH43="UASC","UASC","")))))</f>
        <v>intens</v>
      </c>
      <c r="AI43" s="2" t="str">
        <f>IF(OR('full menu'!AI43="MDC",'full menu'!AI43="PERF"),"rude",IF(OR('full menu'!AI43="PCB",'full menu'!AI43="AERF",'full menu'!AI43="UD"),"inter",IF(OR('full menu'!AI43="ACB",'full menu'!AI43="LCERT",'full menu'!AI43="LERT",'full menu'!AI43="FCERT",'full menu'!AI43="FCMT",'full menu'!AI43="LCMT",'full menu'!AI43="LMT",'full menu'!AI43="LCIT",'full menu'!AI43="FCIT",'full menu'!AI43="LIT",'full menu'!AI43="MwERT",'full menu'!AI43="ERwMT",'full menu'!AI43="M&amp;ERT",'full menu'!AI43="MwIT",'full menu'!AI43="IwMT",'full menu'!AI43="M&amp;IT",'full menu'!AI43="IwERT",'full menu'!AI43="ERwIT",'full menu'!AI43="I&amp;ERT",'full menu'!AI43="ER&amp;M&amp;IT",'full menu'!AI43="LSD"),"subst",IF(OR('full menu'!AI43="FERT",'full menu'!AI43="FMT",'full menu'!AI43="FIT",'full menu'!AI43="WSD"),"intens",IF('full menu'!AI43="UASC","UASC","")))))</f>
        <v>intens</v>
      </c>
      <c r="AJ43" s="2" t="str">
        <f>IF(OR('full menu'!AJ43="MDC",'full menu'!AJ43="PERF"),"rude",IF(OR('full menu'!AJ43="PCB",'full menu'!AJ43="AERF",'full menu'!AJ43="UD"),"inter",IF(OR('full menu'!AJ43="ACB",'full menu'!AJ43="LCERT",'full menu'!AJ43="LERT",'full menu'!AJ43="FCERT",'full menu'!AJ43="FCMT",'full menu'!AJ43="LCMT",'full menu'!AJ43="LMT",'full menu'!AJ43="LCIT",'full menu'!AJ43="FCIT",'full menu'!AJ43="LIT",'full menu'!AJ43="MwERT",'full menu'!AJ43="ERwMT",'full menu'!AJ43="M&amp;ERT",'full menu'!AJ43="MwIT",'full menu'!AJ43="IwMT",'full menu'!AJ43="M&amp;IT",'full menu'!AJ43="IwERT",'full menu'!AJ43="ERwIT",'full menu'!AJ43="I&amp;ERT",'full menu'!AJ43="ER&amp;M&amp;IT",'full menu'!AJ43="LSD"),"subst",IF(OR('full menu'!AJ43="FERT",'full menu'!AJ43="FMT",'full menu'!AJ43="FIT",'full menu'!AJ43="WSD"),"intens",IF('full menu'!AJ43="UASC","UASC","")))))</f>
        <v>intens</v>
      </c>
      <c r="AK43" s="2" t="str">
        <f>IF(OR('full menu'!AK43="MDC",'full menu'!AK43="PERF"),"rude",IF(OR('full menu'!AK43="PCB",'full menu'!AK43="AERF",'full menu'!AK43="UD"),"inter",IF(OR('full menu'!AK43="ACB",'full menu'!AK43="LCERT",'full menu'!AK43="LERT",'full menu'!AK43="FCERT",'full menu'!AK43="FCMT",'full menu'!AK43="LCMT",'full menu'!AK43="LMT",'full menu'!AK43="LCIT",'full menu'!AK43="FCIT",'full menu'!AK43="LIT",'full menu'!AK43="MwERT",'full menu'!AK43="ERwMT",'full menu'!AK43="M&amp;ERT",'full menu'!AK43="MwIT",'full menu'!AK43="IwMT",'full menu'!AK43="M&amp;IT",'full menu'!AK43="IwERT",'full menu'!AK43="ERwIT",'full menu'!AK43="I&amp;ERT",'full menu'!AK43="ER&amp;M&amp;IT",'full menu'!AK43="LSD"),"subst",IF(OR('full menu'!AK43="FERT",'full menu'!AK43="FMT",'full menu'!AK43="FIT",'full menu'!AK43="WSD"),"intens",IF('full menu'!AK43="UASC","UASC","")))))</f>
        <v>intens</v>
      </c>
      <c r="AL43" s="2" t="str">
        <f>IF(OR('full menu'!AL43="MDC",'full menu'!AL43="PERF"),"rude",IF(OR('full menu'!AL43="PCB",'full menu'!AL43="AERF",'full menu'!AL43="UD"),"inter",IF(OR('full menu'!AL43="ACB",'full menu'!AL43="LCERT",'full menu'!AL43="LERT",'full menu'!AL43="FCERT",'full menu'!AL43="FCMT",'full menu'!AL43="LCMT",'full menu'!AL43="LMT",'full menu'!AL43="LCIT",'full menu'!AL43="FCIT",'full menu'!AL43="LIT",'full menu'!AL43="MwERT",'full menu'!AL43="ERwMT",'full menu'!AL43="M&amp;ERT",'full menu'!AL43="MwIT",'full menu'!AL43="IwMT",'full menu'!AL43="M&amp;IT",'full menu'!AL43="IwERT",'full menu'!AL43="ERwIT",'full menu'!AL43="I&amp;ERT",'full menu'!AL43="ER&amp;M&amp;IT",'full menu'!AL43="LSD"),"subst",IF(OR('full menu'!AL43="FERT",'full menu'!AL43="FMT",'full menu'!AL43="FIT",'full menu'!AL43="WSD"),"intens",IF('full menu'!AL43="UASC","UASC","")))))</f>
        <v>intens</v>
      </c>
      <c r="AM43" s="2" t="str">
        <f>IF(OR('full menu'!AM43="MDC",'full menu'!AM43="PERF"),"rude",IF(OR('full menu'!AM43="PCB",'full menu'!AM43="AERF",'full menu'!AM43="UD"),"inter",IF(OR('full menu'!AM43="ACB",'full menu'!AM43="LCERT",'full menu'!AM43="LERT",'full menu'!AM43="FCERT",'full menu'!AM43="FCMT",'full menu'!AM43="LCMT",'full menu'!AM43="LMT",'full menu'!AM43="LCIT",'full menu'!AM43="FCIT",'full menu'!AM43="LIT",'full menu'!AM43="MwERT",'full menu'!AM43="ERwMT",'full menu'!AM43="M&amp;ERT",'full menu'!AM43="MwIT",'full menu'!AM43="IwMT",'full menu'!AM43="M&amp;IT",'full menu'!AM43="IwERT",'full menu'!AM43="ERwIT",'full menu'!AM43="I&amp;ERT",'full menu'!AM43="ER&amp;M&amp;IT",'full menu'!AM43="LSD"),"subst",IF(OR('full menu'!AM43="FERT",'full menu'!AM43="FMT",'full menu'!AM43="FIT",'full menu'!AM43="WSD"),"intens",IF('full menu'!AM43="UASC","UASC","")))))</f>
        <v>intens</v>
      </c>
      <c r="AN43" s="2" t="str">
        <f>IF(OR('full menu'!AN43="MDC",'full menu'!AN43="PERF"),"rude",IF(OR('full menu'!AN43="PCB",'full menu'!AN43="AERF",'full menu'!AN43="UD"),"inter",IF(OR('full menu'!AN43="ACB",'full menu'!AN43="LCERT",'full menu'!AN43="LERT",'full menu'!AN43="FCERT",'full menu'!AN43="FCMT",'full menu'!AN43="LCMT",'full menu'!AN43="LMT",'full menu'!AN43="LCIT",'full menu'!AN43="FCIT",'full menu'!AN43="LIT",'full menu'!AN43="MwERT",'full menu'!AN43="ERwMT",'full menu'!AN43="M&amp;ERT",'full menu'!AN43="MwIT",'full menu'!AN43="IwMT",'full menu'!AN43="M&amp;IT",'full menu'!AN43="IwERT",'full menu'!AN43="ERwIT",'full menu'!AN43="I&amp;ERT",'full menu'!AN43="ER&amp;M&amp;IT",'full menu'!AN43="LSD"),"subst",IF(OR('full menu'!AN43="FERT",'full menu'!AN43="FMT",'full menu'!AN43="FIT",'full menu'!AN43="WSD"),"intens",IF('full menu'!AN43="UASC","UASC","")))))</f>
        <v>intens</v>
      </c>
      <c r="AO43" s="2" t="str">
        <f>IF(OR('full menu'!AO43="MDC",'full menu'!AO43="PERF"),"rude",IF(OR('full menu'!AO43="PCB",'full menu'!AO43="AERF",'full menu'!AO43="UD"),"inter",IF(OR('full menu'!AO43="ACB",'full menu'!AO43="LCERT",'full menu'!AO43="LERT",'full menu'!AO43="FCERT",'full menu'!AO43="FCMT",'full menu'!AO43="LCMT",'full menu'!AO43="LMT",'full menu'!AO43="LCIT",'full menu'!AO43="FCIT",'full menu'!AO43="LIT",'full menu'!AO43="MwERT",'full menu'!AO43="ERwMT",'full menu'!AO43="M&amp;ERT",'full menu'!AO43="MwIT",'full menu'!AO43="IwMT",'full menu'!AO43="M&amp;IT",'full menu'!AO43="IwERT",'full menu'!AO43="ERwIT",'full menu'!AO43="I&amp;ERT",'full menu'!AO43="ER&amp;M&amp;IT",'full menu'!AO43="LSD"),"subst",IF(OR('full menu'!AO43="FERT",'full menu'!AO43="FMT",'full menu'!AO43="FIT",'full menu'!AO43="WSD"),"intens",IF('full menu'!AO43="UASC","UASC","")))))</f>
        <v>intens</v>
      </c>
      <c r="AP43" s="2" t="str">
        <f>IF(OR('full menu'!AP43="MDC",'full menu'!AP43="PERF"),"rude",IF(OR('full menu'!AP43="PCB",'full menu'!AP43="AERF",'full menu'!AP43="UD"),"inter",IF(OR('full menu'!AP43="ACB",'full menu'!AP43="LCERT",'full menu'!AP43="LERT",'full menu'!AP43="FCERT",'full menu'!AP43="FCMT",'full menu'!AP43="LCMT",'full menu'!AP43="LMT",'full menu'!AP43="LCIT",'full menu'!AP43="FCIT",'full menu'!AP43="LIT",'full menu'!AP43="MwERT",'full menu'!AP43="ERwMT",'full menu'!AP43="M&amp;ERT",'full menu'!AP43="MwIT",'full menu'!AP43="IwMT",'full menu'!AP43="M&amp;IT",'full menu'!AP43="IwERT",'full menu'!AP43="ERwIT",'full menu'!AP43="I&amp;ERT",'full menu'!AP43="ER&amp;M&amp;IT",'full menu'!AP43="LSD"),"subst",IF(OR('full menu'!AP43="FERT",'full menu'!AP43="FMT",'full menu'!AP43="FIT",'full menu'!AP43="WSD"),"intens",IF('full menu'!AP43="UASC","UASC","")))))</f>
        <v>intens</v>
      </c>
      <c r="AQ43" s="2" t="str">
        <f>IF(OR('full menu'!AQ43="MDC",'full menu'!AQ43="PERF"),"rude",IF(OR('full menu'!AQ43="PCB",'full menu'!AQ43="AERF",'full menu'!AQ43="UD"),"inter",IF(OR('full menu'!AQ43="ACB",'full menu'!AQ43="LCERT",'full menu'!AQ43="LERT",'full menu'!AQ43="FCERT",'full menu'!AQ43="FCMT",'full menu'!AQ43="LCMT",'full menu'!AQ43="LMT",'full menu'!AQ43="LCIT",'full menu'!AQ43="FCIT",'full menu'!AQ43="LIT",'full menu'!AQ43="MwERT",'full menu'!AQ43="ERwMT",'full menu'!AQ43="M&amp;ERT",'full menu'!AQ43="MwIT",'full menu'!AQ43="IwMT",'full menu'!AQ43="M&amp;IT",'full menu'!AQ43="IwERT",'full menu'!AQ43="ERwIT",'full menu'!AQ43="I&amp;ERT",'full menu'!AQ43="ER&amp;M&amp;IT",'full menu'!AQ43="LSD"),"subst",IF(OR('full menu'!AQ43="FERT",'full menu'!AQ43="FMT",'full menu'!AQ43="FIT",'full menu'!AQ43="WSD"),"intens",IF('full menu'!AQ43="UASC","UASC","")))))</f>
        <v>intens</v>
      </c>
      <c r="AR43" s="2" t="str">
        <f>IF(OR('full menu'!AR43="MDC",'full menu'!AR43="PERF"),"rude",IF(OR('full menu'!AR43="PCB",'full menu'!AR43="AERF",'full menu'!AR43="UD"),"inter",IF(OR('full menu'!AR43="ACB",'full menu'!AR43="LCERT",'full menu'!AR43="LERT",'full menu'!AR43="FCERT",'full menu'!AR43="FCMT",'full menu'!AR43="LCMT",'full menu'!AR43="LMT",'full menu'!AR43="LCIT",'full menu'!AR43="FCIT",'full menu'!AR43="LIT",'full menu'!AR43="MwERT",'full menu'!AR43="ERwMT",'full menu'!AR43="M&amp;ERT",'full menu'!AR43="MwIT",'full menu'!AR43="IwMT",'full menu'!AR43="M&amp;IT",'full menu'!AR43="IwERT",'full menu'!AR43="ERwIT",'full menu'!AR43="I&amp;ERT",'full menu'!AR43="ER&amp;M&amp;IT",'full menu'!AR43="LSD"),"subst",IF(OR('full menu'!AR43="FERT",'full menu'!AR43="FMT",'full menu'!AR43="FIT",'full menu'!AR43="WSD"),"intens",IF('full menu'!AR43="UASC","UASC","")))))</f>
        <v>intens</v>
      </c>
      <c r="AS43" s="2" t="str">
        <f>IF(OR('full menu'!AS43="MDC",'full menu'!AS43="PERF"),"rude",IF(OR('full menu'!AS43="PCB",'full menu'!AS43="AERF",'full menu'!AS43="UD"),"inter",IF(OR('full menu'!AS43="ACB",'full menu'!AS43="LCERT",'full menu'!AS43="LERT",'full menu'!AS43="FCERT",'full menu'!AS43="FCMT",'full menu'!AS43="LCMT",'full menu'!AS43="LMT",'full menu'!AS43="LCIT",'full menu'!AS43="FCIT",'full menu'!AS43="LIT",'full menu'!AS43="MwERT",'full menu'!AS43="ERwMT",'full menu'!AS43="M&amp;ERT",'full menu'!AS43="MwIT",'full menu'!AS43="IwMT",'full menu'!AS43="M&amp;IT",'full menu'!AS43="IwERT",'full menu'!AS43="ERwIT",'full menu'!AS43="I&amp;ERT",'full menu'!AS43="ER&amp;M&amp;IT",'full menu'!AS43="LSD"),"subst",IF(OR('full menu'!AS43="FERT",'full menu'!AS43="FMT",'full menu'!AS43="FIT",'full menu'!AS43="WSD"),"intens",IF('full menu'!AS43="UASC","UASC","")))))</f>
        <v>intens</v>
      </c>
      <c r="AT43" s="2" t="str">
        <f>IF(OR('full menu'!AT43="MDC",'full menu'!AT43="PERF"),"rude",IF(OR('full menu'!AT43="PCB",'full menu'!AT43="AERF",'full menu'!AT43="UD"),"inter",IF(OR('full menu'!AT43="ACB",'full menu'!AT43="LCERT",'full menu'!AT43="LERT",'full menu'!AT43="FCERT",'full menu'!AT43="FCMT",'full menu'!AT43="LCMT",'full menu'!AT43="LMT",'full menu'!AT43="LCIT",'full menu'!AT43="FCIT",'full menu'!AT43="LIT",'full menu'!AT43="MwERT",'full menu'!AT43="ERwMT",'full menu'!AT43="M&amp;ERT",'full menu'!AT43="MwIT",'full menu'!AT43="IwMT",'full menu'!AT43="M&amp;IT",'full menu'!AT43="IwERT",'full menu'!AT43="ERwIT",'full menu'!AT43="I&amp;ERT",'full menu'!AT43="ER&amp;M&amp;IT",'full menu'!AT43="LSD"),"subst",IF(OR('full menu'!AT43="FERT",'full menu'!AT43="FMT",'full menu'!AT43="FIT",'full menu'!AT43="WSD"),"intens",IF('full menu'!AT43="UASC","UASC","")))))</f>
        <v>intens</v>
      </c>
      <c r="AU43" s="2" t="str">
        <f>IF(OR('full menu'!AU43="MDC",'full menu'!AU43="PERF"),"rude",IF(OR('full menu'!AU43="PCB",'full menu'!AU43="AERF",'full menu'!AU43="UD"),"inter",IF(OR('full menu'!AU43="ACB",'full menu'!AU43="LCERT",'full menu'!AU43="LERT",'full menu'!AU43="FCERT",'full menu'!AU43="FCMT",'full menu'!AU43="LCMT",'full menu'!AU43="LMT",'full menu'!AU43="LCIT",'full menu'!AU43="FCIT",'full menu'!AU43="LIT",'full menu'!AU43="MwERT",'full menu'!AU43="ERwMT",'full menu'!AU43="M&amp;ERT",'full menu'!AU43="MwIT",'full menu'!AU43="IwMT",'full menu'!AU43="M&amp;IT",'full menu'!AU43="IwERT",'full menu'!AU43="ERwIT",'full menu'!AU43="I&amp;ERT",'full menu'!AU43="ER&amp;M&amp;IT",'full menu'!AU43="LSD"),"subst",IF(OR('full menu'!AU43="FERT",'full menu'!AU43="FMT",'full menu'!AU43="FIT",'full menu'!AU43="WSD"),"intens",IF('full menu'!AU43="UASC","UASC","")))))</f>
        <v>intens</v>
      </c>
      <c r="AV43" s="2" t="str">
        <f>IF(OR('full menu'!AV43="MDC",'full menu'!AV43="PERF"),"rude",IF(OR('full menu'!AV43="PCB",'full menu'!AV43="AERF",'full menu'!AV43="UD"),"inter",IF(OR('full menu'!AV43="ACB",'full menu'!AV43="LCERT",'full menu'!AV43="LERT",'full menu'!AV43="FCERT",'full menu'!AV43="FCMT",'full menu'!AV43="LCMT",'full menu'!AV43="LMT",'full menu'!AV43="LCIT",'full menu'!AV43="FCIT",'full menu'!AV43="LIT",'full menu'!AV43="MwERT",'full menu'!AV43="ERwMT",'full menu'!AV43="M&amp;ERT",'full menu'!AV43="MwIT",'full menu'!AV43="IwMT",'full menu'!AV43="M&amp;IT",'full menu'!AV43="IwERT",'full menu'!AV43="ERwIT",'full menu'!AV43="I&amp;ERT",'full menu'!AV43="ER&amp;M&amp;IT",'full menu'!AV43="LSD"),"subst",IF(OR('full menu'!AV43="FERT",'full menu'!AV43="FMT",'full menu'!AV43="FIT",'full menu'!AV43="WSD"),"intens",IF('full menu'!AV43="UASC","UASC","")))))</f>
        <v>intens</v>
      </c>
      <c r="AW43" s="2" t="str">
        <f>IF(OR('full menu'!AW43="MDC",'full menu'!AW43="PERF"),"rude",IF(OR('full menu'!AW43="PCB",'full menu'!AW43="AERF",'full menu'!AW43="UD"),"inter",IF(OR('full menu'!AW43="ACB",'full menu'!AW43="LCERT",'full menu'!AW43="LERT",'full menu'!AW43="FCERT",'full menu'!AW43="FCMT",'full menu'!AW43="LCMT",'full menu'!AW43="LMT",'full menu'!AW43="LCIT",'full menu'!AW43="FCIT",'full menu'!AW43="LIT",'full menu'!AW43="MwERT",'full menu'!AW43="ERwMT",'full menu'!AW43="M&amp;ERT",'full menu'!AW43="MwIT",'full menu'!AW43="IwMT",'full menu'!AW43="M&amp;IT",'full menu'!AW43="IwERT",'full menu'!AW43="ERwIT",'full menu'!AW43="I&amp;ERT",'full menu'!AW43="ER&amp;M&amp;IT",'full menu'!AW43="LSD"),"subst",IF(OR('full menu'!AW43="FERT",'full menu'!AW43="FMT",'full menu'!AW43="FIT",'full menu'!AW43="WSD"),"intens",IF('full menu'!AW43="UASC","UASC","")))))</f>
        <v>intens</v>
      </c>
      <c r="AX43" s="2" t="str">
        <f>IF(OR('full menu'!AX43="MDC",'full menu'!AX43="PERF"),"rude",IF(OR('full menu'!AX43="PCB",'full menu'!AX43="AERF",'full menu'!AX43="UD"),"inter",IF(OR('full menu'!AX43="ACB",'full menu'!AX43="LCERT",'full menu'!AX43="LERT",'full menu'!AX43="FCERT",'full menu'!AX43="FCMT",'full menu'!AX43="LCMT",'full menu'!AX43="LMT",'full menu'!AX43="LCIT",'full menu'!AX43="FCIT",'full menu'!AX43="LIT",'full menu'!AX43="MwERT",'full menu'!AX43="ERwMT",'full menu'!AX43="M&amp;ERT",'full menu'!AX43="MwIT",'full menu'!AX43="IwMT",'full menu'!AX43="M&amp;IT",'full menu'!AX43="IwERT",'full menu'!AX43="ERwIT",'full menu'!AX43="I&amp;ERT",'full menu'!AX43="ER&amp;M&amp;IT",'full menu'!AX43="LSD"),"subst",IF(OR('full menu'!AX43="FERT",'full menu'!AX43="FMT",'full menu'!AX43="FIT",'full menu'!AX43="WSD"),"intens",IF('full menu'!AX43="UASC","UASC","")))))</f>
        <v>intens</v>
      </c>
      <c r="AY43" s="2" t="str">
        <f>IF(OR('full menu'!AY43="MDC",'full menu'!AY43="PERF"),"rude",IF(OR('full menu'!AY43="PCB",'full menu'!AY43="AERF",'full menu'!AY43="UD"),"inter",IF(OR('full menu'!AY43="ACB",'full menu'!AY43="LCERT",'full menu'!AY43="LERT",'full menu'!AY43="FCERT",'full menu'!AY43="FCMT",'full menu'!AY43="LCMT",'full menu'!AY43="LMT",'full menu'!AY43="LCIT",'full menu'!AY43="FCIT",'full menu'!AY43="LIT",'full menu'!AY43="MwERT",'full menu'!AY43="ERwMT",'full menu'!AY43="M&amp;ERT",'full menu'!AY43="MwIT",'full menu'!AY43="IwMT",'full menu'!AY43="M&amp;IT",'full menu'!AY43="IwERT",'full menu'!AY43="ERwIT",'full menu'!AY43="I&amp;ERT",'full menu'!AY43="ER&amp;M&amp;IT",'full menu'!AY43="LSD"),"subst",IF(OR('full menu'!AY43="FERT",'full menu'!AY43="FMT",'full menu'!AY43="FIT",'full menu'!AY43="WSD"),"intens",IF('full menu'!AY43="UASC","UASC","")))))</f>
        <v>intens</v>
      </c>
    </row>
    <row r="44" spans="1:51" ht="15.6" x14ac:dyDescent="0.3">
      <c r="A44" t="s">
        <v>71</v>
      </c>
      <c r="B44" s="2" t="str">
        <f>IF(OR('full menu'!B44="MDC",'full menu'!B44="PERF"),"rude",IF(OR('full menu'!B44="PCB",'full menu'!B44="AERF",'full menu'!B44="UD"),"inter",IF(OR('full menu'!B44="ACB",'full menu'!B44="LCERT",'full menu'!B44="LERT",'full menu'!B44="FCERT",'full menu'!B44="FCMT",'full menu'!B44="LCMT",'full menu'!B44="LMT",'full menu'!B44="LCIT",'full menu'!B44="FCIT",'full menu'!B44="LIT",'full menu'!B44="MwERT",'full menu'!B44="ERwMT",'full menu'!B44="M&amp;ERT",'full menu'!B44="MwIT",'full menu'!B44="IwMT",'full menu'!B44="M&amp;IT",'full menu'!B44="IwERT",'full menu'!B44="ERwIT",'full menu'!B44="I&amp;ERT",'full menu'!B44="ER&amp;M&amp;IT",'full menu'!B44="LSD"),"subst",IF(OR('full menu'!B44="FERT",'full menu'!B44="FMT",'full menu'!B44="FIT",'full menu'!B44="WSD"),"intens",IF('full menu'!B44="UASC","UASC","")))))</f>
        <v>subst</v>
      </c>
      <c r="C44" s="2" t="str">
        <f>IF(OR('full menu'!C44="MDC",'full menu'!C44="PERF"),"rude",IF(OR('full menu'!C44="PCB",'full menu'!C44="AERF",'full menu'!C44="UD"),"inter",IF(OR('full menu'!C44="ACB",'full menu'!C44="LCERT",'full menu'!C44="LERT",'full menu'!C44="FCERT",'full menu'!C44="FCMT",'full menu'!C44="LCMT",'full menu'!C44="LMT",'full menu'!C44="LCIT",'full menu'!C44="FCIT",'full menu'!C44="LIT",'full menu'!C44="MwERT",'full menu'!C44="ERwMT",'full menu'!C44="M&amp;ERT",'full menu'!C44="MwIT",'full menu'!C44="IwMT",'full menu'!C44="M&amp;IT",'full menu'!C44="IwERT",'full menu'!C44="ERwIT",'full menu'!C44="I&amp;ERT",'full menu'!C44="ER&amp;M&amp;IT",'full menu'!C44="LSD"),"subst",IF(OR('full menu'!C44="FERT",'full menu'!C44="FMT",'full menu'!C44="FIT",'full menu'!C44="WSD"),"intens",IF('full menu'!C44="UASC","UASC","")))))</f>
        <v>subst</v>
      </c>
      <c r="D44" s="2" t="str">
        <f>IF(OR('full menu'!D44="MDC",'full menu'!D44="PERF"),"rude",IF(OR('full menu'!D44="PCB",'full menu'!D44="AERF",'full menu'!D44="UD"),"inter",IF(OR('full menu'!D44="ACB",'full menu'!D44="LCERT",'full menu'!D44="LERT",'full menu'!D44="FCERT",'full menu'!D44="FCMT",'full menu'!D44="LCMT",'full menu'!D44="LMT",'full menu'!D44="LCIT",'full menu'!D44="FCIT",'full menu'!D44="LIT",'full menu'!D44="MwERT",'full menu'!D44="ERwMT",'full menu'!D44="M&amp;ERT",'full menu'!D44="MwIT",'full menu'!D44="IwMT",'full menu'!D44="M&amp;IT",'full menu'!D44="IwERT",'full menu'!D44="ERwIT",'full menu'!D44="I&amp;ERT",'full menu'!D44="ER&amp;M&amp;IT",'full menu'!D44="LSD"),"subst",IF(OR('full menu'!D44="FERT",'full menu'!D44="FMT",'full menu'!D44="FIT",'full menu'!D44="WSD"),"intens",IF('full menu'!D44="UASC","UASC","")))))</f>
        <v>subst</v>
      </c>
      <c r="E44" s="2" t="str">
        <f>IF(OR('full menu'!E44="MDC",'full menu'!E44="PERF"),"rude",IF(OR('full menu'!E44="PCB",'full menu'!E44="AERF",'full menu'!E44="UD"),"inter",IF(OR('full menu'!E44="ACB",'full menu'!E44="LCERT",'full menu'!E44="LERT",'full menu'!E44="FCERT",'full menu'!E44="FCMT",'full menu'!E44="LCMT",'full menu'!E44="LMT",'full menu'!E44="LCIT",'full menu'!E44="FCIT",'full menu'!E44="LIT",'full menu'!E44="MwERT",'full menu'!E44="ERwMT",'full menu'!E44="M&amp;ERT",'full menu'!E44="MwIT",'full menu'!E44="IwMT",'full menu'!E44="M&amp;IT",'full menu'!E44="IwERT",'full menu'!E44="ERwIT",'full menu'!E44="I&amp;ERT",'full menu'!E44="ER&amp;M&amp;IT",'full menu'!E44="LSD"),"subst",IF(OR('full menu'!E44="FERT",'full menu'!E44="FMT",'full menu'!E44="FIT",'full menu'!E44="WSD"),"intens",IF('full menu'!E44="UASC","UASC","")))))</f>
        <v>subst</v>
      </c>
      <c r="F44" s="2" t="str">
        <f>IF(OR('full menu'!F44="MDC",'full menu'!F44="PERF"),"rude",IF(OR('full menu'!F44="PCB",'full menu'!F44="AERF",'full menu'!F44="UD"),"inter",IF(OR('full menu'!F44="ACB",'full menu'!F44="LCERT",'full menu'!F44="LERT",'full menu'!F44="FCERT",'full menu'!F44="FCMT",'full menu'!F44="LCMT",'full menu'!F44="LMT",'full menu'!F44="LCIT",'full menu'!F44="FCIT",'full menu'!F44="LIT",'full menu'!F44="MwERT",'full menu'!F44="ERwMT",'full menu'!F44="M&amp;ERT",'full menu'!F44="MwIT",'full menu'!F44="IwMT",'full menu'!F44="M&amp;IT",'full menu'!F44="IwERT",'full menu'!F44="ERwIT",'full menu'!F44="I&amp;ERT",'full menu'!F44="ER&amp;M&amp;IT",'full menu'!F44="LSD"),"subst",IF(OR('full menu'!F44="FERT",'full menu'!F44="FMT",'full menu'!F44="FIT",'full menu'!F44="WSD"),"intens",IF('full menu'!F44="UASC","UASC","")))))</f>
        <v>subst</v>
      </c>
      <c r="G44" s="2" t="str">
        <f>IF(OR('full menu'!G44="MDC",'full menu'!G44="PERF"),"rude",IF(OR('full menu'!G44="PCB",'full menu'!G44="AERF",'full menu'!G44="UD"),"inter",IF(OR('full menu'!G44="ACB",'full menu'!G44="LCERT",'full menu'!G44="LERT",'full menu'!G44="FCERT",'full menu'!G44="FCMT",'full menu'!G44="LCMT",'full menu'!G44="LMT",'full menu'!G44="LCIT",'full menu'!G44="FCIT",'full menu'!G44="LIT",'full menu'!G44="MwERT",'full menu'!G44="ERwMT",'full menu'!G44="M&amp;ERT",'full menu'!G44="MwIT",'full menu'!G44="IwMT",'full menu'!G44="M&amp;IT",'full menu'!G44="IwERT",'full menu'!G44="ERwIT",'full menu'!G44="I&amp;ERT",'full menu'!G44="ER&amp;M&amp;IT",'full menu'!G44="LSD"),"subst",IF(OR('full menu'!G44="FERT",'full menu'!G44="FMT",'full menu'!G44="FIT",'full menu'!G44="WSD"),"intens",IF('full menu'!G44="UASC","UASC","")))))</f>
        <v>subst</v>
      </c>
      <c r="H44" s="2" t="str">
        <f>IF(OR('full menu'!H44="MDC",'full menu'!H44="PERF"),"rude",IF(OR('full menu'!H44="PCB",'full menu'!H44="AERF",'full menu'!H44="UD"),"inter",IF(OR('full menu'!H44="ACB",'full menu'!H44="LCERT",'full menu'!H44="LERT",'full menu'!H44="FCERT",'full menu'!H44="FCMT",'full menu'!H44="LCMT",'full menu'!H44="LMT",'full menu'!H44="LCIT",'full menu'!H44="FCIT",'full menu'!H44="LIT",'full menu'!H44="MwERT",'full menu'!H44="ERwMT",'full menu'!H44="M&amp;ERT",'full menu'!H44="MwIT",'full menu'!H44="IwMT",'full menu'!H44="M&amp;IT",'full menu'!H44="IwERT",'full menu'!H44="ERwIT",'full menu'!H44="I&amp;ERT",'full menu'!H44="ER&amp;M&amp;IT",'full menu'!H44="LSD"),"subst",IF(OR('full menu'!H44="FERT",'full menu'!H44="FMT",'full menu'!H44="FIT",'full menu'!H44="WSD"),"intens",IF('full menu'!H44="UASC","UASC","")))))</f>
        <v>subst</v>
      </c>
      <c r="I44" s="2" t="str">
        <f>IF(OR('full menu'!I44="MDC",'full menu'!I44="PERF"),"rude",IF(OR('full menu'!I44="PCB",'full menu'!I44="AERF",'full menu'!I44="UD"),"inter",IF(OR('full menu'!I44="ACB",'full menu'!I44="LCERT",'full menu'!I44="LERT",'full menu'!I44="FCERT",'full menu'!I44="FCMT",'full menu'!I44="LCMT",'full menu'!I44="LMT",'full menu'!I44="LCIT",'full menu'!I44="FCIT",'full menu'!I44="LIT",'full menu'!I44="MwERT",'full menu'!I44="ERwMT",'full menu'!I44="M&amp;ERT",'full menu'!I44="MwIT",'full menu'!I44="IwMT",'full menu'!I44="M&amp;IT",'full menu'!I44="IwERT",'full menu'!I44="ERwIT",'full menu'!I44="I&amp;ERT",'full menu'!I44="ER&amp;M&amp;IT",'full menu'!I44="LSD"),"subst",IF(OR('full menu'!I44="FERT",'full menu'!I44="FMT",'full menu'!I44="FIT",'full menu'!I44="WSD"),"intens",IF('full menu'!I44="UASC","UASC","")))))</f>
        <v>subst</v>
      </c>
      <c r="J44" s="2" t="str">
        <f>IF(OR('full menu'!J44="MDC",'full menu'!J44="PERF"),"rude",IF(OR('full menu'!J44="PCB",'full menu'!J44="AERF",'full menu'!J44="UD"),"inter",IF(OR('full menu'!J44="ACB",'full menu'!J44="LCERT",'full menu'!J44="LERT",'full menu'!J44="FCERT",'full menu'!J44="FCMT",'full menu'!J44="LCMT",'full menu'!J44="LMT",'full menu'!J44="LCIT",'full menu'!J44="FCIT",'full menu'!J44="LIT",'full menu'!J44="MwERT",'full menu'!J44="ERwMT",'full menu'!J44="M&amp;ERT",'full menu'!J44="MwIT",'full menu'!J44="IwMT",'full menu'!J44="M&amp;IT",'full menu'!J44="IwERT",'full menu'!J44="ERwIT",'full menu'!J44="I&amp;ERT",'full menu'!J44="ER&amp;M&amp;IT",'full menu'!J44="LSD"),"subst",IF(OR('full menu'!J44="FERT",'full menu'!J44="FMT",'full menu'!J44="FIT",'full menu'!J44="WSD"),"intens",IF('full menu'!J44="UASC","UASC","")))))</f>
        <v>subst</v>
      </c>
      <c r="K44" s="2" t="str">
        <f>IF(OR('full menu'!K44="MDC",'full menu'!K44="PERF"),"rude",IF(OR('full menu'!K44="PCB",'full menu'!K44="AERF",'full menu'!K44="UD"),"inter",IF(OR('full menu'!K44="ACB",'full menu'!K44="LCERT",'full menu'!K44="LERT",'full menu'!K44="FCERT",'full menu'!K44="FCMT",'full menu'!K44="LCMT",'full menu'!K44="LMT",'full menu'!K44="LCIT",'full menu'!K44="FCIT",'full menu'!K44="LIT",'full menu'!K44="MwERT",'full menu'!K44="ERwMT",'full menu'!K44="M&amp;ERT",'full menu'!K44="MwIT",'full menu'!K44="IwMT",'full menu'!K44="M&amp;IT",'full menu'!K44="IwERT",'full menu'!K44="ERwIT",'full menu'!K44="I&amp;ERT",'full menu'!K44="ER&amp;M&amp;IT",'full menu'!K44="LSD"),"subst",IF(OR('full menu'!K44="FERT",'full menu'!K44="FMT",'full menu'!K44="FIT",'full menu'!K44="WSD"),"intens",IF('full menu'!K44="UASC","UASC","")))))</f>
        <v>subst</v>
      </c>
      <c r="L44" s="2" t="str">
        <f>IF(OR('full menu'!L44="MDC",'full menu'!L44="PERF"),"rude",IF(OR('full menu'!L44="PCB",'full menu'!L44="AERF",'full menu'!L44="UD"),"inter",IF(OR('full menu'!L44="ACB",'full menu'!L44="LCERT",'full menu'!L44="LERT",'full menu'!L44="FCERT",'full menu'!L44="FCMT",'full menu'!L44="LCMT",'full menu'!L44="LMT",'full menu'!L44="LCIT",'full menu'!L44="FCIT",'full menu'!L44="LIT",'full menu'!L44="MwERT",'full menu'!L44="ERwMT",'full menu'!L44="M&amp;ERT",'full menu'!L44="MwIT",'full menu'!L44="IwMT",'full menu'!L44="M&amp;IT",'full menu'!L44="IwERT",'full menu'!L44="ERwIT",'full menu'!L44="I&amp;ERT",'full menu'!L44="ER&amp;M&amp;IT",'full menu'!L44="LSD"),"subst",IF(OR('full menu'!L44="FERT",'full menu'!L44="FMT",'full menu'!L44="FIT",'full menu'!L44="WSD"),"intens",IF('full menu'!L44="UASC","UASC","")))))</f>
        <v>subst</v>
      </c>
      <c r="M44" s="2" t="str">
        <f>IF(OR('full menu'!M44="MDC",'full menu'!M44="PERF"),"rude",IF(OR('full menu'!M44="PCB",'full menu'!M44="AERF",'full menu'!M44="UD"),"inter",IF(OR('full menu'!M44="ACB",'full menu'!M44="LCERT",'full menu'!M44="LERT",'full menu'!M44="FCERT",'full menu'!M44="FCMT",'full menu'!M44="LCMT",'full menu'!M44="LMT",'full menu'!M44="LCIT",'full menu'!M44="FCIT",'full menu'!M44="LIT",'full menu'!M44="MwERT",'full menu'!M44="ERwMT",'full menu'!M44="M&amp;ERT",'full menu'!M44="MwIT",'full menu'!M44="IwMT",'full menu'!M44="M&amp;IT",'full menu'!M44="IwERT",'full menu'!M44="ERwIT",'full menu'!M44="I&amp;ERT",'full menu'!M44="ER&amp;M&amp;IT",'full menu'!M44="LSD"),"subst",IF(OR('full menu'!M44="FERT",'full menu'!M44="FMT",'full menu'!M44="FIT",'full menu'!M44="WSD"),"intens",IF('full menu'!M44="UASC","UASC","")))))</f>
        <v>subst</v>
      </c>
      <c r="N44" s="2" t="str">
        <f>IF(OR('full menu'!N44="MDC",'full menu'!N44="PERF"),"rude",IF(OR('full menu'!N44="PCB",'full menu'!N44="AERF",'full menu'!N44="UD"),"inter",IF(OR('full menu'!N44="ACB",'full menu'!N44="LCERT",'full menu'!N44="LERT",'full menu'!N44="FCERT",'full menu'!N44="FCMT",'full menu'!N44="LCMT",'full menu'!N44="LMT",'full menu'!N44="LCIT",'full menu'!N44="FCIT",'full menu'!N44="LIT",'full menu'!N44="MwERT",'full menu'!N44="ERwMT",'full menu'!N44="M&amp;ERT",'full menu'!N44="MwIT",'full menu'!N44="IwMT",'full menu'!N44="M&amp;IT",'full menu'!N44="IwERT",'full menu'!N44="ERwIT",'full menu'!N44="I&amp;ERT",'full menu'!N44="ER&amp;M&amp;IT",'full menu'!N44="LSD"),"subst",IF(OR('full menu'!N44="FERT",'full menu'!N44="FMT",'full menu'!N44="FIT",'full menu'!N44="WSD"),"intens",IF('full menu'!N44="UASC","UASC","")))))</f>
        <v>subst</v>
      </c>
      <c r="O44" s="2" t="str">
        <f>IF(OR('full menu'!O44="MDC",'full menu'!O44="PERF"),"rude",IF(OR('full menu'!O44="PCB",'full menu'!O44="AERF",'full menu'!O44="UD"),"inter",IF(OR('full menu'!O44="ACB",'full menu'!O44="LCERT",'full menu'!O44="LERT",'full menu'!O44="FCERT",'full menu'!O44="FCMT",'full menu'!O44="LCMT",'full menu'!O44="LMT",'full menu'!O44="LCIT",'full menu'!O44="FCIT",'full menu'!O44="LIT",'full menu'!O44="MwERT",'full menu'!O44="ERwMT",'full menu'!O44="M&amp;ERT",'full menu'!O44="MwIT",'full menu'!O44="IwMT",'full menu'!O44="M&amp;IT",'full menu'!O44="IwERT",'full menu'!O44="ERwIT",'full menu'!O44="I&amp;ERT",'full menu'!O44="ER&amp;M&amp;IT",'full menu'!O44="LSD"),"subst",IF(OR('full menu'!O44="FERT",'full menu'!O44="FMT",'full menu'!O44="FIT",'full menu'!O44="WSD"),"intens",IF('full menu'!O44="UASC","UASC","")))))</f>
        <v>subst</v>
      </c>
      <c r="P44" s="2" t="str">
        <f>IF(OR('full menu'!P44="MDC",'full menu'!P44="PERF"),"rude",IF(OR('full menu'!P44="PCB",'full menu'!P44="AERF",'full menu'!P44="UD"),"inter",IF(OR('full menu'!P44="ACB",'full menu'!P44="LCERT",'full menu'!P44="LERT",'full menu'!P44="FCERT",'full menu'!P44="FCMT",'full menu'!P44="LCMT",'full menu'!P44="LMT",'full menu'!P44="LCIT",'full menu'!P44="FCIT",'full menu'!P44="LIT",'full menu'!P44="MwERT",'full menu'!P44="ERwMT",'full menu'!P44="M&amp;ERT",'full menu'!P44="MwIT",'full menu'!P44="IwMT",'full menu'!P44="M&amp;IT",'full menu'!P44="IwERT",'full menu'!P44="ERwIT",'full menu'!P44="I&amp;ERT",'full menu'!P44="ER&amp;M&amp;IT",'full menu'!P44="LSD"),"subst",IF(OR('full menu'!P44="FERT",'full menu'!P44="FMT",'full menu'!P44="FIT",'full menu'!P44="WSD"),"intens",IF('full menu'!P44="UASC","UASC","")))))</f>
        <v>subst</v>
      </c>
      <c r="Q44" s="2" t="str">
        <f>IF(OR('full menu'!Q44="MDC",'full menu'!Q44="PERF"),"rude",IF(OR('full menu'!Q44="PCB",'full menu'!Q44="AERF",'full menu'!Q44="UD"),"inter",IF(OR('full menu'!Q44="ACB",'full menu'!Q44="LCERT",'full menu'!Q44="LERT",'full menu'!Q44="FCERT",'full menu'!Q44="FCMT",'full menu'!Q44="LCMT",'full menu'!Q44="LMT",'full menu'!Q44="LCIT",'full menu'!Q44="FCIT",'full menu'!Q44="LIT",'full menu'!Q44="MwERT",'full menu'!Q44="ERwMT",'full menu'!Q44="M&amp;ERT",'full menu'!Q44="MwIT",'full menu'!Q44="IwMT",'full menu'!Q44="M&amp;IT",'full menu'!Q44="IwERT",'full menu'!Q44="ERwIT",'full menu'!Q44="I&amp;ERT",'full menu'!Q44="ER&amp;M&amp;IT",'full menu'!Q44="LSD"),"subst",IF(OR('full menu'!Q44="FERT",'full menu'!Q44="FMT",'full menu'!Q44="FIT",'full menu'!Q44="WSD"),"intens",IF('full menu'!Q44="UASC","UASC","")))))</f>
        <v>subst</v>
      </c>
      <c r="R44" s="2" t="str">
        <f>IF(OR('full menu'!R44="MDC",'full menu'!R44="PERF"),"rude",IF(OR('full menu'!R44="PCB",'full menu'!R44="AERF",'full menu'!R44="UD"),"inter",IF(OR('full menu'!R44="ACB",'full menu'!R44="LCERT",'full menu'!R44="LERT",'full menu'!R44="FCERT",'full menu'!R44="FCMT",'full menu'!R44="LCMT",'full menu'!R44="LMT",'full menu'!R44="LCIT",'full menu'!R44="FCIT",'full menu'!R44="LIT",'full menu'!R44="MwERT",'full menu'!R44="ERwMT",'full menu'!R44="M&amp;ERT",'full menu'!R44="MwIT",'full menu'!R44="IwMT",'full menu'!R44="M&amp;IT",'full menu'!R44="IwERT",'full menu'!R44="ERwIT",'full menu'!R44="I&amp;ERT",'full menu'!R44="ER&amp;M&amp;IT",'full menu'!R44="LSD"),"subst",IF(OR('full menu'!R44="FERT",'full menu'!R44="FMT",'full menu'!R44="FIT",'full menu'!R44="WSD"),"intens",IF('full menu'!R44="UASC","UASC","")))))</f>
        <v>subst</v>
      </c>
      <c r="S44" s="2" t="str">
        <f>IF(OR('full menu'!S44="MDC",'full menu'!S44="PERF"),"rude",IF(OR('full menu'!S44="PCB",'full menu'!S44="AERF",'full menu'!S44="UD"),"inter",IF(OR('full menu'!S44="ACB",'full menu'!S44="LCERT",'full menu'!S44="LERT",'full menu'!S44="FCERT",'full menu'!S44="FCMT",'full menu'!S44="LCMT",'full menu'!S44="LMT",'full menu'!S44="LCIT",'full menu'!S44="FCIT",'full menu'!S44="LIT",'full menu'!S44="MwERT",'full menu'!S44="ERwMT",'full menu'!S44="M&amp;ERT",'full menu'!S44="MwIT",'full menu'!S44="IwMT",'full menu'!S44="M&amp;IT",'full menu'!S44="IwERT",'full menu'!S44="ERwIT",'full menu'!S44="I&amp;ERT",'full menu'!S44="ER&amp;M&amp;IT",'full menu'!S44="LSD"),"subst",IF(OR('full menu'!S44="FERT",'full menu'!S44="FMT",'full menu'!S44="FIT",'full menu'!S44="WSD"),"intens",IF('full menu'!S44="UASC","UASC","")))))</f>
        <v>subst</v>
      </c>
      <c r="T44" s="2" t="str">
        <f>IF(OR('full menu'!T44="MDC",'full menu'!T44="PERF"),"rude",IF(OR('full menu'!T44="PCB",'full menu'!T44="AERF",'full menu'!T44="UD"),"inter",IF(OR('full menu'!T44="ACB",'full menu'!T44="LCERT",'full menu'!T44="LERT",'full menu'!T44="FCERT",'full menu'!T44="FCMT",'full menu'!T44="LCMT",'full menu'!T44="LMT",'full menu'!T44="LCIT",'full menu'!T44="FCIT",'full menu'!T44="LIT",'full menu'!T44="MwERT",'full menu'!T44="ERwMT",'full menu'!T44="M&amp;ERT",'full menu'!T44="MwIT",'full menu'!T44="IwMT",'full menu'!T44="M&amp;IT",'full menu'!T44="IwERT",'full menu'!T44="ERwIT",'full menu'!T44="I&amp;ERT",'full menu'!T44="ER&amp;M&amp;IT",'full menu'!T44="LSD"),"subst",IF(OR('full menu'!T44="FERT",'full menu'!T44="FMT",'full menu'!T44="FIT",'full menu'!T44="WSD"),"intens",IF('full menu'!T44="UASC","UASC","")))))</f>
        <v>subst</v>
      </c>
      <c r="U44" s="2" t="str">
        <f>IF(OR('full menu'!U44="MDC",'full menu'!U44="PERF"),"rude",IF(OR('full menu'!U44="PCB",'full menu'!U44="AERF",'full menu'!U44="UD"),"inter",IF(OR('full menu'!U44="ACB",'full menu'!U44="LCERT",'full menu'!U44="LERT",'full menu'!U44="FCERT",'full menu'!U44="FCMT",'full menu'!U44="LCMT",'full menu'!U44="LMT",'full menu'!U44="LCIT",'full menu'!U44="FCIT",'full menu'!U44="LIT",'full menu'!U44="MwERT",'full menu'!U44="ERwMT",'full menu'!U44="M&amp;ERT",'full menu'!U44="MwIT",'full menu'!U44="IwMT",'full menu'!U44="M&amp;IT",'full menu'!U44="IwERT",'full menu'!U44="ERwIT",'full menu'!U44="I&amp;ERT",'full menu'!U44="ER&amp;M&amp;IT",'full menu'!U44="LSD"),"subst",IF(OR('full menu'!U44="FERT",'full menu'!U44="FMT",'full menu'!U44="FIT",'full menu'!U44="WSD"),"intens",IF('full menu'!U44="UASC","UASC","")))))</f>
        <v>subst</v>
      </c>
      <c r="V44" s="2" t="str">
        <f>IF(OR('full menu'!V44="MDC",'full menu'!V44="PERF"),"rude",IF(OR('full menu'!V44="PCB",'full menu'!V44="AERF",'full menu'!V44="UD"),"inter",IF(OR('full menu'!V44="ACB",'full menu'!V44="LCERT",'full menu'!V44="LERT",'full menu'!V44="FCERT",'full menu'!V44="FCMT",'full menu'!V44="LCMT",'full menu'!V44="LMT",'full menu'!V44="LCIT",'full menu'!V44="FCIT",'full menu'!V44="LIT",'full menu'!V44="MwERT",'full menu'!V44="ERwMT",'full menu'!V44="M&amp;ERT",'full menu'!V44="MwIT",'full menu'!V44="IwMT",'full menu'!V44="M&amp;IT",'full menu'!V44="IwERT",'full menu'!V44="ERwIT",'full menu'!V44="I&amp;ERT",'full menu'!V44="ER&amp;M&amp;IT",'full menu'!V44="LSD"),"subst",IF(OR('full menu'!V44="FERT",'full menu'!V44="FMT",'full menu'!V44="FIT",'full menu'!V44="WSD"),"intens",IF('full menu'!V44="UASC","UASC","")))))</f>
        <v>subst</v>
      </c>
      <c r="W44" s="2" t="str">
        <f>IF(OR('full menu'!W44="MDC",'full menu'!W44="PERF"),"rude",IF(OR('full menu'!W44="PCB",'full menu'!W44="AERF",'full menu'!W44="UD"),"inter",IF(OR('full menu'!W44="ACB",'full menu'!W44="LCERT",'full menu'!W44="LERT",'full menu'!W44="FCERT",'full menu'!W44="FCMT",'full menu'!W44="LCMT",'full menu'!W44="LMT",'full menu'!W44="LCIT",'full menu'!W44="FCIT",'full menu'!W44="LIT",'full menu'!W44="MwERT",'full menu'!W44="ERwMT",'full menu'!W44="M&amp;ERT",'full menu'!W44="MwIT",'full menu'!W44="IwMT",'full menu'!W44="M&amp;IT",'full menu'!W44="IwERT",'full menu'!W44="ERwIT",'full menu'!W44="I&amp;ERT",'full menu'!W44="ER&amp;M&amp;IT",'full menu'!W44="LSD"),"subst",IF(OR('full menu'!W44="FERT",'full menu'!W44="FMT",'full menu'!W44="FIT",'full menu'!W44="WSD"),"intens",IF('full menu'!W44="UASC","UASC","")))))</f>
        <v>subst</v>
      </c>
      <c r="X44" s="2" t="str">
        <f>IF(OR('full menu'!X44="MDC",'full menu'!X44="PERF"),"rude",IF(OR('full menu'!X44="PCB",'full menu'!X44="AERF",'full menu'!X44="UD"),"inter",IF(OR('full menu'!X44="ACB",'full menu'!X44="LCERT",'full menu'!X44="LERT",'full menu'!X44="FCERT",'full menu'!X44="FCMT",'full menu'!X44="LCMT",'full menu'!X44="LMT",'full menu'!X44="LCIT",'full menu'!X44="FCIT",'full menu'!X44="LIT",'full menu'!X44="MwERT",'full menu'!X44="ERwMT",'full menu'!X44="M&amp;ERT",'full menu'!X44="MwIT",'full menu'!X44="IwMT",'full menu'!X44="M&amp;IT",'full menu'!X44="IwERT",'full menu'!X44="ERwIT",'full menu'!X44="I&amp;ERT",'full menu'!X44="ER&amp;M&amp;IT",'full menu'!X44="LSD"),"subst",IF(OR('full menu'!X44="FERT",'full menu'!X44="FMT",'full menu'!X44="FIT",'full menu'!X44="WSD"),"intens",IF('full menu'!X44="UASC","UASC","")))))</f>
        <v>subst</v>
      </c>
      <c r="Y44" s="2" t="str">
        <f>IF(OR('full menu'!Y44="MDC",'full menu'!Y44="PERF"),"rude",IF(OR('full menu'!Y44="PCB",'full menu'!Y44="AERF",'full menu'!Y44="UD"),"inter",IF(OR('full menu'!Y44="ACB",'full menu'!Y44="LCERT",'full menu'!Y44="LERT",'full menu'!Y44="FCERT",'full menu'!Y44="FCMT",'full menu'!Y44="LCMT",'full menu'!Y44="LMT",'full menu'!Y44="LCIT",'full menu'!Y44="FCIT",'full menu'!Y44="LIT",'full menu'!Y44="MwERT",'full menu'!Y44="ERwMT",'full menu'!Y44="M&amp;ERT",'full menu'!Y44="MwIT",'full menu'!Y44="IwMT",'full menu'!Y44="M&amp;IT",'full menu'!Y44="IwERT",'full menu'!Y44="ERwIT",'full menu'!Y44="I&amp;ERT",'full menu'!Y44="ER&amp;M&amp;IT",'full menu'!Y44="LSD"),"subst",IF(OR('full menu'!Y44="FERT",'full menu'!Y44="FMT",'full menu'!Y44="FIT",'full menu'!Y44="WSD"),"intens",IF('full menu'!Y44="UASC","UASC","")))))</f>
        <v>subst</v>
      </c>
      <c r="Z44" s="2" t="str">
        <f>IF(OR('full menu'!Z44="MDC",'full menu'!Z44="PERF"),"rude",IF(OR('full menu'!Z44="PCB",'full menu'!Z44="AERF",'full menu'!Z44="UD"),"inter",IF(OR('full menu'!Z44="ACB",'full menu'!Z44="LCERT",'full menu'!Z44="LERT",'full menu'!Z44="FCERT",'full menu'!Z44="FCMT",'full menu'!Z44="LCMT",'full menu'!Z44="LMT",'full menu'!Z44="LCIT",'full menu'!Z44="FCIT",'full menu'!Z44="LIT",'full menu'!Z44="MwERT",'full menu'!Z44="ERwMT",'full menu'!Z44="M&amp;ERT",'full menu'!Z44="MwIT",'full menu'!Z44="IwMT",'full menu'!Z44="M&amp;IT",'full menu'!Z44="IwERT",'full menu'!Z44="ERwIT",'full menu'!Z44="I&amp;ERT",'full menu'!Z44="ER&amp;M&amp;IT",'full menu'!Z44="LSD"),"subst",IF(OR('full menu'!Z44="FERT",'full menu'!Z44="FMT",'full menu'!Z44="FIT",'full menu'!Z44="WSD"),"intens",IF('full menu'!Z44="UASC","UASC","")))))</f>
        <v>subst</v>
      </c>
      <c r="AA44" s="2" t="str">
        <f>IF(OR('full menu'!AA44="MDC",'full menu'!AA44="PERF"),"rude",IF(OR('full menu'!AA44="PCB",'full menu'!AA44="AERF",'full menu'!AA44="UD"),"inter",IF(OR('full menu'!AA44="ACB",'full menu'!AA44="LCERT",'full menu'!AA44="LERT",'full menu'!AA44="FCERT",'full menu'!AA44="FCMT",'full menu'!AA44="LCMT",'full menu'!AA44="LMT",'full menu'!AA44="LCIT",'full menu'!AA44="FCIT",'full menu'!AA44="LIT",'full menu'!AA44="MwERT",'full menu'!AA44="ERwMT",'full menu'!AA44="M&amp;ERT",'full menu'!AA44="MwIT",'full menu'!AA44="IwMT",'full menu'!AA44="M&amp;IT",'full menu'!AA44="IwERT",'full menu'!AA44="ERwIT",'full menu'!AA44="I&amp;ERT",'full menu'!AA44="ER&amp;M&amp;IT",'full menu'!AA44="LSD"),"subst",IF(OR('full menu'!AA44="FERT",'full menu'!AA44="FMT",'full menu'!AA44="FIT",'full menu'!AA44="WSD"),"intens",IF('full menu'!AA44="UASC","UASC","")))))</f>
        <v>subst</v>
      </c>
      <c r="AB44" s="2" t="str">
        <f>IF(OR('full menu'!AB44="MDC",'full menu'!AB44="PERF"),"rude",IF(OR('full menu'!AB44="PCB",'full menu'!AB44="AERF",'full menu'!AB44="UD"),"inter",IF(OR('full menu'!AB44="ACB",'full menu'!AB44="LCERT",'full menu'!AB44="LERT",'full menu'!AB44="FCERT",'full menu'!AB44="FCMT",'full menu'!AB44="LCMT",'full menu'!AB44="LMT",'full menu'!AB44="LCIT",'full menu'!AB44="FCIT",'full menu'!AB44="LIT",'full menu'!AB44="MwERT",'full menu'!AB44="ERwMT",'full menu'!AB44="M&amp;ERT",'full menu'!AB44="MwIT",'full menu'!AB44="IwMT",'full menu'!AB44="M&amp;IT",'full menu'!AB44="IwERT",'full menu'!AB44="ERwIT",'full menu'!AB44="I&amp;ERT",'full menu'!AB44="ER&amp;M&amp;IT",'full menu'!AB44="LSD"),"subst",IF(OR('full menu'!AB44="FERT",'full menu'!AB44="FMT",'full menu'!AB44="FIT",'full menu'!AB44="WSD"),"intens",IF('full menu'!AB44="UASC","UASC","")))))</f>
        <v>subst</v>
      </c>
      <c r="AC44" s="2" t="str">
        <f>IF(OR('full menu'!AC44="MDC",'full menu'!AC44="PERF"),"rude",IF(OR('full menu'!AC44="PCB",'full menu'!AC44="AERF",'full menu'!AC44="UD"),"inter",IF(OR('full menu'!AC44="ACB",'full menu'!AC44="LCERT",'full menu'!AC44="LERT",'full menu'!AC44="FCERT",'full menu'!AC44="FCMT",'full menu'!AC44="LCMT",'full menu'!AC44="LMT",'full menu'!AC44="LCIT",'full menu'!AC44="FCIT",'full menu'!AC44="LIT",'full menu'!AC44="MwERT",'full menu'!AC44="ERwMT",'full menu'!AC44="M&amp;ERT",'full menu'!AC44="MwIT",'full menu'!AC44="IwMT",'full menu'!AC44="M&amp;IT",'full menu'!AC44="IwERT",'full menu'!AC44="ERwIT",'full menu'!AC44="I&amp;ERT",'full menu'!AC44="ER&amp;M&amp;IT",'full menu'!AC44="LSD"),"subst",IF(OR('full menu'!AC44="FERT",'full menu'!AC44="FMT",'full menu'!AC44="FIT",'full menu'!AC44="WSD"),"intens",IF('full menu'!AC44="UASC","UASC","")))))</f>
        <v>subst</v>
      </c>
      <c r="AD44" s="2" t="str">
        <f>IF(OR('full menu'!AD44="MDC",'full menu'!AD44="PERF"),"rude",IF(OR('full menu'!AD44="PCB",'full menu'!AD44="AERF",'full menu'!AD44="UD"),"inter",IF(OR('full menu'!AD44="ACB",'full menu'!AD44="LCERT",'full menu'!AD44="LERT",'full menu'!AD44="FCERT",'full menu'!AD44="FCMT",'full menu'!AD44="LCMT",'full menu'!AD44="LMT",'full menu'!AD44="LCIT",'full menu'!AD44="FCIT",'full menu'!AD44="LIT",'full menu'!AD44="MwERT",'full menu'!AD44="ERwMT",'full menu'!AD44="M&amp;ERT",'full menu'!AD44="MwIT",'full menu'!AD44="IwMT",'full menu'!AD44="M&amp;IT",'full menu'!AD44="IwERT",'full menu'!AD44="ERwIT",'full menu'!AD44="I&amp;ERT",'full menu'!AD44="ER&amp;M&amp;IT",'full menu'!AD44="LSD"),"subst",IF(OR('full menu'!AD44="FERT",'full menu'!AD44="FMT",'full menu'!AD44="FIT",'full menu'!AD44="WSD"),"intens",IF('full menu'!AD44="UASC","UASC","")))))</f>
        <v>subst</v>
      </c>
      <c r="AE44" s="2" t="str">
        <f>IF(OR('full menu'!AE44="MDC",'full menu'!AE44="PERF"),"rude",IF(OR('full menu'!AE44="PCB",'full menu'!AE44="AERF",'full menu'!AE44="UD"),"inter",IF(OR('full menu'!AE44="ACB",'full menu'!AE44="LCERT",'full menu'!AE44="LERT",'full menu'!AE44="FCERT",'full menu'!AE44="FCMT",'full menu'!AE44="LCMT",'full menu'!AE44="LMT",'full menu'!AE44="LCIT",'full menu'!AE44="FCIT",'full menu'!AE44="LIT",'full menu'!AE44="MwERT",'full menu'!AE44="ERwMT",'full menu'!AE44="M&amp;ERT",'full menu'!AE44="MwIT",'full menu'!AE44="IwMT",'full menu'!AE44="M&amp;IT",'full menu'!AE44="IwERT",'full menu'!AE44="ERwIT",'full menu'!AE44="I&amp;ERT",'full menu'!AE44="ER&amp;M&amp;IT",'full menu'!AE44="LSD"),"subst",IF(OR('full menu'!AE44="FERT",'full menu'!AE44="FMT",'full menu'!AE44="FIT",'full menu'!AE44="WSD"),"intens",IF('full menu'!AE44="UASC","UASC","")))))</f>
        <v>subst</v>
      </c>
      <c r="AF44" s="2" t="str">
        <f>IF(OR('full menu'!AF44="MDC",'full menu'!AF44="PERF"),"rude",IF(OR('full menu'!AF44="PCB",'full menu'!AF44="AERF",'full menu'!AF44="UD"),"inter",IF(OR('full menu'!AF44="ACB",'full menu'!AF44="LCERT",'full menu'!AF44="LERT",'full menu'!AF44="FCERT",'full menu'!AF44="FCMT",'full menu'!AF44="LCMT",'full menu'!AF44="LMT",'full menu'!AF44="LCIT",'full menu'!AF44="FCIT",'full menu'!AF44="LIT",'full menu'!AF44="MwERT",'full menu'!AF44="ERwMT",'full menu'!AF44="M&amp;ERT",'full menu'!AF44="MwIT",'full menu'!AF44="IwMT",'full menu'!AF44="M&amp;IT",'full menu'!AF44="IwERT",'full menu'!AF44="ERwIT",'full menu'!AF44="I&amp;ERT",'full menu'!AF44="ER&amp;M&amp;IT",'full menu'!AF44="LSD"),"subst",IF(OR('full menu'!AF44="FERT",'full menu'!AF44="FMT",'full menu'!AF44="FIT",'full menu'!AF44="WSD"),"intens",IF('full menu'!AF44="UASC","UASC","")))))</f>
        <v>subst</v>
      </c>
      <c r="AG44" s="2" t="str">
        <f>IF(OR('full menu'!AG44="MDC",'full menu'!AG44="PERF"),"rude",IF(OR('full menu'!AG44="PCB",'full menu'!AG44="AERF",'full menu'!AG44="UD"),"inter",IF(OR('full menu'!AG44="ACB",'full menu'!AG44="LCERT",'full menu'!AG44="LERT",'full menu'!AG44="FCERT",'full menu'!AG44="FCMT",'full menu'!AG44="LCMT",'full menu'!AG44="LMT",'full menu'!AG44="LCIT",'full menu'!AG44="FCIT",'full menu'!AG44="LIT",'full menu'!AG44="MwERT",'full menu'!AG44="ERwMT",'full menu'!AG44="M&amp;ERT",'full menu'!AG44="MwIT",'full menu'!AG44="IwMT",'full menu'!AG44="M&amp;IT",'full menu'!AG44="IwERT",'full menu'!AG44="ERwIT",'full menu'!AG44="I&amp;ERT",'full menu'!AG44="ER&amp;M&amp;IT",'full menu'!AG44="LSD"),"subst",IF(OR('full menu'!AG44="FERT",'full menu'!AG44="FMT",'full menu'!AG44="FIT",'full menu'!AG44="WSD"),"intens",IF('full menu'!AG44="UASC","UASC","")))))</f>
        <v>subst</v>
      </c>
      <c r="AH44" s="2" t="str">
        <f>IF(OR('full menu'!AH44="MDC",'full menu'!AH44="PERF"),"rude",IF(OR('full menu'!AH44="PCB",'full menu'!AH44="AERF",'full menu'!AH44="UD"),"inter",IF(OR('full menu'!AH44="ACB",'full menu'!AH44="LCERT",'full menu'!AH44="LERT",'full menu'!AH44="FCERT",'full menu'!AH44="FCMT",'full menu'!AH44="LCMT",'full menu'!AH44="LMT",'full menu'!AH44="LCIT",'full menu'!AH44="FCIT",'full menu'!AH44="LIT",'full menu'!AH44="MwERT",'full menu'!AH44="ERwMT",'full menu'!AH44="M&amp;ERT",'full menu'!AH44="MwIT",'full menu'!AH44="IwMT",'full menu'!AH44="M&amp;IT",'full menu'!AH44="IwERT",'full menu'!AH44="ERwIT",'full menu'!AH44="I&amp;ERT",'full menu'!AH44="ER&amp;M&amp;IT",'full menu'!AH44="LSD"),"subst",IF(OR('full menu'!AH44="FERT",'full menu'!AH44="FMT",'full menu'!AH44="FIT",'full menu'!AH44="WSD"),"intens",IF('full menu'!AH44="UASC","UASC","")))))</f>
        <v>subst</v>
      </c>
      <c r="AI44" s="2" t="str">
        <f>IF(OR('full menu'!AI44="MDC",'full menu'!AI44="PERF"),"rude",IF(OR('full menu'!AI44="PCB",'full menu'!AI44="AERF",'full menu'!AI44="UD"),"inter",IF(OR('full menu'!AI44="ACB",'full menu'!AI44="LCERT",'full menu'!AI44="LERT",'full menu'!AI44="FCERT",'full menu'!AI44="FCMT",'full menu'!AI44="LCMT",'full menu'!AI44="LMT",'full menu'!AI44="LCIT",'full menu'!AI44="FCIT",'full menu'!AI44="LIT",'full menu'!AI44="MwERT",'full menu'!AI44="ERwMT",'full menu'!AI44="M&amp;ERT",'full menu'!AI44="MwIT",'full menu'!AI44="IwMT",'full menu'!AI44="M&amp;IT",'full menu'!AI44="IwERT",'full menu'!AI44="ERwIT",'full menu'!AI44="I&amp;ERT",'full menu'!AI44="ER&amp;M&amp;IT",'full menu'!AI44="LSD"),"subst",IF(OR('full menu'!AI44="FERT",'full menu'!AI44="FMT",'full menu'!AI44="FIT",'full menu'!AI44="WSD"),"intens",IF('full menu'!AI44="UASC","UASC","")))))</f>
        <v>subst</v>
      </c>
      <c r="AJ44" s="2" t="str">
        <f>IF(OR('full menu'!AJ44="MDC",'full menu'!AJ44="PERF"),"rude",IF(OR('full menu'!AJ44="PCB",'full menu'!AJ44="AERF",'full menu'!AJ44="UD"),"inter",IF(OR('full menu'!AJ44="ACB",'full menu'!AJ44="LCERT",'full menu'!AJ44="LERT",'full menu'!AJ44="FCERT",'full menu'!AJ44="FCMT",'full menu'!AJ44="LCMT",'full menu'!AJ44="LMT",'full menu'!AJ44="LCIT",'full menu'!AJ44="FCIT",'full menu'!AJ44="LIT",'full menu'!AJ44="MwERT",'full menu'!AJ44="ERwMT",'full menu'!AJ44="M&amp;ERT",'full menu'!AJ44="MwIT",'full menu'!AJ44="IwMT",'full menu'!AJ44="M&amp;IT",'full menu'!AJ44="IwERT",'full menu'!AJ44="ERwIT",'full menu'!AJ44="I&amp;ERT",'full menu'!AJ44="ER&amp;M&amp;IT",'full menu'!AJ44="LSD"),"subst",IF(OR('full menu'!AJ44="FERT",'full menu'!AJ44="FMT",'full menu'!AJ44="FIT",'full menu'!AJ44="WSD"),"intens",IF('full menu'!AJ44="UASC","UASC","")))))</f>
        <v>subst</v>
      </c>
      <c r="AK44" s="2" t="str">
        <f>IF(OR('full menu'!AK44="MDC",'full menu'!AK44="PERF"),"rude",IF(OR('full menu'!AK44="PCB",'full menu'!AK44="AERF",'full menu'!AK44="UD"),"inter",IF(OR('full menu'!AK44="ACB",'full menu'!AK44="LCERT",'full menu'!AK44="LERT",'full menu'!AK44="FCERT",'full menu'!AK44="FCMT",'full menu'!AK44="LCMT",'full menu'!AK44="LMT",'full menu'!AK44="LCIT",'full menu'!AK44="FCIT",'full menu'!AK44="LIT",'full menu'!AK44="MwERT",'full menu'!AK44="ERwMT",'full menu'!AK44="M&amp;ERT",'full menu'!AK44="MwIT",'full menu'!AK44="IwMT",'full menu'!AK44="M&amp;IT",'full menu'!AK44="IwERT",'full menu'!AK44="ERwIT",'full menu'!AK44="I&amp;ERT",'full menu'!AK44="ER&amp;M&amp;IT",'full menu'!AK44="LSD"),"subst",IF(OR('full menu'!AK44="FERT",'full menu'!AK44="FMT",'full menu'!AK44="FIT",'full menu'!AK44="WSD"),"intens",IF('full menu'!AK44="UASC","UASC","")))))</f>
        <v>intens</v>
      </c>
      <c r="AL44" s="2" t="str">
        <f>IF(OR('full menu'!AL44="MDC",'full menu'!AL44="PERF"),"rude",IF(OR('full menu'!AL44="PCB",'full menu'!AL44="AERF",'full menu'!AL44="UD"),"inter",IF(OR('full menu'!AL44="ACB",'full menu'!AL44="LCERT",'full menu'!AL44="LERT",'full menu'!AL44="FCERT",'full menu'!AL44="FCMT",'full menu'!AL44="LCMT",'full menu'!AL44="LMT",'full menu'!AL44="LCIT",'full menu'!AL44="FCIT",'full menu'!AL44="LIT",'full menu'!AL44="MwERT",'full menu'!AL44="ERwMT",'full menu'!AL44="M&amp;ERT",'full menu'!AL44="MwIT",'full menu'!AL44="IwMT",'full menu'!AL44="M&amp;IT",'full menu'!AL44="IwERT",'full menu'!AL44="ERwIT",'full menu'!AL44="I&amp;ERT",'full menu'!AL44="ER&amp;M&amp;IT",'full menu'!AL44="LSD"),"subst",IF(OR('full menu'!AL44="FERT",'full menu'!AL44="FMT",'full menu'!AL44="FIT",'full menu'!AL44="WSD"),"intens",IF('full menu'!AL44="UASC","UASC","")))))</f>
        <v>intens</v>
      </c>
      <c r="AM44" s="2" t="str">
        <f>IF(OR('full menu'!AM44="MDC",'full menu'!AM44="PERF"),"rude",IF(OR('full menu'!AM44="PCB",'full menu'!AM44="AERF",'full menu'!AM44="UD"),"inter",IF(OR('full menu'!AM44="ACB",'full menu'!AM44="LCERT",'full menu'!AM44="LERT",'full menu'!AM44="FCERT",'full menu'!AM44="FCMT",'full menu'!AM44="LCMT",'full menu'!AM44="LMT",'full menu'!AM44="LCIT",'full menu'!AM44="FCIT",'full menu'!AM44="LIT",'full menu'!AM44="MwERT",'full menu'!AM44="ERwMT",'full menu'!AM44="M&amp;ERT",'full menu'!AM44="MwIT",'full menu'!AM44="IwMT",'full menu'!AM44="M&amp;IT",'full menu'!AM44="IwERT",'full menu'!AM44="ERwIT",'full menu'!AM44="I&amp;ERT",'full menu'!AM44="ER&amp;M&amp;IT",'full menu'!AM44="LSD"),"subst",IF(OR('full menu'!AM44="FERT",'full menu'!AM44="FMT",'full menu'!AM44="FIT",'full menu'!AM44="WSD"),"intens",IF('full menu'!AM44="UASC","UASC","")))))</f>
        <v>intens</v>
      </c>
      <c r="AN44" s="2" t="str">
        <f>IF(OR('full menu'!AN44="MDC",'full menu'!AN44="PERF"),"rude",IF(OR('full menu'!AN44="PCB",'full menu'!AN44="AERF",'full menu'!AN44="UD"),"inter",IF(OR('full menu'!AN44="ACB",'full menu'!AN44="LCERT",'full menu'!AN44="LERT",'full menu'!AN44="FCERT",'full menu'!AN44="FCMT",'full menu'!AN44="LCMT",'full menu'!AN44="LMT",'full menu'!AN44="LCIT",'full menu'!AN44="FCIT",'full menu'!AN44="LIT",'full menu'!AN44="MwERT",'full menu'!AN44="ERwMT",'full menu'!AN44="M&amp;ERT",'full menu'!AN44="MwIT",'full menu'!AN44="IwMT",'full menu'!AN44="M&amp;IT",'full menu'!AN44="IwERT",'full menu'!AN44="ERwIT",'full menu'!AN44="I&amp;ERT",'full menu'!AN44="ER&amp;M&amp;IT",'full menu'!AN44="LSD"),"subst",IF(OR('full menu'!AN44="FERT",'full menu'!AN44="FMT",'full menu'!AN44="FIT",'full menu'!AN44="WSD"),"intens",IF('full menu'!AN44="UASC","UASC","")))))</f>
        <v>intens</v>
      </c>
      <c r="AO44" s="2" t="str">
        <f>IF(OR('full menu'!AO44="MDC",'full menu'!AO44="PERF"),"rude",IF(OR('full menu'!AO44="PCB",'full menu'!AO44="AERF",'full menu'!AO44="UD"),"inter",IF(OR('full menu'!AO44="ACB",'full menu'!AO44="LCERT",'full menu'!AO44="LERT",'full menu'!AO44="FCERT",'full menu'!AO44="FCMT",'full menu'!AO44="LCMT",'full menu'!AO44="LMT",'full menu'!AO44="LCIT",'full menu'!AO44="FCIT",'full menu'!AO44="LIT",'full menu'!AO44="MwERT",'full menu'!AO44="ERwMT",'full menu'!AO44="M&amp;ERT",'full menu'!AO44="MwIT",'full menu'!AO44="IwMT",'full menu'!AO44="M&amp;IT",'full menu'!AO44="IwERT",'full menu'!AO44="ERwIT",'full menu'!AO44="I&amp;ERT",'full menu'!AO44="ER&amp;M&amp;IT",'full menu'!AO44="LSD"),"subst",IF(OR('full menu'!AO44="FERT",'full menu'!AO44="FMT",'full menu'!AO44="FIT",'full menu'!AO44="WSD"),"intens",IF('full menu'!AO44="UASC","UASC","")))))</f>
        <v>intens</v>
      </c>
      <c r="AP44" s="2" t="str">
        <f>IF(OR('full menu'!AP44="MDC",'full menu'!AP44="PERF"),"rude",IF(OR('full menu'!AP44="PCB",'full menu'!AP44="AERF",'full menu'!AP44="UD"),"inter",IF(OR('full menu'!AP44="ACB",'full menu'!AP44="LCERT",'full menu'!AP44="LERT",'full menu'!AP44="FCERT",'full menu'!AP44="FCMT",'full menu'!AP44="LCMT",'full menu'!AP44="LMT",'full menu'!AP44="LCIT",'full menu'!AP44="FCIT",'full menu'!AP44="LIT",'full menu'!AP44="MwERT",'full menu'!AP44="ERwMT",'full menu'!AP44="M&amp;ERT",'full menu'!AP44="MwIT",'full menu'!AP44="IwMT",'full menu'!AP44="M&amp;IT",'full menu'!AP44="IwERT",'full menu'!AP44="ERwIT",'full menu'!AP44="I&amp;ERT",'full menu'!AP44="ER&amp;M&amp;IT",'full menu'!AP44="LSD"),"subst",IF(OR('full menu'!AP44="FERT",'full menu'!AP44="FMT",'full menu'!AP44="FIT",'full menu'!AP44="WSD"),"intens",IF('full menu'!AP44="UASC","UASC","")))))</f>
        <v>intens</v>
      </c>
      <c r="AQ44" s="2" t="str">
        <f>IF(OR('full menu'!AQ44="MDC",'full menu'!AQ44="PERF"),"rude",IF(OR('full menu'!AQ44="PCB",'full menu'!AQ44="AERF",'full menu'!AQ44="UD"),"inter",IF(OR('full menu'!AQ44="ACB",'full menu'!AQ44="LCERT",'full menu'!AQ44="LERT",'full menu'!AQ44="FCERT",'full menu'!AQ44="FCMT",'full menu'!AQ44="LCMT",'full menu'!AQ44="LMT",'full menu'!AQ44="LCIT",'full menu'!AQ44="FCIT",'full menu'!AQ44="LIT",'full menu'!AQ44="MwERT",'full menu'!AQ44="ERwMT",'full menu'!AQ44="M&amp;ERT",'full menu'!AQ44="MwIT",'full menu'!AQ44="IwMT",'full menu'!AQ44="M&amp;IT",'full menu'!AQ44="IwERT",'full menu'!AQ44="ERwIT",'full menu'!AQ44="I&amp;ERT",'full menu'!AQ44="ER&amp;M&amp;IT",'full menu'!AQ44="LSD"),"subst",IF(OR('full menu'!AQ44="FERT",'full menu'!AQ44="FMT",'full menu'!AQ44="FIT",'full menu'!AQ44="WSD"),"intens",IF('full menu'!AQ44="UASC","UASC","")))))</f>
        <v>intens</v>
      </c>
      <c r="AR44" s="2" t="str">
        <f>IF(OR('full menu'!AR44="MDC",'full menu'!AR44="PERF"),"rude",IF(OR('full menu'!AR44="PCB",'full menu'!AR44="AERF",'full menu'!AR44="UD"),"inter",IF(OR('full menu'!AR44="ACB",'full menu'!AR44="LCERT",'full menu'!AR44="LERT",'full menu'!AR44="FCERT",'full menu'!AR44="FCMT",'full menu'!AR44="LCMT",'full menu'!AR44="LMT",'full menu'!AR44="LCIT",'full menu'!AR44="FCIT",'full menu'!AR44="LIT",'full menu'!AR44="MwERT",'full menu'!AR44="ERwMT",'full menu'!AR44="M&amp;ERT",'full menu'!AR44="MwIT",'full menu'!AR44="IwMT",'full menu'!AR44="M&amp;IT",'full menu'!AR44="IwERT",'full menu'!AR44="ERwIT",'full menu'!AR44="I&amp;ERT",'full menu'!AR44="ER&amp;M&amp;IT",'full menu'!AR44="LSD"),"subst",IF(OR('full menu'!AR44="FERT",'full menu'!AR44="FMT",'full menu'!AR44="FIT",'full menu'!AR44="WSD"),"intens",IF('full menu'!AR44="UASC","UASC","")))))</f>
        <v>intens</v>
      </c>
      <c r="AS44" s="2" t="str">
        <f>IF(OR('full menu'!AS44="MDC",'full menu'!AS44="PERF"),"rude",IF(OR('full menu'!AS44="PCB",'full menu'!AS44="AERF",'full menu'!AS44="UD"),"inter",IF(OR('full menu'!AS44="ACB",'full menu'!AS44="LCERT",'full menu'!AS44="LERT",'full menu'!AS44="FCERT",'full menu'!AS44="FCMT",'full menu'!AS44="LCMT",'full menu'!AS44="LMT",'full menu'!AS44="LCIT",'full menu'!AS44="FCIT",'full menu'!AS44="LIT",'full menu'!AS44="MwERT",'full menu'!AS44="ERwMT",'full menu'!AS44="M&amp;ERT",'full menu'!AS44="MwIT",'full menu'!AS44="IwMT",'full menu'!AS44="M&amp;IT",'full menu'!AS44="IwERT",'full menu'!AS44="ERwIT",'full menu'!AS44="I&amp;ERT",'full menu'!AS44="ER&amp;M&amp;IT",'full menu'!AS44="LSD"),"subst",IF(OR('full menu'!AS44="FERT",'full menu'!AS44="FMT",'full menu'!AS44="FIT",'full menu'!AS44="WSD"),"intens",IF('full menu'!AS44="UASC","UASC","")))))</f>
        <v>intens</v>
      </c>
      <c r="AT44" s="2" t="str">
        <f>IF(OR('full menu'!AT44="MDC",'full menu'!AT44="PERF"),"rude",IF(OR('full menu'!AT44="PCB",'full menu'!AT44="AERF",'full menu'!AT44="UD"),"inter",IF(OR('full menu'!AT44="ACB",'full menu'!AT44="LCERT",'full menu'!AT44="LERT",'full menu'!AT44="FCERT",'full menu'!AT44="FCMT",'full menu'!AT44="LCMT",'full menu'!AT44="LMT",'full menu'!AT44="LCIT",'full menu'!AT44="FCIT",'full menu'!AT44="LIT",'full menu'!AT44="MwERT",'full menu'!AT44="ERwMT",'full menu'!AT44="M&amp;ERT",'full menu'!AT44="MwIT",'full menu'!AT44="IwMT",'full menu'!AT44="M&amp;IT",'full menu'!AT44="IwERT",'full menu'!AT44="ERwIT",'full menu'!AT44="I&amp;ERT",'full menu'!AT44="ER&amp;M&amp;IT",'full menu'!AT44="LSD"),"subst",IF(OR('full menu'!AT44="FERT",'full menu'!AT44="FMT",'full menu'!AT44="FIT",'full menu'!AT44="WSD"),"intens",IF('full menu'!AT44="UASC","UASC","")))))</f>
        <v>intens</v>
      </c>
      <c r="AU44" s="2" t="str">
        <f>IF(OR('full menu'!AU44="MDC",'full menu'!AU44="PERF"),"rude",IF(OR('full menu'!AU44="PCB",'full menu'!AU44="AERF",'full menu'!AU44="UD"),"inter",IF(OR('full menu'!AU44="ACB",'full menu'!AU44="LCERT",'full menu'!AU44="LERT",'full menu'!AU44="FCERT",'full menu'!AU44="FCMT",'full menu'!AU44="LCMT",'full menu'!AU44="LMT",'full menu'!AU44="LCIT",'full menu'!AU44="FCIT",'full menu'!AU44="LIT",'full menu'!AU44="MwERT",'full menu'!AU44="ERwMT",'full menu'!AU44="M&amp;ERT",'full menu'!AU44="MwIT",'full menu'!AU44="IwMT",'full menu'!AU44="M&amp;IT",'full menu'!AU44="IwERT",'full menu'!AU44="ERwIT",'full menu'!AU44="I&amp;ERT",'full menu'!AU44="ER&amp;M&amp;IT",'full menu'!AU44="LSD"),"subst",IF(OR('full menu'!AU44="FERT",'full menu'!AU44="FMT",'full menu'!AU44="FIT",'full menu'!AU44="WSD"),"intens",IF('full menu'!AU44="UASC","UASC","")))))</f>
        <v>intens</v>
      </c>
      <c r="AV44" s="2" t="str">
        <f>IF(OR('full menu'!AV44="MDC",'full menu'!AV44="PERF"),"rude",IF(OR('full menu'!AV44="PCB",'full menu'!AV44="AERF",'full menu'!AV44="UD"),"inter",IF(OR('full menu'!AV44="ACB",'full menu'!AV44="LCERT",'full menu'!AV44="LERT",'full menu'!AV44="FCERT",'full menu'!AV44="FCMT",'full menu'!AV44="LCMT",'full menu'!AV44="LMT",'full menu'!AV44="LCIT",'full menu'!AV44="FCIT",'full menu'!AV44="LIT",'full menu'!AV44="MwERT",'full menu'!AV44="ERwMT",'full menu'!AV44="M&amp;ERT",'full menu'!AV44="MwIT",'full menu'!AV44="IwMT",'full menu'!AV44="M&amp;IT",'full menu'!AV44="IwERT",'full menu'!AV44="ERwIT",'full menu'!AV44="I&amp;ERT",'full menu'!AV44="ER&amp;M&amp;IT",'full menu'!AV44="LSD"),"subst",IF(OR('full menu'!AV44="FERT",'full menu'!AV44="FMT",'full menu'!AV44="FIT",'full menu'!AV44="WSD"),"intens",IF('full menu'!AV44="UASC","UASC","")))))</f>
        <v>intens</v>
      </c>
      <c r="AW44" s="2" t="str">
        <f>IF(OR('full menu'!AW44="MDC",'full menu'!AW44="PERF"),"rude",IF(OR('full menu'!AW44="PCB",'full menu'!AW44="AERF",'full menu'!AW44="UD"),"inter",IF(OR('full menu'!AW44="ACB",'full menu'!AW44="LCERT",'full menu'!AW44="LERT",'full menu'!AW44="FCERT",'full menu'!AW44="FCMT",'full menu'!AW44="LCMT",'full menu'!AW44="LMT",'full menu'!AW44="LCIT",'full menu'!AW44="FCIT",'full menu'!AW44="LIT",'full menu'!AW44="MwERT",'full menu'!AW44="ERwMT",'full menu'!AW44="M&amp;ERT",'full menu'!AW44="MwIT",'full menu'!AW44="IwMT",'full menu'!AW44="M&amp;IT",'full menu'!AW44="IwERT",'full menu'!AW44="ERwIT",'full menu'!AW44="I&amp;ERT",'full menu'!AW44="ER&amp;M&amp;IT",'full menu'!AW44="LSD"),"subst",IF(OR('full menu'!AW44="FERT",'full menu'!AW44="FMT",'full menu'!AW44="FIT",'full menu'!AW44="WSD"),"intens",IF('full menu'!AW44="UASC","UASC","")))))</f>
        <v>intens</v>
      </c>
      <c r="AX44" s="2" t="str">
        <f>IF(OR('full menu'!AX44="MDC",'full menu'!AX44="PERF"),"rude",IF(OR('full menu'!AX44="PCB",'full menu'!AX44="AERF",'full menu'!AX44="UD"),"inter",IF(OR('full menu'!AX44="ACB",'full menu'!AX44="LCERT",'full menu'!AX44="LERT",'full menu'!AX44="FCERT",'full menu'!AX44="FCMT",'full menu'!AX44="LCMT",'full menu'!AX44="LMT",'full menu'!AX44="LCIT",'full menu'!AX44="FCIT",'full menu'!AX44="LIT",'full menu'!AX44="MwERT",'full menu'!AX44="ERwMT",'full menu'!AX44="M&amp;ERT",'full menu'!AX44="MwIT",'full menu'!AX44="IwMT",'full menu'!AX44="M&amp;IT",'full menu'!AX44="IwERT",'full menu'!AX44="ERwIT",'full menu'!AX44="I&amp;ERT",'full menu'!AX44="ER&amp;M&amp;IT",'full menu'!AX44="LSD"),"subst",IF(OR('full menu'!AX44="FERT",'full menu'!AX44="FMT",'full menu'!AX44="FIT",'full menu'!AX44="WSD"),"intens",IF('full menu'!AX44="UASC","UASC","")))))</f>
        <v>intens</v>
      </c>
      <c r="AY44" s="2" t="str">
        <f>IF(OR('full menu'!AY44="MDC",'full menu'!AY44="PERF"),"rude",IF(OR('full menu'!AY44="PCB",'full menu'!AY44="AERF",'full menu'!AY44="UD"),"inter",IF(OR('full menu'!AY44="ACB",'full menu'!AY44="LCERT",'full menu'!AY44="LERT",'full menu'!AY44="FCERT",'full menu'!AY44="FCMT",'full menu'!AY44="LCMT",'full menu'!AY44="LMT",'full menu'!AY44="LCIT",'full menu'!AY44="FCIT",'full menu'!AY44="LIT",'full menu'!AY44="MwERT",'full menu'!AY44="ERwMT",'full menu'!AY44="M&amp;ERT",'full menu'!AY44="MwIT",'full menu'!AY44="IwMT",'full menu'!AY44="M&amp;IT",'full menu'!AY44="IwERT",'full menu'!AY44="ERwIT",'full menu'!AY44="I&amp;ERT",'full menu'!AY44="ER&amp;M&amp;IT",'full menu'!AY44="LSD"),"subst",IF(OR('full menu'!AY44="FERT",'full menu'!AY44="FMT",'full menu'!AY44="FIT",'full menu'!AY44="WSD"),"intens",IF('full menu'!AY44="UASC","UASC","")))))</f>
        <v>intens</v>
      </c>
    </row>
    <row r="45" spans="1:51" ht="15.6" x14ac:dyDescent="0.3">
      <c r="A45" t="s">
        <v>72</v>
      </c>
      <c r="B45" s="2" t="str">
        <f>IF(OR('full menu'!B45="MDC",'full menu'!B45="PERF"),"rude",IF(OR('full menu'!B45="PCB",'full menu'!B45="AERF",'full menu'!B45="UD"),"inter",IF(OR('full menu'!B45="ACB",'full menu'!B45="LCERT",'full menu'!B45="LERT",'full menu'!B45="FCERT",'full menu'!B45="FCMT",'full menu'!B45="LCMT",'full menu'!B45="LMT",'full menu'!B45="LCIT",'full menu'!B45="FCIT",'full menu'!B45="LIT",'full menu'!B45="MwERT",'full menu'!B45="ERwMT",'full menu'!B45="M&amp;ERT",'full menu'!B45="MwIT",'full menu'!B45="IwMT",'full menu'!B45="M&amp;IT",'full menu'!B45="IwERT",'full menu'!B45="ERwIT",'full menu'!B45="I&amp;ERT",'full menu'!B45="ER&amp;M&amp;IT",'full menu'!B45="LSD"),"subst",IF(OR('full menu'!B45="FERT",'full menu'!B45="FMT",'full menu'!B45="FIT",'full menu'!B45="WSD"),"intens",IF('full menu'!B45="UASC","UASC","")))))</f>
        <v>rude</v>
      </c>
      <c r="C45" s="2" t="str">
        <f>IF(OR('full menu'!C45="MDC",'full menu'!C45="PERF"),"rude",IF(OR('full menu'!C45="PCB",'full menu'!C45="AERF",'full menu'!C45="UD"),"inter",IF(OR('full menu'!C45="ACB",'full menu'!C45="LCERT",'full menu'!C45="LERT",'full menu'!C45="FCERT",'full menu'!C45="FCMT",'full menu'!C45="LCMT",'full menu'!C45="LMT",'full menu'!C45="LCIT",'full menu'!C45="FCIT",'full menu'!C45="LIT",'full menu'!C45="MwERT",'full menu'!C45="ERwMT",'full menu'!C45="M&amp;ERT",'full menu'!C45="MwIT",'full menu'!C45="IwMT",'full menu'!C45="M&amp;IT",'full menu'!C45="IwERT",'full menu'!C45="ERwIT",'full menu'!C45="I&amp;ERT",'full menu'!C45="ER&amp;M&amp;IT",'full menu'!C45="LSD"),"subst",IF(OR('full menu'!C45="FERT",'full menu'!C45="FMT",'full menu'!C45="FIT",'full menu'!C45="WSD"),"intens",IF('full menu'!C45="UASC","UASC","")))))</f>
        <v>rude</v>
      </c>
      <c r="D45" s="2" t="str">
        <f>IF(OR('full menu'!D45="MDC",'full menu'!D45="PERF"),"rude",IF(OR('full menu'!D45="PCB",'full menu'!D45="AERF",'full menu'!D45="UD"),"inter",IF(OR('full menu'!D45="ACB",'full menu'!D45="LCERT",'full menu'!D45="LERT",'full menu'!D45="FCERT",'full menu'!D45="FCMT",'full menu'!D45="LCMT",'full menu'!D45="LMT",'full menu'!D45="LCIT",'full menu'!D45="FCIT",'full menu'!D45="LIT",'full menu'!D45="MwERT",'full menu'!D45="ERwMT",'full menu'!D45="M&amp;ERT",'full menu'!D45="MwIT",'full menu'!D45="IwMT",'full menu'!D45="M&amp;IT",'full menu'!D45="IwERT",'full menu'!D45="ERwIT",'full menu'!D45="I&amp;ERT",'full menu'!D45="ER&amp;M&amp;IT",'full menu'!D45="LSD"),"subst",IF(OR('full menu'!D45="FERT",'full menu'!D45="FMT",'full menu'!D45="FIT",'full menu'!D45="WSD"),"intens",IF('full menu'!D45="UASC","UASC","")))))</f>
        <v>rude</v>
      </c>
      <c r="E45" s="2" t="str">
        <f>IF(OR('full menu'!E45="MDC",'full menu'!E45="PERF"),"rude",IF(OR('full menu'!E45="PCB",'full menu'!E45="AERF",'full menu'!E45="UD"),"inter",IF(OR('full menu'!E45="ACB",'full menu'!E45="LCERT",'full menu'!E45="LERT",'full menu'!E45="FCERT",'full menu'!E45="FCMT",'full menu'!E45="LCMT",'full menu'!E45="LMT",'full menu'!E45="LCIT",'full menu'!E45="FCIT",'full menu'!E45="LIT",'full menu'!E45="MwERT",'full menu'!E45="ERwMT",'full menu'!E45="M&amp;ERT",'full menu'!E45="MwIT",'full menu'!E45="IwMT",'full menu'!E45="M&amp;IT",'full menu'!E45="IwERT",'full menu'!E45="ERwIT",'full menu'!E45="I&amp;ERT",'full menu'!E45="ER&amp;M&amp;IT",'full menu'!E45="LSD"),"subst",IF(OR('full menu'!E45="FERT",'full menu'!E45="FMT",'full menu'!E45="FIT",'full menu'!E45="WSD"),"intens",IF('full menu'!E45="UASC","UASC","")))))</f>
        <v>rude</v>
      </c>
      <c r="F45" s="2" t="str">
        <f>IF(OR('full menu'!F45="MDC",'full menu'!F45="PERF"),"rude",IF(OR('full menu'!F45="PCB",'full menu'!F45="AERF",'full menu'!F45="UD"),"inter",IF(OR('full menu'!F45="ACB",'full menu'!F45="LCERT",'full menu'!F45="LERT",'full menu'!F45="FCERT",'full menu'!F45="FCMT",'full menu'!F45="LCMT",'full menu'!F45="LMT",'full menu'!F45="LCIT",'full menu'!F45="FCIT",'full menu'!F45="LIT",'full menu'!F45="MwERT",'full menu'!F45="ERwMT",'full menu'!F45="M&amp;ERT",'full menu'!F45="MwIT",'full menu'!F45="IwMT",'full menu'!F45="M&amp;IT",'full menu'!F45="IwERT",'full menu'!F45="ERwIT",'full menu'!F45="I&amp;ERT",'full menu'!F45="ER&amp;M&amp;IT",'full menu'!F45="LSD"),"subst",IF(OR('full menu'!F45="FERT",'full menu'!F45="FMT",'full menu'!F45="FIT",'full menu'!F45="WSD"),"intens",IF('full menu'!F45="UASC","UASC","")))))</f>
        <v>rude</v>
      </c>
      <c r="G45" s="2" t="str">
        <f>IF(OR('full menu'!G45="MDC",'full menu'!G45="PERF"),"rude",IF(OR('full menu'!G45="PCB",'full menu'!G45="AERF",'full menu'!G45="UD"),"inter",IF(OR('full menu'!G45="ACB",'full menu'!G45="LCERT",'full menu'!G45="LERT",'full menu'!G45="FCERT",'full menu'!G45="FCMT",'full menu'!G45="LCMT",'full menu'!G45="LMT",'full menu'!G45="LCIT",'full menu'!G45="FCIT",'full menu'!G45="LIT",'full menu'!G45="MwERT",'full menu'!G45="ERwMT",'full menu'!G45="M&amp;ERT",'full menu'!G45="MwIT",'full menu'!G45="IwMT",'full menu'!G45="M&amp;IT",'full menu'!G45="IwERT",'full menu'!G45="ERwIT",'full menu'!G45="I&amp;ERT",'full menu'!G45="ER&amp;M&amp;IT",'full menu'!G45="LSD"),"subst",IF(OR('full menu'!G45="FERT",'full menu'!G45="FMT",'full menu'!G45="FIT",'full menu'!G45="WSD"),"intens",IF('full menu'!G45="UASC","UASC","")))))</f>
        <v>rude</v>
      </c>
      <c r="H45" s="2" t="str">
        <f>IF(OR('full menu'!H45="MDC",'full menu'!H45="PERF"),"rude",IF(OR('full menu'!H45="PCB",'full menu'!H45="AERF",'full menu'!H45="UD"),"inter",IF(OR('full menu'!H45="ACB",'full menu'!H45="LCERT",'full menu'!H45="LERT",'full menu'!H45="FCERT",'full menu'!H45="FCMT",'full menu'!H45="LCMT",'full menu'!H45="LMT",'full menu'!H45="LCIT",'full menu'!H45="FCIT",'full menu'!H45="LIT",'full menu'!H45="MwERT",'full menu'!H45="ERwMT",'full menu'!H45="M&amp;ERT",'full menu'!H45="MwIT",'full menu'!H45="IwMT",'full menu'!H45="M&amp;IT",'full menu'!H45="IwERT",'full menu'!H45="ERwIT",'full menu'!H45="I&amp;ERT",'full menu'!H45="ER&amp;M&amp;IT",'full menu'!H45="LSD"),"subst",IF(OR('full menu'!H45="FERT",'full menu'!H45="FMT",'full menu'!H45="FIT",'full menu'!H45="WSD"),"intens",IF('full menu'!H45="UASC","UASC","")))))</f>
        <v>rude</v>
      </c>
      <c r="I45" s="2" t="str">
        <f>IF(OR('full menu'!I45="MDC",'full menu'!I45="PERF"),"rude",IF(OR('full menu'!I45="PCB",'full menu'!I45="AERF",'full menu'!I45="UD"),"inter",IF(OR('full menu'!I45="ACB",'full menu'!I45="LCERT",'full menu'!I45="LERT",'full menu'!I45="FCERT",'full menu'!I45="FCMT",'full menu'!I45="LCMT",'full menu'!I45="LMT",'full menu'!I45="LCIT",'full menu'!I45="FCIT",'full menu'!I45="LIT",'full menu'!I45="MwERT",'full menu'!I45="ERwMT",'full menu'!I45="M&amp;ERT",'full menu'!I45="MwIT",'full menu'!I45="IwMT",'full menu'!I45="M&amp;IT",'full menu'!I45="IwERT",'full menu'!I45="ERwIT",'full menu'!I45="I&amp;ERT",'full menu'!I45="ER&amp;M&amp;IT",'full menu'!I45="LSD"),"subst",IF(OR('full menu'!I45="FERT",'full menu'!I45="FMT",'full menu'!I45="FIT",'full menu'!I45="WSD"),"intens",IF('full menu'!I45="UASC","UASC","")))))</f>
        <v>rude</v>
      </c>
      <c r="J45" s="2" t="str">
        <f>IF(OR('full menu'!J45="MDC",'full menu'!J45="PERF"),"rude",IF(OR('full menu'!J45="PCB",'full menu'!J45="AERF",'full menu'!J45="UD"),"inter",IF(OR('full menu'!J45="ACB",'full menu'!J45="LCERT",'full menu'!J45="LERT",'full menu'!J45="FCERT",'full menu'!J45="FCMT",'full menu'!J45="LCMT",'full menu'!J45="LMT",'full menu'!J45="LCIT",'full menu'!J45="FCIT",'full menu'!J45="LIT",'full menu'!J45="MwERT",'full menu'!J45="ERwMT",'full menu'!J45="M&amp;ERT",'full menu'!J45="MwIT",'full menu'!J45="IwMT",'full menu'!J45="M&amp;IT",'full menu'!J45="IwERT",'full menu'!J45="ERwIT",'full menu'!J45="I&amp;ERT",'full menu'!J45="ER&amp;M&amp;IT",'full menu'!J45="LSD"),"subst",IF(OR('full menu'!J45="FERT",'full menu'!J45="FMT",'full menu'!J45="FIT",'full menu'!J45="WSD"),"intens",IF('full menu'!J45="UASC","UASC","")))))</f>
        <v>rude</v>
      </c>
      <c r="K45" s="2" t="str">
        <f>IF(OR('full menu'!K45="MDC",'full menu'!K45="PERF"),"rude",IF(OR('full menu'!K45="PCB",'full menu'!K45="AERF",'full menu'!K45="UD"),"inter",IF(OR('full menu'!K45="ACB",'full menu'!K45="LCERT",'full menu'!K45="LERT",'full menu'!K45="FCERT",'full menu'!K45="FCMT",'full menu'!K45="LCMT",'full menu'!K45="LMT",'full menu'!K45="LCIT",'full menu'!K45="FCIT",'full menu'!K45="LIT",'full menu'!K45="MwERT",'full menu'!K45="ERwMT",'full menu'!K45="M&amp;ERT",'full menu'!K45="MwIT",'full menu'!K45="IwMT",'full menu'!K45="M&amp;IT",'full menu'!K45="IwERT",'full menu'!K45="ERwIT",'full menu'!K45="I&amp;ERT",'full menu'!K45="ER&amp;M&amp;IT",'full menu'!K45="LSD"),"subst",IF(OR('full menu'!K45="FERT",'full menu'!K45="FMT",'full menu'!K45="FIT",'full menu'!K45="WSD"),"intens",IF('full menu'!K45="UASC","UASC","")))))</f>
        <v>rude</v>
      </c>
      <c r="L45" s="2" t="str">
        <f>IF(OR('full menu'!L45="MDC",'full menu'!L45="PERF"),"rude",IF(OR('full menu'!L45="PCB",'full menu'!L45="AERF",'full menu'!L45="UD"),"inter",IF(OR('full menu'!L45="ACB",'full menu'!L45="LCERT",'full menu'!L45="LERT",'full menu'!L45="FCERT",'full menu'!L45="FCMT",'full menu'!L45="LCMT",'full menu'!L45="LMT",'full menu'!L45="LCIT",'full menu'!L45="FCIT",'full menu'!L45="LIT",'full menu'!L45="MwERT",'full menu'!L45="ERwMT",'full menu'!L45="M&amp;ERT",'full menu'!L45="MwIT",'full menu'!L45="IwMT",'full menu'!L45="M&amp;IT",'full menu'!L45="IwERT",'full menu'!L45="ERwIT",'full menu'!L45="I&amp;ERT",'full menu'!L45="ER&amp;M&amp;IT",'full menu'!L45="LSD"),"subst",IF(OR('full menu'!L45="FERT",'full menu'!L45="FMT",'full menu'!L45="FIT",'full menu'!L45="WSD"),"intens",IF('full menu'!L45="UASC","UASC","")))))</f>
        <v>rude</v>
      </c>
      <c r="M45" s="2" t="str">
        <f>IF(OR('full menu'!M45="MDC",'full menu'!M45="PERF"),"rude",IF(OR('full menu'!M45="PCB",'full menu'!M45="AERF",'full menu'!M45="UD"),"inter",IF(OR('full menu'!M45="ACB",'full menu'!M45="LCERT",'full menu'!M45="LERT",'full menu'!M45="FCERT",'full menu'!M45="FCMT",'full menu'!M45="LCMT",'full menu'!M45="LMT",'full menu'!M45="LCIT",'full menu'!M45="FCIT",'full menu'!M45="LIT",'full menu'!M45="MwERT",'full menu'!M45="ERwMT",'full menu'!M45="M&amp;ERT",'full menu'!M45="MwIT",'full menu'!M45="IwMT",'full menu'!M45="M&amp;IT",'full menu'!M45="IwERT",'full menu'!M45="ERwIT",'full menu'!M45="I&amp;ERT",'full menu'!M45="ER&amp;M&amp;IT",'full menu'!M45="LSD"),"subst",IF(OR('full menu'!M45="FERT",'full menu'!M45="FMT",'full menu'!M45="FIT",'full menu'!M45="WSD"),"intens",IF('full menu'!M45="UASC","UASC","")))))</f>
        <v>rude</v>
      </c>
      <c r="N45" s="2" t="str">
        <f>IF(OR('full menu'!N45="MDC",'full menu'!N45="PERF"),"rude",IF(OR('full menu'!N45="PCB",'full menu'!N45="AERF",'full menu'!N45="UD"),"inter",IF(OR('full menu'!N45="ACB",'full menu'!N45="LCERT",'full menu'!N45="LERT",'full menu'!N45="FCERT",'full menu'!N45="FCMT",'full menu'!N45="LCMT",'full menu'!N45="LMT",'full menu'!N45="LCIT",'full menu'!N45="FCIT",'full menu'!N45="LIT",'full menu'!N45="MwERT",'full menu'!N45="ERwMT",'full menu'!N45="M&amp;ERT",'full menu'!N45="MwIT",'full menu'!N45="IwMT",'full menu'!N45="M&amp;IT",'full menu'!N45="IwERT",'full menu'!N45="ERwIT",'full menu'!N45="I&amp;ERT",'full menu'!N45="ER&amp;M&amp;IT",'full menu'!N45="LSD"),"subst",IF(OR('full menu'!N45="FERT",'full menu'!N45="FMT",'full menu'!N45="FIT",'full menu'!N45="WSD"),"intens",IF('full menu'!N45="UASC","UASC","")))))</f>
        <v>rude</v>
      </c>
      <c r="O45" s="2" t="str">
        <f>IF(OR('full menu'!O45="MDC",'full menu'!O45="PERF"),"rude",IF(OR('full menu'!O45="PCB",'full menu'!O45="AERF",'full menu'!O45="UD"),"inter",IF(OR('full menu'!O45="ACB",'full menu'!O45="LCERT",'full menu'!O45="LERT",'full menu'!O45="FCERT",'full menu'!O45="FCMT",'full menu'!O45="LCMT",'full menu'!O45="LMT",'full menu'!O45="LCIT",'full menu'!O45="FCIT",'full menu'!O45="LIT",'full menu'!O45="MwERT",'full menu'!O45="ERwMT",'full menu'!O45="M&amp;ERT",'full menu'!O45="MwIT",'full menu'!O45="IwMT",'full menu'!O45="M&amp;IT",'full menu'!O45="IwERT",'full menu'!O45="ERwIT",'full menu'!O45="I&amp;ERT",'full menu'!O45="ER&amp;M&amp;IT",'full menu'!O45="LSD"),"subst",IF(OR('full menu'!O45="FERT",'full menu'!O45="FMT",'full menu'!O45="FIT",'full menu'!O45="WSD"),"intens",IF('full menu'!O45="UASC","UASC","")))))</f>
        <v>rude</v>
      </c>
      <c r="P45" s="2" t="str">
        <f>IF(OR('full menu'!P45="MDC",'full menu'!P45="PERF"),"rude",IF(OR('full menu'!P45="PCB",'full menu'!P45="AERF",'full menu'!P45="UD"),"inter",IF(OR('full menu'!P45="ACB",'full menu'!P45="LCERT",'full menu'!P45="LERT",'full menu'!P45="FCERT",'full menu'!P45="FCMT",'full menu'!P45="LCMT",'full menu'!P45="LMT",'full menu'!P45="LCIT",'full menu'!P45="FCIT",'full menu'!P45="LIT",'full menu'!P45="MwERT",'full menu'!P45="ERwMT",'full menu'!P45="M&amp;ERT",'full menu'!P45="MwIT",'full menu'!P45="IwMT",'full menu'!P45="M&amp;IT",'full menu'!P45="IwERT",'full menu'!P45="ERwIT",'full menu'!P45="I&amp;ERT",'full menu'!P45="ER&amp;M&amp;IT",'full menu'!P45="LSD"),"subst",IF(OR('full menu'!P45="FERT",'full menu'!P45="FMT",'full menu'!P45="FIT",'full menu'!P45="WSD"),"intens",IF('full menu'!P45="UASC","UASC","")))))</f>
        <v>rude</v>
      </c>
      <c r="Q45" s="2" t="str">
        <f>IF(OR('full menu'!Q45="MDC",'full menu'!Q45="PERF"),"rude",IF(OR('full menu'!Q45="PCB",'full menu'!Q45="AERF",'full menu'!Q45="UD"),"inter",IF(OR('full menu'!Q45="ACB",'full menu'!Q45="LCERT",'full menu'!Q45="LERT",'full menu'!Q45="FCERT",'full menu'!Q45="FCMT",'full menu'!Q45="LCMT",'full menu'!Q45="LMT",'full menu'!Q45="LCIT",'full menu'!Q45="FCIT",'full menu'!Q45="LIT",'full menu'!Q45="MwERT",'full menu'!Q45="ERwMT",'full menu'!Q45="M&amp;ERT",'full menu'!Q45="MwIT",'full menu'!Q45="IwMT",'full menu'!Q45="M&amp;IT",'full menu'!Q45="IwERT",'full menu'!Q45="ERwIT",'full menu'!Q45="I&amp;ERT",'full menu'!Q45="ER&amp;M&amp;IT",'full menu'!Q45="LSD"),"subst",IF(OR('full menu'!Q45="FERT",'full menu'!Q45="FMT",'full menu'!Q45="FIT",'full menu'!Q45="WSD"),"intens",IF('full menu'!Q45="UASC","UASC","")))))</f>
        <v>rude</v>
      </c>
      <c r="R45" s="2" t="str">
        <f>IF(OR('full menu'!R45="MDC",'full menu'!R45="PERF"),"rude",IF(OR('full menu'!R45="PCB",'full menu'!R45="AERF",'full menu'!R45="UD"),"inter",IF(OR('full menu'!R45="ACB",'full menu'!R45="LCERT",'full menu'!R45="LERT",'full menu'!R45="FCERT",'full menu'!R45="FCMT",'full menu'!R45="LCMT",'full menu'!R45="LMT",'full menu'!R45="LCIT",'full menu'!R45="FCIT",'full menu'!R45="LIT",'full menu'!R45="MwERT",'full menu'!R45="ERwMT",'full menu'!R45="M&amp;ERT",'full menu'!R45="MwIT",'full menu'!R45="IwMT",'full menu'!R45="M&amp;IT",'full menu'!R45="IwERT",'full menu'!R45="ERwIT",'full menu'!R45="I&amp;ERT",'full menu'!R45="ER&amp;M&amp;IT",'full menu'!R45="LSD"),"subst",IF(OR('full menu'!R45="FERT",'full menu'!R45="FMT",'full menu'!R45="FIT",'full menu'!R45="WSD"),"intens",IF('full menu'!R45="UASC","UASC","")))))</f>
        <v>rude</v>
      </c>
      <c r="S45" s="2" t="str">
        <f>IF(OR('full menu'!S45="MDC",'full menu'!S45="PERF"),"rude",IF(OR('full menu'!S45="PCB",'full menu'!S45="AERF",'full menu'!S45="UD"),"inter",IF(OR('full menu'!S45="ACB",'full menu'!S45="LCERT",'full menu'!S45="LERT",'full menu'!S45="FCERT",'full menu'!S45="FCMT",'full menu'!S45="LCMT",'full menu'!S45="LMT",'full menu'!S45="LCIT",'full menu'!S45="FCIT",'full menu'!S45="LIT",'full menu'!S45="MwERT",'full menu'!S45="ERwMT",'full menu'!S45="M&amp;ERT",'full menu'!S45="MwIT",'full menu'!S45="IwMT",'full menu'!S45="M&amp;IT",'full menu'!S45="IwERT",'full menu'!S45="ERwIT",'full menu'!S45="I&amp;ERT",'full menu'!S45="ER&amp;M&amp;IT",'full menu'!S45="LSD"),"subst",IF(OR('full menu'!S45="FERT",'full menu'!S45="FMT",'full menu'!S45="FIT",'full menu'!S45="WSD"),"intens",IF('full menu'!S45="UASC","UASC","")))))</f>
        <v>inter</v>
      </c>
      <c r="T45" s="2" t="str">
        <f>IF(OR('full menu'!T45="MDC",'full menu'!T45="PERF"),"rude",IF(OR('full menu'!T45="PCB",'full menu'!T45="AERF",'full menu'!T45="UD"),"inter",IF(OR('full menu'!T45="ACB",'full menu'!T45="LCERT",'full menu'!T45="LERT",'full menu'!T45="FCERT",'full menu'!T45="FCMT",'full menu'!T45="LCMT",'full menu'!T45="LMT",'full menu'!T45="LCIT",'full menu'!T45="FCIT",'full menu'!T45="LIT",'full menu'!T45="MwERT",'full menu'!T45="ERwMT",'full menu'!T45="M&amp;ERT",'full menu'!T45="MwIT",'full menu'!T45="IwMT",'full menu'!T45="M&amp;IT",'full menu'!T45="IwERT",'full menu'!T45="ERwIT",'full menu'!T45="I&amp;ERT",'full menu'!T45="ER&amp;M&amp;IT",'full menu'!T45="LSD"),"subst",IF(OR('full menu'!T45="FERT",'full menu'!T45="FMT",'full menu'!T45="FIT",'full menu'!T45="WSD"),"intens",IF('full menu'!T45="UASC","UASC","")))))</f>
        <v>inter</v>
      </c>
      <c r="U45" s="2" t="str">
        <f>IF(OR('full menu'!U45="MDC",'full menu'!U45="PERF"),"rude",IF(OR('full menu'!U45="PCB",'full menu'!U45="AERF",'full menu'!U45="UD"),"inter",IF(OR('full menu'!U45="ACB",'full menu'!U45="LCERT",'full menu'!U45="LERT",'full menu'!U45="FCERT",'full menu'!U45="FCMT",'full menu'!U45="LCMT",'full menu'!U45="LMT",'full menu'!U45="LCIT",'full menu'!U45="FCIT",'full menu'!U45="LIT",'full menu'!U45="MwERT",'full menu'!U45="ERwMT",'full menu'!U45="M&amp;ERT",'full menu'!U45="MwIT",'full menu'!U45="IwMT",'full menu'!U45="M&amp;IT",'full menu'!U45="IwERT",'full menu'!U45="ERwIT",'full menu'!U45="I&amp;ERT",'full menu'!U45="ER&amp;M&amp;IT",'full menu'!U45="LSD"),"subst",IF(OR('full menu'!U45="FERT",'full menu'!U45="FMT",'full menu'!U45="FIT",'full menu'!U45="WSD"),"intens",IF('full menu'!U45="UASC","UASC","")))))</f>
        <v>inter</v>
      </c>
      <c r="V45" s="2" t="str">
        <f>IF(OR('full menu'!V45="MDC",'full menu'!V45="PERF"),"rude",IF(OR('full menu'!V45="PCB",'full menu'!V45="AERF",'full menu'!V45="UD"),"inter",IF(OR('full menu'!V45="ACB",'full menu'!V45="LCERT",'full menu'!V45="LERT",'full menu'!V45="FCERT",'full menu'!V45="FCMT",'full menu'!V45="LCMT",'full menu'!V45="LMT",'full menu'!V45="LCIT",'full menu'!V45="FCIT",'full menu'!V45="LIT",'full menu'!V45="MwERT",'full menu'!V45="ERwMT",'full menu'!V45="M&amp;ERT",'full menu'!V45="MwIT",'full menu'!V45="IwMT",'full menu'!V45="M&amp;IT",'full menu'!V45="IwERT",'full menu'!V45="ERwIT",'full menu'!V45="I&amp;ERT",'full menu'!V45="ER&amp;M&amp;IT",'full menu'!V45="LSD"),"subst",IF(OR('full menu'!V45="FERT",'full menu'!V45="FMT",'full menu'!V45="FIT",'full menu'!V45="WSD"),"intens",IF('full menu'!V45="UASC","UASC","")))))</f>
        <v>inter</v>
      </c>
      <c r="W45" s="2" t="str">
        <f>IF(OR('full menu'!W45="MDC",'full menu'!W45="PERF"),"rude",IF(OR('full menu'!W45="PCB",'full menu'!W45="AERF",'full menu'!W45="UD"),"inter",IF(OR('full menu'!W45="ACB",'full menu'!W45="LCERT",'full menu'!W45="LERT",'full menu'!W45="FCERT",'full menu'!W45="FCMT",'full menu'!W45="LCMT",'full menu'!W45="LMT",'full menu'!W45="LCIT",'full menu'!W45="FCIT",'full menu'!W45="LIT",'full menu'!W45="MwERT",'full menu'!W45="ERwMT",'full menu'!W45="M&amp;ERT",'full menu'!W45="MwIT",'full menu'!W45="IwMT",'full menu'!W45="M&amp;IT",'full menu'!W45="IwERT",'full menu'!W45="ERwIT",'full menu'!W45="I&amp;ERT",'full menu'!W45="ER&amp;M&amp;IT",'full menu'!W45="LSD"),"subst",IF(OR('full menu'!W45="FERT",'full menu'!W45="FMT",'full menu'!W45="FIT",'full menu'!W45="WSD"),"intens",IF('full menu'!W45="UASC","UASC","")))))</f>
        <v>inter</v>
      </c>
      <c r="X45" s="2" t="str">
        <f>IF(OR('full menu'!X45="MDC",'full menu'!X45="PERF"),"rude",IF(OR('full menu'!X45="PCB",'full menu'!X45="AERF",'full menu'!X45="UD"),"inter",IF(OR('full menu'!X45="ACB",'full menu'!X45="LCERT",'full menu'!X45="LERT",'full menu'!X45="FCERT",'full menu'!X45="FCMT",'full menu'!X45="LCMT",'full menu'!X45="LMT",'full menu'!X45="LCIT",'full menu'!X45="FCIT",'full menu'!X45="LIT",'full menu'!X45="MwERT",'full menu'!X45="ERwMT",'full menu'!X45="M&amp;ERT",'full menu'!X45="MwIT",'full menu'!X45="IwMT",'full menu'!X45="M&amp;IT",'full menu'!X45="IwERT",'full menu'!X45="ERwIT",'full menu'!X45="I&amp;ERT",'full menu'!X45="ER&amp;M&amp;IT",'full menu'!X45="LSD"),"subst",IF(OR('full menu'!X45="FERT",'full menu'!X45="FMT",'full menu'!X45="FIT",'full menu'!X45="WSD"),"intens",IF('full menu'!X45="UASC","UASC","")))))</f>
        <v>inter</v>
      </c>
      <c r="Y45" s="2" t="str">
        <f>IF(OR('full menu'!Y45="MDC",'full menu'!Y45="PERF"),"rude",IF(OR('full menu'!Y45="PCB",'full menu'!Y45="AERF",'full menu'!Y45="UD"),"inter",IF(OR('full menu'!Y45="ACB",'full menu'!Y45="LCERT",'full menu'!Y45="LERT",'full menu'!Y45="FCERT",'full menu'!Y45="FCMT",'full menu'!Y45="LCMT",'full menu'!Y45="LMT",'full menu'!Y45="LCIT",'full menu'!Y45="FCIT",'full menu'!Y45="LIT",'full menu'!Y45="MwERT",'full menu'!Y45="ERwMT",'full menu'!Y45="M&amp;ERT",'full menu'!Y45="MwIT",'full menu'!Y45="IwMT",'full menu'!Y45="M&amp;IT",'full menu'!Y45="IwERT",'full menu'!Y45="ERwIT",'full menu'!Y45="I&amp;ERT",'full menu'!Y45="ER&amp;M&amp;IT",'full menu'!Y45="LSD"),"subst",IF(OR('full menu'!Y45="FERT",'full menu'!Y45="FMT",'full menu'!Y45="FIT",'full menu'!Y45="WSD"),"intens",IF('full menu'!Y45="UASC","UASC","")))))</f>
        <v>inter</v>
      </c>
      <c r="Z45" s="2" t="str">
        <f>IF(OR('full menu'!Z45="MDC",'full menu'!Z45="PERF"),"rude",IF(OR('full menu'!Z45="PCB",'full menu'!Z45="AERF",'full menu'!Z45="UD"),"inter",IF(OR('full menu'!Z45="ACB",'full menu'!Z45="LCERT",'full menu'!Z45="LERT",'full menu'!Z45="FCERT",'full menu'!Z45="FCMT",'full menu'!Z45="LCMT",'full menu'!Z45="LMT",'full menu'!Z45="LCIT",'full menu'!Z45="FCIT",'full menu'!Z45="LIT",'full menu'!Z45="MwERT",'full menu'!Z45="ERwMT",'full menu'!Z45="M&amp;ERT",'full menu'!Z45="MwIT",'full menu'!Z45="IwMT",'full menu'!Z45="M&amp;IT",'full menu'!Z45="IwERT",'full menu'!Z45="ERwIT",'full menu'!Z45="I&amp;ERT",'full menu'!Z45="ER&amp;M&amp;IT",'full menu'!Z45="LSD"),"subst",IF(OR('full menu'!Z45="FERT",'full menu'!Z45="FMT",'full menu'!Z45="FIT",'full menu'!Z45="WSD"),"intens",IF('full menu'!Z45="UASC","UASC","")))))</f>
        <v>inter</v>
      </c>
      <c r="AA45" s="2" t="str">
        <f>IF(OR('full menu'!AA45="MDC",'full menu'!AA45="PERF"),"rude",IF(OR('full menu'!AA45="PCB",'full menu'!AA45="AERF",'full menu'!AA45="UD"),"inter",IF(OR('full menu'!AA45="ACB",'full menu'!AA45="LCERT",'full menu'!AA45="LERT",'full menu'!AA45="FCERT",'full menu'!AA45="FCMT",'full menu'!AA45="LCMT",'full menu'!AA45="LMT",'full menu'!AA45="LCIT",'full menu'!AA45="FCIT",'full menu'!AA45="LIT",'full menu'!AA45="MwERT",'full menu'!AA45="ERwMT",'full menu'!AA45="M&amp;ERT",'full menu'!AA45="MwIT",'full menu'!AA45="IwMT",'full menu'!AA45="M&amp;IT",'full menu'!AA45="IwERT",'full menu'!AA45="ERwIT",'full menu'!AA45="I&amp;ERT",'full menu'!AA45="ER&amp;M&amp;IT",'full menu'!AA45="LSD"),"subst",IF(OR('full menu'!AA45="FERT",'full menu'!AA45="FMT",'full menu'!AA45="FIT",'full menu'!AA45="WSD"),"intens",IF('full menu'!AA45="UASC","UASC","")))))</f>
        <v>inter</v>
      </c>
      <c r="AB45" s="2" t="str">
        <f>IF(OR('full menu'!AB45="MDC",'full menu'!AB45="PERF"),"rude",IF(OR('full menu'!AB45="PCB",'full menu'!AB45="AERF",'full menu'!AB45="UD"),"inter",IF(OR('full menu'!AB45="ACB",'full menu'!AB45="LCERT",'full menu'!AB45="LERT",'full menu'!AB45="FCERT",'full menu'!AB45="FCMT",'full menu'!AB45="LCMT",'full menu'!AB45="LMT",'full menu'!AB45="LCIT",'full menu'!AB45="FCIT",'full menu'!AB45="LIT",'full menu'!AB45="MwERT",'full menu'!AB45="ERwMT",'full menu'!AB45="M&amp;ERT",'full menu'!AB45="MwIT",'full menu'!AB45="IwMT",'full menu'!AB45="M&amp;IT",'full menu'!AB45="IwERT",'full menu'!AB45="ERwIT",'full menu'!AB45="I&amp;ERT",'full menu'!AB45="ER&amp;M&amp;IT",'full menu'!AB45="LSD"),"subst",IF(OR('full menu'!AB45="FERT",'full menu'!AB45="FMT",'full menu'!AB45="FIT",'full menu'!AB45="WSD"),"intens",IF('full menu'!AB45="UASC","UASC","")))))</f>
        <v>inter</v>
      </c>
      <c r="AC45" s="2" t="str">
        <f>IF(OR('full menu'!AC45="MDC",'full menu'!AC45="PERF"),"rude",IF(OR('full menu'!AC45="PCB",'full menu'!AC45="AERF",'full menu'!AC45="UD"),"inter",IF(OR('full menu'!AC45="ACB",'full menu'!AC45="LCERT",'full menu'!AC45="LERT",'full menu'!AC45="FCERT",'full menu'!AC45="FCMT",'full menu'!AC45="LCMT",'full menu'!AC45="LMT",'full menu'!AC45="LCIT",'full menu'!AC45="FCIT",'full menu'!AC45="LIT",'full menu'!AC45="MwERT",'full menu'!AC45="ERwMT",'full menu'!AC45="M&amp;ERT",'full menu'!AC45="MwIT",'full menu'!AC45="IwMT",'full menu'!AC45="M&amp;IT",'full menu'!AC45="IwERT",'full menu'!AC45="ERwIT",'full menu'!AC45="I&amp;ERT",'full menu'!AC45="ER&amp;M&amp;IT",'full menu'!AC45="LSD"),"subst",IF(OR('full menu'!AC45="FERT",'full menu'!AC45="FMT",'full menu'!AC45="FIT",'full menu'!AC45="WSD"),"intens",IF('full menu'!AC45="UASC","UASC","")))))</f>
        <v>subst</v>
      </c>
      <c r="AD45" s="2" t="str">
        <f>IF(OR('full menu'!AD45="MDC",'full menu'!AD45="PERF"),"rude",IF(OR('full menu'!AD45="PCB",'full menu'!AD45="AERF",'full menu'!AD45="UD"),"inter",IF(OR('full menu'!AD45="ACB",'full menu'!AD45="LCERT",'full menu'!AD45="LERT",'full menu'!AD45="FCERT",'full menu'!AD45="FCMT",'full menu'!AD45="LCMT",'full menu'!AD45="LMT",'full menu'!AD45="LCIT",'full menu'!AD45="FCIT",'full menu'!AD45="LIT",'full menu'!AD45="MwERT",'full menu'!AD45="ERwMT",'full menu'!AD45="M&amp;ERT",'full menu'!AD45="MwIT",'full menu'!AD45="IwMT",'full menu'!AD45="M&amp;IT",'full menu'!AD45="IwERT",'full menu'!AD45="ERwIT",'full menu'!AD45="I&amp;ERT",'full menu'!AD45="ER&amp;M&amp;IT",'full menu'!AD45="LSD"),"subst",IF(OR('full menu'!AD45="FERT",'full menu'!AD45="FMT",'full menu'!AD45="FIT",'full menu'!AD45="WSD"),"intens",IF('full menu'!AD45="UASC","UASC","")))))</f>
        <v>subst</v>
      </c>
      <c r="AE45" s="2" t="str">
        <f>IF(OR('full menu'!AE45="MDC",'full menu'!AE45="PERF"),"rude",IF(OR('full menu'!AE45="PCB",'full menu'!AE45="AERF",'full menu'!AE45="UD"),"inter",IF(OR('full menu'!AE45="ACB",'full menu'!AE45="LCERT",'full menu'!AE45="LERT",'full menu'!AE45="FCERT",'full menu'!AE45="FCMT",'full menu'!AE45="LCMT",'full menu'!AE45="LMT",'full menu'!AE45="LCIT",'full menu'!AE45="FCIT",'full menu'!AE45="LIT",'full menu'!AE45="MwERT",'full menu'!AE45="ERwMT",'full menu'!AE45="M&amp;ERT",'full menu'!AE45="MwIT",'full menu'!AE45="IwMT",'full menu'!AE45="M&amp;IT",'full menu'!AE45="IwERT",'full menu'!AE45="ERwIT",'full menu'!AE45="I&amp;ERT",'full menu'!AE45="ER&amp;M&amp;IT",'full menu'!AE45="LSD"),"subst",IF(OR('full menu'!AE45="FERT",'full menu'!AE45="FMT",'full menu'!AE45="FIT",'full menu'!AE45="WSD"),"intens",IF('full menu'!AE45="UASC","UASC","")))))</f>
        <v>subst</v>
      </c>
      <c r="AF45" s="2" t="str">
        <f>IF(OR('full menu'!AF45="MDC",'full menu'!AF45="PERF"),"rude",IF(OR('full menu'!AF45="PCB",'full menu'!AF45="AERF",'full menu'!AF45="UD"),"inter",IF(OR('full menu'!AF45="ACB",'full menu'!AF45="LCERT",'full menu'!AF45="LERT",'full menu'!AF45="FCERT",'full menu'!AF45="FCMT",'full menu'!AF45="LCMT",'full menu'!AF45="LMT",'full menu'!AF45="LCIT",'full menu'!AF45="FCIT",'full menu'!AF45="LIT",'full menu'!AF45="MwERT",'full menu'!AF45="ERwMT",'full menu'!AF45="M&amp;ERT",'full menu'!AF45="MwIT",'full menu'!AF45="IwMT",'full menu'!AF45="M&amp;IT",'full menu'!AF45="IwERT",'full menu'!AF45="ERwIT",'full menu'!AF45="I&amp;ERT",'full menu'!AF45="ER&amp;M&amp;IT",'full menu'!AF45="LSD"),"subst",IF(OR('full menu'!AF45="FERT",'full menu'!AF45="FMT",'full menu'!AF45="FIT",'full menu'!AF45="WSD"),"intens",IF('full menu'!AF45="UASC","UASC","")))))</f>
        <v>subst</v>
      </c>
      <c r="AG45" s="2" t="str">
        <f>IF(OR('full menu'!AG45="MDC",'full menu'!AG45="PERF"),"rude",IF(OR('full menu'!AG45="PCB",'full menu'!AG45="AERF",'full menu'!AG45="UD"),"inter",IF(OR('full menu'!AG45="ACB",'full menu'!AG45="LCERT",'full menu'!AG45="LERT",'full menu'!AG45="FCERT",'full menu'!AG45="FCMT",'full menu'!AG45="LCMT",'full menu'!AG45="LMT",'full menu'!AG45="LCIT",'full menu'!AG45="FCIT",'full menu'!AG45="LIT",'full menu'!AG45="MwERT",'full menu'!AG45="ERwMT",'full menu'!AG45="M&amp;ERT",'full menu'!AG45="MwIT",'full menu'!AG45="IwMT",'full menu'!AG45="M&amp;IT",'full menu'!AG45="IwERT",'full menu'!AG45="ERwIT",'full menu'!AG45="I&amp;ERT",'full menu'!AG45="ER&amp;M&amp;IT",'full menu'!AG45="LSD"),"subst",IF(OR('full menu'!AG45="FERT",'full menu'!AG45="FMT",'full menu'!AG45="FIT",'full menu'!AG45="WSD"),"intens",IF('full menu'!AG45="UASC","UASC","")))))</f>
        <v>subst</v>
      </c>
      <c r="AH45" s="2" t="str">
        <f>IF(OR('full menu'!AH45="MDC",'full menu'!AH45="PERF"),"rude",IF(OR('full menu'!AH45="PCB",'full menu'!AH45="AERF",'full menu'!AH45="UD"),"inter",IF(OR('full menu'!AH45="ACB",'full menu'!AH45="LCERT",'full menu'!AH45="LERT",'full menu'!AH45="FCERT",'full menu'!AH45="FCMT",'full menu'!AH45="LCMT",'full menu'!AH45="LMT",'full menu'!AH45="LCIT",'full menu'!AH45="FCIT",'full menu'!AH45="LIT",'full menu'!AH45="MwERT",'full menu'!AH45="ERwMT",'full menu'!AH45="M&amp;ERT",'full menu'!AH45="MwIT",'full menu'!AH45="IwMT",'full menu'!AH45="M&amp;IT",'full menu'!AH45="IwERT",'full menu'!AH45="ERwIT",'full menu'!AH45="I&amp;ERT",'full menu'!AH45="ER&amp;M&amp;IT",'full menu'!AH45="LSD"),"subst",IF(OR('full menu'!AH45="FERT",'full menu'!AH45="FMT",'full menu'!AH45="FIT",'full menu'!AH45="WSD"),"intens",IF('full menu'!AH45="UASC","UASC","")))))</f>
        <v>subst</v>
      </c>
      <c r="AI45" s="2" t="str">
        <f>IF(OR('full menu'!AI45="MDC",'full menu'!AI45="PERF"),"rude",IF(OR('full menu'!AI45="PCB",'full menu'!AI45="AERF",'full menu'!AI45="UD"),"inter",IF(OR('full menu'!AI45="ACB",'full menu'!AI45="LCERT",'full menu'!AI45="LERT",'full menu'!AI45="FCERT",'full menu'!AI45="FCMT",'full menu'!AI45="LCMT",'full menu'!AI45="LMT",'full menu'!AI45="LCIT",'full menu'!AI45="FCIT",'full menu'!AI45="LIT",'full menu'!AI45="MwERT",'full menu'!AI45="ERwMT",'full menu'!AI45="M&amp;ERT",'full menu'!AI45="MwIT",'full menu'!AI45="IwMT",'full menu'!AI45="M&amp;IT",'full menu'!AI45="IwERT",'full menu'!AI45="ERwIT",'full menu'!AI45="I&amp;ERT",'full menu'!AI45="ER&amp;M&amp;IT",'full menu'!AI45="LSD"),"subst",IF(OR('full menu'!AI45="FERT",'full menu'!AI45="FMT",'full menu'!AI45="FIT",'full menu'!AI45="WSD"),"intens",IF('full menu'!AI45="UASC","UASC","")))))</f>
        <v>subst</v>
      </c>
      <c r="AJ45" s="2" t="str">
        <f>IF(OR('full menu'!AJ45="MDC",'full menu'!AJ45="PERF"),"rude",IF(OR('full menu'!AJ45="PCB",'full menu'!AJ45="AERF",'full menu'!AJ45="UD"),"inter",IF(OR('full menu'!AJ45="ACB",'full menu'!AJ45="LCERT",'full menu'!AJ45="LERT",'full menu'!AJ45="FCERT",'full menu'!AJ45="FCMT",'full menu'!AJ45="LCMT",'full menu'!AJ45="LMT",'full menu'!AJ45="LCIT",'full menu'!AJ45="FCIT",'full menu'!AJ45="LIT",'full menu'!AJ45="MwERT",'full menu'!AJ45="ERwMT",'full menu'!AJ45="M&amp;ERT",'full menu'!AJ45="MwIT",'full menu'!AJ45="IwMT",'full menu'!AJ45="M&amp;IT",'full menu'!AJ45="IwERT",'full menu'!AJ45="ERwIT",'full menu'!AJ45="I&amp;ERT",'full menu'!AJ45="ER&amp;M&amp;IT",'full menu'!AJ45="LSD"),"subst",IF(OR('full menu'!AJ45="FERT",'full menu'!AJ45="FMT",'full menu'!AJ45="FIT",'full menu'!AJ45="WSD"),"intens",IF('full menu'!AJ45="UASC","UASC","")))))</f>
        <v>subst</v>
      </c>
      <c r="AK45" s="2" t="str">
        <f>IF(OR('full menu'!AK45="MDC",'full menu'!AK45="PERF"),"rude",IF(OR('full menu'!AK45="PCB",'full menu'!AK45="AERF",'full menu'!AK45="UD"),"inter",IF(OR('full menu'!AK45="ACB",'full menu'!AK45="LCERT",'full menu'!AK45="LERT",'full menu'!AK45="FCERT",'full menu'!AK45="FCMT",'full menu'!AK45="LCMT",'full menu'!AK45="LMT",'full menu'!AK45="LCIT",'full menu'!AK45="FCIT",'full menu'!AK45="LIT",'full menu'!AK45="MwERT",'full menu'!AK45="ERwMT",'full menu'!AK45="M&amp;ERT",'full menu'!AK45="MwIT",'full menu'!AK45="IwMT",'full menu'!AK45="M&amp;IT",'full menu'!AK45="IwERT",'full menu'!AK45="ERwIT",'full menu'!AK45="I&amp;ERT",'full menu'!AK45="ER&amp;M&amp;IT",'full menu'!AK45="LSD"),"subst",IF(OR('full menu'!AK45="FERT",'full menu'!AK45="FMT",'full menu'!AK45="FIT",'full menu'!AK45="WSD"),"intens",IF('full menu'!AK45="UASC","UASC","")))))</f>
        <v>subst</v>
      </c>
      <c r="AL45" s="2" t="str">
        <f>IF(OR('full menu'!AL45="MDC",'full menu'!AL45="PERF"),"rude",IF(OR('full menu'!AL45="PCB",'full menu'!AL45="AERF",'full menu'!AL45="UD"),"inter",IF(OR('full menu'!AL45="ACB",'full menu'!AL45="LCERT",'full menu'!AL45="LERT",'full menu'!AL45="FCERT",'full menu'!AL45="FCMT",'full menu'!AL45="LCMT",'full menu'!AL45="LMT",'full menu'!AL45="LCIT",'full menu'!AL45="FCIT",'full menu'!AL45="LIT",'full menu'!AL45="MwERT",'full menu'!AL45="ERwMT",'full menu'!AL45="M&amp;ERT",'full menu'!AL45="MwIT",'full menu'!AL45="IwMT",'full menu'!AL45="M&amp;IT",'full menu'!AL45="IwERT",'full menu'!AL45="ERwIT",'full menu'!AL45="I&amp;ERT",'full menu'!AL45="ER&amp;M&amp;IT",'full menu'!AL45="LSD"),"subst",IF(OR('full menu'!AL45="FERT",'full menu'!AL45="FMT",'full menu'!AL45="FIT",'full menu'!AL45="WSD"),"intens",IF('full menu'!AL45="UASC","UASC","")))))</f>
        <v>subst</v>
      </c>
      <c r="AM45" s="2" t="str">
        <f>IF(OR('full menu'!AM45="MDC",'full menu'!AM45="PERF"),"rude",IF(OR('full menu'!AM45="PCB",'full menu'!AM45="AERF",'full menu'!AM45="UD"),"inter",IF(OR('full menu'!AM45="ACB",'full menu'!AM45="LCERT",'full menu'!AM45="LERT",'full menu'!AM45="FCERT",'full menu'!AM45="FCMT",'full menu'!AM45="LCMT",'full menu'!AM45="LMT",'full menu'!AM45="LCIT",'full menu'!AM45="FCIT",'full menu'!AM45="LIT",'full menu'!AM45="MwERT",'full menu'!AM45="ERwMT",'full menu'!AM45="M&amp;ERT",'full menu'!AM45="MwIT",'full menu'!AM45="IwMT",'full menu'!AM45="M&amp;IT",'full menu'!AM45="IwERT",'full menu'!AM45="ERwIT",'full menu'!AM45="I&amp;ERT",'full menu'!AM45="ER&amp;M&amp;IT",'full menu'!AM45="LSD"),"subst",IF(OR('full menu'!AM45="FERT",'full menu'!AM45="FMT",'full menu'!AM45="FIT",'full menu'!AM45="WSD"),"intens",IF('full menu'!AM45="UASC","UASC","")))))</f>
        <v>subst</v>
      </c>
      <c r="AN45" s="2" t="str">
        <f>IF(OR('full menu'!AN45="MDC",'full menu'!AN45="PERF"),"rude",IF(OR('full menu'!AN45="PCB",'full menu'!AN45="AERF",'full menu'!AN45="UD"),"inter",IF(OR('full menu'!AN45="ACB",'full menu'!AN45="LCERT",'full menu'!AN45="LERT",'full menu'!AN45="FCERT",'full menu'!AN45="FCMT",'full menu'!AN45="LCMT",'full menu'!AN45="LMT",'full menu'!AN45="LCIT",'full menu'!AN45="FCIT",'full menu'!AN45="LIT",'full menu'!AN45="MwERT",'full menu'!AN45="ERwMT",'full menu'!AN45="M&amp;ERT",'full menu'!AN45="MwIT",'full menu'!AN45="IwMT",'full menu'!AN45="M&amp;IT",'full menu'!AN45="IwERT",'full menu'!AN45="ERwIT",'full menu'!AN45="I&amp;ERT",'full menu'!AN45="ER&amp;M&amp;IT",'full menu'!AN45="LSD"),"subst",IF(OR('full menu'!AN45="FERT",'full menu'!AN45="FMT",'full menu'!AN45="FIT",'full menu'!AN45="WSD"),"intens",IF('full menu'!AN45="UASC","UASC","")))))</f>
        <v>subst</v>
      </c>
      <c r="AO45" s="2" t="str">
        <f>IF(OR('full menu'!AO45="MDC",'full menu'!AO45="PERF"),"rude",IF(OR('full menu'!AO45="PCB",'full menu'!AO45="AERF",'full menu'!AO45="UD"),"inter",IF(OR('full menu'!AO45="ACB",'full menu'!AO45="LCERT",'full menu'!AO45="LERT",'full menu'!AO45="FCERT",'full menu'!AO45="FCMT",'full menu'!AO45="LCMT",'full menu'!AO45="LMT",'full menu'!AO45="LCIT",'full menu'!AO45="FCIT",'full menu'!AO45="LIT",'full menu'!AO45="MwERT",'full menu'!AO45="ERwMT",'full menu'!AO45="M&amp;ERT",'full menu'!AO45="MwIT",'full menu'!AO45="IwMT",'full menu'!AO45="M&amp;IT",'full menu'!AO45="IwERT",'full menu'!AO45="ERwIT",'full menu'!AO45="I&amp;ERT",'full menu'!AO45="ER&amp;M&amp;IT",'full menu'!AO45="LSD"),"subst",IF(OR('full menu'!AO45="FERT",'full menu'!AO45="FMT",'full menu'!AO45="FIT",'full menu'!AO45="WSD"),"intens",IF('full menu'!AO45="UASC","UASC","")))))</f>
        <v>subst</v>
      </c>
      <c r="AP45" s="2" t="str">
        <f>IF(OR('full menu'!AP45="MDC",'full menu'!AP45="PERF"),"rude",IF(OR('full menu'!AP45="PCB",'full menu'!AP45="AERF",'full menu'!AP45="UD"),"inter",IF(OR('full menu'!AP45="ACB",'full menu'!AP45="LCERT",'full menu'!AP45="LERT",'full menu'!AP45="FCERT",'full menu'!AP45="FCMT",'full menu'!AP45="LCMT",'full menu'!AP45="LMT",'full menu'!AP45="LCIT",'full menu'!AP45="FCIT",'full menu'!AP45="LIT",'full menu'!AP45="MwERT",'full menu'!AP45="ERwMT",'full menu'!AP45="M&amp;ERT",'full menu'!AP45="MwIT",'full menu'!AP45="IwMT",'full menu'!AP45="M&amp;IT",'full menu'!AP45="IwERT",'full menu'!AP45="ERwIT",'full menu'!AP45="I&amp;ERT",'full menu'!AP45="ER&amp;M&amp;IT",'full menu'!AP45="LSD"),"subst",IF(OR('full menu'!AP45="FERT",'full menu'!AP45="FMT",'full menu'!AP45="FIT",'full menu'!AP45="WSD"),"intens",IF('full menu'!AP45="UASC","UASC","")))))</f>
        <v>subst</v>
      </c>
      <c r="AQ45" s="2" t="str">
        <f>IF(OR('full menu'!AQ45="MDC",'full menu'!AQ45="PERF"),"rude",IF(OR('full menu'!AQ45="PCB",'full menu'!AQ45="AERF",'full menu'!AQ45="UD"),"inter",IF(OR('full menu'!AQ45="ACB",'full menu'!AQ45="LCERT",'full menu'!AQ45="LERT",'full menu'!AQ45="FCERT",'full menu'!AQ45="FCMT",'full menu'!AQ45="LCMT",'full menu'!AQ45="LMT",'full menu'!AQ45="LCIT",'full menu'!AQ45="FCIT",'full menu'!AQ45="LIT",'full menu'!AQ45="MwERT",'full menu'!AQ45="ERwMT",'full menu'!AQ45="M&amp;ERT",'full menu'!AQ45="MwIT",'full menu'!AQ45="IwMT",'full menu'!AQ45="M&amp;IT",'full menu'!AQ45="IwERT",'full menu'!AQ45="ERwIT",'full menu'!AQ45="I&amp;ERT",'full menu'!AQ45="ER&amp;M&amp;IT",'full menu'!AQ45="LSD"),"subst",IF(OR('full menu'!AQ45="FERT",'full menu'!AQ45="FMT",'full menu'!AQ45="FIT",'full menu'!AQ45="WSD"),"intens",IF('full menu'!AQ45="UASC","UASC","")))))</f>
        <v>subst</v>
      </c>
      <c r="AR45" s="2" t="str">
        <f>IF(OR('full menu'!AR45="MDC",'full menu'!AR45="PERF"),"rude",IF(OR('full menu'!AR45="PCB",'full menu'!AR45="AERF",'full menu'!AR45="UD"),"inter",IF(OR('full menu'!AR45="ACB",'full menu'!AR45="LCERT",'full menu'!AR45="LERT",'full menu'!AR45="FCERT",'full menu'!AR45="FCMT",'full menu'!AR45="LCMT",'full menu'!AR45="LMT",'full menu'!AR45="LCIT",'full menu'!AR45="FCIT",'full menu'!AR45="LIT",'full menu'!AR45="MwERT",'full menu'!AR45="ERwMT",'full menu'!AR45="M&amp;ERT",'full menu'!AR45="MwIT",'full menu'!AR45="IwMT",'full menu'!AR45="M&amp;IT",'full menu'!AR45="IwERT",'full menu'!AR45="ERwIT",'full menu'!AR45="I&amp;ERT",'full menu'!AR45="ER&amp;M&amp;IT",'full menu'!AR45="LSD"),"subst",IF(OR('full menu'!AR45="FERT",'full menu'!AR45="FMT",'full menu'!AR45="FIT",'full menu'!AR45="WSD"),"intens",IF('full menu'!AR45="UASC","UASC","")))))</f>
        <v>subst</v>
      </c>
      <c r="AS45" s="2" t="str">
        <f>IF(OR('full menu'!AS45="MDC",'full menu'!AS45="PERF"),"rude",IF(OR('full menu'!AS45="PCB",'full menu'!AS45="AERF",'full menu'!AS45="UD"),"inter",IF(OR('full menu'!AS45="ACB",'full menu'!AS45="LCERT",'full menu'!AS45="LERT",'full menu'!AS45="FCERT",'full menu'!AS45="FCMT",'full menu'!AS45="LCMT",'full menu'!AS45="LMT",'full menu'!AS45="LCIT",'full menu'!AS45="FCIT",'full menu'!AS45="LIT",'full menu'!AS45="MwERT",'full menu'!AS45="ERwMT",'full menu'!AS45="M&amp;ERT",'full menu'!AS45="MwIT",'full menu'!AS45="IwMT",'full menu'!AS45="M&amp;IT",'full menu'!AS45="IwERT",'full menu'!AS45="ERwIT",'full menu'!AS45="I&amp;ERT",'full menu'!AS45="ER&amp;M&amp;IT",'full menu'!AS45="LSD"),"subst",IF(OR('full menu'!AS45="FERT",'full menu'!AS45="FMT",'full menu'!AS45="FIT",'full menu'!AS45="WSD"),"intens",IF('full menu'!AS45="UASC","UASC","")))))</f>
        <v>subst</v>
      </c>
      <c r="AT45" s="2" t="str">
        <f>IF(OR('full menu'!AT45="MDC",'full menu'!AT45="PERF"),"rude",IF(OR('full menu'!AT45="PCB",'full menu'!AT45="AERF",'full menu'!AT45="UD"),"inter",IF(OR('full menu'!AT45="ACB",'full menu'!AT45="LCERT",'full menu'!AT45="LERT",'full menu'!AT45="FCERT",'full menu'!AT45="FCMT",'full menu'!AT45="LCMT",'full menu'!AT45="LMT",'full menu'!AT45="LCIT",'full menu'!AT45="FCIT",'full menu'!AT45="LIT",'full menu'!AT45="MwERT",'full menu'!AT45="ERwMT",'full menu'!AT45="M&amp;ERT",'full menu'!AT45="MwIT",'full menu'!AT45="IwMT",'full menu'!AT45="M&amp;IT",'full menu'!AT45="IwERT",'full menu'!AT45="ERwIT",'full menu'!AT45="I&amp;ERT",'full menu'!AT45="ER&amp;M&amp;IT",'full menu'!AT45="LSD"),"subst",IF(OR('full menu'!AT45="FERT",'full menu'!AT45="FMT",'full menu'!AT45="FIT",'full menu'!AT45="WSD"),"intens",IF('full menu'!AT45="UASC","UASC","")))))</f>
        <v>subst</v>
      </c>
      <c r="AU45" s="2" t="str">
        <f>IF(OR('full menu'!AU45="MDC",'full menu'!AU45="PERF"),"rude",IF(OR('full menu'!AU45="PCB",'full menu'!AU45="AERF",'full menu'!AU45="UD"),"inter",IF(OR('full menu'!AU45="ACB",'full menu'!AU45="LCERT",'full menu'!AU45="LERT",'full menu'!AU45="FCERT",'full menu'!AU45="FCMT",'full menu'!AU45="LCMT",'full menu'!AU45="LMT",'full menu'!AU45="LCIT",'full menu'!AU45="FCIT",'full menu'!AU45="LIT",'full menu'!AU45="MwERT",'full menu'!AU45="ERwMT",'full menu'!AU45="M&amp;ERT",'full menu'!AU45="MwIT",'full menu'!AU45="IwMT",'full menu'!AU45="M&amp;IT",'full menu'!AU45="IwERT",'full menu'!AU45="ERwIT",'full menu'!AU45="I&amp;ERT",'full menu'!AU45="ER&amp;M&amp;IT",'full menu'!AU45="LSD"),"subst",IF(OR('full menu'!AU45="FERT",'full menu'!AU45="FMT",'full menu'!AU45="FIT",'full menu'!AU45="WSD"),"intens",IF('full menu'!AU45="UASC","UASC","")))))</f>
        <v>subst</v>
      </c>
      <c r="AV45" s="2" t="str">
        <f>IF(OR('full menu'!AV45="MDC",'full menu'!AV45="PERF"),"rude",IF(OR('full menu'!AV45="PCB",'full menu'!AV45="AERF",'full menu'!AV45="UD"),"inter",IF(OR('full menu'!AV45="ACB",'full menu'!AV45="LCERT",'full menu'!AV45="LERT",'full menu'!AV45="FCERT",'full menu'!AV45="FCMT",'full menu'!AV45="LCMT",'full menu'!AV45="LMT",'full menu'!AV45="LCIT",'full menu'!AV45="FCIT",'full menu'!AV45="LIT",'full menu'!AV45="MwERT",'full menu'!AV45="ERwMT",'full menu'!AV45="M&amp;ERT",'full menu'!AV45="MwIT",'full menu'!AV45="IwMT",'full menu'!AV45="M&amp;IT",'full menu'!AV45="IwERT",'full menu'!AV45="ERwIT",'full menu'!AV45="I&amp;ERT",'full menu'!AV45="ER&amp;M&amp;IT",'full menu'!AV45="LSD"),"subst",IF(OR('full menu'!AV45="FERT",'full menu'!AV45="FMT",'full menu'!AV45="FIT",'full menu'!AV45="WSD"),"intens",IF('full menu'!AV45="UASC","UASC","")))))</f>
        <v>subst</v>
      </c>
      <c r="AW45" s="2" t="str">
        <f>IF(OR('full menu'!AW45="MDC",'full menu'!AW45="PERF"),"rude",IF(OR('full menu'!AW45="PCB",'full menu'!AW45="AERF",'full menu'!AW45="UD"),"inter",IF(OR('full menu'!AW45="ACB",'full menu'!AW45="LCERT",'full menu'!AW45="LERT",'full menu'!AW45="FCERT",'full menu'!AW45="FCMT",'full menu'!AW45="LCMT",'full menu'!AW45="LMT",'full menu'!AW45="LCIT",'full menu'!AW45="FCIT",'full menu'!AW45="LIT",'full menu'!AW45="MwERT",'full menu'!AW45="ERwMT",'full menu'!AW45="M&amp;ERT",'full menu'!AW45="MwIT",'full menu'!AW45="IwMT",'full menu'!AW45="M&amp;IT",'full menu'!AW45="IwERT",'full menu'!AW45="ERwIT",'full menu'!AW45="I&amp;ERT",'full menu'!AW45="ER&amp;M&amp;IT",'full menu'!AW45="LSD"),"subst",IF(OR('full menu'!AW45="FERT",'full menu'!AW45="FMT",'full menu'!AW45="FIT",'full menu'!AW45="WSD"),"intens",IF('full menu'!AW45="UASC","UASC","")))))</f>
        <v>subst</v>
      </c>
      <c r="AX45" s="2" t="str">
        <f>IF(OR('full menu'!AX45="MDC",'full menu'!AX45="PERF"),"rude",IF(OR('full menu'!AX45="PCB",'full menu'!AX45="AERF",'full menu'!AX45="UD"),"inter",IF(OR('full menu'!AX45="ACB",'full menu'!AX45="LCERT",'full menu'!AX45="LERT",'full menu'!AX45="FCERT",'full menu'!AX45="FCMT",'full menu'!AX45="LCMT",'full menu'!AX45="LMT",'full menu'!AX45="LCIT",'full menu'!AX45="FCIT",'full menu'!AX45="LIT",'full menu'!AX45="MwERT",'full menu'!AX45="ERwMT",'full menu'!AX45="M&amp;ERT",'full menu'!AX45="MwIT",'full menu'!AX45="IwMT",'full menu'!AX45="M&amp;IT",'full menu'!AX45="IwERT",'full menu'!AX45="ERwIT",'full menu'!AX45="I&amp;ERT",'full menu'!AX45="ER&amp;M&amp;IT",'full menu'!AX45="LSD"),"subst",IF(OR('full menu'!AX45="FERT",'full menu'!AX45="FMT",'full menu'!AX45="FIT",'full menu'!AX45="WSD"),"intens",IF('full menu'!AX45="UASC","UASC","")))))</f>
        <v>subst</v>
      </c>
      <c r="AY45" s="2" t="str">
        <f>IF(OR('full menu'!AY45="MDC",'full menu'!AY45="PERF"),"rude",IF(OR('full menu'!AY45="PCB",'full menu'!AY45="AERF",'full menu'!AY45="UD"),"inter",IF(OR('full menu'!AY45="ACB",'full menu'!AY45="LCERT",'full menu'!AY45="LERT",'full menu'!AY45="FCERT",'full menu'!AY45="FCMT",'full menu'!AY45="LCMT",'full menu'!AY45="LMT",'full menu'!AY45="LCIT",'full menu'!AY45="FCIT",'full menu'!AY45="LIT",'full menu'!AY45="MwERT",'full menu'!AY45="ERwMT",'full menu'!AY45="M&amp;ERT",'full menu'!AY45="MwIT",'full menu'!AY45="IwMT",'full menu'!AY45="M&amp;IT",'full menu'!AY45="IwERT",'full menu'!AY45="ERwIT",'full menu'!AY45="I&amp;ERT",'full menu'!AY45="ER&amp;M&amp;IT",'full menu'!AY45="LSD"),"subst",IF(OR('full menu'!AY45="FERT",'full menu'!AY45="FMT",'full menu'!AY45="FIT",'full menu'!AY45="WSD"),"intens",IF('full menu'!AY45="UASC","UASC","")))))</f>
        <v>subst</v>
      </c>
    </row>
    <row r="46" spans="1:51" ht="15.6" x14ac:dyDescent="0.3">
      <c r="A46" t="s">
        <v>73</v>
      </c>
      <c r="B46" s="2" t="str">
        <f>IF(OR('full menu'!B46="MDC",'full menu'!B46="PERF"),"rude",IF(OR('full menu'!B46="PCB",'full menu'!B46="AERF",'full menu'!B46="UD"),"inter",IF(OR('full menu'!B46="ACB",'full menu'!B46="LCERT",'full menu'!B46="LERT",'full menu'!B46="FCERT",'full menu'!B46="FCMT",'full menu'!B46="LCMT",'full menu'!B46="LMT",'full menu'!B46="LCIT",'full menu'!B46="FCIT",'full menu'!B46="LIT",'full menu'!B46="MwERT",'full menu'!B46="ERwMT",'full menu'!B46="M&amp;ERT",'full menu'!B46="MwIT",'full menu'!B46="IwMT",'full menu'!B46="M&amp;IT",'full menu'!B46="IwERT",'full menu'!B46="ERwIT",'full menu'!B46="I&amp;ERT",'full menu'!B46="ER&amp;M&amp;IT",'full menu'!B46="LSD"),"subst",IF(OR('full menu'!B46="FERT",'full menu'!B46="FMT",'full menu'!B46="FIT",'full menu'!B46="WSD"),"intens",IF('full menu'!B46="UASC","UASC","")))))</f>
        <v/>
      </c>
      <c r="C46" s="2" t="str">
        <f>IF(OR('full menu'!C46="MDC",'full menu'!C46="PERF"),"rude",IF(OR('full menu'!C46="PCB",'full menu'!C46="AERF",'full menu'!C46="UD"),"inter",IF(OR('full menu'!C46="ACB",'full menu'!C46="LCERT",'full menu'!C46="LERT",'full menu'!C46="FCERT",'full menu'!C46="FCMT",'full menu'!C46="LCMT",'full menu'!C46="LMT",'full menu'!C46="LCIT",'full menu'!C46="FCIT",'full menu'!C46="LIT",'full menu'!C46="MwERT",'full menu'!C46="ERwMT",'full menu'!C46="M&amp;ERT",'full menu'!C46="MwIT",'full menu'!C46="IwMT",'full menu'!C46="M&amp;IT",'full menu'!C46="IwERT",'full menu'!C46="ERwIT",'full menu'!C46="I&amp;ERT",'full menu'!C46="ER&amp;M&amp;IT",'full menu'!C46="LSD"),"subst",IF(OR('full menu'!C46="FERT",'full menu'!C46="FMT",'full menu'!C46="FIT",'full menu'!C46="WSD"),"intens",IF('full menu'!C46="UASC","UASC","")))))</f>
        <v/>
      </c>
      <c r="D46" s="2" t="str">
        <f>IF(OR('full menu'!D46="MDC",'full menu'!D46="PERF"),"rude",IF(OR('full menu'!D46="PCB",'full menu'!D46="AERF",'full menu'!D46="UD"),"inter",IF(OR('full menu'!D46="ACB",'full menu'!D46="LCERT",'full menu'!D46="LERT",'full menu'!D46="FCERT",'full menu'!D46="FCMT",'full menu'!D46="LCMT",'full menu'!D46="LMT",'full menu'!D46="LCIT",'full menu'!D46="FCIT",'full menu'!D46="LIT",'full menu'!D46="MwERT",'full menu'!D46="ERwMT",'full menu'!D46="M&amp;ERT",'full menu'!D46="MwIT",'full menu'!D46="IwMT",'full menu'!D46="M&amp;IT",'full menu'!D46="IwERT",'full menu'!D46="ERwIT",'full menu'!D46="I&amp;ERT",'full menu'!D46="ER&amp;M&amp;IT",'full menu'!D46="LSD"),"subst",IF(OR('full menu'!D46="FERT",'full menu'!D46="FMT",'full menu'!D46="FIT",'full menu'!D46="WSD"),"intens",IF('full menu'!D46="UASC","UASC","")))))</f>
        <v/>
      </c>
      <c r="E46" s="2" t="str">
        <f>IF(OR('full menu'!E46="MDC",'full menu'!E46="PERF"),"rude",IF(OR('full menu'!E46="PCB",'full menu'!E46="AERF",'full menu'!E46="UD"),"inter",IF(OR('full menu'!E46="ACB",'full menu'!E46="LCERT",'full menu'!E46="LERT",'full menu'!E46="FCERT",'full menu'!E46="FCMT",'full menu'!E46="LCMT",'full menu'!E46="LMT",'full menu'!E46="LCIT",'full menu'!E46="FCIT",'full menu'!E46="LIT",'full menu'!E46="MwERT",'full menu'!E46="ERwMT",'full menu'!E46="M&amp;ERT",'full menu'!E46="MwIT",'full menu'!E46="IwMT",'full menu'!E46="M&amp;IT",'full menu'!E46="IwERT",'full menu'!E46="ERwIT",'full menu'!E46="I&amp;ERT",'full menu'!E46="ER&amp;M&amp;IT",'full menu'!E46="LSD"),"subst",IF(OR('full menu'!E46="FERT",'full menu'!E46="FMT",'full menu'!E46="FIT",'full menu'!E46="WSD"),"intens",IF('full menu'!E46="UASC","UASC","")))))</f>
        <v/>
      </c>
      <c r="F46" s="2" t="str">
        <f>IF(OR('full menu'!F46="MDC",'full menu'!F46="PERF"),"rude",IF(OR('full menu'!F46="PCB",'full menu'!F46="AERF",'full menu'!F46="UD"),"inter",IF(OR('full menu'!F46="ACB",'full menu'!F46="LCERT",'full menu'!F46="LERT",'full menu'!F46="FCERT",'full menu'!F46="FCMT",'full menu'!F46="LCMT",'full menu'!F46="LMT",'full menu'!F46="LCIT",'full menu'!F46="FCIT",'full menu'!F46="LIT",'full menu'!F46="MwERT",'full menu'!F46="ERwMT",'full menu'!F46="M&amp;ERT",'full menu'!F46="MwIT",'full menu'!F46="IwMT",'full menu'!F46="M&amp;IT",'full menu'!F46="IwERT",'full menu'!F46="ERwIT",'full menu'!F46="I&amp;ERT",'full menu'!F46="ER&amp;M&amp;IT",'full menu'!F46="LSD"),"subst",IF(OR('full menu'!F46="FERT",'full menu'!F46="FMT",'full menu'!F46="FIT",'full menu'!F46="WSD"),"intens",IF('full menu'!F46="UASC","UASC","")))))</f>
        <v/>
      </c>
      <c r="G46" s="2" t="str">
        <f>IF(OR('full menu'!G46="MDC",'full menu'!G46="PERF"),"rude",IF(OR('full menu'!G46="PCB",'full menu'!G46="AERF",'full menu'!G46="UD"),"inter",IF(OR('full menu'!G46="ACB",'full menu'!G46="LCERT",'full menu'!G46="LERT",'full menu'!G46="FCERT",'full menu'!G46="FCMT",'full menu'!G46="LCMT",'full menu'!G46="LMT",'full menu'!G46="LCIT",'full menu'!G46="FCIT",'full menu'!G46="LIT",'full menu'!G46="MwERT",'full menu'!G46="ERwMT",'full menu'!G46="M&amp;ERT",'full menu'!G46="MwIT",'full menu'!G46="IwMT",'full menu'!G46="M&amp;IT",'full menu'!G46="IwERT",'full menu'!G46="ERwIT",'full menu'!G46="I&amp;ERT",'full menu'!G46="ER&amp;M&amp;IT",'full menu'!G46="LSD"),"subst",IF(OR('full menu'!G46="FERT",'full menu'!G46="FMT",'full menu'!G46="FIT",'full menu'!G46="WSD"),"intens",IF('full menu'!G46="UASC","UASC","")))))</f>
        <v/>
      </c>
      <c r="H46" s="2" t="str">
        <f>IF(OR('full menu'!H46="MDC",'full menu'!H46="PERF"),"rude",IF(OR('full menu'!H46="PCB",'full menu'!H46="AERF",'full menu'!H46="UD"),"inter",IF(OR('full menu'!H46="ACB",'full menu'!H46="LCERT",'full menu'!H46="LERT",'full menu'!H46="FCERT",'full menu'!H46="FCMT",'full menu'!H46="LCMT",'full menu'!H46="LMT",'full menu'!H46="LCIT",'full menu'!H46="FCIT",'full menu'!H46="LIT",'full menu'!H46="MwERT",'full menu'!H46="ERwMT",'full menu'!H46="M&amp;ERT",'full menu'!H46="MwIT",'full menu'!H46="IwMT",'full menu'!H46="M&amp;IT",'full menu'!H46="IwERT",'full menu'!H46="ERwIT",'full menu'!H46="I&amp;ERT",'full menu'!H46="ER&amp;M&amp;IT",'full menu'!H46="LSD"),"subst",IF(OR('full menu'!H46="FERT",'full menu'!H46="FMT",'full menu'!H46="FIT",'full menu'!H46="WSD"),"intens",IF('full menu'!H46="UASC","UASC","")))))</f>
        <v/>
      </c>
      <c r="I46" s="2" t="str">
        <f>IF(OR('full menu'!I46="MDC",'full menu'!I46="PERF"),"rude",IF(OR('full menu'!I46="PCB",'full menu'!I46="AERF",'full menu'!I46="UD"),"inter",IF(OR('full menu'!I46="ACB",'full menu'!I46="LCERT",'full menu'!I46="LERT",'full menu'!I46="FCERT",'full menu'!I46="FCMT",'full menu'!I46="LCMT",'full menu'!I46="LMT",'full menu'!I46="LCIT",'full menu'!I46="FCIT",'full menu'!I46="LIT",'full menu'!I46="MwERT",'full menu'!I46="ERwMT",'full menu'!I46="M&amp;ERT",'full menu'!I46="MwIT",'full menu'!I46="IwMT",'full menu'!I46="M&amp;IT",'full menu'!I46="IwERT",'full menu'!I46="ERwIT",'full menu'!I46="I&amp;ERT",'full menu'!I46="ER&amp;M&amp;IT",'full menu'!I46="LSD"),"subst",IF(OR('full menu'!I46="FERT",'full menu'!I46="FMT",'full menu'!I46="FIT",'full menu'!I46="WSD"),"intens",IF('full menu'!I46="UASC","UASC","")))))</f>
        <v/>
      </c>
      <c r="J46" s="2" t="str">
        <f>IF(OR('full menu'!J46="MDC",'full menu'!J46="PERF"),"rude",IF(OR('full menu'!J46="PCB",'full menu'!J46="AERF",'full menu'!J46="UD"),"inter",IF(OR('full menu'!J46="ACB",'full menu'!J46="LCERT",'full menu'!J46="LERT",'full menu'!J46="FCERT",'full menu'!J46="FCMT",'full menu'!J46="LCMT",'full menu'!J46="LMT",'full menu'!J46="LCIT",'full menu'!J46="FCIT",'full menu'!J46="LIT",'full menu'!J46="MwERT",'full menu'!J46="ERwMT",'full menu'!J46="M&amp;ERT",'full menu'!J46="MwIT",'full menu'!J46="IwMT",'full menu'!J46="M&amp;IT",'full menu'!J46="IwERT",'full menu'!J46="ERwIT",'full menu'!J46="I&amp;ERT",'full menu'!J46="ER&amp;M&amp;IT",'full menu'!J46="LSD"),"subst",IF(OR('full menu'!J46="FERT",'full menu'!J46="FMT",'full menu'!J46="FIT",'full menu'!J46="WSD"),"intens",IF('full menu'!J46="UASC","UASC","")))))</f>
        <v/>
      </c>
      <c r="K46" s="2" t="str">
        <f>IF(OR('full menu'!K46="MDC",'full menu'!K46="PERF"),"rude",IF(OR('full menu'!K46="PCB",'full menu'!K46="AERF",'full menu'!K46="UD"),"inter",IF(OR('full menu'!K46="ACB",'full menu'!K46="LCERT",'full menu'!K46="LERT",'full menu'!K46="FCERT",'full menu'!K46="FCMT",'full menu'!K46="LCMT",'full menu'!K46="LMT",'full menu'!K46="LCIT",'full menu'!K46="FCIT",'full menu'!K46="LIT",'full menu'!K46="MwERT",'full menu'!K46="ERwMT",'full menu'!K46="M&amp;ERT",'full menu'!K46="MwIT",'full menu'!K46="IwMT",'full menu'!K46="M&amp;IT",'full menu'!K46="IwERT",'full menu'!K46="ERwIT",'full menu'!K46="I&amp;ERT",'full menu'!K46="ER&amp;M&amp;IT",'full menu'!K46="LSD"),"subst",IF(OR('full menu'!K46="FERT",'full menu'!K46="FMT",'full menu'!K46="FIT",'full menu'!K46="WSD"),"intens",IF('full menu'!K46="UASC","UASC","")))))</f>
        <v/>
      </c>
      <c r="L46" s="2" t="str">
        <f>IF(OR('full menu'!L46="MDC",'full menu'!L46="PERF"),"rude",IF(OR('full menu'!L46="PCB",'full menu'!L46="AERF",'full menu'!L46="UD"),"inter",IF(OR('full menu'!L46="ACB",'full menu'!L46="LCERT",'full menu'!L46="LERT",'full menu'!L46="FCERT",'full menu'!L46="FCMT",'full menu'!L46="LCMT",'full menu'!L46="LMT",'full menu'!L46="LCIT",'full menu'!L46="FCIT",'full menu'!L46="LIT",'full menu'!L46="MwERT",'full menu'!L46="ERwMT",'full menu'!L46="M&amp;ERT",'full menu'!L46="MwIT",'full menu'!L46="IwMT",'full menu'!L46="M&amp;IT",'full menu'!L46="IwERT",'full menu'!L46="ERwIT",'full menu'!L46="I&amp;ERT",'full menu'!L46="ER&amp;M&amp;IT",'full menu'!L46="LSD"),"subst",IF(OR('full menu'!L46="FERT",'full menu'!L46="FMT",'full menu'!L46="FIT",'full menu'!L46="WSD"),"intens",IF('full menu'!L46="UASC","UASC","")))))</f>
        <v/>
      </c>
      <c r="M46" s="2" t="str">
        <f>IF(OR('full menu'!M46="MDC",'full menu'!M46="PERF"),"rude",IF(OR('full menu'!M46="PCB",'full menu'!M46="AERF",'full menu'!M46="UD"),"inter",IF(OR('full menu'!M46="ACB",'full menu'!M46="LCERT",'full menu'!M46="LERT",'full menu'!M46="FCERT",'full menu'!M46="FCMT",'full menu'!M46="LCMT",'full menu'!M46="LMT",'full menu'!M46="LCIT",'full menu'!M46="FCIT",'full menu'!M46="LIT",'full menu'!M46="MwERT",'full menu'!M46="ERwMT",'full menu'!M46="M&amp;ERT",'full menu'!M46="MwIT",'full menu'!M46="IwMT",'full menu'!M46="M&amp;IT",'full menu'!M46="IwERT",'full menu'!M46="ERwIT",'full menu'!M46="I&amp;ERT",'full menu'!M46="ER&amp;M&amp;IT",'full menu'!M46="LSD"),"subst",IF(OR('full menu'!M46="FERT",'full menu'!M46="FMT",'full menu'!M46="FIT",'full menu'!M46="WSD"),"intens",IF('full menu'!M46="UASC","UASC","")))))</f>
        <v/>
      </c>
      <c r="N46" s="2" t="str">
        <f>IF(OR('full menu'!N46="MDC",'full menu'!N46="PERF"),"rude",IF(OR('full menu'!N46="PCB",'full menu'!N46="AERF",'full menu'!N46="UD"),"inter",IF(OR('full menu'!N46="ACB",'full menu'!N46="LCERT",'full menu'!N46="LERT",'full menu'!N46="FCERT",'full menu'!N46="FCMT",'full menu'!N46="LCMT",'full menu'!N46="LMT",'full menu'!N46="LCIT",'full menu'!N46="FCIT",'full menu'!N46="LIT",'full menu'!N46="MwERT",'full menu'!N46="ERwMT",'full menu'!N46="M&amp;ERT",'full menu'!N46="MwIT",'full menu'!N46="IwMT",'full menu'!N46="M&amp;IT",'full menu'!N46="IwERT",'full menu'!N46="ERwIT",'full menu'!N46="I&amp;ERT",'full menu'!N46="ER&amp;M&amp;IT",'full menu'!N46="LSD"),"subst",IF(OR('full menu'!N46="FERT",'full menu'!N46="FMT",'full menu'!N46="FIT",'full menu'!N46="WSD"),"intens",IF('full menu'!N46="UASC","UASC","")))))</f>
        <v/>
      </c>
      <c r="O46" s="2" t="str">
        <f>IF(OR('full menu'!O46="MDC",'full menu'!O46="PERF"),"rude",IF(OR('full menu'!O46="PCB",'full menu'!O46="AERF",'full menu'!O46="UD"),"inter",IF(OR('full menu'!O46="ACB",'full menu'!O46="LCERT",'full menu'!O46="LERT",'full menu'!O46="FCERT",'full menu'!O46="FCMT",'full menu'!O46="LCMT",'full menu'!O46="LMT",'full menu'!O46="LCIT",'full menu'!O46="FCIT",'full menu'!O46="LIT",'full menu'!O46="MwERT",'full menu'!O46="ERwMT",'full menu'!O46="M&amp;ERT",'full menu'!O46="MwIT",'full menu'!O46="IwMT",'full menu'!O46="M&amp;IT",'full menu'!O46="IwERT",'full menu'!O46="ERwIT",'full menu'!O46="I&amp;ERT",'full menu'!O46="ER&amp;M&amp;IT",'full menu'!O46="LSD"),"subst",IF(OR('full menu'!O46="FERT",'full menu'!O46="FMT",'full menu'!O46="FIT",'full menu'!O46="WSD"),"intens",IF('full menu'!O46="UASC","UASC","")))))</f>
        <v/>
      </c>
      <c r="P46" s="2" t="str">
        <f>IF(OR('full menu'!P46="MDC",'full menu'!P46="PERF"),"rude",IF(OR('full menu'!P46="PCB",'full menu'!P46="AERF",'full menu'!P46="UD"),"inter",IF(OR('full menu'!P46="ACB",'full menu'!P46="LCERT",'full menu'!P46="LERT",'full menu'!P46="FCERT",'full menu'!P46="FCMT",'full menu'!P46="LCMT",'full menu'!P46="LMT",'full menu'!P46="LCIT",'full menu'!P46="FCIT",'full menu'!P46="LIT",'full menu'!P46="MwERT",'full menu'!P46="ERwMT",'full menu'!P46="M&amp;ERT",'full menu'!P46="MwIT",'full menu'!P46="IwMT",'full menu'!P46="M&amp;IT",'full menu'!P46="IwERT",'full menu'!P46="ERwIT",'full menu'!P46="I&amp;ERT",'full menu'!P46="ER&amp;M&amp;IT",'full menu'!P46="LSD"),"subst",IF(OR('full menu'!P46="FERT",'full menu'!P46="FMT",'full menu'!P46="FIT",'full menu'!P46="WSD"),"intens",IF('full menu'!P46="UASC","UASC","")))))</f>
        <v/>
      </c>
      <c r="Q46" s="2" t="str">
        <f>IF(OR('full menu'!Q46="MDC",'full menu'!Q46="PERF"),"rude",IF(OR('full menu'!Q46="PCB",'full menu'!Q46="AERF",'full menu'!Q46="UD"),"inter",IF(OR('full menu'!Q46="ACB",'full menu'!Q46="LCERT",'full menu'!Q46="LERT",'full menu'!Q46="FCERT",'full menu'!Q46="FCMT",'full menu'!Q46="LCMT",'full menu'!Q46="LMT",'full menu'!Q46="LCIT",'full menu'!Q46="FCIT",'full menu'!Q46="LIT",'full menu'!Q46="MwERT",'full menu'!Q46="ERwMT",'full menu'!Q46="M&amp;ERT",'full menu'!Q46="MwIT",'full menu'!Q46="IwMT",'full menu'!Q46="M&amp;IT",'full menu'!Q46="IwERT",'full menu'!Q46="ERwIT",'full menu'!Q46="I&amp;ERT",'full menu'!Q46="ER&amp;M&amp;IT",'full menu'!Q46="LSD"),"subst",IF(OR('full menu'!Q46="FERT",'full menu'!Q46="FMT",'full menu'!Q46="FIT",'full menu'!Q46="WSD"),"intens",IF('full menu'!Q46="UASC","UASC","")))))</f>
        <v/>
      </c>
      <c r="R46" s="2" t="str">
        <f>IF(OR('full menu'!R46="MDC",'full menu'!R46="PERF"),"rude",IF(OR('full menu'!R46="PCB",'full menu'!R46="AERF",'full menu'!R46="UD"),"inter",IF(OR('full menu'!R46="ACB",'full menu'!R46="LCERT",'full menu'!R46="LERT",'full menu'!R46="FCERT",'full menu'!R46="FCMT",'full menu'!R46="LCMT",'full menu'!R46="LMT",'full menu'!R46="LCIT",'full menu'!R46="FCIT",'full menu'!R46="LIT",'full menu'!R46="MwERT",'full menu'!R46="ERwMT",'full menu'!R46="M&amp;ERT",'full menu'!R46="MwIT",'full menu'!R46="IwMT",'full menu'!R46="M&amp;IT",'full menu'!R46="IwERT",'full menu'!R46="ERwIT",'full menu'!R46="I&amp;ERT",'full menu'!R46="ER&amp;M&amp;IT",'full menu'!R46="LSD"),"subst",IF(OR('full menu'!R46="FERT",'full menu'!R46="FMT",'full menu'!R46="FIT",'full menu'!R46="WSD"),"intens",IF('full menu'!R46="UASC","UASC","")))))</f>
        <v/>
      </c>
      <c r="S46" s="2" t="str">
        <f>IF(OR('full menu'!S46="MDC",'full menu'!S46="PERF"),"rude",IF(OR('full menu'!S46="PCB",'full menu'!S46="AERF",'full menu'!S46="UD"),"inter",IF(OR('full menu'!S46="ACB",'full menu'!S46="LCERT",'full menu'!S46="LERT",'full menu'!S46="FCERT",'full menu'!S46="FCMT",'full menu'!S46="LCMT",'full menu'!S46="LMT",'full menu'!S46="LCIT",'full menu'!S46="FCIT",'full menu'!S46="LIT",'full menu'!S46="MwERT",'full menu'!S46="ERwMT",'full menu'!S46="M&amp;ERT",'full menu'!S46="MwIT",'full menu'!S46="IwMT",'full menu'!S46="M&amp;IT",'full menu'!S46="IwERT",'full menu'!S46="ERwIT",'full menu'!S46="I&amp;ERT",'full menu'!S46="ER&amp;M&amp;IT",'full menu'!S46="LSD"),"subst",IF(OR('full menu'!S46="FERT",'full menu'!S46="FMT",'full menu'!S46="FIT",'full menu'!S46="WSD"),"intens",IF('full menu'!S46="UASC","UASC","")))))</f>
        <v/>
      </c>
      <c r="T46" s="2" t="str">
        <f>IF(OR('full menu'!T46="MDC",'full menu'!T46="PERF"),"rude",IF(OR('full menu'!T46="PCB",'full menu'!T46="AERF",'full menu'!T46="UD"),"inter",IF(OR('full menu'!T46="ACB",'full menu'!T46="LCERT",'full menu'!T46="LERT",'full menu'!T46="FCERT",'full menu'!T46="FCMT",'full menu'!T46="LCMT",'full menu'!T46="LMT",'full menu'!T46="LCIT",'full menu'!T46="FCIT",'full menu'!T46="LIT",'full menu'!T46="MwERT",'full menu'!T46="ERwMT",'full menu'!T46="M&amp;ERT",'full menu'!T46="MwIT",'full menu'!T46="IwMT",'full menu'!T46="M&amp;IT",'full menu'!T46="IwERT",'full menu'!T46="ERwIT",'full menu'!T46="I&amp;ERT",'full menu'!T46="ER&amp;M&amp;IT",'full menu'!T46="LSD"),"subst",IF(OR('full menu'!T46="FERT",'full menu'!T46="FMT",'full menu'!T46="FIT",'full menu'!T46="WSD"),"intens",IF('full menu'!T46="UASC","UASC","")))))</f>
        <v>inter</v>
      </c>
      <c r="U46" s="2" t="str">
        <f>IF(OR('full menu'!U46="MDC",'full menu'!U46="PERF"),"rude",IF(OR('full menu'!U46="PCB",'full menu'!U46="AERF",'full menu'!U46="UD"),"inter",IF(OR('full menu'!U46="ACB",'full menu'!U46="LCERT",'full menu'!U46="LERT",'full menu'!U46="FCERT",'full menu'!U46="FCMT",'full menu'!U46="LCMT",'full menu'!U46="LMT",'full menu'!U46="LCIT",'full menu'!U46="FCIT",'full menu'!U46="LIT",'full menu'!U46="MwERT",'full menu'!U46="ERwMT",'full menu'!U46="M&amp;ERT",'full menu'!U46="MwIT",'full menu'!U46="IwMT",'full menu'!U46="M&amp;IT",'full menu'!U46="IwERT",'full menu'!U46="ERwIT",'full menu'!U46="I&amp;ERT",'full menu'!U46="ER&amp;M&amp;IT",'full menu'!U46="LSD"),"subst",IF(OR('full menu'!U46="FERT",'full menu'!U46="FMT",'full menu'!U46="FIT",'full menu'!U46="WSD"),"intens",IF('full menu'!U46="UASC","UASC","")))))</f>
        <v>inter</v>
      </c>
      <c r="V46" s="2" t="str">
        <f>IF(OR('full menu'!V46="MDC",'full menu'!V46="PERF"),"rude",IF(OR('full menu'!V46="PCB",'full menu'!V46="AERF",'full menu'!V46="UD"),"inter",IF(OR('full menu'!V46="ACB",'full menu'!V46="LCERT",'full menu'!V46="LERT",'full menu'!V46="FCERT",'full menu'!V46="FCMT",'full menu'!V46="LCMT",'full menu'!V46="LMT",'full menu'!V46="LCIT",'full menu'!V46="FCIT",'full menu'!V46="LIT",'full menu'!V46="MwERT",'full menu'!V46="ERwMT",'full menu'!V46="M&amp;ERT",'full menu'!V46="MwIT",'full menu'!V46="IwMT",'full menu'!V46="M&amp;IT",'full menu'!V46="IwERT",'full menu'!V46="ERwIT",'full menu'!V46="I&amp;ERT",'full menu'!V46="ER&amp;M&amp;IT",'full menu'!V46="LSD"),"subst",IF(OR('full menu'!V46="FERT",'full menu'!V46="FMT",'full menu'!V46="FIT",'full menu'!V46="WSD"),"intens",IF('full menu'!V46="UASC","UASC","")))))</f>
        <v>inter</v>
      </c>
      <c r="W46" s="2" t="str">
        <f>IF(OR('full menu'!W46="MDC",'full menu'!W46="PERF"),"rude",IF(OR('full menu'!W46="PCB",'full menu'!W46="AERF",'full menu'!W46="UD"),"inter",IF(OR('full menu'!W46="ACB",'full menu'!W46="LCERT",'full menu'!W46="LERT",'full menu'!W46="FCERT",'full menu'!W46="FCMT",'full menu'!W46="LCMT",'full menu'!W46="LMT",'full menu'!W46="LCIT",'full menu'!W46="FCIT",'full menu'!W46="LIT",'full menu'!W46="MwERT",'full menu'!W46="ERwMT",'full menu'!W46="M&amp;ERT",'full menu'!W46="MwIT",'full menu'!W46="IwMT",'full menu'!W46="M&amp;IT",'full menu'!W46="IwERT",'full menu'!W46="ERwIT",'full menu'!W46="I&amp;ERT",'full menu'!W46="ER&amp;M&amp;IT",'full menu'!W46="LSD"),"subst",IF(OR('full menu'!W46="FERT",'full menu'!W46="FMT",'full menu'!W46="FIT",'full menu'!W46="WSD"),"intens",IF('full menu'!W46="UASC","UASC","")))))</f>
        <v>inter</v>
      </c>
      <c r="X46" s="2" t="str">
        <f>IF(OR('full menu'!X46="MDC",'full menu'!X46="PERF"),"rude",IF(OR('full menu'!X46="PCB",'full menu'!X46="AERF",'full menu'!X46="UD"),"inter",IF(OR('full menu'!X46="ACB",'full menu'!X46="LCERT",'full menu'!X46="LERT",'full menu'!X46="FCERT",'full menu'!X46="FCMT",'full menu'!X46="LCMT",'full menu'!X46="LMT",'full menu'!X46="LCIT",'full menu'!X46="FCIT",'full menu'!X46="LIT",'full menu'!X46="MwERT",'full menu'!X46="ERwMT",'full menu'!X46="M&amp;ERT",'full menu'!X46="MwIT",'full menu'!X46="IwMT",'full menu'!X46="M&amp;IT",'full menu'!X46="IwERT",'full menu'!X46="ERwIT",'full menu'!X46="I&amp;ERT",'full menu'!X46="ER&amp;M&amp;IT",'full menu'!X46="LSD"),"subst",IF(OR('full menu'!X46="FERT",'full menu'!X46="FMT",'full menu'!X46="FIT",'full menu'!X46="WSD"),"intens",IF('full menu'!X46="UASC","UASC","")))))</f>
        <v>inter</v>
      </c>
      <c r="Y46" s="2" t="str">
        <f>IF(OR('full menu'!Y46="MDC",'full menu'!Y46="PERF"),"rude",IF(OR('full menu'!Y46="PCB",'full menu'!Y46="AERF",'full menu'!Y46="UD"),"inter",IF(OR('full menu'!Y46="ACB",'full menu'!Y46="LCERT",'full menu'!Y46="LERT",'full menu'!Y46="FCERT",'full menu'!Y46="FCMT",'full menu'!Y46="LCMT",'full menu'!Y46="LMT",'full menu'!Y46="LCIT",'full menu'!Y46="FCIT",'full menu'!Y46="LIT",'full menu'!Y46="MwERT",'full menu'!Y46="ERwMT",'full menu'!Y46="M&amp;ERT",'full menu'!Y46="MwIT",'full menu'!Y46="IwMT",'full menu'!Y46="M&amp;IT",'full menu'!Y46="IwERT",'full menu'!Y46="ERwIT",'full menu'!Y46="I&amp;ERT",'full menu'!Y46="ER&amp;M&amp;IT",'full menu'!Y46="LSD"),"subst",IF(OR('full menu'!Y46="FERT",'full menu'!Y46="FMT",'full menu'!Y46="FIT",'full menu'!Y46="WSD"),"intens",IF('full menu'!Y46="UASC","UASC","")))))</f>
        <v>inter</v>
      </c>
      <c r="Z46" s="2" t="str">
        <f>IF(OR('full menu'!Z46="MDC",'full menu'!Z46="PERF"),"rude",IF(OR('full menu'!Z46="PCB",'full menu'!Z46="AERF",'full menu'!Z46="UD"),"inter",IF(OR('full menu'!Z46="ACB",'full menu'!Z46="LCERT",'full menu'!Z46="LERT",'full menu'!Z46="FCERT",'full menu'!Z46="FCMT",'full menu'!Z46="LCMT",'full menu'!Z46="LMT",'full menu'!Z46="LCIT",'full menu'!Z46="FCIT",'full menu'!Z46="LIT",'full menu'!Z46="MwERT",'full menu'!Z46="ERwMT",'full menu'!Z46="M&amp;ERT",'full menu'!Z46="MwIT",'full menu'!Z46="IwMT",'full menu'!Z46="M&amp;IT",'full menu'!Z46="IwERT",'full menu'!Z46="ERwIT",'full menu'!Z46="I&amp;ERT",'full menu'!Z46="ER&amp;M&amp;IT",'full menu'!Z46="LSD"),"subst",IF(OR('full menu'!Z46="FERT",'full menu'!Z46="FMT",'full menu'!Z46="FIT",'full menu'!Z46="WSD"),"intens",IF('full menu'!Z46="UASC","UASC","")))))</f>
        <v>inter</v>
      </c>
      <c r="AA46" s="2" t="str">
        <f>IF(OR('full menu'!AA46="MDC",'full menu'!AA46="PERF"),"rude",IF(OR('full menu'!AA46="PCB",'full menu'!AA46="AERF",'full menu'!AA46="UD"),"inter",IF(OR('full menu'!AA46="ACB",'full menu'!AA46="LCERT",'full menu'!AA46="LERT",'full menu'!AA46="FCERT",'full menu'!AA46="FCMT",'full menu'!AA46="LCMT",'full menu'!AA46="LMT",'full menu'!AA46="LCIT",'full menu'!AA46="FCIT",'full menu'!AA46="LIT",'full menu'!AA46="MwERT",'full menu'!AA46="ERwMT",'full menu'!AA46="M&amp;ERT",'full menu'!AA46="MwIT",'full menu'!AA46="IwMT",'full menu'!AA46="M&amp;IT",'full menu'!AA46="IwERT",'full menu'!AA46="ERwIT",'full menu'!AA46="I&amp;ERT",'full menu'!AA46="ER&amp;M&amp;IT",'full menu'!AA46="LSD"),"subst",IF(OR('full menu'!AA46="FERT",'full menu'!AA46="FMT",'full menu'!AA46="FIT",'full menu'!AA46="WSD"),"intens",IF('full menu'!AA46="UASC","UASC","")))))</f>
        <v>inter</v>
      </c>
      <c r="AB46" s="2" t="str">
        <f>IF(OR('full menu'!AB46="MDC",'full menu'!AB46="PERF"),"rude",IF(OR('full menu'!AB46="PCB",'full menu'!AB46="AERF",'full menu'!AB46="UD"),"inter",IF(OR('full menu'!AB46="ACB",'full menu'!AB46="LCERT",'full menu'!AB46="LERT",'full menu'!AB46="FCERT",'full menu'!AB46="FCMT",'full menu'!AB46="LCMT",'full menu'!AB46="LMT",'full menu'!AB46="LCIT",'full menu'!AB46="FCIT",'full menu'!AB46="LIT",'full menu'!AB46="MwERT",'full menu'!AB46="ERwMT",'full menu'!AB46="M&amp;ERT",'full menu'!AB46="MwIT",'full menu'!AB46="IwMT",'full menu'!AB46="M&amp;IT",'full menu'!AB46="IwERT",'full menu'!AB46="ERwIT",'full menu'!AB46="I&amp;ERT",'full menu'!AB46="ER&amp;M&amp;IT",'full menu'!AB46="LSD"),"subst",IF(OR('full menu'!AB46="FERT",'full menu'!AB46="FMT",'full menu'!AB46="FIT",'full menu'!AB46="WSD"),"intens",IF('full menu'!AB46="UASC","UASC","")))))</f>
        <v>inter</v>
      </c>
      <c r="AC46" s="2" t="str">
        <f>IF(OR('full menu'!AC46="MDC",'full menu'!AC46="PERF"),"rude",IF(OR('full menu'!AC46="PCB",'full menu'!AC46="AERF",'full menu'!AC46="UD"),"inter",IF(OR('full menu'!AC46="ACB",'full menu'!AC46="LCERT",'full menu'!AC46="LERT",'full menu'!AC46="FCERT",'full menu'!AC46="FCMT",'full menu'!AC46="LCMT",'full menu'!AC46="LMT",'full menu'!AC46="LCIT",'full menu'!AC46="FCIT",'full menu'!AC46="LIT",'full menu'!AC46="MwERT",'full menu'!AC46="ERwMT",'full menu'!AC46="M&amp;ERT",'full menu'!AC46="MwIT",'full menu'!AC46="IwMT",'full menu'!AC46="M&amp;IT",'full menu'!AC46="IwERT",'full menu'!AC46="ERwIT",'full menu'!AC46="I&amp;ERT",'full menu'!AC46="ER&amp;M&amp;IT",'full menu'!AC46="LSD"),"subst",IF(OR('full menu'!AC46="FERT",'full menu'!AC46="FMT",'full menu'!AC46="FIT",'full menu'!AC46="WSD"),"intens",IF('full menu'!AC46="UASC","UASC","")))))</f>
        <v>inter</v>
      </c>
      <c r="AD46" s="2" t="str">
        <f>IF(OR('full menu'!AD46="MDC",'full menu'!AD46="PERF"),"rude",IF(OR('full menu'!AD46="PCB",'full menu'!AD46="AERF",'full menu'!AD46="UD"),"inter",IF(OR('full menu'!AD46="ACB",'full menu'!AD46="LCERT",'full menu'!AD46="LERT",'full menu'!AD46="FCERT",'full menu'!AD46="FCMT",'full menu'!AD46="LCMT",'full menu'!AD46="LMT",'full menu'!AD46="LCIT",'full menu'!AD46="FCIT",'full menu'!AD46="LIT",'full menu'!AD46="MwERT",'full menu'!AD46="ERwMT",'full menu'!AD46="M&amp;ERT",'full menu'!AD46="MwIT",'full menu'!AD46="IwMT",'full menu'!AD46="M&amp;IT",'full menu'!AD46="IwERT",'full menu'!AD46="ERwIT",'full menu'!AD46="I&amp;ERT",'full menu'!AD46="ER&amp;M&amp;IT",'full menu'!AD46="LSD"),"subst",IF(OR('full menu'!AD46="FERT",'full menu'!AD46="FMT",'full menu'!AD46="FIT",'full menu'!AD46="WSD"),"intens",IF('full menu'!AD46="UASC","UASC","")))))</f>
        <v>subst</v>
      </c>
      <c r="AE46" s="2" t="str">
        <f>IF(OR('full menu'!AE46="MDC",'full menu'!AE46="PERF"),"rude",IF(OR('full menu'!AE46="PCB",'full menu'!AE46="AERF",'full menu'!AE46="UD"),"inter",IF(OR('full menu'!AE46="ACB",'full menu'!AE46="LCERT",'full menu'!AE46="LERT",'full menu'!AE46="FCERT",'full menu'!AE46="FCMT",'full menu'!AE46="LCMT",'full menu'!AE46="LMT",'full menu'!AE46="LCIT",'full menu'!AE46="FCIT",'full menu'!AE46="LIT",'full menu'!AE46="MwERT",'full menu'!AE46="ERwMT",'full menu'!AE46="M&amp;ERT",'full menu'!AE46="MwIT",'full menu'!AE46="IwMT",'full menu'!AE46="M&amp;IT",'full menu'!AE46="IwERT",'full menu'!AE46="ERwIT",'full menu'!AE46="I&amp;ERT",'full menu'!AE46="ER&amp;M&amp;IT",'full menu'!AE46="LSD"),"subst",IF(OR('full menu'!AE46="FERT",'full menu'!AE46="FMT",'full menu'!AE46="FIT",'full menu'!AE46="WSD"),"intens",IF('full menu'!AE46="UASC","UASC","")))))</f>
        <v>subst</v>
      </c>
      <c r="AF46" s="2" t="str">
        <f>IF(OR('full menu'!AF46="MDC",'full menu'!AF46="PERF"),"rude",IF(OR('full menu'!AF46="PCB",'full menu'!AF46="AERF",'full menu'!AF46="UD"),"inter",IF(OR('full menu'!AF46="ACB",'full menu'!AF46="LCERT",'full menu'!AF46="LERT",'full menu'!AF46="FCERT",'full menu'!AF46="FCMT",'full menu'!AF46="LCMT",'full menu'!AF46="LMT",'full menu'!AF46="LCIT",'full menu'!AF46="FCIT",'full menu'!AF46="LIT",'full menu'!AF46="MwERT",'full menu'!AF46="ERwMT",'full menu'!AF46="M&amp;ERT",'full menu'!AF46="MwIT",'full menu'!AF46="IwMT",'full menu'!AF46="M&amp;IT",'full menu'!AF46="IwERT",'full menu'!AF46="ERwIT",'full menu'!AF46="I&amp;ERT",'full menu'!AF46="ER&amp;M&amp;IT",'full menu'!AF46="LSD"),"subst",IF(OR('full menu'!AF46="FERT",'full menu'!AF46="FMT",'full menu'!AF46="FIT",'full menu'!AF46="WSD"),"intens",IF('full menu'!AF46="UASC","UASC","")))))</f>
        <v>subst</v>
      </c>
      <c r="AG46" s="2" t="str">
        <f>IF(OR('full menu'!AG46="MDC",'full menu'!AG46="PERF"),"rude",IF(OR('full menu'!AG46="PCB",'full menu'!AG46="AERF",'full menu'!AG46="UD"),"inter",IF(OR('full menu'!AG46="ACB",'full menu'!AG46="LCERT",'full menu'!AG46="LERT",'full menu'!AG46="FCERT",'full menu'!AG46="FCMT",'full menu'!AG46="LCMT",'full menu'!AG46="LMT",'full menu'!AG46="LCIT",'full menu'!AG46="FCIT",'full menu'!AG46="LIT",'full menu'!AG46="MwERT",'full menu'!AG46="ERwMT",'full menu'!AG46="M&amp;ERT",'full menu'!AG46="MwIT",'full menu'!AG46="IwMT",'full menu'!AG46="M&amp;IT",'full menu'!AG46="IwERT",'full menu'!AG46="ERwIT",'full menu'!AG46="I&amp;ERT",'full menu'!AG46="ER&amp;M&amp;IT",'full menu'!AG46="LSD"),"subst",IF(OR('full menu'!AG46="FERT",'full menu'!AG46="FMT",'full menu'!AG46="FIT",'full menu'!AG46="WSD"),"intens",IF('full menu'!AG46="UASC","UASC","")))))</f>
        <v>subst</v>
      </c>
      <c r="AH46" s="2" t="str">
        <f>IF(OR('full menu'!AH46="MDC",'full menu'!AH46="PERF"),"rude",IF(OR('full menu'!AH46="PCB",'full menu'!AH46="AERF",'full menu'!AH46="UD"),"inter",IF(OR('full menu'!AH46="ACB",'full menu'!AH46="LCERT",'full menu'!AH46="LERT",'full menu'!AH46="FCERT",'full menu'!AH46="FCMT",'full menu'!AH46="LCMT",'full menu'!AH46="LMT",'full menu'!AH46="LCIT",'full menu'!AH46="FCIT",'full menu'!AH46="LIT",'full menu'!AH46="MwERT",'full menu'!AH46="ERwMT",'full menu'!AH46="M&amp;ERT",'full menu'!AH46="MwIT",'full menu'!AH46="IwMT",'full menu'!AH46="M&amp;IT",'full menu'!AH46="IwERT",'full menu'!AH46="ERwIT",'full menu'!AH46="I&amp;ERT",'full menu'!AH46="ER&amp;M&amp;IT",'full menu'!AH46="LSD"),"subst",IF(OR('full menu'!AH46="FERT",'full menu'!AH46="FMT",'full menu'!AH46="FIT",'full menu'!AH46="WSD"),"intens",IF('full menu'!AH46="UASC","UASC","")))))</f>
        <v>subst</v>
      </c>
      <c r="AI46" s="2" t="str">
        <f>IF(OR('full menu'!AI46="MDC",'full menu'!AI46="PERF"),"rude",IF(OR('full menu'!AI46="PCB",'full menu'!AI46="AERF",'full menu'!AI46="UD"),"inter",IF(OR('full menu'!AI46="ACB",'full menu'!AI46="LCERT",'full menu'!AI46="LERT",'full menu'!AI46="FCERT",'full menu'!AI46="FCMT",'full menu'!AI46="LCMT",'full menu'!AI46="LMT",'full menu'!AI46="LCIT",'full menu'!AI46="FCIT",'full menu'!AI46="LIT",'full menu'!AI46="MwERT",'full menu'!AI46="ERwMT",'full menu'!AI46="M&amp;ERT",'full menu'!AI46="MwIT",'full menu'!AI46="IwMT",'full menu'!AI46="M&amp;IT",'full menu'!AI46="IwERT",'full menu'!AI46="ERwIT",'full menu'!AI46="I&amp;ERT",'full menu'!AI46="ER&amp;M&amp;IT",'full menu'!AI46="LSD"),"subst",IF(OR('full menu'!AI46="FERT",'full menu'!AI46="FMT",'full menu'!AI46="FIT",'full menu'!AI46="WSD"),"intens",IF('full menu'!AI46="UASC","UASC","")))))</f>
        <v>subst</v>
      </c>
      <c r="AJ46" s="2" t="str">
        <f>IF(OR('full menu'!AJ46="MDC",'full menu'!AJ46="PERF"),"rude",IF(OR('full menu'!AJ46="PCB",'full menu'!AJ46="AERF",'full menu'!AJ46="UD"),"inter",IF(OR('full menu'!AJ46="ACB",'full menu'!AJ46="LCERT",'full menu'!AJ46="LERT",'full menu'!AJ46="FCERT",'full menu'!AJ46="FCMT",'full menu'!AJ46="LCMT",'full menu'!AJ46="LMT",'full menu'!AJ46="LCIT",'full menu'!AJ46="FCIT",'full menu'!AJ46="LIT",'full menu'!AJ46="MwERT",'full menu'!AJ46="ERwMT",'full menu'!AJ46="M&amp;ERT",'full menu'!AJ46="MwIT",'full menu'!AJ46="IwMT",'full menu'!AJ46="M&amp;IT",'full menu'!AJ46="IwERT",'full menu'!AJ46="ERwIT",'full menu'!AJ46="I&amp;ERT",'full menu'!AJ46="ER&amp;M&amp;IT",'full menu'!AJ46="LSD"),"subst",IF(OR('full menu'!AJ46="FERT",'full menu'!AJ46="FMT",'full menu'!AJ46="FIT",'full menu'!AJ46="WSD"),"intens",IF('full menu'!AJ46="UASC","UASC","")))))</f>
        <v>subst</v>
      </c>
      <c r="AK46" s="2" t="str">
        <f>IF(OR('full menu'!AK46="MDC",'full menu'!AK46="PERF"),"rude",IF(OR('full menu'!AK46="PCB",'full menu'!AK46="AERF",'full menu'!AK46="UD"),"inter",IF(OR('full menu'!AK46="ACB",'full menu'!AK46="LCERT",'full menu'!AK46="LERT",'full menu'!AK46="FCERT",'full menu'!AK46="FCMT",'full menu'!AK46="LCMT",'full menu'!AK46="LMT",'full menu'!AK46="LCIT",'full menu'!AK46="FCIT",'full menu'!AK46="LIT",'full menu'!AK46="MwERT",'full menu'!AK46="ERwMT",'full menu'!AK46="M&amp;ERT",'full menu'!AK46="MwIT",'full menu'!AK46="IwMT",'full menu'!AK46="M&amp;IT",'full menu'!AK46="IwERT",'full menu'!AK46="ERwIT",'full menu'!AK46="I&amp;ERT",'full menu'!AK46="ER&amp;M&amp;IT",'full menu'!AK46="LSD"),"subst",IF(OR('full menu'!AK46="FERT",'full menu'!AK46="FMT",'full menu'!AK46="FIT",'full menu'!AK46="WSD"),"intens",IF('full menu'!AK46="UASC","UASC","")))))</f>
        <v>subst</v>
      </c>
      <c r="AL46" s="2" t="str">
        <f>IF(OR('full menu'!AL46="MDC",'full menu'!AL46="PERF"),"rude",IF(OR('full menu'!AL46="PCB",'full menu'!AL46="AERF",'full menu'!AL46="UD"),"inter",IF(OR('full menu'!AL46="ACB",'full menu'!AL46="LCERT",'full menu'!AL46="LERT",'full menu'!AL46="FCERT",'full menu'!AL46="FCMT",'full menu'!AL46="LCMT",'full menu'!AL46="LMT",'full menu'!AL46="LCIT",'full menu'!AL46="FCIT",'full menu'!AL46="LIT",'full menu'!AL46="MwERT",'full menu'!AL46="ERwMT",'full menu'!AL46="M&amp;ERT",'full menu'!AL46="MwIT",'full menu'!AL46="IwMT",'full menu'!AL46="M&amp;IT",'full menu'!AL46="IwERT",'full menu'!AL46="ERwIT",'full menu'!AL46="I&amp;ERT",'full menu'!AL46="ER&amp;M&amp;IT",'full menu'!AL46="LSD"),"subst",IF(OR('full menu'!AL46="FERT",'full menu'!AL46="FMT",'full menu'!AL46="FIT",'full menu'!AL46="WSD"),"intens",IF('full menu'!AL46="UASC","UASC","")))))</f>
        <v>subst</v>
      </c>
      <c r="AM46" s="2" t="str">
        <f>IF(OR('full menu'!AM46="MDC",'full menu'!AM46="PERF"),"rude",IF(OR('full menu'!AM46="PCB",'full menu'!AM46="AERF",'full menu'!AM46="UD"),"inter",IF(OR('full menu'!AM46="ACB",'full menu'!AM46="LCERT",'full menu'!AM46="LERT",'full menu'!AM46="FCERT",'full menu'!AM46="FCMT",'full menu'!AM46="LCMT",'full menu'!AM46="LMT",'full menu'!AM46="LCIT",'full menu'!AM46="FCIT",'full menu'!AM46="LIT",'full menu'!AM46="MwERT",'full menu'!AM46="ERwMT",'full menu'!AM46="M&amp;ERT",'full menu'!AM46="MwIT",'full menu'!AM46="IwMT",'full menu'!AM46="M&amp;IT",'full menu'!AM46="IwERT",'full menu'!AM46="ERwIT",'full menu'!AM46="I&amp;ERT",'full menu'!AM46="ER&amp;M&amp;IT",'full menu'!AM46="LSD"),"subst",IF(OR('full menu'!AM46="FERT",'full menu'!AM46="FMT",'full menu'!AM46="FIT",'full menu'!AM46="WSD"),"intens",IF('full menu'!AM46="UASC","UASC","")))))</f>
        <v>subst</v>
      </c>
      <c r="AN46" s="2" t="str">
        <f>IF(OR('full menu'!AN46="MDC",'full menu'!AN46="PERF"),"rude",IF(OR('full menu'!AN46="PCB",'full menu'!AN46="AERF",'full menu'!AN46="UD"),"inter",IF(OR('full menu'!AN46="ACB",'full menu'!AN46="LCERT",'full menu'!AN46="LERT",'full menu'!AN46="FCERT",'full menu'!AN46="FCMT",'full menu'!AN46="LCMT",'full menu'!AN46="LMT",'full menu'!AN46="LCIT",'full menu'!AN46="FCIT",'full menu'!AN46="LIT",'full menu'!AN46="MwERT",'full menu'!AN46="ERwMT",'full menu'!AN46="M&amp;ERT",'full menu'!AN46="MwIT",'full menu'!AN46="IwMT",'full menu'!AN46="M&amp;IT",'full menu'!AN46="IwERT",'full menu'!AN46="ERwIT",'full menu'!AN46="I&amp;ERT",'full menu'!AN46="ER&amp;M&amp;IT",'full menu'!AN46="LSD"),"subst",IF(OR('full menu'!AN46="FERT",'full menu'!AN46="FMT",'full menu'!AN46="FIT",'full menu'!AN46="WSD"),"intens",IF('full menu'!AN46="UASC","UASC","")))))</f>
        <v>subst</v>
      </c>
      <c r="AO46" s="2" t="str">
        <f>IF(OR('full menu'!AO46="MDC",'full menu'!AO46="PERF"),"rude",IF(OR('full menu'!AO46="PCB",'full menu'!AO46="AERF",'full menu'!AO46="UD"),"inter",IF(OR('full menu'!AO46="ACB",'full menu'!AO46="LCERT",'full menu'!AO46="LERT",'full menu'!AO46="FCERT",'full menu'!AO46="FCMT",'full menu'!AO46="LCMT",'full menu'!AO46="LMT",'full menu'!AO46="LCIT",'full menu'!AO46="FCIT",'full menu'!AO46="LIT",'full menu'!AO46="MwERT",'full menu'!AO46="ERwMT",'full menu'!AO46="M&amp;ERT",'full menu'!AO46="MwIT",'full menu'!AO46="IwMT",'full menu'!AO46="M&amp;IT",'full menu'!AO46="IwERT",'full menu'!AO46="ERwIT",'full menu'!AO46="I&amp;ERT",'full menu'!AO46="ER&amp;M&amp;IT",'full menu'!AO46="LSD"),"subst",IF(OR('full menu'!AO46="FERT",'full menu'!AO46="FMT",'full menu'!AO46="FIT",'full menu'!AO46="WSD"),"intens",IF('full menu'!AO46="UASC","UASC","")))))</f>
        <v>subst</v>
      </c>
      <c r="AP46" s="2" t="str">
        <f>IF(OR('full menu'!AP46="MDC",'full menu'!AP46="PERF"),"rude",IF(OR('full menu'!AP46="PCB",'full menu'!AP46="AERF",'full menu'!AP46="UD"),"inter",IF(OR('full menu'!AP46="ACB",'full menu'!AP46="LCERT",'full menu'!AP46="LERT",'full menu'!AP46="FCERT",'full menu'!AP46="FCMT",'full menu'!AP46="LCMT",'full menu'!AP46="LMT",'full menu'!AP46="LCIT",'full menu'!AP46="FCIT",'full menu'!AP46="LIT",'full menu'!AP46="MwERT",'full menu'!AP46="ERwMT",'full menu'!AP46="M&amp;ERT",'full menu'!AP46="MwIT",'full menu'!AP46="IwMT",'full menu'!AP46="M&amp;IT",'full menu'!AP46="IwERT",'full menu'!AP46="ERwIT",'full menu'!AP46="I&amp;ERT",'full menu'!AP46="ER&amp;M&amp;IT",'full menu'!AP46="LSD"),"subst",IF(OR('full menu'!AP46="FERT",'full menu'!AP46="FMT",'full menu'!AP46="FIT",'full menu'!AP46="WSD"),"intens",IF('full menu'!AP46="UASC","UASC","")))))</f>
        <v>subst</v>
      </c>
      <c r="AQ46" s="2" t="str">
        <f>IF(OR('full menu'!AQ46="MDC",'full menu'!AQ46="PERF"),"rude",IF(OR('full menu'!AQ46="PCB",'full menu'!AQ46="AERF",'full menu'!AQ46="UD"),"inter",IF(OR('full menu'!AQ46="ACB",'full menu'!AQ46="LCERT",'full menu'!AQ46="LERT",'full menu'!AQ46="FCERT",'full menu'!AQ46="FCMT",'full menu'!AQ46="LCMT",'full menu'!AQ46="LMT",'full menu'!AQ46="LCIT",'full menu'!AQ46="FCIT",'full menu'!AQ46="LIT",'full menu'!AQ46="MwERT",'full menu'!AQ46="ERwMT",'full menu'!AQ46="M&amp;ERT",'full menu'!AQ46="MwIT",'full menu'!AQ46="IwMT",'full menu'!AQ46="M&amp;IT",'full menu'!AQ46="IwERT",'full menu'!AQ46="ERwIT",'full menu'!AQ46="I&amp;ERT",'full menu'!AQ46="ER&amp;M&amp;IT",'full menu'!AQ46="LSD"),"subst",IF(OR('full menu'!AQ46="FERT",'full menu'!AQ46="FMT",'full menu'!AQ46="FIT",'full menu'!AQ46="WSD"),"intens",IF('full menu'!AQ46="UASC","UASC","")))))</f>
        <v>subst</v>
      </c>
      <c r="AR46" s="2" t="str">
        <f>IF(OR('full menu'!AR46="MDC",'full menu'!AR46="PERF"),"rude",IF(OR('full menu'!AR46="PCB",'full menu'!AR46="AERF",'full menu'!AR46="UD"),"inter",IF(OR('full menu'!AR46="ACB",'full menu'!AR46="LCERT",'full menu'!AR46="LERT",'full menu'!AR46="FCERT",'full menu'!AR46="FCMT",'full menu'!AR46="LCMT",'full menu'!AR46="LMT",'full menu'!AR46="LCIT",'full menu'!AR46="FCIT",'full menu'!AR46="LIT",'full menu'!AR46="MwERT",'full menu'!AR46="ERwMT",'full menu'!AR46="M&amp;ERT",'full menu'!AR46="MwIT",'full menu'!AR46="IwMT",'full menu'!AR46="M&amp;IT",'full menu'!AR46="IwERT",'full menu'!AR46="ERwIT",'full menu'!AR46="I&amp;ERT",'full menu'!AR46="ER&amp;M&amp;IT",'full menu'!AR46="LSD"),"subst",IF(OR('full menu'!AR46="FERT",'full menu'!AR46="FMT",'full menu'!AR46="FIT",'full menu'!AR46="WSD"),"intens",IF('full menu'!AR46="UASC","UASC","")))))</f>
        <v>subst</v>
      </c>
      <c r="AS46" s="2" t="str">
        <f>IF(OR('full menu'!AS46="MDC",'full menu'!AS46="PERF"),"rude",IF(OR('full menu'!AS46="PCB",'full menu'!AS46="AERF",'full menu'!AS46="UD"),"inter",IF(OR('full menu'!AS46="ACB",'full menu'!AS46="LCERT",'full menu'!AS46="LERT",'full menu'!AS46="FCERT",'full menu'!AS46="FCMT",'full menu'!AS46="LCMT",'full menu'!AS46="LMT",'full menu'!AS46="LCIT",'full menu'!AS46="FCIT",'full menu'!AS46="LIT",'full menu'!AS46="MwERT",'full menu'!AS46="ERwMT",'full menu'!AS46="M&amp;ERT",'full menu'!AS46="MwIT",'full menu'!AS46="IwMT",'full menu'!AS46="M&amp;IT",'full menu'!AS46="IwERT",'full menu'!AS46="ERwIT",'full menu'!AS46="I&amp;ERT",'full menu'!AS46="ER&amp;M&amp;IT",'full menu'!AS46="LSD"),"subst",IF(OR('full menu'!AS46="FERT",'full menu'!AS46="FMT",'full menu'!AS46="FIT",'full menu'!AS46="WSD"),"intens",IF('full menu'!AS46="UASC","UASC","")))))</f>
        <v>subst</v>
      </c>
      <c r="AT46" s="2" t="str">
        <f>IF(OR('full menu'!AT46="MDC",'full menu'!AT46="PERF"),"rude",IF(OR('full menu'!AT46="PCB",'full menu'!AT46="AERF",'full menu'!AT46="UD"),"inter",IF(OR('full menu'!AT46="ACB",'full menu'!AT46="LCERT",'full menu'!AT46="LERT",'full menu'!AT46="FCERT",'full menu'!AT46="FCMT",'full menu'!AT46="LCMT",'full menu'!AT46="LMT",'full menu'!AT46="LCIT",'full menu'!AT46="FCIT",'full menu'!AT46="LIT",'full menu'!AT46="MwERT",'full menu'!AT46="ERwMT",'full menu'!AT46="M&amp;ERT",'full menu'!AT46="MwIT",'full menu'!AT46="IwMT",'full menu'!AT46="M&amp;IT",'full menu'!AT46="IwERT",'full menu'!AT46="ERwIT",'full menu'!AT46="I&amp;ERT",'full menu'!AT46="ER&amp;M&amp;IT",'full menu'!AT46="LSD"),"subst",IF(OR('full menu'!AT46="FERT",'full menu'!AT46="FMT",'full menu'!AT46="FIT",'full menu'!AT46="WSD"),"intens",IF('full menu'!AT46="UASC","UASC","")))))</f>
        <v>subst</v>
      </c>
      <c r="AU46" s="2" t="str">
        <f>IF(OR('full menu'!AU46="MDC",'full menu'!AU46="PERF"),"rude",IF(OR('full menu'!AU46="PCB",'full menu'!AU46="AERF",'full menu'!AU46="UD"),"inter",IF(OR('full menu'!AU46="ACB",'full menu'!AU46="LCERT",'full menu'!AU46="LERT",'full menu'!AU46="FCERT",'full menu'!AU46="FCMT",'full menu'!AU46="LCMT",'full menu'!AU46="LMT",'full menu'!AU46="LCIT",'full menu'!AU46="FCIT",'full menu'!AU46="LIT",'full menu'!AU46="MwERT",'full menu'!AU46="ERwMT",'full menu'!AU46="M&amp;ERT",'full menu'!AU46="MwIT",'full menu'!AU46="IwMT",'full menu'!AU46="M&amp;IT",'full menu'!AU46="IwERT",'full menu'!AU46="ERwIT",'full menu'!AU46="I&amp;ERT",'full menu'!AU46="ER&amp;M&amp;IT",'full menu'!AU46="LSD"),"subst",IF(OR('full menu'!AU46="FERT",'full menu'!AU46="FMT",'full menu'!AU46="FIT",'full menu'!AU46="WSD"),"intens",IF('full menu'!AU46="UASC","UASC","")))))</f>
        <v>subst</v>
      </c>
      <c r="AV46" s="2" t="str">
        <f>IF(OR('full menu'!AV46="MDC",'full menu'!AV46="PERF"),"rude",IF(OR('full menu'!AV46="PCB",'full menu'!AV46="AERF",'full menu'!AV46="UD"),"inter",IF(OR('full menu'!AV46="ACB",'full menu'!AV46="LCERT",'full menu'!AV46="LERT",'full menu'!AV46="FCERT",'full menu'!AV46="FCMT",'full menu'!AV46="LCMT",'full menu'!AV46="LMT",'full menu'!AV46="LCIT",'full menu'!AV46="FCIT",'full menu'!AV46="LIT",'full menu'!AV46="MwERT",'full menu'!AV46="ERwMT",'full menu'!AV46="M&amp;ERT",'full menu'!AV46="MwIT",'full menu'!AV46="IwMT",'full menu'!AV46="M&amp;IT",'full menu'!AV46="IwERT",'full menu'!AV46="ERwIT",'full menu'!AV46="I&amp;ERT",'full menu'!AV46="ER&amp;M&amp;IT",'full menu'!AV46="LSD"),"subst",IF(OR('full menu'!AV46="FERT",'full menu'!AV46="FMT",'full menu'!AV46="FIT",'full menu'!AV46="WSD"),"intens",IF('full menu'!AV46="UASC","UASC","")))))</f>
        <v>subst</v>
      </c>
      <c r="AW46" s="2" t="str">
        <f>IF(OR('full menu'!AW46="MDC",'full menu'!AW46="PERF"),"rude",IF(OR('full menu'!AW46="PCB",'full menu'!AW46="AERF",'full menu'!AW46="UD"),"inter",IF(OR('full menu'!AW46="ACB",'full menu'!AW46="LCERT",'full menu'!AW46="LERT",'full menu'!AW46="FCERT",'full menu'!AW46="FCMT",'full menu'!AW46="LCMT",'full menu'!AW46="LMT",'full menu'!AW46="LCIT",'full menu'!AW46="FCIT",'full menu'!AW46="LIT",'full menu'!AW46="MwERT",'full menu'!AW46="ERwMT",'full menu'!AW46="M&amp;ERT",'full menu'!AW46="MwIT",'full menu'!AW46="IwMT",'full menu'!AW46="M&amp;IT",'full menu'!AW46="IwERT",'full menu'!AW46="ERwIT",'full menu'!AW46="I&amp;ERT",'full menu'!AW46="ER&amp;M&amp;IT",'full menu'!AW46="LSD"),"subst",IF(OR('full menu'!AW46="FERT",'full menu'!AW46="FMT",'full menu'!AW46="FIT",'full menu'!AW46="WSD"),"intens",IF('full menu'!AW46="UASC","UASC","")))))</f>
        <v>subst</v>
      </c>
      <c r="AX46" s="2" t="str">
        <f>IF(OR('full menu'!AX46="MDC",'full menu'!AX46="PERF"),"rude",IF(OR('full menu'!AX46="PCB",'full menu'!AX46="AERF",'full menu'!AX46="UD"),"inter",IF(OR('full menu'!AX46="ACB",'full menu'!AX46="LCERT",'full menu'!AX46="LERT",'full menu'!AX46="FCERT",'full menu'!AX46="FCMT",'full menu'!AX46="LCMT",'full menu'!AX46="LMT",'full menu'!AX46="LCIT",'full menu'!AX46="FCIT",'full menu'!AX46="LIT",'full menu'!AX46="MwERT",'full menu'!AX46="ERwMT",'full menu'!AX46="M&amp;ERT",'full menu'!AX46="MwIT",'full menu'!AX46="IwMT",'full menu'!AX46="M&amp;IT",'full menu'!AX46="IwERT",'full menu'!AX46="ERwIT",'full menu'!AX46="I&amp;ERT",'full menu'!AX46="ER&amp;M&amp;IT",'full menu'!AX46="LSD"),"subst",IF(OR('full menu'!AX46="FERT",'full menu'!AX46="FMT",'full menu'!AX46="FIT",'full menu'!AX46="WSD"),"intens",IF('full menu'!AX46="UASC","UASC","")))))</f>
        <v>subst</v>
      </c>
      <c r="AY46" s="2" t="str">
        <f>IF(OR('full menu'!AY46="MDC",'full menu'!AY46="PERF"),"rude",IF(OR('full menu'!AY46="PCB",'full menu'!AY46="AERF",'full menu'!AY46="UD"),"inter",IF(OR('full menu'!AY46="ACB",'full menu'!AY46="LCERT",'full menu'!AY46="LERT",'full menu'!AY46="FCERT",'full menu'!AY46="FCMT",'full menu'!AY46="LCMT",'full menu'!AY46="LMT",'full menu'!AY46="LCIT",'full menu'!AY46="FCIT",'full menu'!AY46="LIT",'full menu'!AY46="MwERT",'full menu'!AY46="ERwMT",'full menu'!AY46="M&amp;ERT",'full menu'!AY46="MwIT",'full menu'!AY46="IwMT",'full menu'!AY46="M&amp;IT",'full menu'!AY46="IwERT",'full menu'!AY46="ERwIT",'full menu'!AY46="I&amp;ERT",'full menu'!AY46="ER&amp;M&amp;IT",'full menu'!AY46="LSD"),"subst",IF(OR('full menu'!AY46="FERT",'full menu'!AY46="FMT",'full menu'!AY46="FIT",'full menu'!AY46="WSD"),"intens",IF('full menu'!AY46="UASC","UASC","")))))</f>
        <v>subst</v>
      </c>
    </row>
    <row r="47" spans="1:51" ht="15.6" x14ac:dyDescent="0.3">
      <c r="A47" t="s">
        <v>76</v>
      </c>
      <c r="B47" s="2" t="str">
        <f>IF(OR('full menu'!B47="MDC",'full menu'!B47="PERF"),"rude",IF(OR('full menu'!B47="PCB",'full menu'!B47="AERF",'full menu'!B47="UD"),"inter",IF(OR('full menu'!B47="ACB",'full menu'!B47="LCERT",'full menu'!B47="LERT",'full menu'!B47="FCERT",'full menu'!B47="FCMT",'full menu'!B47="LCMT",'full menu'!B47="LMT",'full menu'!B47="LCIT",'full menu'!B47="FCIT",'full menu'!B47="LIT",'full menu'!B47="MwERT",'full menu'!B47="ERwMT",'full menu'!B47="M&amp;ERT",'full menu'!B47="MwIT",'full menu'!B47="IwMT",'full menu'!B47="M&amp;IT",'full menu'!B47="IwERT",'full menu'!B47="ERwIT",'full menu'!B47="I&amp;ERT",'full menu'!B47="ER&amp;M&amp;IT",'full menu'!B47="LSD"),"subst",IF(OR('full menu'!B47="FERT",'full menu'!B47="FMT",'full menu'!B47="FIT",'full menu'!B47="WSD"),"intens",IF('full menu'!B47="UASC","UASC","")))))</f>
        <v>inter</v>
      </c>
      <c r="C47" s="2" t="str">
        <f>IF(OR('full menu'!C47="MDC",'full menu'!C47="PERF"),"rude",IF(OR('full menu'!C47="PCB",'full menu'!C47="AERF",'full menu'!C47="UD"),"inter",IF(OR('full menu'!C47="ACB",'full menu'!C47="LCERT",'full menu'!C47="LERT",'full menu'!C47="FCERT",'full menu'!C47="FCMT",'full menu'!C47="LCMT",'full menu'!C47="LMT",'full menu'!C47="LCIT",'full menu'!C47="FCIT",'full menu'!C47="LIT",'full menu'!C47="MwERT",'full menu'!C47="ERwMT",'full menu'!C47="M&amp;ERT",'full menu'!C47="MwIT",'full menu'!C47="IwMT",'full menu'!C47="M&amp;IT",'full menu'!C47="IwERT",'full menu'!C47="ERwIT",'full menu'!C47="I&amp;ERT",'full menu'!C47="ER&amp;M&amp;IT",'full menu'!C47="LSD"),"subst",IF(OR('full menu'!C47="FERT",'full menu'!C47="FMT",'full menu'!C47="FIT",'full menu'!C47="WSD"),"intens",IF('full menu'!C47="UASC","UASC","")))))</f>
        <v>inter</v>
      </c>
      <c r="D47" s="2" t="str">
        <f>IF(OR('full menu'!D47="MDC",'full menu'!D47="PERF"),"rude",IF(OR('full menu'!D47="PCB",'full menu'!D47="AERF",'full menu'!D47="UD"),"inter",IF(OR('full menu'!D47="ACB",'full menu'!D47="LCERT",'full menu'!D47="LERT",'full menu'!D47="FCERT",'full menu'!D47="FCMT",'full menu'!D47="LCMT",'full menu'!D47="LMT",'full menu'!D47="LCIT",'full menu'!D47="FCIT",'full menu'!D47="LIT",'full menu'!D47="MwERT",'full menu'!D47="ERwMT",'full menu'!D47="M&amp;ERT",'full menu'!D47="MwIT",'full menu'!D47="IwMT",'full menu'!D47="M&amp;IT",'full menu'!D47="IwERT",'full menu'!D47="ERwIT",'full menu'!D47="I&amp;ERT",'full menu'!D47="ER&amp;M&amp;IT",'full menu'!D47="LSD"),"subst",IF(OR('full menu'!D47="FERT",'full menu'!D47="FMT",'full menu'!D47="FIT",'full menu'!D47="WSD"),"intens",IF('full menu'!D47="UASC","UASC","")))))</f>
        <v>inter</v>
      </c>
      <c r="E47" s="2" t="str">
        <f>IF(OR('full menu'!E47="MDC",'full menu'!E47="PERF"),"rude",IF(OR('full menu'!E47="PCB",'full menu'!E47="AERF",'full menu'!E47="UD"),"inter",IF(OR('full menu'!E47="ACB",'full menu'!E47="LCERT",'full menu'!E47="LERT",'full menu'!E47="FCERT",'full menu'!E47="FCMT",'full menu'!E47="LCMT",'full menu'!E47="LMT",'full menu'!E47="LCIT",'full menu'!E47="FCIT",'full menu'!E47="LIT",'full menu'!E47="MwERT",'full menu'!E47="ERwMT",'full menu'!E47="M&amp;ERT",'full menu'!E47="MwIT",'full menu'!E47="IwMT",'full menu'!E47="M&amp;IT",'full menu'!E47="IwERT",'full menu'!E47="ERwIT",'full menu'!E47="I&amp;ERT",'full menu'!E47="ER&amp;M&amp;IT",'full menu'!E47="LSD"),"subst",IF(OR('full menu'!E47="FERT",'full menu'!E47="FMT",'full menu'!E47="FIT",'full menu'!E47="WSD"),"intens",IF('full menu'!E47="UASC","UASC","")))))</f>
        <v>inter</v>
      </c>
      <c r="F47" s="2" t="str">
        <f>IF(OR('full menu'!F47="MDC",'full menu'!F47="PERF"),"rude",IF(OR('full menu'!F47="PCB",'full menu'!F47="AERF",'full menu'!F47="UD"),"inter",IF(OR('full menu'!F47="ACB",'full menu'!F47="LCERT",'full menu'!F47="LERT",'full menu'!F47="FCERT",'full menu'!F47="FCMT",'full menu'!F47="LCMT",'full menu'!F47="LMT",'full menu'!F47="LCIT",'full menu'!F47="FCIT",'full menu'!F47="LIT",'full menu'!F47="MwERT",'full menu'!F47="ERwMT",'full menu'!F47="M&amp;ERT",'full menu'!F47="MwIT",'full menu'!F47="IwMT",'full menu'!F47="M&amp;IT",'full menu'!F47="IwERT",'full menu'!F47="ERwIT",'full menu'!F47="I&amp;ERT",'full menu'!F47="ER&amp;M&amp;IT",'full menu'!F47="LSD"),"subst",IF(OR('full menu'!F47="FERT",'full menu'!F47="FMT",'full menu'!F47="FIT",'full menu'!F47="WSD"),"intens",IF('full menu'!F47="UASC","UASC","")))))</f>
        <v>subst</v>
      </c>
      <c r="G47" s="2" t="str">
        <f>IF(OR('full menu'!G47="MDC",'full menu'!G47="PERF"),"rude",IF(OR('full menu'!G47="PCB",'full menu'!G47="AERF",'full menu'!G47="UD"),"inter",IF(OR('full menu'!G47="ACB",'full menu'!G47="LCERT",'full menu'!G47="LERT",'full menu'!G47="FCERT",'full menu'!G47="FCMT",'full menu'!G47="LCMT",'full menu'!G47="LMT",'full menu'!G47="LCIT",'full menu'!G47="FCIT",'full menu'!G47="LIT",'full menu'!G47="MwERT",'full menu'!G47="ERwMT",'full menu'!G47="M&amp;ERT",'full menu'!G47="MwIT",'full menu'!G47="IwMT",'full menu'!G47="M&amp;IT",'full menu'!G47="IwERT",'full menu'!G47="ERwIT",'full menu'!G47="I&amp;ERT",'full menu'!G47="ER&amp;M&amp;IT",'full menu'!G47="LSD"),"subst",IF(OR('full menu'!G47="FERT",'full menu'!G47="FMT",'full menu'!G47="FIT",'full menu'!G47="WSD"),"intens",IF('full menu'!G47="UASC","UASC","")))))</f>
        <v>subst</v>
      </c>
      <c r="H47" s="2" t="str">
        <f>IF(OR('full menu'!H47="MDC",'full menu'!H47="PERF"),"rude",IF(OR('full menu'!H47="PCB",'full menu'!H47="AERF",'full menu'!H47="UD"),"inter",IF(OR('full menu'!H47="ACB",'full menu'!H47="LCERT",'full menu'!H47="LERT",'full menu'!H47="FCERT",'full menu'!H47="FCMT",'full menu'!H47="LCMT",'full menu'!H47="LMT",'full menu'!H47="LCIT",'full menu'!H47="FCIT",'full menu'!H47="LIT",'full menu'!H47="MwERT",'full menu'!H47="ERwMT",'full menu'!H47="M&amp;ERT",'full menu'!H47="MwIT",'full menu'!H47="IwMT",'full menu'!H47="M&amp;IT",'full menu'!H47="IwERT",'full menu'!H47="ERwIT",'full menu'!H47="I&amp;ERT",'full menu'!H47="ER&amp;M&amp;IT",'full menu'!H47="LSD"),"subst",IF(OR('full menu'!H47="FERT",'full menu'!H47="FMT",'full menu'!H47="FIT",'full menu'!H47="WSD"),"intens",IF('full menu'!H47="UASC","UASC","")))))</f>
        <v>subst</v>
      </c>
      <c r="I47" s="2" t="str">
        <f>IF(OR('full menu'!I47="MDC",'full menu'!I47="PERF"),"rude",IF(OR('full menu'!I47="PCB",'full menu'!I47="AERF",'full menu'!I47="UD"),"inter",IF(OR('full menu'!I47="ACB",'full menu'!I47="LCERT",'full menu'!I47="LERT",'full menu'!I47="FCERT",'full menu'!I47="FCMT",'full menu'!I47="LCMT",'full menu'!I47="LMT",'full menu'!I47="LCIT",'full menu'!I47="FCIT",'full menu'!I47="LIT",'full menu'!I47="MwERT",'full menu'!I47="ERwMT",'full menu'!I47="M&amp;ERT",'full menu'!I47="MwIT",'full menu'!I47="IwMT",'full menu'!I47="M&amp;IT",'full menu'!I47="IwERT",'full menu'!I47="ERwIT",'full menu'!I47="I&amp;ERT",'full menu'!I47="ER&amp;M&amp;IT",'full menu'!I47="LSD"),"subst",IF(OR('full menu'!I47="FERT",'full menu'!I47="FMT",'full menu'!I47="FIT",'full menu'!I47="WSD"),"intens",IF('full menu'!I47="UASC","UASC","")))))</f>
        <v>subst</v>
      </c>
      <c r="J47" s="2" t="str">
        <f>IF(OR('full menu'!J47="MDC",'full menu'!J47="PERF"),"rude",IF(OR('full menu'!J47="PCB",'full menu'!J47="AERF",'full menu'!J47="UD"),"inter",IF(OR('full menu'!J47="ACB",'full menu'!J47="LCERT",'full menu'!J47="LERT",'full menu'!J47="FCERT",'full menu'!J47="FCMT",'full menu'!J47="LCMT",'full menu'!J47="LMT",'full menu'!J47="LCIT",'full menu'!J47="FCIT",'full menu'!J47="LIT",'full menu'!J47="MwERT",'full menu'!J47="ERwMT",'full menu'!J47="M&amp;ERT",'full menu'!J47="MwIT",'full menu'!J47="IwMT",'full menu'!J47="M&amp;IT",'full menu'!J47="IwERT",'full menu'!J47="ERwIT",'full menu'!J47="I&amp;ERT",'full menu'!J47="ER&amp;M&amp;IT",'full menu'!J47="LSD"),"subst",IF(OR('full menu'!J47="FERT",'full menu'!J47="FMT",'full menu'!J47="FIT",'full menu'!J47="WSD"),"intens",IF('full menu'!J47="UASC","UASC","")))))</f>
        <v>subst</v>
      </c>
      <c r="K47" s="2" t="str">
        <f>IF(OR('full menu'!K47="MDC",'full menu'!K47="PERF"),"rude",IF(OR('full menu'!K47="PCB",'full menu'!K47="AERF",'full menu'!K47="UD"),"inter",IF(OR('full menu'!K47="ACB",'full menu'!K47="LCERT",'full menu'!K47="LERT",'full menu'!K47="FCERT",'full menu'!K47="FCMT",'full menu'!K47="LCMT",'full menu'!K47="LMT",'full menu'!K47="LCIT",'full menu'!K47="FCIT",'full menu'!K47="LIT",'full menu'!K47="MwERT",'full menu'!K47="ERwMT",'full menu'!K47="M&amp;ERT",'full menu'!K47="MwIT",'full menu'!K47="IwMT",'full menu'!K47="M&amp;IT",'full menu'!K47="IwERT",'full menu'!K47="ERwIT",'full menu'!K47="I&amp;ERT",'full menu'!K47="ER&amp;M&amp;IT",'full menu'!K47="LSD"),"subst",IF(OR('full menu'!K47="FERT",'full menu'!K47="FMT",'full menu'!K47="FIT",'full menu'!K47="WSD"),"intens",IF('full menu'!K47="UASC","UASC","")))))</f>
        <v>subst</v>
      </c>
      <c r="L47" s="2" t="str">
        <f>IF(OR('full menu'!L47="MDC",'full menu'!L47="PERF"),"rude",IF(OR('full menu'!L47="PCB",'full menu'!L47="AERF",'full menu'!L47="UD"),"inter",IF(OR('full menu'!L47="ACB",'full menu'!L47="LCERT",'full menu'!L47="LERT",'full menu'!L47="FCERT",'full menu'!L47="FCMT",'full menu'!L47="LCMT",'full menu'!L47="LMT",'full menu'!L47="LCIT",'full menu'!L47="FCIT",'full menu'!L47="LIT",'full menu'!L47="MwERT",'full menu'!L47="ERwMT",'full menu'!L47="M&amp;ERT",'full menu'!L47="MwIT",'full menu'!L47="IwMT",'full menu'!L47="M&amp;IT",'full menu'!L47="IwERT",'full menu'!L47="ERwIT",'full menu'!L47="I&amp;ERT",'full menu'!L47="ER&amp;M&amp;IT",'full menu'!L47="LSD"),"subst",IF(OR('full menu'!L47="FERT",'full menu'!L47="FMT",'full menu'!L47="FIT",'full menu'!L47="WSD"),"intens",IF('full menu'!L47="UASC","UASC","")))))</f>
        <v>subst</v>
      </c>
      <c r="M47" s="2" t="str">
        <f>IF(OR('full menu'!M47="MDC",'full menu'!M47="PERF"),"rude",IF(OR('full menu'!M47="PCB",'full menu'!M47="AERF",'full menu'!M47="UD"),"inter",IF(OR('full menu'!M47="ACB",'full menu'!M47="LCERT",'full menu'!M47="LERT",'full menu'!M47="FCERT",'full menu'!M47="FCMT",'full menu'!M47="LCMT",'full menu'!M47="LMT",'full menu'!M47="LCIT",'full menu'!M47="FCIT",'full menu'!M47="LIT",'full menu'!M47="MwERT",'full menu'!M47="ERwMT",'full menu'!M47="M&amp;ERT",'full menu'!M47="MwIT",'full menu'!M47="IwMT",'full menu'!M47="M&amp;IT",'full menu'!M47="IwERT",'full menu'!M47="ERwIT",'full menu'!M47="I&amp;ERT",'full menu'!M47="ER&amp;M&amp;IT",'full menu'!M47="LSD"),"subst",IF(OR('full menu'!M47="FERT",'full menu'!M47="FMT",'full menu'!M47="FIT",'full menu'!M47="WSD"),"intens",IF('full menu'!M47="UASC","UASC","")))))</f>
        <v>subst</v>
      </c>
      <c r="N47" s="2" t="str">
        <f>IF(OR('full menu'!N47="MDC",'full menu'!N47="PERF"),"rude",IF(OR('full menu'!N47="PCB",'full menu'!N47="AERF",'full menu'!N47="UD"),"inter",IF(OR('full menu'!N47="ACB",'full menu'!N47="LCERT",'full menu'!N47="LERT",'full menu'!N47="FCERT",'full menu'!N47="FCMT",'full menu'!N47="LCMT",'full menu'!N47="LMT",'full menu'!N47="LCIT",'full menu'!N47="FCIT",'full menu'!N47="LIT",'full menu'!N47="MwERT",'full menu'!N47="ERwMT",'full menu'!N47="M&amp;ERT",'full menu'!N47="MwIT",'full menu'!N47="IwMT",'full menu'!N47="M&amp;IT",'full menu'!N47="IwERT",'full menu'!N47="ERwIT",'full menu'!N47="I&amp;ERT",'full menu'!N47="ER&amp;M&amp;IT",'full menu'!N47="LSD"),"subst",IF(OR('full menu'!N47="FERT",'full menu'!N47="FMT",'full menu'!N47="FIT",'full menu'!N47="WSD"),"intens",IF('full menu'!N47="UASC","UASC","")))))</f>
        <v>subst</v>
      </c>
      <c r="O47" s="2" t="str">
        <f>IF(OR('full menu'!O47="MDC",'full menu'!O47="PERF"),"rude",IF(OR('full menu'!O47="PCB",'full menu'!O47="AERF",'full menu'!O47="UD"),"inter",IF(OR('full menu'!O47="ACB",'full menu'!O47="LCERT",'full menu'!O47="LERT",'full menu'!O47="FCERT",'full menu'!O47="FCMT",'full menu'!O47="LCMT",'full menu'!O47="LMT",'full menu'!O47="LCIT",'full menu'!O47="FCIT",'full menu'!O47="LIT",'full menu'!O47="MwERT",'full menu'!O47="ERwMT",'full menu'!O47="M&amp;ERT",'full menu'!O47="MwIT",'full menu'!O47="IwMT",'full menu'!O47="M&amp;IT",'full menu'!O47="IwERT",'full menu'!O47="ERwIT",'full menu'!O47="I&amp;ERT",'full menu'!O47="ER&amp;M&amp;IT",'full menu'!O47="LSD"),"subst",IF(OR('full menu'!O47="FERT",'full menu'!O47="FMT",'full menu'!O47="FIT",'full menu'!O47="WSD"),"intens",IF('full menu'!O47="UASC","UASC","")))))</f>
        <v>subst</v>
      </c>
      <c r="P47" s="2" t="str">
        <f>IF(OR('full menu'!P47="MDC",'full menu'!P47="PERF"),"rude",IF(OR('full menu'!P47="PCB",'full menu'!P47="AERF",'full menu'!P47="UD"),"inter",IF(OR('full menu'!P47="ACB",'full menu'!P47="LCERT",'full menu'!P47="LERT",'full menu'!P47="FCERT",'full menu'!P47="FCMT",'full menu'!P47="LCMT",'full menu'!P47="LMT",'full menu'!P47="LCIT",'full menu'!P47="FCIT",'full menu'!P47="LIT",'full menu'!P47="MwERT",'full menu'!P47="ERwMT",'full menu'!P47="M&amp;ERT",'full menu'!P47="MwIT",'full menu'!P47="IwMT",'full menu'!P47="M&amp;IT",'full menu'!P47="IwERT",'full menu'!P47="ERwIT",'full menu'!P47="I&amp;ERT",'full menu'!P47="ER&amp;M&amp;IT",'full menu'!P47="LSD"),"subst",IF(OR('full menu'!P47="FERT",'full menu'!P47="FMT",'full menu'!P47="FIT",'full menu'!P47="WSD"),"intens",IF('full menu'!P47="UASC","UASC","")))))</f>
        <v>subst</v>
      </c>
      <c r="Q47" s="2" t="str">
        <f>IF(OR('full menu'!Q47="MDC",'full menu'!Q47="PERF"),"rude",IF(OR('full menu'!Q47="PCB",'full menu'!Q47="AERF",'full menu'!Q47="UD"),"inter",IF(OR('full menu'!Q47="ACB",'full menu'!Q47="LCERT",'full menu'!Q47="LERT",'full menu'!Q47="FCERT",'full menu'!Q47="FCMT",'full menu'!Q47="LCMT",'full menu'!Q47="LMT",'full menu'!Q47="LCIT",'full menu'!Q47="FCIT",'full menu'!Q47="LIT",'full menu'!Q47="MwERT",'full menu'!Q47="ERwMT",'full menu'!Q47="M&amp;ERT",'full menu'!Q47="MwIT",'full menu'!Q47="IwMT",'full menu'!Q47="M&amp;IT",'full menu'!Q47="IwERT",'full menu'!Q47="ERwIT",'full menu'!Q47="I&amp;ERT",'full menu'!Q47="ER&amp;M&amp;IT",'full menu'!Q47="LSD"),"subst",IF(OR('full menu'!Q47="FERT",'full menu'!Q47="FMT",'full menu'!Q47="FIT",'full menu'!Q47="WSD"),"intens",IF('full menu'!Q47="UASC","UASC","")))))</f>
        <v>subst</v>
      </c>
      <c r="R47" s="2" t="str">
        <f>IF(OR('full menu'!R47="MDC",'full menu'!R47="PERF"),"rude",IF(OR('full menu'!R47="PCB",'full menu'!R47="AERF",'full menu'!R47="UD"),"inter",IF(OR('full menu'!R47="ACB",'full menu'!R47="LCERT",'full menu'!R47="LERT",'full menu'!R47="FCERT",'full menu'!R47="FCMT",'full menu'!R47="LCMT",'full menu'!R47="LMT",'full menu'!R47="LCIT",'full menu'!R47="FCIT",'full menu'!R47="LIT",'full menu'!R47="MwERT",'full menu'!R47="ERwMT",'full menu'!R47="M&amp;ERT",'full menu'!R47="MwIT",'full menu'!R47="IwMT",'full menu'!R47="M&amp;IT",'full menu'!R47="IwERT",'full menu'!R47="ERwIT",'full menu'!R47="I&amp;ERT",'full menu'!R47="ER&amp;M&amp;IT",'full menu'!R47="LSD"),"subst",IF(OR('full menu'!R47="FERT",'full menu'!R47="FMT",'full menu'!R47="FIT",'full menu'!R47="WSD"),"intens",IF('full menu'!R47="UASC","UASC","")))))</f>
        <v>subst</v>
      </c>
      <c r="S47" s="2" t="str">
        <f>IF(OR('full menu'!S47="MDC",'full menu'!S47="PERF"),"rude",IF(OR('full menu'!S47="PCB",'full menu'!S47="AERF",'full menu'!S47="UD"),"inter",IF(OR('full menu'!S47="ACB",'full menu'!S47="LCERT",'full menu'!S47="LERT",'full menu'!S47="FCERT",'full menu'!S47="FCMT",'full menu'!S47="LCMT",'full menu'!S47="LMT",'full menu'!S47="LCIT",'full menu'!S47="FCIT",'full menu'!S47="LIT",'full menu'!S47="MwERT",'full menu'!S47="ERwMT",'full menu'!S47="M&amp;ERT",'full menu'!S47="MwIT",'full menu'!S47="IwMT",'full menu'!S47="M&amp;IT",'full menu'!S47="IwERT",'full menu'!S47="ERwIT",'full menu'!S47="I&amp;ERT",'full menu'!S47="ER&amp;M&amp;IT",'full menu'!S47="LSD"),"subst",IF(OR('full menu'!S47="FERT",'full menu'!S47="FMT",'full menu'!S47="FIT",'full menu'!S47="WSD"),"intens",IF('full menu'!S47="UASC","UASC","")))))</f>
        <v>subst</v>
      </c>
      <c r="T47" s="2" t="str">
        <f>IF(OR('full menu'!T47="MDC",'full menu'!T47="PERF"),"rude",IF(OR('full menu'!T47="PCB",'full menu'!T47="AERF",'full menu'!T47="UD"),"inter",IF(OR('full menu'!T47="ACB",'full menu'!T47="LCERT",'full menu'!T47="LERT",'full menu'!T47="FCERT",'full menu'!T47="FCMT",'full menu'!T47="LCMT",'full menu'!T47="LMT",'full menu'!T47="LCIT",'full menu'!T47="FCIT",'full menu'!T47="LIT",'full menu'!T47="MwERT",'full menu'!T47="ERwMT",'full menu'!T47="M&amp;ERT",'full menu'!T47="MwIT",'full menu'!T47="IwMT",'full menu'!T47="M&amp;IT",'full menu'!T47="IwERT",'full menu'!T47="ERwIT",'full menu'!T47="I&amp;ERT",'full menu'!T47="ER&amp;M&amp;IT",'full menu'!T47="LSD"),"subst",IF(OR('full menu'!T47="FERT",'full menu'!T47="FMT",'full menu'!T47="FIT",'full menu'!T47="WSD"),"intens",IF('full menu'!T47="UASC","UASC","")))))</f>
        <v>subst</v>
      </c>
      <c r="U47" s="2" t="str">
        <f>IF(OR('full menu'!U47="MDC",'full menu'!U47="PERF"),"rude",IF(OR('full menu'!U47="PCB",'full menu'!U47="AERF",'full menu'!U47="UD"),"inter",IF(OR('full menu'!U47="ACB",'full menu'!U47="LCERT",'full menu'!U47="LERT",'full menu'!U47="FCERT",'full menu'!U47="FCMT",'full menu'!U47="LCMT",'full menu'!U47="LMT",'full menu'!U47="LCIT",'full menu'!U47="FCIT",'full menu'!U47="LIT",'full menu'!U47="MwERT",'full menu'!U47="ERwMT",'full menu'!U47="M&amp;ERT",'full menu'!U47="MwIT",'full menu'!U47="IwMT",'full menu'!U47="M&amp;IT",'full menu'!U47="IwERT",'full menu'!U47="ERwIT",'full menu'!U47="I&amp;ERT",'full menu'!U47="ER&amp;M&amp;IT",'full menu'!U47="LSD"),"subst",IF(OR('full menu'!U47="FERT",'full menu'!U47="FMT",'full menu'!U47="FIT",'full menu'!U47="WSD"),"intens",IF('full menu'!U47="UASC","UASC","")))))</f>
        <v>subst</v>
      </c>
      <c r="V47" s="2" t="str">
        <f>IF(OR('full menu'!V47="MDC",'full menu'!V47="PERF"),"rude",IF(OR('full menu'!V47="PCB",'full menu'!V47="AERF",'full menu'!V47="UD"),"inter",IF(OR('full menu'!V47="ACB",'full menu'!V47="LCERT",'full menu'!V47="LERT",'full menu'!V47="FCERT",'full menu'!V47="FCMT",'full menu'!V47="LCMT",'full menu'!V47="LMT",'full menu'!V47="LCIT",'full menu'!V47="FCIT",'full menu'!V47="LIT",'full menu'!V47="MwERT",'full menu'!V47="ERwMT",'full menu'!V47="M&amp;ERT",'full menu'!V47="MwIT",'full menu'!V47="IwMT",'full menu'!V47="M&amp;IT",'full menu'!V47="IwERT",'full menu'!V47="ERwIT",'full menu'!V47="I&amp;ERT",'full menu'!V47="ER&amp;M&amp;IT",'full menu'!V47="LSD"),"subst",IF(OR('full menu'!V47="FERT",'full menu'!V47="FMT",'full menu'!V47="FIT",'full menu'!V47="WSD"),"intens",IF('full menu'!V47="UASC","UASC","")))))</f>
        <v>subst</v>
      </c>
      <c r="W47" s="2" t="str">
        <f>IF(OR('full menu'!W47="MDC",'full menu'!W47="PERF"),"rude",IF(OR('full menu'!W47="PCB",'full menu'!W47="AERF",'full menu'!W47="UD"),"inter",IF(OR('full menu'!W47="ACB",'full menu'!W47="LCERT",'full menu'!W47="LERT",'full menu'!W47="FCERT",'full menu'!W47="FCMT",'full menu'!W47="LCMT",'full menu'!W47="LMT",'full menu'!W47="LCIT",'full menu'!W47="FCIT",'full menu'!W47="LIT",'full menu'!W47="MwERT",'full menu'!W47="ERwMT",'full menu'!W47="M&amp;ERT",'full menu'!W47="MwIT",'full menu'!W47="IwMT",'full menu'!W47="M&amp;IT",'full menu'!W47="IwERT",'full menu'!W47="ERwIT",'full menu'!W47="I&amp;ERT",'full menu'!W47="ER&amp;M&amp;IT",'full menu'!W47="LSD"),"subst",IF(OR('full menu'!W47="FERT",'full menu'!W47="FMT",'full menu'!W47="FIT",'full menu'!W47="WSD"),"intens",IF('full menu'!W47="UASC","UASC","")))))</f>
        <v>subst</v>
      </c>
      <c r="X47" s="2" t="str">
        <f>IF(OR('full menu'!X47="MDC",'full menu'!X47="PERF"),"rude",IF(OR('full menu'!X47="PCB",'full menu'!X47="AERF",'full menu'!X47="UD"),"inter",IF(OR('full menu'!X47="ACB",'full menu'!X47="LCERT",'full menu'!X47="LERT",'full menu'!X47="FCERT",'full menu'!X47="FCMT",'full menu'!X47="LCMT",'full menu'!X47="LMT",'full menu'!X47="LCIT",'full menu'!X47="FCIT",'full menu'!X47="LIT",'full menu'!X47="MwERT",'full menu'!X47="ERwMT",'full menu'!X47="M&amp;ERT",'full menu'!X47="MwIT",'full menu'!X47="IwMT",'full menu'!X47="M&amp;IT",'full menu'!X47="IwERT",'full menu'!X47="ERwIT",'full menu'!X47="I&amp;ERT",'full menu'!X47="ER&amp;M&amp;IT",'full menu'!X47="LSD"),"subst",IF(OR('full menu'!X47="FERT",'full menu'!X47="FMT",'full menu'!X47="FIT",'full menu'!X47="WSD"),"intens",IF('full menu'!X47="UASC","UASC","")))))</f>
        <v>subst</v>
      </c>
      <c r="Y47" s="2" t="str">
        <f>IF(OR('full menu'!Y47="MDC",'full menu'!Y47="PERF"),"rude",IF(OR('full menu'!Y47="PCB",'full menu'!Y47="AERF",'full menu'!Y47="UD"),"inter",IF(OR('full menu'!Y47="ACB",'full menu'!Y47="LCERT",'full menu'!Y47="LERT",'full menu'!Y47="FCERT",'full menu'!Y47="FCMT",'full menu'!Y47="LCMT",'full menu'!Y47="LMT",'full menu'!Y47="LCIT",'full menu'!Y47="FCIT",'full menu'!Y47="LIT",'full menu'!Y47="MwERT",'full menu'!Y47="ERwMT",'full menu'!Y47="M&amp;ERT",'full menu'!Y47="MwIT",'full menu'!Y47="IwMT",'full menu'!Y47="M&amp;IT",'full menu'!Y47="IwERT",'full menu'!Y47="ERwIT",'full menu'!Y47="I&amp;ERT",'full menu'!Y47="ER&amp;M&amp;IT",'full menu'!Y47="LSD"),"subst",IF(OR('full menu'!Y47="FERT",'full menu'!Y47="FMT",'full menu'!Y47="FIT",'full menu'!Y47="WSD"),"intens",IF('full menu'!Y47="UASC","UASC","")))))</f>
        <v>subst</v>
      </c>
      <c r="Z47" s="2" t="str">
        <f>IF(OR('full menu'!Z47="MDC",'full menu'!Z47="PERF"),"rude",IF(OR('full menu'!Z47="PCB",'full menu'!Z47="AERF",'full menu'!Z47="UD"),"inter",IF(OR('full menu'!Z47="ACB",'full menu'!Z47="LCERT",'full menu'!Z47="LERT",'full menu'!Z47="FCERT",'full menu'!Z47="FCMT",'full menu'!Z47="LCMT",'full menu'!Z47="LMT",'full menu'!Z47="LCIT",'full menu'!Z47="FCIT",'full menu'!Z47="LIT",'full menu'!Z47="MwERT",'full menu'!Z47="ERwMT",'full menu'!Z47="M&amp;ERT",'full menu'!Z47="MwIT",'full menu'!Z47="IwMT",'full menu'!Z47="M&amp;IT",'full menu'!Z47="IwERT",'full menu'!Z47="ERwIT",'full menu'!Z47="I&amp;ERT",'full menu'!Z47="ER&amp;M&amp;IT",'full menu'!Z47="LSD"),"subst",IF(OR('full menu'!Z47="FERT",'full menu'!Z47="FMT",'full menu'!Z47="FIT",'full menu'!Z47="WSD"),"intens",IF('full menu'!Z47="UASC","UASC","")))))</f>
        <v>subst</v>
      </c>
      <c r="AA47" s="2" t="str">
        <f>IF(OR('full menu'!AA47="MDC",'full menu'!AA47="PERF"),"rude",IF(OR('full menu'!AA47="PCB",'full menu'!AA47="AERF",'full menu'!AA47="UD"),"inter",IF(OR('full menu'!AA47="ACB",'full menu'!AA47="LCERT",'full menu'!AA47="LERT",'full menu'!AA47="FCERT",'full menu'!AA47="FCMT",'full menu'!AA47="LCMT",'full menu'!AA47="LMT",'full menu'!AA47="LCIT",'full menu'!AA47="FCIT",'full menu'!AA47="LIT",'full menu'!AA47="MwERT",'full menu'!AA47="ERwMT",'full menu'!AA47="M&amp;ERT",'full menu'!AA47="MwIT",'full menu'!AA47="IwMT",'full menu'!AA47="M&amp;IT",'full menu'!AA47="IwERT",'full menu'!AA47="ERwIT",'full menu'!AA47="I&amp;ERT",'full menu'!AA47="ER&amp;M&amp;IT",'full menu'!AA47="LSD"),"subst",IF(OR('full menu'!AA47="FERT",'full menu'!AA47="FMT",'full menu'!AA47="FIT",'full menu'!AA47="WSD"),"intens",IF('full menu'!AA47="UASC","UASC","")))))</f>
        <v>subst</v>
      </c>
      <c r="AB47" s="2" t="str">
        <f>IF(OR('full menu'!AB47="MDC",'full menu'!AB47="PERF"),"rude",IF(OR('full menu'!AB47="PCB",'full menu'!AB47="AERF",'full menu'!AB47="UD"),"inter",IF(OR('full menu'!AB47="ACB",'full menu'!AB47="LCERT",'full menu'!AB47="LERT",'full menu'!AB47="FCERT",'full menu'!AB47="FCMT",'full menu'!AB47="LCMT",'full menu'!AB47="LMT",'full menu'!AB47="LCIT",'full menu'!AB47="FCIT",'full menu'!AB47="LIT",'full menu'!AB47="MwERT",'full menu'!AB47="ERwMT",'full menu'!AB47="M&amp;ERT",'full menu'!AB47="MwIT",'full menu'!AB47="IwMT",'full menu'!AB47="M&amp;IT",'full menu'!AB47="IwERT",'full menu'!AB47="ERwIT",'full menu'!AB47="I&amp;ERT",'full menu'!AB47="ER&amp;M&amp;IT",'full menu'!AB47="LSD"),"subst",IF(OR('full menu'!AB47="FERT",'full menu'!AB47="FMT",'full menu'!AB47="FIT",'full menu'!AB47="WSD"),"intens",IF('full menu'!AB47="UASC","UASC","")))))</f>
        <v>subst</v>
      </c>
      <c r="AC47" s="2" t="str">
        <f>IF(OR('full menu'!AC47="MDC",'full menu'!AC47="PERF"),"rude",IF(OR('full menu'!AC47="PCB",'full menu'!AC47="AERF",'full menu'!AC47="UD"),"inter",IF(OR('full menu'!AC47="ACB",'full menu'!AC47="LCERT",'full menu'!AC47="LERT",'full menu'!AC47="FCERT",'full menu'!AC47="FCMT",'full menu'!AC47="LCMT",'full menu'!AC47="LMT",'full menu'!AC47="LCIT",'full menu'!AC47="FCIT",'full menu'!AC47="LIT",'full menu'!AC47="MwERT",'full menu'!AC47="ERwMT",'full menu'!AC47="M&amp;ERT",'full menu'!AC47="MwIT",'full menu'!AC47="IwMT",'full menu'!AC47="M&amp;IT",'full menu'!AC47="IwERT",'full menu'!AC47="ERwIT",'full menu'!AC47="I&amp;ERT",'full menu'!AC47="ER&amp;M&amp;IT",'full menu'!AC47="LSD"),"subst",IF(OR('full menu'!AC47="FERT",'full menu'!AC47="FMT",'full menu'!AC47="FIT",'full menu'!AC47="WSD"),"intens",IF('full menu'!AC47="UASC","UASC","")))))</f>
        <v>subst</v>
      </c>
      <c r="AD47" s="2" t="str">
        <f>IF(OR('full menu'!AD47="MDC",'full menu'!AD47="PERF"),"rude",IF(OR('full menu'!AD47="PCB",'full menu'!AD47="AERF",'full menu'!AD47="UD"),"inter",IF(OR('full menu'!AD47="ACB",'full menu'!AD47="LCERT",'full menu'!AD47="LERT",'full menu'!AD47="FCERT",'full menu'!AD47="FCMT",'full menu'!AD47="LCMT",'full menu'!AD47="LMT",'full menu'!AD47="LCIT",'full menu'!AD47="FCIT",'full menu'!AD47="LIT",'full menu'!AD47="MwERT",'full menu'!AD47="ERwMT",'full menu'!AD47="M&amp;ERT",'full menu'!AD47="MwIT",'full menu'!AD47="IwMT",'full menu'!AD47="M&amp;IT",'full menu'!AD47="IwERT",'full menu'!AD47="ERwIT",'full menu'!AD47="I&amp;ERT",'full menu'!AD47="ER&amp;M&amp;IT",'full menu'!AD47="LSD"),"subst",IF(OR('full menu'!AD47="FERT",'full menu'!AD47="FMT",'full menu'!AD47="FIT",'full menu'!AD47="WSD"),"intens",IF('full menu'!AD47="UASC","UASC","")))))</f>
        <v>subst</v>
      </c>
      <c r="AE47" s="2" t="str">
        <f>IF(OR('full menu'!AE47="MDC",'full menu'!AE47="PERF"),"rude",IF(OR('full menu'!AE47="PCB",'full menu'!AE47="AERF",'full menu'!AE47="UD"),"inter",IF(OR('full menu'!AE47="ACB",'full menu'!AE47="LCERT",'full menu'!AE47="LERT",'full menu'!AE47="FCERT",'full menu'!AE47="FCMT",'full menu'!AE47="LCMT",'full menu'!AE47="LMT",'full menu'!AE47="LCIT",'full menu'!AE47="FCIT",'full menu'!AE47="LIT",'full menu'!AE47="MwERT",'full menu'!AE47="ERwMT",'full menu'!AE47="M&amp;ERT",'full menu'!AE47="MwIT",'full menu'!AE47="IwMT",'full menu'!AE47="M&amp;IT",'full menu'!AE47="IwERT",'full menu'!AE47="ERwIT",'full menu'!AE47="I&amp;ERT",'full menu'!AE47="ER&amp;M&amp;IT",'full menu'!AE47="LSD"),"subst",IF(OR('full menu'!AE47="FERT",'full menu'!AE47="FMT",'full menu'!AE47="FIT",'full menu'!AE47="WSD"),"intens",IF('full menu'!AE47="UASC","UASC","")))))</f>
        <v>subst</v>
      </c>
      <c r="AF47" s="2" t="str">
        <f>IF(OR('full menu'!AF47="MDC",'full menu'!AF47="PERF"),"rude",IF(OR('full menu'!AF47="PCB",'full menu'!AF47="AERF",'full menu'!AF47="UD"),"inter",IF(OR('full menu'!AF47="ACB",'full menu'!AF47="LCERT",'full menu'!AF47="LERT",'full menu'!AF47="FCERT",'full menu'!AF47="FCMT",'full menu'!AF47="LCMT",'full menu'!AF47="LMT",'full menu'!AF47="LCIT",'full menu'!AF47="FCIT",'full menu'!AF47="LIT",'full menu'!AF47="MwERT",'full menu'!AF47="ERwMT",'full menu'!AF47="M&amp;ERT",'full menu'!AF47="MwIT",'full menu'!AF47="IwMT",'full menu'!AF47="M&amp;IT",'full menu'!AF47="IwERT",'full menu'!AF47="ERwIT",'full menu'!AF47="I&amp;ERT",'full menu'!AF47="ER&amp;M&amp;IT",'full menu'!AF47="LSD"),"subst",IF(OR('full menu'!AF47="FERT",'full menu'!AF47="FMT",'full menu'!AF47="FIT",'full menu'!AF47="WSD"),"intens",IF('full menu'!AF47="UASC","UASC","")))))</f>
        <v>subst</v>
      </c>
      <c r="AG47" s="2" t="str">
        <f>IF(OR('full menu'!AG47="MDC",'full menu'!AG47="PERF"),"rude",IF(OR('full menu'!AG47="PCB",'full menu'!AG47="AERF",'full menu'!AG47="UD"),"inter",IF(OR('full menu'!AG47="ACB",'full menu'!AG47="LCERT",'full menu'!AG47="LERT",'full menu'!AG47="FCERT",'full menu'!AG47="FCMT",'full menu'!AG47="LCMT",'full menu'!AG47="LMT",'full menu'!AG47="LCIT",'full menu'!AG47="FCIT",'full menu'!AG47="LIT",'full menu'!AG47="MwERT",'full menu'!AG47="ERwMT",'full menu'!AG47="M&amp;ERT",'full menu'!AG47="MwIT",'full menu'!AG47="IwMT",'full menu'!AG47="M&amp;IT",'full menu'!AG47="IwERT",'full menu'!AG47="ERwIT",'full menu'!AG47="I&amp;ERT",'full menu'!AG47="ER&amp;M&amp;IT",'full menu'!AG47="LSD"),"subst",IF(OR('full menu'!AG47="FERT",'full menu'!AG47="FMT",'full menu'!AG47="FIT",'full menu'!AG47="WSD"),"intens",IF('full menu'!AG47="UASC","UASC","")))))</f>
        <v>subst</v>
      </c>
      <c r="AH47" s="2" t="str">
        <f>IF(OR('full menu'!AH47="MDC",'full menu'!AH47="PERF"),"rude",IF(OR('full menu'!AH47="PCB",'full menu'!AH47="AERF",'full menu'!AH47="UD"),"inter",IF(OR('full menu'!AH47="ACB",'full menu'!AH47="LCERT",'full menu'!AH47="LERT",'full menu'!AH47="FCERT",'full menu'!AH47="FCMT",'full menu'!AH47="LCMT",'full menu'!AH47="LMT",'full menu'!AH47="LCIT",'full menu'!AH47="FCIT",'full menu'!AH47="LIT",'full menu'!AH47="MwERT",'full menu'!AH47="ERwMT",'full menu'!AH47="M&amp;ERT",'full menu'!AH47="MwIT",'full menu'!AH47="IwMT",'full menu'!AH47="M&amp;IT",'full menu'!AH47="IwERT",'full menu'!AH47="ERwIT",'full menu'!AH47="I&amp;ERT",'full menu'!AH47="ER&amp;M&amp;IT",'full menu'!AH47="LSD"),"subst",IF(OR('full menu'!AH47="FERT",'full menu'!AH47="FMT",'full menu'!AH47="FIT",'full menu'!AH47="WSD"),"intens",IF('full menu'!AH47="UASC","UASC","")))))</f>
        <v>subst</v>
      </c>
      <c r="AI47" s="2" t="str">
        <f>IF(OR('full menu'!AI47="MDC",'full menu'!AI47="PERF"),"rude",IF(OR('full menu'!AI47="PCB",'full menu'!AI47="AERF",'full menu'!AI47="UD"),"inter",IF(OR('full menu'!AI47="ACB",'full menu'!AI47="LCERT",'full menu'!AI47="LERT",'full menu'!AI47="FCERT",'full menu'!AI47="FCMT",'full menu'!AI47="LCMT",'full menu'!AI47="LMT",'full menu'!AI47="LCIT",'full menu'!AI47="FCIT",'full menu'!AI47="LIT",'full menu'!AI47="MwERT",'full menu'!AI47="ERwMT",'full menu'!AI47="M&amp;ERT",'full menu'!AI47="MwIT",'full menu'!AI47="IwMT",'full menu'!AI47="M&amp;IT",'full menu'!AI47="IwERT",'full menu'!AI47="ERwIT",'full menu'!AI47="I&amp;ERT",'full menu'!AI47="ER&amp;M&amp;IT",'full menu'!AI47="LSD"),"subst",IF(OR('full menu'!AI47="FERT",'full menu'!AI47="FMT",'full menu'!AI47="FIT",'full menu'!AI47="WSD"),"intens",IF('full menu'!AI47="UASC","UASC","")))))</f>
        <v>subst</v>
      </c>
      <c r="AJ47" s="2" t="str">
        <f>IF(OR('full menu'!AJ47="MDC",'full menu'!AJ47="PERF"),"rude",IF(OR('full menu'!AJ47="PCB",'full menu'!AJ47="AERF",'full menu'!AJ47="UD"),"inter",IF(OR('full menu'!AJ47="ACB",'full menu'!AJ47="LCERT",'full menu'!AJ47="LERT",'full menu'!AJ47="FCERT",'full menu'!AJ47="FCMT",'full menu'!AJ47="LCMT",'full menu'!AJ47="LMT",'full menu'!AJ47="LCIT",'full menu'!AJ47="FCIT",'full menu'!AJ47="LIT",'full menu'!AJ47="MwERT",'full menu'!AJ47="ERwMT",'full menu'!AJ47="M&amp;ERT",'full menu'!AJ47="MwIT",'full menu'!AJ47="IwMT",'full menu'!AJ47="M&amp;IT",'full menu'!AJ47="IwERT",'full menu'!AJ47="ERwIT",'full menu'!AJ47="I&amp;ERT",'full menu'!AJ47="ER&amp;M&amp;IT",'full menu'!AJ47="LSD"),"subst",IF(OR('full menu'!AJ47="FERT",'full menu'!AJ47="FMT",'full menu'!AJ47="FIT",'full menu'!AJ47="WSD"),"intens",IF('full menu'!AJ47="UASC","UASC","")))))</f>
        <v>subst</v>
      </c>
      <c r="AK47" s="2" t="str">
        <f>IF(OR('full menu'!AK47="MDC",'full menu'!AK47="PERF"),"rude",IF(OR('full menu'!AK47="PCB",'full menu'!AK47="AERF",'full menu'!AK47="UD"),"inter",IF(OR('full menu'!AK47="ACB",'full menu'!AK47="LCERT",'full menu'!AK47="LERT",'full menu'!AK47="FCERT",'full menu'!AK47="FCMT",'full menu'!AK47="LCMT",'full menu'!AK47="LMT",'full menu'!AK47="LCIT",'full menu'!AK47="FCIT",'full menu'!AK47="LIT",'full menu'!AK47="MwERT",'full menu'!AK47="ERwMT",'full menu'!AK47="M&amp;ERT",'full menu'!AK47="MwIT",'full menu'!AK47="IwMT",'full menu'!AK47="M&amp;IT",'full menu'!AK47="IwERT",'full menu'!AK47="ERwIT",'full menu'!AK47="I&amp;ERT",'full menu'!AK47="ER&amp;M&amp;IT",'full menu'!AK47="LSD"),"subst",IF(OR('full menu'!AK47="FERT",'full menu'!AK47="FMT",'full menu'!AK47="FIT",'full menu'!AK47="WSD"),"intens",IF('full menu'!AK47="UASC","UASC","")))))</f>
        <v>subst</v>
      </c>
      <c r="AL47" s="2" t="str">
        <f>IF(OR('full menu'!AL47="MDC",'full menu'!AL47="PERF"),"rude",IF(OR('full menu'!AL47="PCB",'full menu'!AL47="AERF",'full menu'!AL47="UD"),"inter",IF(OR('full menu'!AL47="ACB",'full menu'!AL47="LCERT",'full menu'!AL47="LERT",'full menu'!AL47="FCERT",'full menu'!AL47="FCMT",'full menu'!AL47="LCMT",'full menu'!AL47="LMT",'full menu'!AL47="LCIT",'full menu'!AL47="FCIT",'full menu'!AL47="LIT",'full menu'!AL47="MwERT",'full menu'!AL47="ERwMT",'full menu'!AL47="M&amp;ERT",'full menu'!AL47="MwIT",'full menu'!AL47="IwMT",'full menu'!AL47="M&amp;IT",'full menu'!AL47="IwERT",'full menu'!AL47="ERwIT",'full menu'!AL47="I&amp;ERT",'full menu'!AL47="ER&amp;M&amp;IT",'full menu'!AL47="LSD"),"subst",IF(OR('full menu'!AL47="FERT",'full menu'!AL47="FMT",'full menu'!AL47="FIT",'full menu'!AL47="WSD"),"intens",IF('full menu'!AL47="UASC","UASC","")))))</f>
        <v>subst</v>
      </c>
      <c r="AM47" s="2" t="str">
        <f>IF(OR('full menu'!AM47="MDC",'full menu'!AM47="PERF"),"rude",IF(OR('full menu'!AM47="PCB",'full menu'!AM47="AERF",'full menu'!AM47="UD"),"inter",IF(OR('full menu'!AM47="ACB",'full menu'!AM47="LCERT",'full menu'!AM47="LERT",'full menu'!AM47="FCERT",'full menu'!AM47="FCMT",'full menu'!AM47="LCMT",'full menu'!AM47="LMT",'full menu'!AM47="LCIT",'full menu'!AM47="FCIT",'full menu'!AM47="LIT",'full menu'!AM47="MwERT",'full menu'!AM47="ERwMT",'full menu'!AM47="M&amp;ERT",'full menu'!AM47="MwIT",'full menu'!AM47="IwMT",'full menu'!AM47="M&amp;IT",'full menu'!AM47="IwERT",'full menu'!AM47="ERwIT",'full menu'!AM47="I&amp;ERT",'full menu'!AM47="ER&amp;M&amp;IT",'full menu'!AM47="LSD"),"subst",IF(OR('full menu'!AM47="FERT",'full menu'!AM47="FMT",'full menu'!AM47="FIT",'full menu'!AM47="WSD"),"intens",IF('full menu'!AM47="UASC","UASC","")))))</f>
        <v>subst</v>
      </c>
      <c r="AN47" s="2" t="str">
        <f>IF(OR('full menu'!AN47="MDC",'full menu'!AN47="PERF"),"rude",IF(OR('full menu'!AN47="PCB",'full menu'!AN47="AERF",'full menu'!AN47="UD"),"inter",IF(OR('full menu'!AN47="ACB",'full menu'!AN47="LCERT",'full menu'!AN47="LERT",'full menu'!AN47="FCERT",'full menu'!AN47="FCMT",'full menu'!AN47="LCMT",'full menu'!AN47="LMT",'full menu'!AN47="LCIT",'full menu'!AN47="FCIT",'full menu'!AN47="LIT",'full menu'!AN47="MwERT",'full menu'!AN47="ERwMT",'full menu'!AN47="M&amp;ERT",'full menu'!AN47="MwIT",'full menu'!AN47="IwMT",'full menu'!AN47="M&amp;IT",'full menu'!AN47="IwERT",'full menu'!AN47="ERwIT",'full menu'!AN47="I&amp;ERT",'full menu'!AN47="ER&amp;M&amp;IT",'full menu'!AN47="LSD"),"subst",IF(OR('full menu'!AN47="FERT",'full menu'!AN47="FMT",'full menu'!AN47="FIT",'full menu'!AN47="WSD"),"intens",IF('full menu'!AN47="UASC","UASC","")))))</f>
        <v>subst</v>
      </c>
      <c r="AO47" s="2" t="str">
        <f>IF(OR('full menu'!AO47="MDC",'full menu'!AO47="PERF"),"rude",IF(OR('full menu'!AO47="PCB",'full menu'!AO47="AERF",'full menu'!AO47="UD"),"inter",IF(OR('full menu'!AO47="ACB",'full menu'!AO47="LCERT",'full menu'!AO47="LERT",'full menu'!AO47="FCERT",'full menu'!AO47="FCMT",'full menu'!AO47="LCMT",'full menu'!AO47="LMT",'full menu'!AO47="LCIT",'full menu'!AO47="FCIT",'full menu'!AO47="LIT",'full menu'!AO47="MwERT",'full menu'!AO47="ERwMT",'full menu'!AO47="M&amp;ERT",'full menu'!AO47="MwIT",'full menu'!AO47="IwMT",'full menu'!AO47="M&amp;IT",'full menu'!AO47="IwERT",'full menu'!AO47="ERwIT",'full menu'!AO47="I&amp;ERT",'full menu'!AO47="ER&amp;M&amp;IT",'full menu'!AO47="LSD"),"subst",IF(OR('full menu'!AO47="FERT",'full menu'!AO47="FMT",'full menu'!AO47="FIT",'full menu'!AO47="WSD"),"intens",IF('full menu'!AO47="UASC","UASC","")))))</f>
        <v>subst</v>
      </c>
      <c r="AP47" s="2" t="str">
        <f>IF(OR('full menu'!AP47="MDC",'full menu'!AP47="PERF"),"rude",IF(OR('full menu'!AP47="PCB",'full menu'!AP47="AERF",'full menu'!AP47="UD"),"inter",IF(OR('full menu'!AP47="ACB",'full menu'!AP47="LCERT",'full menu'!AP47="LERT",'full menu'!AP47="FCERT",'full menu'!AP47="FCMT",'full menu'!AP47="LCMT",'full menu'!AP47="LMT",'full menu'!AP47="LCIT",'full menu'!AP47="FCIT",'full menu'!AP47="LIT",'full menu'!AP47="MwERT",'full menu'!AP47="ERwMT",'full menu'!AP47="M&amp;ERT",'full menu'!AP47="MwIT",'full menu'!AP47="IwMT",'full menu'!AP47="M&amp;IT",'full menu'!AP47="IwERT",'full menu'!AP47="ERwIT",'full menu'!AP47="I&amp;ERT",'full menu'!AP47="ER&amp;M&amp;IT",'full menu'!AP47="LSD"),"subst",IF(OR('full menu'!AP47="FERT",'full menu'!AP47="FMT",'full menu'!AP47="FIT",'full menu'!AP47="WSD"),"intens",IF('full menu'!AP47="UASC","UASC","")))))</f>
        <v>subst</v>
      </c>
      <c r="AQ47" s="2" t="str">
        <f>IF(OR('full menu'!AQ47="MDC",'full menu'!AQ47="PERF"),"rude",IF(OR('full menu'!AQ47="PCB",'full menu'!AQ47="AERF",'full menu'!AQ47="UD"),"inter",IF(OR('full menu'!AQ47="ACB",'full menu'!AQ47="LCERT",'full menu'!AQ47="LERT",'full menu'!AQ47="FCERT",'full menu'!AQ47="FCMT",'full menu'!AQ47="LCMT",'full menu'!AQ47="LMT",'full menu'!AQ47="LCIT",'full menu'!AQ47="FCIT",'full menu'!AQ47="LIT",'full menu'!AQ47="MwERT",'full menu'!AQ47="ERwMT",'full menu'!AQ47="M&amp;ERT",'full menu'!AQ47="MwIT",'full menu'!AQ47="IwMT",'full menu'!AQ47="M&amp;IT",'full menu'!AQ47="IwERT",'full menu'!AQ47="ERwIT",'full menu'!AQ47="I&amp;ERT",'full menu'!AQ47="ER&amp;M&amp;IT",'full menu'!AQ47="LSD"),"subst",IF(OR('full menu'!AQ47="FERT",'full menu'!AQ47="FMT",'full menu'!AQ47="FIT",'full menu'!AQ47="WSD"),"intens",IF('full menu'!AQ47="UASC","UASC","")))))</f>
        <v>subst</v>
      </c>
      <c r="AR47" s="2" t="str">
        <f>IF(OR('full menu'!AR47="MDC",'full menu'!AR47="PERF"),"rude",IF(OR('full menu'!AR47="PCB",'full menu'!AR47="AERF",'full menu'!AR47="UD"),"inter",IF(OR('full menu'!AR47="ACB",'full menu'!AR47="LCERT",'full menu'!AR47="LERT",'full menu'!AR47="FCERT",'full menu'!AR47="FCMT",'full menu'!AR47="LCMT",'full menu'!AR47="LMT",'full menu'!AR47="LCIT",'full menu'!AR47="FCIT",'full menu'!AR47="LIT",'full menu'!AR47="MwERT",'full menu'!AR47="ERwMT",'full menu'!AR47="M&amp;ERT",'full menu'!AR47="MwIT",'full menu'!AR47="IwMT",'full menu'!AR47="M&amp;IT",'full menu'!AR47="IwERT",'full menu'!AR47="ERwIT",'full menu'!AR47="I&amp;ERT",'full menu'!AR47="ER&amp;M&amp;IT",'full menu'!AR47="LSD"),"subst",IF(OR('full menu'!AR47="FERT",'full menu'!AR47="FMT",'full menu'!AR47="FIT",'full menu'!AR47="WSD"),"intens",IF('full menu'!AR47="UASC","UASC","")))))</f>
        <v>subst</v>
      </c>
      <c r="AS47" s="2" t="str">
        <f>IF(OR('full menu'!AS47="MDC",'full menu'!AS47="PERF"),"rude",IF(OR('full menu'!AS47="PCB",'full menu'!AS47="AERF",'full menu'!AS47="UD"),"inter",IF(OR('full menu'!AS47="ACB",'full menu'!AS47="LCERT",'full menu'!AS47="LERT",'full menu'!AS47="FCERT",'full menu'!AS47="FCMT",'full menu'!AS47="LCMT",'full menu'!AS47="LMT",'full menu'!AS47="LCIT",'full menu'!AS47="FCIT",'full menu'!AS47="LIT",'full menu'!AS47="MwERT",'full menu'!AS47="ERwMT",'full menu'!AS47="M&amp;ERT",'full menu'!AS47="MwIT",'full menu'!AS47="IwMT",'full menu'!AS47="M&amp;IT",'full menu'!AS47="IwERT",'full menu'!AS47="ERwIT",'full menu'!AS47="I&amp;ERT",'full menu'!AS47="ER&amp;M&amp;IT",'full menu'!AS47="LSD"),"subst",IF(OR('full menu'!AS47="FERT",'full menu'!AS47="FMT",'full menu'!AS47="FIT",'full menu'!AS47="WSD"),"intens",IF('full menu'!AS47="UASC","UASC","")))))</f>
        <v>subst</v>
      </c>
      <c r="AT47" s="2" t="str">
        <f>IF(OR('full menu'!AT47="MDC",'full menu'!AT47="PERF"),"rude",IF(OR('full menu'!AT47="PCB",'full menu'!AT47="AERF",'full menu'!AT47="UD"),"inter",IF(OR('full menu'!AT47="ACB",'full menu'!AT47="LCERT",'full menu'!AT47="LERT",'full menu'!AT47="FCERT",'full menu'!AT47="FCMT",'full menu'!AT47="LCMT",'full menu'!AT47="LMT",'full menu'!AT47="LCIT",'full menu'!AT47="FCIT",'full menu'!AT47="LIT",'full menu'!AT47="MwERT",'full menu'!AT47="ERwMT",'full menu'!AT47="M&amp;ERT",'full menu'!AT47="MwIT",'full menu'!AT47="IwMT",'full menu'!AT47="M&amp;IT",'full menu'!AT47="IwERT",'full menu'!AT47="ERwIT",'full menu'!AT47="I&amp;ERT",'full menu'!AT47="ER&amp;M&amp;IT",'full menu'!AT47="LSD"),"subst",IF(OR('full menu'!AT47="FERT",'full menu'!AT47="FMT",'full menu'!AT47="FIT",'full menu'!AT47="WSD"),"intens",IF('full menu'!AT47="UASC","UASC","")))))</f>
        <v>subst</v>
      </c>
      <c r="AU47" s="2" t="str">
        <f>IF(OR('full menu'!AU47="MDC",'full menu'!AU47="PERF"),"rude",IF(OR('full menu'!AU47="PCB",'full menu'!AU47="AERF",'full menu'!AU47="UD"),"inter",IF(OR('full menu'!AU47="ACB",'full menu'!AU47="LCERT",'full menu'!AU47="LERT",'full menu'!AU47="FCERT",'full menu'!AU47="FCMT",'full menu'!AU47="LCMT",'full menu'!AU47="LMT",'full menu'!AU47="LCIT",'full menu'!AU47="FCIT",'full menu'!AU47="LIT",'full menu'!AU47="MwERT",'full menu'!AU47="ERwMT",'full menu'!AU47="M&amp;ERT",'full menu'!AU47="MwIT",'full menu'!AU47="IwMT",'full menu'!AU47="M&amp;IT",'full menu'!AU47="IwERT",'full menu'!AU47="ERwIT",'full menu'!AU47="I&amp;ERT",'full menu'!AU47="ER&amp;M&amp;IT",'full menu'!AU47="LSD"),"subst",IF(OR('full menu'!AU47="FERT",'full menu'!AU47="FMT",'full menu'!AU47="FIT",'full menu'!AU47="WSD"),"intens",IF('full menu'!AU47="UASC","UASC","")))))</f>
        <v>subst</v>
      </c>
      <c r="AV47" s="2" t="str">
        <f>IF(OR('full menu'!AV47="MDC",'full menu'!AV47="PERF"),"rude",IF(OR('full menu'!AV47="PCB",'full menu'!AV47="AERF",'full menu'!AV47="UD"),"inter",IF(OR('full menu'!AV47="ACB",'full menu'!AV47="LCERT",'full menu'!AV47="LERT",'full menu'!AV47="FCERT",'full menu'!AV47="FCMT",'full menu'!AV47="LCMT",'full menu'!AV47="LMT",'full menu'!AV47="LCIT",'full menu'!AV47="FCIT",'full menu'!AV47="LIT",'full menu'!AV47="MwERT",'full menu'!AV47="ERwMT",'full menu'!AV47="M&amp;ERT",'full menu'!AV47="MwIT",'full menu'!AV47="IwMT",'full menu'!AV47="M&amp;IT",'full menu'!AV47="IwERT",'full menu'!AV47="ERwIT",'full menu'!AV47="I&amp;ERT",'full menu'!AV47="ER&amp;M&amp;IT",'full menu'!AV47="LSD"),"subst",IF(OR('full menu'!AV47="FERT",'full menu'!AV47="FMT",'full menu'!AV47="FIT",'full menu'!AV47="WSD"),"intens",IF('full menu'!AV47="UASC","UASC","")))))</f>
        <v>subst</v>
      </c>
      <c r="AW47" s="2" t="str">
        <f>IF(OR('full menu'!AW47="MDC",'full menu'!AW47="PERF"),"rude",IF(OR('full menu'!AW47="PCB",'full menu'!AW47="AERF",'full menu'!AW47="UD"),"inter",IF(OR('full menu'!AW47="ACB",'full menu'!AW47="LCERT",'full menu'!AW47="LERT",'full menu'!AW47="FCERT",'full menu'!AW47="FCMT",'full menu'!AW47="LCMT",'full menu'!AW47="LMT",'full menu'!AW47="LCIT",'full menu'!AW47="FCIT",'full menu'!AW47="LIT",'full menu'!AW47="MwERT",'full menu'!AW47="ERwMT",'full menu'!AW47="M&amp;ERT",'full menu'!AW47="MwIT",'full menu'!AW47="IwMT",'full menu'!AW47="M&amp;IT",'full menu'!AW47="IwERT",'full menu'!AW47="ERwIT",'full menu'!AW47="I&amp;ERT",'full menu'!AW47="ER&amp;M&amp;IT",'full menu'!AW47="LSD"),"subst",IF(OR('full menu'!AW47="FERT",'full menu'!AW47="FMT",'full menu'!AW47="FIT",'full menu'!AW47="WSD"),"intens",IF('full menu'!AW47="UASC","UASC","")))))</f>
        <v>subst</v>
      </c>
      <c r="AX47" s="2" t="str">
        <f>IF(OR('full menu'!AX47="MDC",'full menu'!AX47="PERF"),"rude",IF(OR('full menu'!AX47="PCB",'full menu'!AX47="AERF",'full menu'!AX47="UD"),"inter",IF(OR('full menu'!AX47="ACB",'full menu'!AX47="LCERT",'full menu'!AX47="LERT",'full menu'!AX47="FCERT",'full menu'!AX47="FCMT",'full menu'!AX47="LCMT",'full menu'!AX47="LMT",'full menu'!AX47="LCIT",'full menu'!AX47="FCIT",'full menu'!AX47="LIT",'full menu'!AX47="MwERT",'full menu'!AX47="ERwMT",'full menu'!AX47="M&amp;ERT",'full menu'!AX47="MwIT",'full menu'!AX47="IwMT",'full menu'!AX47="M&amp;IT",'full menu'!AX47="IwERT",'full menu'!AX47="ERwIT",'full menu'!AX47="I&amp;ERT",'full menu'!AX47="ER&amp;M&amp;IT",'full menu'!AX47="LSD"),"subst",IF(OR('full menu'!AX47="FERT",'full menu'!AX47="FMT",'full menu'!AX47="FIT",'full menu'!AX47="WSD"),"intens",IF('full menu'!AX47="UASC","UASC","")))))</f>
        <v>subst</v>
      </c>
      <c r="AY47" s="2" t="str">
        <f>IF(OR('full menu'!AY47="MDC",'full menu'!AY47="PERF"),"rude",IF(OR('full menu'!AY47="PCB",'full menu'!AY47="AERF",'full menu'!AY47="UD"),"inter",IF(OR('full menu'!AY47="ACB",'full menu'!AY47="LCERT",'full menu'!AY47="LERT",'full menu'!AY47="FCERT",'full menu'!AY47="FCMT",'full menu'!AY47="LCMT",'full menu'!AY47="LMT",'full menu'!AY47="LCIT",'full menu'!AY47="FCIT",'full menu'!AY47="LIT",'full menu'!AY47="MwERT",'full menu'!AY47="ERwMT",'full menu'!AY47="M&amp;ERT",'full menu'!AY47="MwIT",'full menu'!AY47="IwMT",'full menu'!AY47="M&amp;IT",'full menu'!AY47="IwERT",'full menu'!AY47="ERwIT",'full menu'!AY47="I&amp;ERT",'full menu'!AY47="ER&amp;M&amp;IT",'full menu'!AY47="LSD"),"subst",IF(OR('full menu'!AY47="FERT",'full menu'!AY47="FMT",'full menu'!AY47="FIT",'full menu'!AY47="WSD"),"intens",IF('full menu'!AY47="UASC","UASC","")))))</f>
        <v>subst</v>
      </c>
    </row>
    <row r="48" spans="1:51" ht="15.6" x14ac:dyDescent="0.3">
      <c r="A48" t="s">
        <v>77</v>
      </c>
      <c r="B48" s="2" t="str">
        <f>IF(OR('full menu'!B48="MDC",'full menu'!B48="PERF"),"rude",IF(OR('full menu'!B48="PCB",'full menu'!B48="AERF",'full menu'!B48="UD"),"inter",IF(OR('full menu'!B48="ACB",'full menu'!B48="LCERT",'full menu'!B48="LERT",'full menu'!B48="FCERT",'full menu'!B48="FCMT",'full menu'!B48="LCMT",'full menu'!B48="LMT",'full menu'!B48="LCIT",'full menu'!B48="FCIT",'full menu'!B48="LIT",'full menu'!B48="MwERT",'full menu'!B48="ERwMT",'full menu'!B48="M&amp;ERT",'full menu'!B48="MwIT",'full menu'!B48="IwMT",'full menu'!B48="M&amp;IT",'full menu'!B48="IwERT",'full menu'!B48="ERwIT",'full menu'!B48="I&amp;ERT",'full menu'!B48="ER&amp;M&amp;IT",'full menu'!B48="LSD"),"subst",IF(OR('full menu'!B48="FERT",'full menu'!B48="FMT",'full menu'!B48="FIT",'full menu'!B48="WSD"),"intens",IF('full menu'!B48="UASC","UASC","")))))</f>
        <v>inter</v>
      </c>
      <c r="C48" s="2" t="str">
        <f>IF(OR('full menu'!C48="MDC",'full menu'!C48="PERF"),"rude",IF(OR('full menu'!C48="PCB",'full menu'!C48="AERF",'full menu'!C48="UD"),"inter",IF(OR('full menu'!C48="ACB",'full menu'!C48="LCERT",'full menu'!C48="LERT",'full menu'!C48="FCERT",'full menu'!C48="FCMT",'full menu'!C48="LCMT",'full menu'!C48="LMT",'full menu'!C48="LCIT",'full menu'!C48="FCIT",'full menu'!C48="LIT",'full menu'!C48="MwERT",'full menu'!C48="ERwMT",'full menu'!C48="M&amp;ERT",'full menu'!C48="MwIT",'full menu'!C48="IwMT",'full menu'!C48="M&amp;IT",'full menu'!C48="IwERT",'full menu'!C48="ERwIT",'full menu'!C48="I&amp;ERT",'full menu'!C48="ER&amp;M&amp;IT",'full menu'!C48="LSD"),"subst",IF(OR('full menu'!C48="FERT",'full menu'!C48="FMT",'full menu'!C48="FIT",'full menu'!C48="WSD"),"intens",IF('full menu'!C48="UASC","UASC","")))))</f>
        <v>inter</v>
      </c>
      <c r="D48" s="2" t="str">
        <f>IF(OR('full menu'!D48="MDC",'full menu'!D48="PERF"),"rude",IF(OR('full menu'!D48="PCB",'full menu'!D48="AERF",'full menu'!D48="UD"),"inter",IF(OR('full menu'!D48="ACB",'full menu'!D48="LCERT",'full menu'!D48="LERT",'full menu'!D48="FCERT",'full menu'!D48="FCMT",'full menu'!D48="LCMT",'full menu'!D48="LMT",'full menu'!D48="LCIT",'full menu'!D48="FCIT",'full menu'!D48="LIT",'full menu'!D48="MwERT",'full menu'!D48="ERwMT",'full menu'!D48="M&amp;ERT",'full menu'!D48="MwIT",'full menu'!D48="IwMT",'full menu'!D48="M&amp;IT",'full menu'!D48="IwERT",'full menu'!D48="ERwIT",'full menu'!D48="I&amp;ERT",'full menu'!D48="ER&amp;M&amp;IT",'full menu'!D48="LSD"),"subst",IF(OR('full menu'!D48="FERT",'full menu'!D48="FMT",'full menu'!D48="FIT",'full menu'!D48="WSD"),"intens",IF('full menu'!D48="UASC","UASC","")))))</f>
        <v>inter</v>
      </c>
      <c r="E48" s="2" t="str">
        <f>IF(OR('full menu'!E48="MDC",'full menu'!E48="PERF"),"rude",IF(OR('full menu'!E48="PCB",'full menu'!E48="AERF",'full menu'!E48="UD"),"inter",IF(OR('full menu'!E48="ACB",'full menu'!E48="LCERT",'full menu'!E48="LERT",'full menu'!E48="FCERT",'full menu'!E48="FCMT",'full menu'!E48="LCMT",'full menu'!E48="LMT",'full menu'!E48="LCIT",'full menu'!E48="FCIT",'full menu'!E48="LIT",'full menu'!E48="MwERT",'full menu'!E48="ERwMT",'full menu'!E48="M&amp;ERT",'full menu'!E48="MwIT",'full menu'!E48="IwMT",'full menu'!E48="M&amp;IT",'full menu'!E48="IwERT",'full menu'!E48="ERwIT",'full menu'!E48="I&amp;ERT",'full menu'!E48="ER&amp;M&amp;IT",'full menu'!E48="LSD"),"subst",IF(OR('full menu'!E48="FERT",'full menu'!E48="FMT",'full menu'!E48="FIT",'full menu'!E48="WSD"),"intens",IF('full menu'!E48="UASC","UASC","")))))</f>
        <v>inter</v>
      </c>
      <c r="F48" s="2" t="str">
        <f>IF(OR('full menu'!F48="MDC",'full menu'!F48="PERF"),"rude",IF(OR('full menu'!F48="PCB",'full menu'!F48="AERF",'full menu'!F48="UD"),"inter",IF(OR('full menu'!F48="ACB",'full menu'!F48="LCERT",'full menu'!F48="LERT",'full menu'!F48="FCERT",'full menu'!F48="FCMT",'full menu'!F48="LCMT",'full menu'!F48="LMT",'full menu'!F48="LCIT",'full menu'!F48="FCIT",'full menu'!F48="LIT",'full menu'!F48="MwERT",'full menu'!F48="ERwMT",'full menu'!F48="M&amp;ERT",'full menu'!F48="MwIT",'full menu'!F48="IwMT",'full menu'!F48="M&amp;IT",'full menu'!F48="IwERT",'full menu'!F48="ERwIT",'full menu'!F48="I&amp;ERT",'full menu'!F48="ER&amp;M&amp;IT",'full menu'!F48="LSD"),"subst",IF(OR('full menu'!F48="FERT",'full menu'!F48="FMT",'full menu'!F48="FIT",'full menu'!F48="WSD"),"intens",IF('full menu'!F48="UASC","UASC","")))))</f>
        <v>inter</v>
      </c>
      <c r="G48" s="2" t="str">
        <f>IF(OR('full menu'!G48="MDC",'full menu'!G48="PERF"),"rude",IF(OR('full menu'!G48="PCB",'full menu'!G48="AERF",'full menu'!G48="UD"),"inter",IF(OR('full menu'!G48="ACB",'full menu'!G48="LCERT",'full menu'!G48="LERT",'full menu'!G48="FCERT",'full menu'!G48="FCMT",'full menu'!G48="LCMT",'full menu'!G48="LMT",'full menu'!G48="LCIT",'full menu'!G48="FCIT",'full menu'!G48="LIT",'full menu'!G48="MwERT",'full menu'!G48="ERwMT",'full menu'!G48="M&amp;ERT",'full menu'!G48="MwIT",'full menu'!G48="IwMT",'full menu'!G48="M&amp;IT",'full menu'!G48="IwERT",'full menu'!G48="ERwIT",'full menu'!G48="I&amp;ERT",'full menu'!G48="ER&amp;M&amp;IT",'full menu'!G48="LSD"),"subst",IF(OR('full menu'!G48="FERT",'full menu'!G48="FMT",'full menu'!G48="FIT",'full menu'!G48="WSD"),"intens",IF('full menu'!G48="UASC","UASC","")))))</f>
        <v>inter</v>
      </c>
      <c r="H48" s="2" t="str">
        <f>IF(OR('full menu'!H48="MDC",'full menu'!H48="PERF"),"rude",IF(OR('full menu'!H48="PCB",'full menu'!H48="AERF",'full menu'!H48="UD"),"inter",IF(OR('full menu'!H48="ACB",'full menu'!H48="LCERT",'full menu'!H48="LERT",'full menu'!H48="FCERT",'full menu'!H48="FCMT",'full menu'!H48="LCMT",'full menu'!H48="LMT",'full menu'!H48="LCIT",'full menu'!H48="FCIT",'full menu'!H48="LIT",'full menu'!H48="MwERT",'full menu'!H48="ERwMT",'full menu'!H48="M&amp;ERT",'full menu'!H48="MwIT",'full menu'!H48="IwMT",'full menu'!H48="M&amp;IT",'full menu'!H48="IwERT",'full menu'!H48="ERwIT",'full menu'!H48="I&amp;ERT",'full menu'!H48="ER&amp;M&amp;IT",'full menu'!H48="LSD"),"subst",IF(OR('full menu'!H48="FERT",'full menu'!H48="FMT",'full menu'!H48="FIT",'full menu'!H48="WSD"),"intens",IF('full menu'!H48="UASC","UASC","")))))</f>
        <v>inter</v>
      </c>
      <c r="I48" s="2" t="str">
        <f>IF(OR('full menu'!I48="MDC",'full menu'!I48="PERF"),"rude",IF(OR('full menu'!I48="PCB",'full menu'!I48="AERF",'full menu'!I48="UD"),"inter",IF(OR('full menu'!I48="ACB",'full menu'!I48="LCERT",'full menu'!I48="LERT",'full menu'!I48="FCERT",'full menu'!I48="FCMT",'full menu'!I48="LCMT",'full menu'!I48="LMT",'full menu'!I48="LCIT",'full menu'!I48="FCIT",'full menu'!I48="LIT",'full menu'!I48="MwERT",'full menu'!I48="ERwMT",'full menu'!I48="M&amp;ERT",'full menu'!I48="MwIT",'full menu'!I48="IwMT",'full menu'!I48="M&amp;IT",'full menu'!I48="IwERT",'full menu'!I48="ERwIT",'full menu'!I48="I&amp;ERT",'full menu'!I48="ER&amp;M&amp;IT",'full menu'!I48="LSD"),"subst",IF(OR('full menu'!I48="FERT",'full menu'!I48="FMT",'full menu'!I48="FIT",'full menu'!I48="WSD"),"intens",IF('full menu'!I48="UASC","UASC","")))))</f>
        <v>inter</v>
      </c>
      <c r="J48" s="2" t="str">
        <f>IF(OR('full menu'!J48="MDC",'full menu'!J48="PERF"),"rude",IF(OR('full menu'!J48="PCB",'full menu'!J48="AERF",'full menu'!J48="UD"),"inter",IF(OR('full menu'!J48="ACB",'full menu'!J48="LCERT",'full menu'!J48="LERT",'full menu'!J48="FCERT",'full menu'!J48="FCMT",'full menu'!J48="LCMT",'full menu'!J48="LMT",'full menu'!J48="LCIT",'full menu'!J48="FCIT",'full menu'!J48="LIT",'full menu'!J48="MwERT",'full menu'!J48="ERwMT",'full menu'!J48="M&amp;ERT",'full menu'!J48="MwIT",'full menu'!J48="IwMT",'full menu'!J48="M&amp;IT",'full menu'!J48="IwERT",'full menu'!J48="ERwIT",'full menu'!J48="I&amp;ERT",'full menu'!J48="ER&amp;M&amp;IT",'full menu'!J48="LSD"),"subst",IF(OR('full menu'!J48="FERT",'full menu'!J48="FMT",'full menu'!J48="FIT",'full menu'!J48="WSD"),"intens",IF('full menu'!J48="UASC","UASC","")))))</f>
        <v>inter</v>
      </c>
      <c r="K48" s="2" t="str">
        <f>IF(OR('full menu'!K48="MDC",'full menu'!K48="PERF"),"rude",IF(OR('full menu'!K48="PCB",'full menu'!K48="AERF",'full menu'!K48="UD"),"inter",IF(OR('full menu'!K48="ACB",'full menu'!K48="LCERT",'full menu'!K48="LERT",'full menu'!K48="FCERT",'full menu'!K48="FCMT",'full menu'!K48="LCMT",'full menu'!K48="LMT",'full menu'!K48="LCIT",'full menu'!K48="FCIT",'full menu'!K48="LIT",'full menu'!K48="MwERT",'full menu'!K48="ERwMT",'full menu'!K48="M&amp;ERT",'full menu'!K48="MwIT",'full menu'!K48="IwMT",'full menu'!K48="M&amp;IT",'full menu'!K48="IwERT",'full menu'!K48="ERwIT",'full menu'!K48="I&amp;ERT",'full menu'!K48="ER&amp;M&amp;IT",'full menu'!K48="LSD"),"subst",IF(OR('full menu'!K48="FERT",'full menu'!K48="FMT",'full menu'!K48="FIT",'full menu'!K48="WSD"),"intens",IF('full menu'!K48="UASC","UASC","")))))</f>
        <v>inter</v>
      </c>
      <c r="L48" s="2" t="str">
        <f>IF(OR('full menu'!L48="MDC",'full menu'!L48="PERF"),"rude",IF(OR('full menu'!L48="PCB",'full menu'!L48="AERF",'full menu'!L48="UD"),"inter",IF(OR('full menu'!L48="ACB",'full menu'!L48="LCERT",'full menu'!L48="LERT",'full menu'!L48="FCERT",'full menu'!L48="FCMT",'full menu'!L48="LCMT",'full menu'!L48="LMT",'full menu'!L48="LCIT",'full menu'!L48="FCIT",'full menu'!L48="LIT",'full menu'!L48="MwERT",'full menu'!L48="ERwMT",'full menu'!L48="M&amp;ERT",'full menu'!L48="MwIT",'full menu'!L48="IwMT",'full menu'!L48="M&amp;IT",'full menu'!L48="IwERT",'full menu'!L48="ERwIT",'full menu'!L48="I&amp;ERT",'full menu'!L48="ER&amp;M&amp;IT",'full menu'!L48="LSD"),"subst",IF(OR('full menu'!L48="FERT",'full menu'!L48="FMT",'full menu'!L48="FIT",'full menu'!L48="WSD"),"intens",IF('full menu'!L48="UASC","UASC","")))))</f>
        <v>inter</v>
      </c>
      <c r="M48" s="2" t="str">
        <f>IF(OR('full menu'!M48="MDC",'full menu'!M48="PERF"),"rude",IF(OR('full menu'!M48="PCB",'full menu'!M48="AERF",'full menu'!M48="UD"),"inter",IF(OR('full menu'!M48="ACB",'full menu'!M48="LCERT",'full menu'!M48="LERT",'full menu'!M48="FCERT",'full menu'!M48="FCMT",'full menu'!M48="LCMT",'full menu'!M48="LMT",'full menu'!M48="LCIT",'full menu'!M48="FCIT",'full menu'!M48="LIT",'full menu'!M48="MwERT",'full menu'!M48="ERwMT",'full menu'!M48="M&amp;ERT",'full menu'!M48="MwIT",'full menu'!M48="IwMT",'full menu'!M48="M&amp;IT",'full menu'!M48="IwERT",'full menu'!M48="ERwIT",'full menu'!M48="I&amp;ERT",'full menu'!M48="ER&amp;M&amp;IT",'full menu'!M48="LSD"),"subst",IF(OR('full menu'!M48="FERT",'full menu'!M48="FMT",'full menu'!M48="FIT",'full menu'!M48="WSD"),"intens",IF('full menu'!M48="UASC","UASC","")))))</f>
        <v>inter</v>
      </c>
      <c r="N48" s="2" t="str">
        <f>IF(OR('full menu'!N48="MDC",'full menu'!N48="PERF"),"rude",IF(OR('full menu'!N48="PCB",'full menu'!N48="AERF",'full menu'!N48="UD"),"inter",IF(OR('full menu'!N48="ACB",'full menu'!N48="LCERT",'full menu'!N48="LERT",'full menu'!N48="FCERT",'full menu'!N48="FCMT",'full menu'!N48="LCMT",'full menu'!N48="LMT",'full menu'!N48="LCIT",'full menu'!N48="FCIT",'full menu'!N48="LIT",'full menu'!N48="MwERT",'full menu'!N48="ERwMT",'full menu'!N48="M&amp;ERT",'full menu'!N48="MwIT",'full menu'!N48="IwMT",'full menu'!N48="M&amp;IT",'full menu'!N48="IwERT",'full menu'!N48="ERwIT",'full menu'!N48="I&amp;ERT",'full menu'!N48="ER&amp;M&amp;IT",'full menu'!N48="LSD"),"subst",IF(OR('full menu'!N48="FERT",'full menu'!N48="FMT",'full menu'!N48="FIT",'full menu'!N48="WSD"),"intens",IF('full menu'!N48="UASC","UASC","")))))</f>
        <v>inter</v>
      </c>
      <c r="O48" s="2" t="str">
        <f>IF(OR('full menu'!O48="MDC",'full menu'!O48="PERF"),"rude",IF(OR('full menu'!O48="PCB",'full menu'!O48="AERF",'full menu'!O48="UD"),"inter",IF(OR('full menu'!O48="ACB",'full menu'!O48="LCERT",'full menu'!O48="LERT",'full menu'!O48="FCERT",'full menu'!O48="FCMT",'full menu'!O48="LCMT",'full menu'!O48="LMT",'full menu'!O48="LCIT",'full menu'!O48="FCIT",'full menu'!O48="LIT",'full menu'!O48="MwERT",'full menu'!O48="ERwMT",'full menu'!O48="M&amp;ERT",'full menu'!O48="MwIT",'full menu'!O48="IwMT",'full menu'!O48="M&amp;IT",'full menu'!O48="IwERT",'full menu'!O48="ERwIT",'full menu'!O48="I&amp;ERT",'full menu'!O48="ER&amp;M&amp;IT",'full menu'!O48="LSD"),"subst",IF(OR('full menu'!O48="FERT",'full menu'!O48="FMT",'full menu'!O48="FIT",'full menu'!O48="WSD"),"intens",IF('full menu'!O48="UASC","UASC","")))))</f>
        <v>inter</v>
      </c>
      <c r="P48" s="2" t="str">
        <f>IF(OR('full menu'!P48="MDC",'full menu'!P48="PERF"),"rude",IF(OR('full menu'!P48="PCB",'full menu'!P48="AERF",'full menu'!P48="UD"),"inter",IF(OR('full menu'!P48="ACB",'full menu'!P48="LCERT",'full menu'!P48="LERT",'full menu'!P48="FCERT",'full menu'!P48="FCMT",'full menu'!P48="LCMT",'full menu'!P48="LMT",'full menu'!P48="LCIT",'full menu'!P48="FCIT",'full menu'!P48="LIT",'full menu'!P48="MwERT",'full menu'!P48="ERwMT",'full menu'!P48="M&amp;ERT",'full menu'!P48="MwIT",'full menu'!P48="IwMT",'full menu'!P48="M&amp;IT",'full menu'!P48="IwERT",'full menu'!P48="ERwIT",'full menu'!P48="I&amp;ERT",'full menu'!P48="ER&amp;M&amp;IT",'full menu'!P48="LSD"),"subst",IF(OR('full menu'!P48="FERT",'full menu'!P48="FMT",'full menu'!P48="FIT",'full menu'!P48="WSD"),"intens",IF('full menu'!P48="UASC","UASC","")))))</f>
        <v>inter</v>
      </c>
      <c r="Q48" s="2" t="str">
        <f>IF(OR('full menu'!Q48="MDC",'full menu'!Q48="PERF"),"rude",IF(OR('full menu'!Q48="PCB",'full menu'!Q48="AERF",'full menu'!Q48="UD"),"inter",IF(OR('full menu'!Q48="ACB",'full menu'!Q48="LCERT",'full menu'!Q48="LERT",'full menu'!Q48="FCERT",'full menu'!Q48="FCMT",'full menu'!Q48="LCMT",'full menu'!Q48="LMT",'full menu'!Q48="LCIT",'full menu'!Q48="FCIT",'full menu'!Q48="LIT",'full menu'!Q48="MwERT",'full menu'!Q48="ERwMT",'full menu'!Q48="M&amp;ERT",'full menu'!Q48="MwIT",'full menu'!Q48="IwMT",'full menu'!Q48="M&amp;IT",'full menu'!Q48="IwERT",'full menu'!Q48="ERwIT",'full menu'!Q48="I&amp;ERT",'full menu'!Q48="ER&amp;M&amp;IT",'full menu'!Q48="LSD"),"subst",IF(OR('full menu'!Q48="FERT",'full menu'!Q48="FMT",'full menu'!Q48="FIT",'full menu'!Q48="WSD"),"intens",IF('full menu'!Q48="UASC","UASC","")))))</f>
        <v>inter</v>
      </c>
      <c r="R48" s="2" t="str">
        <f>IF(OR('full menu'!R48="MDC",'full menu'!R48="PERF"),"rude",IF(OR('full menu'!R48="PCB",'full menu'!R48="AERF",'full menu'!R48="UD"),"inter",IF(OR('full menu'!R48="ACB",'full menu'!R48="LCERT",'full menu'!R48="LERT",'full menu'!R48="FCERT",'full menu'!R48="FCMT",'full menu'!R48="LCMT",'full menu'!R48="LMT",'full menu'!R48="LCIT",'full menu'!R48="FCIT",'full menu'!R48="LIT",'full menu'!R48="MwERT",'full menu'!R48="ERwMT",'full menu'!R48="M&amp;ERT",'full menu'!R48="MwIT",'full menu'!R48="IwMT",'full menu'!R48="M&amp;IT",'full menu'!R48="IwERT",'full menu'!R48="ERwIT",'full menu'!R48="I&amp;ERT",'full menu'!R48="ER&amp;M&amp;IT",'full menu'!R48="LSD"),"subst",IF(OR('full menu'!R48="FERT",'full menu'!R48="FMT",'full menu'!R48="FIT",'full menu'!R48="WSD"),"intens",IF('full menu'!R48="UASC","UASC","")))))</f>
        <v>inter</v>
      </c>
      <c r="S48" s="2" t="str">
        <f>IF(OR('full menu'!S48="MDC",'full menu'!S48="PERF"),"rude",IF(OR('full menu'!S48="PCB",'full menu'!S48="AERF",'full menu'!S48="UD"),"inter",IF(OR('full menu'!S48="ACB",'full menu'!S48="LCERT",'full menu'!S48="LERT",'full menu'!S48="FCERT",'full menu'!S48="FCMT",'full menu'!S48="LCMT",'full menu'!S48="LMT",'full menu'!S48="LCIT",'full menu'!S48="FCIT",'full menu'!S48="LIT",'full menu'!S48="MwERT",'full menu'!S48="ERwMT",'full menu'!S48="M&amp;ERT",'full menu'!S48="MwIT",'full menu'!S48="IwMT",'full menu'!S48="M&amp;IT",'full menu'!S48="IwERT",'full menu'!S48="ERwIT",'full menu'!S48="I&amp;ERT",'full menu'!S48="ER&amp;M&amp;IT",'full menu'!S48="LSD"),"subst",IF(OR('full menu'!S48="FERT",'full menu'!S48="FMT",'full menu'!S48="FIT",'full menu'!S48="WSD"),"intens",IF('full menu'!S48="UASC","UASC","")))))</f>
        <v>inter</v>
      </c>
      <c r="T48" s="2" t="str">
        <f>IF(OR('full menu'!T48="MDC",'full menu'!T48="PERF"),"rude",IF(OR('full menu'!T48="PCB",'full menu'!T48="AERF",'full menu'!T48="UD"),"inter",IF(OR('full menu'!T48="ACB",'full menu'!T48="LCERT",'full menu'!T48="LERT",'full menu'!T48="FCERT",'full menu'!T48="FCMT",'full menu'!T48="LCMT",'full menu'!T48="LMT",'full menu'!T48="LCIT",'full menu'!T48="FCIT",'full menu'!T48="LIT",'full menu'!T48="MwERT",'full menu'!T48="ERwMT",'full menu'!T48="M&amp;ERT",'full menu'!T48="MwIT",'full menu'!T48="IwMT",'full menu'!T48="M&amp;IT",'full menu'!T48="IwERT",'full menu'!T48="ERwIT",'full menu'!T48="I&amp;ERT",'full menu'!T48="ER&amp;M&amp;IT",'full menu'!T48="LSD"),"subst",IF(OR('full menu'!T48="FERT",'full menu'!T48="FMT",'full menu'!T48="FIT",'full menu'!T48="WSD"),"intens",IF('full menu'!T48="UASC","UASC","")))))</f>
        <v>inter</v>
      </c>
      <c r="U48" s="2" t="str">
        <f>IF(OR('full menu'!U48="MDC",'full menu'!U48="PERF"),"rude",IF(OR('full menu'!U48="PCB",'full menu'!U48="AERF",'full menu'!U48="UD"),"inter",IF(OR('full menu'!U48="ACB",'full menu'!U48="LCERT",'full menu'!U48="LERT",'full menu'!U48="FCERT",'full menu'!U48="FCMT",'full menu'!U48="LCMT",'full menu'!U48="LMT",'full menu'!U48="LCIT",'full menu'!U48="FCIT",'full menu'!U48="LIT",'full menu'!U48="MwERT",'full menu'!U48="ERwMT",'full menu'!U48="M&amp;ERT",'full menu'!U48="MwIT",'full menu'!U48="IwMT",'full menu'!U48="M&amp;IT",'full menu'!U48="IwERT",'full menu'!U48="ERwIT",'full menu'!U48="I&amp;ERT",'full menu'!U48="ER&amp;M&amp;IT",'full menu'!U48="LSD"),"subst",IF(OR('full menu'!U48="FERT",'full menu'!U48="FMT",'full menu'!U48="FIT",'full menu'!U48="WSD"),"intens",IF('full menu'!U48="UASC","UASC","")))))</f>
        <v>inter</v>
      </c>
      <c r="V48" s="2" t="str">
        <f>IF(OR('full menu'!V48="MDC",'full menu'!V48="PERF"),"rude",IF(OR('full menu'!V48="PCB",'full menu'!V48="AERF",'full menu'!V48="UD"),"inter",IF(OR('full menu'!V48="ACB",'full menu'!V48="LCERT",'full menu'!V48="LERT",'full menu'!V48="FCERT",'full menu'!V48="FCMT",'full menu'!V48="LCMT",'full menu'!V48="LMT",'full menu'!V48="LCIT",'full menu'!V48="FCIT",'full menu'!V48="LIT",'full menu'!V48="MwERT",'full menu'!V48="ERwMT",'full menu'!V48="M&amp;ERT",'full menu'!V48="MwIT",'full menu'!V48="IwMT",'full menu'!V48="M&amp;IT",'full menu'!V48="IwERT",'full menu'!V48="ERwIT",'full menu'!V48="I&amp;ERT",'full menu'!V48="ER&amp;M&amp;IT",'full menu'!V48="LSD"),"subst",IF(OR('full menu'!V48="FERT",'full menu'!V48="FMT",'full menu'!V48="FIT",'full menu'!V48="WSD"),"intens",IF('full menu'!V48="UASC","UASC","")))))</f>
        <v>inter</v>
      </c>
      <c r="W48" s="2" t="str">
        <f>IF(OR('full menu'!W48="MDC",'full menu'!W48="PERF"),"rude",IF(OR('full menu'!W48="PCB",'full menu'!W48="AERF",'full menu'!W48="UD"),"inter",IF(OR('full menu'!W48="ACB",'full menu'!W48="LCERT",'full menu'!W48="LERT",'full menu'!W48="FCERT",'full menu'!W48="FCMT",'full menu'!W48="LCMT",'full menu'!W48="LMT",'full menu'!W48="LCIT",'full menu'!W48="FCIT",'full menu'!W48="LIT",'full menu'!W48="MwERT",'full menu'!W48="ERwMT",'full menu'!W48="M&amp;ERT",'full menu'!W48="MwIT",'full menu'!W48="IwMT",'full menu'!W48="M&amp;IT",'full menu'!W48="IwERT",'full menu'!W48="ERwIT",'full menu'!W48="I&amp;ERT",'full menu'!W48="ER&amp;M&amp;IT",'full menu'!W48="LSD"),"subst",IF(OR('full menu'!W48="FERT",'full menu'!W48="FMT",'full menu'!W48="FIT",'full menu'!W48="WSD"),"intens",IF('full menu'!W48="UASC","UASC","")))))</f>
        <v>inter</v>
      </c>
      <c r="X48" s="2" t="str">
        <f>IF(OR('full menu'!X48="MDC",'full menu'!X48="PERF"),"rude",IF(OR('full menu'!X48="PCB",'full menu'!X48="AERF",'full menu'!X48="UD"),"inter",IF(OR('full menu'!X48="ACB",'full menu'!X48="LCERT",'full menu'!X48="LERT",'full menu'!X48="FCERT",'full menu'!X48="FCMT",'full menu'!X48="LCMT",'full menu'!X48="LMT",'full menu'!X48="LCIT",'full menu'!X48="FCIT",'full menu'!X48="LIT",'full menu'!X48="MwERT",'full menu'!X48="ERwMT",'full menu'!X48="M&amp;ERT",'full menu'!X48="MwIT",'full menu'!X48="IwMT",'full menu'!X48="M&amp;IT",'full menu'!X48="IwERT",'full menu'!X48="ERwIT",'full menu'!X48="I&amp;ERT",'full menu'!X48="ER&amp;M&amp;IT",'full menu'!X48="LSD"),"subst",IF(OR('full menu'!X48="FERT",'full menu'!X48="FMT",'full menu'!X48="FIT",'full menu'!X48="WSD"),"intens",IF('full menu'!X48="UASC","UASC","")))))</f>
        <v>inter</v>
      </c>
      <c r="Y48" s="2" t="str">
        <f>IF(OR('full menu'!Y48="MDC",'full menu'!Y48="PERF"),"rude",IF(OR('full menu'!Y48="PCB",'full menu'!Y48="AERF",'full menu'!Y48="UD"),"inter",IF(OR('full menu'!Y48="ACB",'full menu'!Y48="LCERT",'full menu'!Y48="LERT",'full menu'!Y48="FCERT",'full menu'!Y48="FCMT",'full menu'!Y48="LCMT",'full menu'!Y48="LMT",'full menu'!Y48="LCIT",'full menu'!Y48="FCIT",'full menu'!Y48="LIT",'full menu'!Y48="MwERT",'full menu'!Y48="ERwMT",'full menu'!Y48="M&amp;ERT",'full menu'!Y48="MwIT",'full menu'!Y48="IwMT",'full menu'!Y48="M&amp;IT",'full menu'!Y48="IwERT",'full menu'!Y48="ERwIT",'full menu'!Y48="I&amp;ERT",'full menu'!Y48="ER&amp;M&amp;IT",'full menu'!Y48="LSD"),"subst",IF(OR('full menu'!Y48="FERT",'full menu'!Y48="FMT",'full menu'!Y48="FIT",'full menu'!Y48="WSD"),"intens",IF('full menu'!Y48="UASC","UASC","")))))</f>
        <v>inter</v>
      </c>
      <c r="Z48" s="2" t="str">
        <f>IF(OR('full menu'!Z48="MDC",'full menu'!Z48="PERF"),"rude",IF(OR('full menu'!Z48="PCB",'full menu'!Z48="AERF",'full menu'!Z48="UD"),"inter",IF(OR('full menu'!Z48="ACB",'full menu'!Z48="LCERT",'full menu'!Z48="LERT",'full menu'!Z48="FCERT",'full menu'!Z48="FCMT",'full menu'!Z48="LCMT",'full menu'!Z48="LMT",'full menu'!Z48="LCIT",'full menu'!Z48="FCIT",'full menu'!Z48="LIT",'full menu'!Z48="MwERT",'full menu'!Z48="ERwMT",'full menu'!Z48="M&amp;ERT",'full menu'!Z48="MwIT",'full menu'!Z48="IwMT",'full menu'!Z48="M&amp;IT",'full menu'!Z48="IwERT",'full menu'!Z48="ERwIT",'full menu'!Z48="I&amp;ERT",'full menu'!Z48="ER&amp;M&amp;IT",'full menu'!Z48="LSD"),"subst",IF(OR('full menu'!Z48="FERT",'full menu'!Z48="FMT",'full menu'!Z48="FIT",'full menu'!Z48="WSD"),"intens",IF('full menu'!Z48="UASC","UASC","")))))</f>
        <v>inter</v>
      </c>
      <c r="AA48" s="2" t="str">
        <f>IF(OR('full menu'!AA48="MDC",'full menu'!AA48="PERF"),"rude",IF(OR('full menu'!AA48="PCB",'full menu'!AA48="AERF",'full menu'!AA48="UD"),"inter",IF(OR('full menu'!AA48="ACB",'full menu'!AA48="LCERT",'full menu'!AA48="LERT",'full menu'!AA48="FCERT",'full menu'!AA48="FCMT",'full menu'!AA48="LCMT",'full menu'!AA48="LMT",'full menu'!AA48="LCIT",'full menu'!AA48="FCIT",'full menu'!AA48="LIT",'full menu'!AA48="MwERT",'full menu'!AA48="ERwMT",'full menu'!AA48="M&amp;ERT",'full menu'!AA48="MwIT",'full menu'!AA48="IwMT",'full menu'!AA48="M&amp;IT",'full menu'!AA48="IwERT",'full menu'!AA48="ERwIT",'full menu'!AA48="I&amp;ERT",'full menu'!AA48="ER&amp;M&amp;IT",'full menu'!AA48="LSD"),"subst",IF(OR('full menu'!AA48="FERT",'full menu'!AA48="FMT",'full menu'!AA48="FIT",'full menu'!AA48="WSD"),"intens",IF('full menu'!AA48="UASC","UASC","")))))</f>
        <v>inter</v>
      </c>
      <c r="AB48" s="2" t="str">
        <f>IF(OR('full menu'!AB48="MDC",'full menu'!AB48="PERF"),"rude",IF(OR('full menu'!AB48="PCB",'full menu'!AB48="AERF",'full menu'!AB48="UD"),"inter",IF(OR('full menu'!AB48="ACB",'full menu'!AB48="LCERT",'full menu'!AB48="LERT",'full menu'!AB48="FCERT",'full menu'!AB48="FCMT",'full menu'!AB48="LCMT",'full menu'!AB48="LMT",'full menu'!AB48="LCIT",'full menu'!AB48="FCIT",'full menu'!AB48="LIT",'full menu'!AB48="MwERT",'full menu'!AB48="ERwMT",'full menu'!AB48="M&amp;ERT",'full menu'!AB48="MwIT",'full menu'!AB48="IwMT",'full menu'!AB48="M&amp;IT",'full menu'!AB48="IwERT",'full menu'!AB48="ERwIT",'full menu'!AB48="I&amp;ERT",'full menu'!AB48="ER&amp;M&amp;IT",'full menu'!AB48="LSD"),"subst",IF(OR('full menu'!AB48="FERT",'full menu'!AB48="FMT",'full menu'!AB48="FIT",'full menu'!AB48="WSD"),"intens",IF('full menu'!AB48="UASC","UASC","")))))</f>
        <v>inter</v>
      </c>
      <c r="AC48" s="2" t="str">
        <f>IF(OR('full menu'!AC48="MDC",'full menu'!AC48="PERF"),"rude",IF(OR('full menu'!AC48="PCB",'full menu'!AC48="AERF",'full menu'!AC48="UD"),"inter",IF(OR('full menu'!AC48="ACB",'full menu'!AC48="LCERT",'full menu'!AC48="LERT",'full menu'!AC48="FCERT",'full menu'!AC48="FCMT",'full menu'!AC48="LCMT",'full menu'!AC48="LMT",'full menu'!AC48="LCIT",'full menu'!AC48="FCIT",'full menu'!AC48="LIT",'full menu'!AC48="MwERT",'full menu'!AC48="ERwMT",'full menu'!AC48="M&amp;ERT",'full menu'!AC48="MwIT",'full menu'!AC48="IwMT",'full menu'!AC48="M&amp;IT",'full menu'!AC48="IwERT",'full menu'!AC48="ERwIT",'full menu'!AC48="I&amp;ERT",'full menu'!AC48="ER&amp;M&amp;IT",'full menu'!AC48="LSD"),"subst",IF(OR('full menu'!AC48="FERT",'full menu'!AC48="FMT",'full menu'!AC48="FIT",'full menu'!AC48="WSD"),"intens",IF('full menu'!AC48="UASC","UASC","")))))</f>
        <v>subst</v>
      </c>
      <c r="AD48" s="2" t="str">
        <f>IF(OR('full menu'!AD48="MDC",'full menu'!AD48="PERF"),"rude",IF(OR('full menu'!AD48="PCB",'full menu'!AD48="AERF",'full menu'!AD48="UD"),"inter",IF(OR('full menu'!AD48="ACB",'full menu'!AD48="LCERT",'full menu'!AD48="LERT",'full menu'!AD48="FCERT",'full menu'!AD48="FCMT",'full menu'!AD48="LCMT",'full menu'!AD48="LMT",'full menu'!AD48="LCIT",'full menu'!AD48="FCIT",'full menu'!AD48="LIT",'full menu'!AD48="MwERT",'full menu'!AD48="ERwMT",'full menu'!AD48="M&amp;ERT",'full menu'!AD48="MwIT",'full menu'!AD48="IwMT",'full menu'!AD48="M&amp;IT",'full menu'!AD48="IwERT",'full menu'!AD48="ERwIT",'full menu'!AD48="I&amp;ERT",'full menu'!AD48="ER&amp;M&amp;IT",'full menu'!AD48="LSD"),"subst",IF(OR('full menu'!AD48="FERT",'full menu'!AD48="FMT",'full menu'!AD48="FIT",'full menu'!AD48="WSD"),"intens",IF('full menu'!AD48="UASC","UASC","")))))</f>
        <v>subst</v>
      </c>
      <c r="AE48" s="2" t="str">
        <f>IF(OR('full menu'!AE48="MDC",'full menu'!AE48="PERF"),"rude",IF(OR('full menu'!AE48="PCB",'full menu'!AE48="AERF",'full menu'!AE48="UD"),"inter",IF(OR('full menu'!AE48="ACB",'full menu'!AE48="LCERT",'full menu'!AE48="LERT",'full menu'!AE48="FCERT",'full menu'!AE48="FCMT",'full menu'!AE48="LCMT",'full menu'!AE48="LMT",'full menu'!AE48="LCIT",'full menu'!AE48="FCIT",'full menu'!AE48="LIT",'full menu'!AE48="MwERT",'full menu'!AE48="ERwMT",'full menu'!AE48="M&amp;ERT",'full menu'!AE48="MwIT",'full menu'!AE48="IwMT",'full menu'!AE48="M&amp;IT",'full menu'!AE48="IwERT",'full menu'!AE48="ERwIT",'full menu'!AE48="I&amp;ERT",'full menu'!AE48="ER&amp;M&amp;IT",'full menu'!AE48="LSD"),"subst",IF(OR('full menu'!AE48="FERT",'full menu'!AE48="FMT",'full menu'!AE48="FIT",'full menu'!AE48="WSD"),"intens",IF('full menu'!AE48="UASC","UASC","")))))</f>
        <v>subst</v>
      </c>
      <c r="AF48" s="2" t="str">
        <f>IF(OR('full menu'!AF48="MDC",'full menu'!AF48="PERF"),"rude",IF(OR('full menu'!AF48="PCB",'full menu'!AF48="AERF",'full menu'!AF48="UD"),"inter",IF(OR('full menu'!AF48="ACB",'full menu'!AF48="LCERT",'full menu'!AF48="LERT",'full menu'!AF48="FCERT",'full menu'!AF48="FCMT",'full menu'!AF48="LCMT",'full menu'!AF48="LMT",'full menu'!AF48="LCIT",'full menu'!AF48="FCIT",'full menu'!AF48="LIT",'full menu'!AF48="MwERT",'full menu'!AF48="ERwMT",'full menu'!AF48="M&amp;ERT",'full menu'!AF48="MwIT",'full menu'!AF48="IwMT",'full menu'!AF48="M&amp;IT",'full menu'!AF48="IwERT",'full menu'!AF48="ERwIT",'full menu'!AF48="I&amp;ERT",'full menu'!AF48="ER&amp;M&amp;IT",'full menu'!AF48="LSD"),"subst",IF(OR('full menu'!AF48="FERT",'full menu'!AF48="FMT",'full menu'!AF48="FIT",'full menu'!AF48="WSD"),"intens",IF('full menu'!AF48="UASC","UASC","")))))</f>
        <v>subst</v>
      </c>
      <c r="AG48" s="2" t="str">
        <f>IF(OR('full menu'!AG48="MDC",'full menu'!AG48="PERF"),"rude",IF(OR('full menu'!AG48="PCB",'full menu'!AG48="AERF",'full menu'!AG48="UD"),"inter",IF(OR('full menu'!AG48="ACB",'full menu'!AG48="LCERT",'full menu'!AG48="LERT",'full menu'!AG48="FCERT",'full menu'!AG48="FCMT",'full menu'!AG48="LCMT",'full menu'!AG48="LMT",'full menu'!AG48="LCIT",'full menu'!AG48="FCIT",'full menu'!AG48="LIT",'full menu'!AG48="MwERT",'full menu'!AG48="ERwMT",'full menu'!AG48="M&amp;ERT",'full menu'!AG48="MwIT",'full menu'!AG48="IwMT",'full menu'!AG48="M&amp;IT",'full menu'!AG48="IwERT",'full menu'!AG48="ERwIT",'full menu'!AG48="I&amp;ERT",'full menu'!AG48="ER&amp;M&amp;IT",'full menu'!AG48="LSD"),"subst",IF(OR('full menu'!AG48="FERT",'full menu'!AG48="FMT",'full menu'!AG48="FIT",'full menu'!AG48="WSD"),"intens",IF('full menu'!AG48="UASC","UASC","")))))</f>
        <v>subst</v>
      </c>
      <c r="AH48" s="2" t="str">
        <f>IF(OR('full menu'!AH48="MDC",'full menu'!AH48="PERF"),"rude",IF(OR('full menu'!AH48="PCB",'full menu'!AH48="AERF",'full menu'!AH48="UD"),"inter",IF(OR('full menu'!AH48="ACB",'full menu'!AH48="LCERT",'full menu'!AH48="LERT",'full menu'!AH48="FCERT",'full menu'!AH48="FCMT",'full menu'!AH48="LCMT",'full menu'!AH48="LMT",'full menu'!AH48="LCIT",'full menu'!AH48="FCIT",'full menu'!AH48="LIT",'full menu'!AH48="MwERT",'full menu'!AH48="ERwMT",'full menu'!AH48="M&amp;ERT",'full menu'!AH48="MwIT",'full menu'!AH48="IwMT",'full menu'!AH48="M&amp;IT",'full menu'!AH48="IwERT",'full menu'!AH48="ERwIT",'full menu'!AH48="I&amp;ERT",'full menu'!AH48="ER&amp;M&amp;IT",'full menu'!AH48="LSD"),"subst",IF(OR('full menu'!AH48="FERT",'full menu'!AH48="FMT",'full menu'!AH48="FIT",'full menu'!AH48="WSD"),"intens",IF('full menu'!AH48="UASC","UASC","")))))</f>
        <v>subst</v>
      </c>
      <c r="AI48" s="2" t="str">
        <f>IF(OR('full menu'!AI48="MDC",'full menu'!AI48="PERF"),"rude",IF(OR('full menu'!AI48="PCB",'full menu'!AI48="AERF",'full menu'!AI48="UD"),"inter",IF(OR('full menu'!AI48="ACB",'full menu'!AI48="LCERT",'full menu'!AI48="LERT",'full menu'!AI48="FCERT",'full menu'!AI48="FCMT",'full menu'!AI48="LCMT",'full menu'!AI48="LMT",'full menu'!AI48="LCIT",'full menu'!AI48="FCIT",'full menu'!AI48="LIT",'full menu'!AI48="MwERT",'full menu'!AI48="ERwMT",'full menu'!AI48="M&amp;ERT",'full menu'!AI48="MwIT",'full menu'!AI48="IwMT",'full menu'!AI48="M&amp;IT",'full menu'!AI48="IwERT",'full menu'!AI48="ERwIT",'full menu'!AI48="I&amp;ERT",'full menu'!AI48="ER&amp;M&amp;IT",'full menu'!AI48="LSD"),"subst",IF(OR('full menu'!AI48="FERT",'full menu'!AI48="FMT",'full menu'!AI48="FIT",'full menu'!AI48="WSD"),"intens",IF('full menu'!AI48="UASC","UASC","")))))</f>
        <v>subst</v>
      </c>
      <c r="AJ48" s="2" t="str">
        <f>IF(OR('full menu'!AJ48="MDC",'full menu'!AJ48="PERF"),"rude",IF(OR('full menu'!AJ48="PCB",'full menu'!AJ48="AERF",'full menu'!AJ48="UD"),"inter",IF(OR('full menu'!AJ48="ACB",'full menu'!AJ48="LCERT",'full menu'!AJ48="LERT",'full menu'!AJ48="FCERT",'full menu'!AJ48="FCMT",'full menu'!AJ48="LCMT",'full menu'!AJ48="LMT",'full menu'!AJ48="LCIT",'full menu'!AJ48="FCIT",'full menu'!AJ48="LIT",'full menu'!AJ48="MwERT",'full menu'!AJ48="ERwMT",'full menu'!AJ48="M&amp;ERT",'full menu'!AJ48="MwIT",'full menu'!AJ48="IwMT",'full menu'!AJ48="M&amp;IT",'full menu'!AJ48="IwERT",'full menu'!AJ48="ERwIT",'full menu'!AJ48="I&amp;ERT",'full menu'!AJ48="ER&amp;M&amp;IT",'full menu'!AJ48="LSD"),"subst",IF(OR('full menu'!AJ48="FERT",'full menu'!AJ48="FMT",'full menu'!AJ48="FIT",'full menu'!AJ48="WSD"),"intens",IF('full menu'!AJ48="UASC","UASC","")))))</f>
        <v>subst</v>
      </c>
      <c r="AK48" s="2" t="str">
        <f>IF(OR('full menu'!AK48="MDC",'full menu'!AK48="PERF"),"rude",IF(OR('full menu'!AK48="PCB",'full menu'!AK48="AERF",'full menu'!AK48="UD"),"inter",IF(OR('full menu'!AK48="ACB",'full menu'!AK48="LCERT",'full menu'!AK48="LERT",'full menu'!AK48="FCERT",'full menu'!AK48="FCMT",'full menu'!AK48="LCMT",'full menu'!AK48="LMT",'full menu'!AK48="LCIT",'full menu'!AK48="FCIT",'full menu'!AK48="LIT",'full menu'!AK48="MwERT",'full menu'!AK48="ERwMT",'full menu'!AK48="M&amp;ERT",'full menu'!AK48="MwIT",'full menu'!AK48="IwMT",'full menu'!AK48="M&amp;IT",'full menu'!AK48="IwERT",'full menu'!AK48="ERwIT",'full menu'!AK48="I&amp;ERT",'full menu'!AK48="ER&amp;M&amp;IT",'full menu'!AK48="LSD"),"subst",IF(OR('full menu'!AK48="FERT",'full menu'!AK48="FMT",'full menu'!AK48="FIT",'full menu'!AK48="WSD"),"intens",IF('full menu'!AK48="UASC","UASC","")))))</f>
        <v>subst</v>
      </c>
      <c r="AL48" s="2" t="str">
        <f>IF(OR('full menu'!AL48="MDC",'full menu'!AL48="PERF"),"rude",IF(OR('full menu'!AL48="PCB",'full menu'!AL48="AERF",'full menu'!AL48="UD"),"inter",IF(OR('full menu'!AL48="ACB",'full menu'!AL48="LCERT",'full menu'!AL48="LERT",'full menu'!AL48="FCERT",'full menu'!AL48="FCMT",'full menu'!AL48="LCMT",'full menu'!AL48="LMT",'full menu'!AL48="LCIT",'full menu'!AL48="FCIT",'full menu'!AL48="LIT",'full menu'!AL48="MwERT",'full menu'!AL48="ERwMT",'full menu'!AL48="M&amp;ERT",'full menu'!AL48="MwIT",'full menu'!AL48="IwMT",'full menu'!AL48="M&amp;IT",'full menu'!AL48="IwERT",'full menu'!AL48="ERwIT",'full menu'!AL48="I&amp;ERT",'full menu'!AL48="ER&amp;M&amp;IT",'full menu'!AL48="LSD"),"subst",IF(OR('full menu'!AL48="FERT",'full menu'!AL48="FMT",'full menu'!AL48="FIT",'full menu'!AL48="WSD"),"intens",IF('full menu'!AL48="UASC","UASC","")))))</f>
        <v>subst</v>
      </c>
      <c r="AM48" s="2" t="str">
        <f>IF(OR('full menu'!AM48="MDC",'full menu'!AM48="PERF"),"rude",IF(OR('full menu'!AM48="PCB",'full menu'!AM48="AERF",'full menu'!AM48="UD"),"inter",IF(OR('full menu'!AM48="ACB",'full menu'!AM48="LCERT",'full menu'!AM48="LERT",'full menu'!AM48="FCERT",'full menu'!AM48="FCMT",'full menu'!AM48="LCMT",'full menu'!AM48="LMT",'full menu'!AM48="LCIT",'full menu'!AM48="FCIT",'full menu'!AM48="LIT",'full menu'!AM48="MwERT",'full menu'!AM48="ERwMT",'full menu'!AM48="M&amp;ERT",'full menu'!AM48="MwIT",'full menu'!AM48="IwMT",'full menu'!AM48="M&amp;IT",'full menu'!AM48="IwERT",'full menu'!AM48="ERwIT",'full menu'!AM48="I&amp;ERT",'full menu'!AM48="ER&amp;M&amp;IT",'full menu'!AM48="LSD"),"subst",IF(OR('full menu'!AM48="FERT",'full menu'!AM48="FMT",'full menu'!AM48="FIT",'full menu'!AM48="WSD"),"intens",IF('full menu'!AM48="UASC","UASC","")))))</f>
        <v>subst</v>
      </c>
      <c r="AN48" s="2" t="str">
        <f>IF(OR('full menu'!AN48="MDC",'full menu'!AN48="PERF"),"rude",IF(OR('full menu'!AN48="PCB",'full menu'!AN48="AERF",'full menu'!AN48="UD"),"inter",IF(OR('full menu'!AN48="ACB",'full menu'!AN48="LCERT",'full menu'!AN48="LERT",'full menu'!AN48="FCERT",'full menu'!AN48="FCMT",'full menu'!AN48="LCMT",'full menu'!AN48="LMT",'full menu'!AN48="LCIT",'full menu'!AN48="FCIT",'full menu'!AN48="LIT",'full menu'!AN48="MwERT",'full menu'!AN48="ERwMT",'full menu'!AN48="M&amp;ERT",'full menu'!AN48="MwIT",'full menu'!AN48="IwMT",'full menu'!AN48="M&amp;IT",'full menu'!AN48="IwERT",'full menu'!AN48="ERwIT",'full menu'!AN48="I&amp;ERT",'full menu'!AN48="ER&amp;M&amp;IT",'full menu'!AN48="LSD"),"subst",IF(OR('full menu'!AN48="FERT",'full menu'!AN48="FMT",'full menu'!AN48="FIT",'full menu'!AN48="WSD"),"intens",IF('full menu'!AN48="UASC","UASC","")))))</f>
        <v>subst</v>
      </c>
      <c r="AO48" s="2" t="str">
        <f>IF(OR('full menu'!AO48="MDC",'full menu'!AO48="PERF"),"rude",IF(OR('full menu'!AO48="PCB",'full menu'!AO48="AERF",'full menu'!AO48="UD"),"inter",IF(OR('full menu'!AO48="ACB",'full menu'!AO48="LCERT",'full menu'!AO48="LERT",'full menu'!AO48="FCERT",'full menu'!AO48="FCMT",'full menu'!AO48="LCMT",'full menu'!AO48="LMT",'full menu'!AO48="LCIT",'full menu'!AO48="FCIT",'full menu'!AO48="LIT",'full menu'!AO48="MwERT",'full menu'!AO48="ERwMT",'full menu'!AO48="M&amp;ERT",'full menu'!AO48="MwIT",'full menu'!AO48="IwMT",'full menu'!AO48="M&amp;IT",'full menu'!AO48="IwERT",'full menu'!AO48="ERwIT",'full menu'!AO48="I&amp;ERT",'full menu'!AO48="ER&amp;M&amp;IT",'full menu'!AO48="LSD"),"subst",IF(OR('full menu'!AO48="FERT",'full menu'!AO48="FMT",'full menu'!AO48="FIT",'full menu'!AO48="WSD"),"intens",IF('full menu'!AO48="UASC","UASC","")))))</f>
        <v>subst</v>
      </c>
      <c r="AP48" s="2" t="str">
        <f>IF(OR('full menu'!AP48="MDC",'full menu'!AP48="PERF"),"rude",IF(OR('full menu'!AP48="PCB",'full menu'!AP48="AERF",'full menu'!AP48="UD"),"inter",IF(OR('full menu'!AP48="ACB",'full menu'!AP48="LCERT",'full menu'!AP48="LERT",'full menu'!AP48="FCERT",'full menu'!AP48="FCMT",'full menu'!AP48="LCMT",'full menu'!AP48="LMT",'full menu'!AP48="LCIT",'full menu'!AP48="FCIT",'full menu'!AP48="LIT",'full menu'!AP48="MwERT",'full menu'!AP48="ERwMT",'full menu'!AP48="M&amp;ERT",'full menu'!AP48="MwIT",'full menu'!AP48="IwMT",'full menu'!AP48="M&amp;IT",'full menu'!AP48="IwERT",'full menu'!AP48="ERwIT",'full menu'!AP48="I&amp;ERT",'full menu'!AP48="ER&amp;M&amp;IT",'full menu'!AP48="LSD"),"subst",IF(OR('full menu'!AP48="FERT",'full menu'!AP48="FMT",'full menu'!AP48="FIT",'full menu'!AP48="WSD"),"intens",IF('full menu'!AP48="UASC","UASC","")))))</f>
        <v>subst</v>
      </c>
      <c r="AQ48" s="2" t="str">
        <f>IF(OR('full menu'!AQ48="MDC",'full menu'!AQ48="PERF"),"rude",IF(OR('full menu'!AQ48="PCB",'full menu'!AQ48="AERF",'full menu'!AQ48="UD"),"inter",IF(OR('full menu'!AQ48="ACB",'full menu'!AQ48="LCERT",'full menu'!AQ48="LERT",'full menu'!AQ48="FCERT",'full menu'!AQ48="FCMT",'full menu'!AQ48="LCMT",'full menu'!AQ48="LMT",'full menu'!AQ48="LCIT",'full menu'!AQ48="FCIT",'full menu'!AQ48="LIT",'full menu'!AQ48="MwERT",'full menu'!AQ48="ERwMT",'full menu'!AQ48="M&amp;ERT",'full menu'!AQ48="MwIT",'full menu'!AQ48="IwMT",'full menu'!AQ48="M&amp;IT",'full menu'!AQ48="IwERT",'full menu'!AQ48="ERwIT",'full menu'!AQ48="I&amp;ERT",'full menu'!AQ48="ER&amp;M&amp;IT",'full menu'!AQ48="LSD"),"subst",IF(OR('full menu'!AQ48="FERT",'full menu'!AQ48="FMT",'full menu'!AQ48="FIT",'full menu'!AQ48="WSD"),"intens",IF('full menu'!AQ48="UASC","UASC","")))))</f>
        <v>subst</v>
      </c>
      <c r="AR48" s="2" t="str">
        <f>IF(OR('full menu'!AR48="MDC",'full menu'!AR48="PERF"),"rude",IF(OR('full menu'!AR48="PCB",'full menu'!AR48="AERF",'full menu'!AR48="UD"),"inter",IF(OR('full menu'!AR48="ACB",'full menu'!AR48="LCERT",'full menu'!AR48="LERT",'full menu'!AR48="FCERT",'full menu'!AR48="FCMT",'full menu'!AR48="LCMT",'full menu'!AR48="LMT",'full menu'!AR48="LCIT",'full menu'!AR48="FCIT",'full menu'!AR48="LIT",'full menu'!AR48="MwERT",'full menu'!AR48="ERwMT",'full menu'!AR48="M&amp;ERT",'full menu'!AR48="MwIT",'full menu'!AR48="IwMT",'full menu'!AR48="M&amp;IT",'full menu'!AR48="IwERT",'full menu'!AR48="ERwIT",'full menu'!AR48="I&amp;ERT",'full menu'!AR48="ER&amp;M&amp;IT",'full menu'!AR48="LSD"),"subst",IF(OR('full menu'!AR48="FERT",'full menu'!AR48="FMT",'full menu'!AR48="FIT",'full menu'!AR48="WSD"),"intens",IF('full menu'!AR48="UASC","UASC","")))))</f>
        <v>subst</v>
      </c>
      <c r="AS48" s="2" t="str">
        <f>IF(OR('full menu'!AS48="MDC",'full menu'!AS48="PERF"),"rude",IF(OR('full menu'!AS48="PCB",'full menu'!AS48="AERF",'full menu'!AS48="UD"),"inter",IF(OR('full menu'!AS48="ACB",'full menu'!AS48="LCERT",'full menu'!AS48="LERT",'full menu'!AS48="FCERT",'full menu'!AS48="FCMT",'full menu'!AS48="LCMT",'full menu'!AS48="LMT",'full menu'!AS48="LCIT",'full menu'!AS48="FCIT",'full menu'!AS48="LIT",'full menu'!AS48="MwERT",'full menu'!AS48="ERwMT",'full menu'!AS48="M&amp;ERT",'full menu'!AS48="MwIT",'full menu'!AS48="IwMT",'full menu'!AS48="M&amp;IT",'full menu'!AS48="IwERT",'full menu'!AS48="ERwIT",'full menu'!AS48="I&amp;ERT",'full menu'!AS48="ER&amp;M&amp;IT",'full menu'!AS48="LSD"),"subst",IF(OR('full menu'!AS48="FERT",'full menu'!AS48="FMT",'full menu'!AS48="FIT",'full menu'!AS48="WSD"),"intens",IF('full menu'!AS48="UASC","UASC","")))))</f>
        <v>subst</v>
      </c>
      <c r="AT48" s="2" t="str">
        <f>IF(OR('full menu'!AT48="MDC",'full menu'!AT48="PERF"),"rude",IF(OR('full menu'!AT48="PCB",'full menu'!AT48="AERF",'full menu'!AT48="UD"),"inter",IF(OR('full menu'!AT48="ACB",'full menu'!AT48="LCERT",'full menu'!AT48="LERT",'full menu'!AT48="FCERT",'full menu'!AT48="FCMT",'full menu'!AT48="LCMT",'full menu'!AT48="LMT",'full menu'!AT48="LCIT",'full menu'!AT48="FCIT",'full menu'!AT48="LIT",'full menu'!AT48="MwERT",'full menu'!AT48="ERwMT",'full menu'!AT48="M&amp;ERT",'full menu'!AT48="MwIT",'full menu'!AT48="IwMT",'full menu'!AT48="M&amp;IT",'full menu'!AT48="IwERT",'full menu'!AT48="ERwIT",'full menu'!AT48="I&amp;ERT",'full menu'!AT48="ER&amp;M&amp;IT",'full menu'!AT48="LSD"),"subst",IF(OR('full menu'!AT48="FERT",'full menu'!AT48="FMT",'full menu'!AT48="FIT",'full menu'!AT48="WSD"),"intens",IF('full menu'!AT48="UASC","UASC","")))))</f>
        <v>subst</v>
      </c>
      <c r="AU48" s="2" t="str">
        <f>IF(OR('full menu'!AU48="MDC",'full menu'!AU48="PERF"),"rude",IF(OR('full menu'!AU48="PCB",'full menu'!AU48="AERF",'full menu'!AU48="UD"),"inter",IF(OR('full menu'!AU48="ACB",'full menu'!AU48="LCERT",'full menu'!AU48="LERT",'full menu'!AU48="FCERT",'full menu'!AU48="FCMT",'full menu'!AU48="LCMT",'full menu'!AU48="LMT",'full menu'!AU48="LCIT",'full menu'!AU48="FCIT",'full menu'!AU48="LIT",'full menu'!AU48="MwERT",'full menu'!AU48="ERwMT",'full menu'!AU48="M&amp;ERT",'full menu'!AU48="MwIT",'full menu'!AU48="IwMT",'full menu'!AU48="M&amp;IT",'full menu'!AU48="IwERT",'full menu'!AU48="ERwIT",'full menu'!AU48="I&amp;ERT",'full menu'!AU48="ER&amp;M&amp;IT",'full menu'!AU48="LSD"),"subst",IF(OR('full menu'!AU48="FERT",'full menu'!AU48="FMT",'full menu'!AU48="FIT",'full menu'!AU48="WSD"),"intens",IF('full menu'!AU48="UASC","UASC","")))))</f>
        <v>subst</v>
      </c>
      <c r="AV48" s="2" t="str">
        <f>IF(OR('full menu'!AV48="MDC",'full menu'!AV48="PERF"),"rude",IF(OR('full menu'!AV48="PCB",'full menu'!AV48="AERF",'full menu'!AV48="UD"),"inter",IF(OR('full menu'!AV48="ACB",'full menu'!AV48="LCERT",'full menu'!AV48="LERT",'full menu'!AV48="FCERT",'full menu'!AV48="FCMT",'full menu'!AV48="LCMT",'full menu'!AV48="LMT",'full menu'!AV48="LCIT",'full menu'!AV48="FCIT",'full menu'!AV48="LIT",'full menu'!AV48="MwERT",'full menu'!AV48="ERwMT",'full menu'!AV48="M&amp;ERT",'full menu'!AV48="MwIT",'full menu'!AV48="IwMT",'full menu'!AV48="M&amp;IT",'full menu'!AV48="IwERT",'full menu'!AV48="ERwIT",'full menu'!AV48="I&amp;ERT",'full menu'!AV48="ER&amp;M&amp;IT",'full menu'!AV48="LSD"),"subst",IF(OR('full menu'!AV48="FERT",'full menu'!AV48="FMT",'full menu'!AV48="FIT",'full menu'!AV48="WSD"),"intens",IF('full menu'!AV48="UASC","UASC","")))))</f>
        <v>subst</v>
      </c>
      <c r="AW48" s="2" t="str">
        <f>IF(OR('full menu'!AW48="MDC",'full menu'!AW48="PERF"),"rude",IF(OR('full menu'!AW48="PCB",'full menu'!AW48="AERF",'full menu'!AW48="UD"),"inter",IF(OR('full menu'!AW48="ACB",'full menu'!AW48="LCERT",'full menu'!AW48="LERT",'full menu'!AW48="FCERT",'full menu'!AW48="FCMT",'full menu'!AW48="LCMT",'full menu'!AW48="LMT",'full menu'!AW48="LCIT",'full menu'!AW48="FCIT",'full menu'!AW48="LIT",'full menu'!AW48="MwERT",'full menu'!AW48="ERwMT",'full menu'!AW48="M&amp;ERT",'full menu'!AW48="MwIT",'full menu'!AW48="IwMT",'full menu'!AW48="M&amp;IT",'full menu'!AW48="IwERT",'full menu'!AW48="ERwIT",'full menu'!AW48="I&amp;ERT",'full menu'!AW48="ER&amp;M&amp;IT",'full menu'!AW48="LSD"),"subst",IF(OR('full menu'!AW48="FERT",'full menu'!AW48="FMT",'full menu'!AW48="FIT",'full menu'!AW48="WSD"),"intens",IF('full menu'!AW48="UASC","UASC","")))))</f>
        <v>subst</v>
      </c>
      <c r="AX48" s="2" t="str">
        <f>IF(OR('full menu'!AX48="MDC",'full menu'!AX48="PERF"),"rude",IF(OR('full menu'!AX48="PCB",'full menu'!AX48="AERF",'full menu'!AX48="UD"),"inter",IF(OR('full menu'!AX48="ACB",'full menu'!AX48="LCERT",'full menu'!AX48="LERT",'full menu'!AX48="FCERT",'full menu'!AX48="FCMT",'full menu'!AX48="LCMT",'full menu'!AX48="LMT",'full menu'!AX48="LCIT",'full menu'!AX48="FCIT",'full menu'!AX48="LIT",'full menu'!AX48="MwERT",'full menu'!AX48="ERwMT",'full menu'!AX48="M&amp;ERT",'full menu'!AX48="MwIT",'full menu'!AX48="IwMT",'full menu'!AX48="M&amp;IT",'full menu'!AX48="IwERT",'full menu'!AX48="ERwIT",'full menu'!AX48="I&amp;ERT",'full menu'!AX48="ER&amp;M&amp;IT",'full menu'!AX48="LSD"),"subst",IF(OR('full menu'!AX48="FERT",'full menu'!AX48="FMT",'full menu'!AX48="FIT",'full menu'!AX48="WSD"),"intens",IF('full menu'!AX48="UASC","UASC","")))))</f>
        <v>subst</v>
      </c>
      <c r="AY48" s="2" t="str">
        <f>IF(OR('full menu'!AY48="MDC",'full menu'!AY48="PERF"),"rude",IF(OR('full menu'!AY48="PCB",'full menu'!AY48="AERF",'full menu'!AY48="UD"),"inter",IF(OR('full menu'!AY48="ACB",'full menu'!AY48="LCERT",'full menu'!AY48="LERT",'full menu'!AY48="FCERT",'full menu'!AY48="FCMT",'full menu'!AY48="LCMT",'full menu'!AY48="LMT",'full menu'!AY48="LCIT",'full menu'!AY48="FCIT",'full menu'!AY48="LIT",'full menu'!AY48="MwERT",'full menu'!AY48="ERwMT",'full menu'!AY48="M&amp;ERT",'full menu'!AY48="MwIT",'full menu'!AY48="IwMT",'full menu'!AY48="M&amp;IT",'full menu'!AY48="IwERT",'full menu'!AY48="ERwIT",'full menu'!AY48="I&amp;ERT",'full menu'!AY48="ER&amp;M&amp;IT",'full menu'!AY48="LSD"),"subst",IF(OR('full menu'!AY48="FERT",'full menu'!AY48="FMT",'full menu'!AY48="FIT",'full menu'!AY48="WSD"),"intens",IF('full menu'!AY48="UASC","UASC","")))))</f>
        <v>subst</v>
      </c>
    </row>
    <row r="49" spans="1:51" ht="15.6" x14ac:dyDescent="0.3">
      <c r="A49" t="s">
        <v>78</v>
      </c>
      <c r="B49" s="2" t="str">
        <f>IF(OR('full menu'!B49="MDC",'full menu'!B49="PERF"),"rude",IF(OR('full menu'!B49="PCB",'full menu'!B49="AERF",'full menu'!B49="UD"),"inter",IF(OR('full menu'!B49="ACB",'full menu'!B49="LCERT",'full menu'!B49="LERT",'full menu'!B49="FCERT",'full menu'!B49="FCMT",'full menu'!B49="LCMT",'full menu'!B49="LMT",'full menu'!B49="LCIT",'full menu'!B49="FCIT",'full menu'!B49="LIT",'full menu'!B49="MwERT",'full menu'!B49="ERwMT",'full menu'!B49="M&amp;ERT",'full menu'!B49="MwIT",'full menu'!B49="IwMT",'full menu'!B49="M&amp;IT",'full menu'!B49="IwERT",'full menu'!B49="ERwIT",'full menu'!B49="I&amp;ERT",'full menu'!B49="ER&amp;M&amp;IT",'full menu'!B49="LSD"),"subst",IF(OR('full menu'!B49="FERT",'full menu'!B49="FMT",'full menu'!B49="FIT",'full menu'!B49="WSD"),"intens",IF('full menu'!B49="UASC","UASC","")))))</f>
        <v>rude</v>
      </c>
      <c r="C49" s="2" t="str">
        <f>IF(OR('full menu'!C49="MDC",'full menu'!C49="PERF"),"rude",IF(OR('full menu'!C49="PCB",'full menu'!C49="AERF",'full menu'!C49="UD"),"inter",IF(OR('full menu'!C49="ACB",'full menu'!C49="LCERT",'full menu'!C49="LERT",'full menu'!C49="FCERT",'full menu'!C49="FCMT",'full menu'!C49="LCMT",'full menu'!C49="LMT",'full menu'!C49="LCIT",'full menu'!C49="FCIT",'full menu'!C49="LIT",'full menu'!C49="MwERT",'full menu'!C49="ERwMT",'full menu'!C49="M&amp;ERT",'full menu'!C49="MwIT",'full menu'!C49="IwMT",'full menu'!C49="M&amp;IT",'full menu'!C49="IwERT",'full menu'!C49="ERwIT",'full menu'!C49="I&amp;ERT",'full menu'!C49="ER&amp;M&amp;IT",'full menu'!C49="LSD"),"subst",IF(OR('full menu'!C49="FERT",'full menu'!C49="FMT",'full menu'!C49="FIT",'full menu'!C49="WSD"),"intens",IF('full menu'!C49="UASC","UASC","")))))</f>
        <v>rude</v>
      </c>
      <c r="D49" s="2" t="str">
        <f>IF(OR('full menu'!D49="MDC",'full menu'!D49="PERF"),"rude",IF(OR('full menu'!D49="PCB",'full menu'!D49="AERF",'full menu'!D49="UD"),"inter",IF(OR('full menu'!D49="ACB",'full menu'!D49="LCERT",'full menu'!D49="LERT",'full menu'!D49="FCERT",'full menu'!D49="FCMT",'full menu'!D49="LCMT",'full menu'!D49="LMT",'full menu'!D49="LCIT",'full menu'!D49="FCIT",'full menu'!D49="LIT",'full menu'!D49="MwERT",'full menu'!D49="ERwMT",'full menu'!D49="M&amp;ERT",'full menu'!D49="MwIT",'full menu'!D49="IwMT",'full menu'!D49="M&amp;IT",'full menu'!D49="IwERT",'full menu'!D49="ERwIT",'full menu'!D49="I&amp;ERT",'full menu'!D49="ER&amp;M&amp;IT",'full menu'!D49="LSD"),"subst",IF(OR('full menu'!D49="FERT",'full menu'!D49="FMT",'full menu'!D49="FIT",'full menu'!D49="WSD"),"intens",IF('full menu'!D49="UASC","UASC","")))))</f>
        <v>rude</v>
      </c>
      <c r="E49" s="2" t="str">
        <f>IF(OR('full menu'!E49="MDC",'full menu'!E49="PERF"),"rude",IF(OR('full menu'!E49="PCB",'full menu'!E49="AERF",'full menu'!E49="UD"),"inter",IF(OR('full menu'!E49="ACB",'full menu'!E49="LCERT",'full menu'!E49="LERT",'full menu'!E49="FCERT",'full menu'!E49="FCMT",'full menu'!E49="LCMT",'full menu'!E49="LMT",'full menu'!E49="LCIT",'full menu'!E49="FCIT",'full menu'!E49="LIT",'full menu'!E49="MwERT",'full menu'!E49="ERwMT",'full menu'!E49="M&amp;ERT",'full menu'!E49="MwIT",'full menu'!E49="IwMT",'full menu'!E49="M&amp;IT",'full menu'!E49="IwERT",'full menu'!E49="ERwIT",'full menu'!E49="I&amp;ERT",'full menu'!E49="ER&amp;M&amp;IT",'full menu'!E49="LSD"),"subst",IF(OR('full menu'!E49="FERT",'full menu'!E49="FMT",'full menu'!E49="FIT",'full menu'!E49="WSD"),"intens",IF('full menu'!E49="UASC","UASC","")))))</f>
        <v>rude</v>
      </c>
      <c r="F49" s="2" t="str">
        <f>IF(OR('full menu'!F49="MDC",'full menu'!F49="PERF"),"rude",IF(OR('full menu'!F49="PCB",'full menu'!F49="AERF",'full menu'!F49="UD"),"inter",IF(OR('full menu'!F49="ACB",'full menu'!F49="LCERT",'full menu'!F49="LERT",'full menu'!F49="FCERT",'full menu'!F49="FCMT",'full menu'!F49="LCMT",'full menu'!F49="LMT",'full menu'!F49="LCIT",'full menu'!F49="FCIT",'full menu'!F49="LIT",'full menu'!F49="MwERT",'full menu'!F49="ERwMT",'full menu'!F49="M&amp;ERT",'full menu'!F49="MwIT",'full menu'!F49="IwMT",'full menu'!F49="M&amp;IT",'full menu'!F49="IwERT",'full menu'!F49="ERwIT",'full menu'!F49="I&amp;ERT",'full menu'!F49="ER&amp;M&amp;IT",'full menu'!F49="LSD"),"subst",IF(OR('full menu'!F49="FERT",'full menu'!F49="FMT",'full menu'!F49="FIT",'full menu'!F49="WSD"),"intens",IF('full menu'!F49="UASC","UASC","")))))</f>
        <v>rude</v>
      </c>
      <c r="G49" s="2" t="str">
        <f>IF(OR('full menu'!G49="MDC",'full menu'!G49="PERF"),"rude",IF(OR('full menu'!G49="PCB",'full menu'!G49="AERF",'full menu'!G49="UD"),"inter",IF(OR('full menu'!G49="ACB",'full menu'!G49="LCERT",'full menu'!G49="LERT",'full menu'!G49="FCERT",'full menu'!G49="FCMT",'full menu'!G49="LCMT",'full menu'!G49="LMT",'full menu'!G49="LCIT",'full menu'!G49="FCIT",'full menu'!G49="LIT",'full menu'!G49="MwERT",'full menu'!G49="ERwMT",'full menu'!G49="M&amp;ERT",'full menu'!G49="MwIT",'full menu'!G49="IwMT",'full menu'!G49="M&amp;IT",'full menu'!G49="IwERT",'full menu'!G49="ERwIT",'full menu'!G49="I&amp;ERT",'full menu'!G49="ER&amp;M&amp;IT",'full menu'!G49="LSD"),"subst",IF(OR('full menu'!G49="FERT",'full menu'!G49="FMT",'full menu'!G49="FIT",'full menu'!G49="WSD"),"intens",IF('full menu'!G49="UASC","UASC","")))))</f>
        <v>rude</v>
      </c>
      <c r="H49" s="2" t="str">
        <f>IF(OR('full menu'!H49="MDC",'full menu'!H49="PERF"),"rude",IF(OR('full menu'!H49="PCB",'full menu'!H49="AERF",'full menu'!H49="UD"),"inter",IF(OR('full menu'!H49="ACB",'full menu'!H49="LCERT",'full menu'!H49="LERT",'full menu'!H49="FCERT",'full menu'!H49="FCMT",'full menu'!H49="LCMT",'full menu'!H49="LMT",'full menu'!H49="LCIT",'full menu'!H49="FCIT",'full menu'!H49="LIT",'full menu'!H49="MwERT",'full menu'!H49="ERwMT",'full menu'!H49="M&amp;ERT",'full menu'!H49="MwIT",'full menu'!H49="IwMT",'full menu'!H49="M&amp;IT",'full menu'!H49="IwERT",'full menu'!H49="ERwIT",'full menu'!H49="I&amp;ERT",'full menu'!H49="ER&amp;M&amp;IT",'full menu'!H49="LSD"),"subst",IF(OR('full menu'!H49="FERT",'full menu'!H49="FMT",'full menu'!H49="FIT",'full menu'!H49="WSD"),"intens",IF('full menu'!H49="UASC","UASC","")))))</f>
        <v>rude</v>
      </c>
      <c r="I49" s="2" t="str">
        <f>IF(OR('full menu'!I49="MDC",'full menu'!I49="PERF"),"rude",IF(OR('full menu'!I49="PCB",'full menu'!I49="AERF",'full menu'!I49="UD"),"inter",IF(OR('full menu'!I49="ACB",'full menu'!I49="LCERT",'full menu'!I49="LERT",'full menu'!I49="FCERT",'full menu'!I49="FCMT",'full menu'!I49="LCMT",'full menu'!I49="LMT",'full menu'!I49="LCIT",'full menu'!I49="FCIT",'full menu'!I49="LIT",'full menu'!I49="MwERT",'full menu'!I49="ERwMT",'full menu'!I49="M&amp;ERT",'full menu'!I49="MwIT",'full menu'!I49="IwMT",'full menu'!I49="M&amp;IT",'full menu'!I49="IwERT",'full menu'!I49="ERwIT",'full menu'!I49="I&amp;ERT",'full menu'!I49="ER&amp;M&amp;IT",'full menu'!I49="LSD"),"subst",IF(OR('full menu'!I49="FERT",'full menu'!I49="FMT",'full menu'!I49="FIT",'full menu'!I49="WSD"),"intens",IF('full menu'!I49="UASC","UASC","")))))</f>
        <v>rude</v>
      </c>
      <c r="J49" s="2" t="str">
        <f>IF(OR('full menu'!J49="MDC",'full menu'!J49="PERF"),"rude",IF(OR('full menu'!J49="PCB",'full menu'!J49="AERF",'full menu'!J49="UD"),"inter",IF(OR('full menu'!J49="ACB",'full menu'!J49="LCERT",'full menu'!J49="LERT",'full menu'!J49="FCERT",'full menu'!J49="FCMT",'full menu'!J49="LCMT",'full menu'!J49="LMT",'full menu'!J49="LCIT",'full menu'!J49="FCIT",'full menu'!J49="LIT",'full menu'!J49="MwERT",'full menu'!J49="ERwMT",'full menu'!J49="M&amp;ERT",'full menu'!J49="MwIT",'full menu'!J49="IwMT",'full menu'!J49="M&amp;IT",'full menu'!J49="IwERT",'full menu'!J49="ERwIT",'full menu'!J49="I&amp;ERT",'full menu'!J49="ER&amp;M&amp;IT",'full menu'!J49="LSD"),"subst",IF(OR('full menu'!J49="FERT",'full menu'!J49="FMT",'full menu'!J49="FIT",'full menu'!J49="WSD"),"intens",IF('full menu'!J49="UASC","UASC","")))))</f>
        <v>rude</v>
      </c>
      <c r="K49" s="2" t="str">
        <f>IF(OR('full menu'!K49="MDC",'full menu'!K49="PERF"),"rude",IF(OR('full menu'!K49="PCB",'full menu'!K49="AERF",'full menu'!K49="UD"),"inter",IF(OR('full menu'!K49="ACB",'full menu'!K49="LCERT",'full menu'!K49="LERT",'full menu'!K49="FCERT",'full menu'!K49="FCMT",'full menu'!K49="LCMT",'full menu'!K49="LMT",'full menu'!K49="LCIT",'full menu'!K49="FCIT",'full menu'!K49="LIT",'full menu'!K49="MwERT",'full menu'!K49="ERwMT",'full menu'!K49="M&amp;ERT",'full menu'!K49="MwIT",'full menu'!K49="IwMT",'full menu'!K49="M&amp;IT",'full menu'!K49="IwERT",'full menu'!K49="ERwIT",'full menu'!K49="I&amp;ERT",'full menu'!K49="ER&amp;M&amp;IT",'full menu'!K49="LSD"),"subst",IF(OR('full menu'!K49="FERT",'full menu'!K49="FMT",'full menu'!K49="FIT",'full menu'!K49="WSD"),"intens",IF('full menu'!K49="UASC","UASC","")))))</f>
        <v>rude</v>
      </c>
      <c r="L49" s="2" t="str">
        <f>IF(OR('full menu'!L49="MDC",'full menu'!L49="PERF"),"rude",IF(OR('full menu'!L49="PCB",'full menu'!L49="AERF",'full menu'!L49="UD"),"inter",IF(OR('full menu'!L49="ACB",'full menu'!L49="LCERT",'full menu'!L49="LERT",'full menu'!L49="FCERT",'full menu'!L49="FCMT",'full menu'!L49="LCMT",'full menu'!L49="LMT",'full menu'!L49="LCIT",'full menu'!L49="FCIT",'full menu'!L49="LIT",'full menu'!L49="MwERT",'full menu'!L49="ERwMT",'full menu'!L49="M&amp;ERT",'full menu'!L49="MwIT",'full menu'!L49="IwMT",'full menu'!L49="M&amp;IT",'full menu'!L49="IwERT",'full menu'!L49="ERwIT",'full menu'!L49="I&amp;ERT",'full menu'!L49="ER&amp;M&amp;IT",'full menu'!L49="LSD"),"subst",IF(OR('full menu'!L49="FERT",'full menu'!L49="FMT",'full menu'!L49="FIT",'full menu'!L49="WSD"),"intens",IF('full menu'!L49="UASC","UASC","")))))</f>
        <v>rude</v>
      </c>
      <c r="M49" s="2" t="str">
        <f>IF(OR('full menu'!M49="MDC",'full menu'!M49="PERF"),"rude",IF(OR('full menu'!M49="PCB",'full menu'!M49="AERF",'full menu'!M49="UD"),"inter",IF(OR('full menu'!M49="ACB",'full menu'!M49="LCERT",'full menu'!M49="LERT",'full menu'!M49="FCERT",'full menu'!M49="FCMT",'full menu'!M49="LCMT",'full menu'!M49="LMT",'full menu'!M49="LCIT",'full menu'!M49="FCIT",'full menu'!M49="LIT",'full menu'!M49="MwERT",'full menu'!M49="ERwMT",'full menu'!M49="M&amp;ERT",'full menu'!M49="MwIT",'full menu'!M49="IwMT",'full menu'!M49="M&amp;IT",'full menu'!M49="IwERT",'full menu'!M49="ERwIT",'full menu'!M49="I&amp;ERT",'full menu'!M49="ER&amp;M&amp;IT",'full menu'!M49="LSD"),"subst",IF(OR('full menu'!M49="FERT",'full menu'!M49="FMT",'full menu'!M49="FIT",'full menu'!M49="WSD"),"intens",IF('full menu'!M49="UASC","UASC","")))))</f>
        <v>rude</v>
      </c>
      <c r="N49" s="2" t="str">
        <f>IF(OR('full menu'!N49="MDC",'full menu'!N49="PERF"),"rude",IF(OR('full menu'!N49="PCB",'full menu'!N49="AERF",'full menu'!N49="UD"),"inter",IF(OR('full menu'!N49="ACB",'full menu'!N49="LCERT",'full menu'!N49="LERT",'full menu'!N49="FCERT",'full menu'!N49="FCMT",'full menu'!N49="LCMT",'full menu'!N49="LMT",'full menu'!N49="LCIT",'full menu'!N49="FCIT",'full menu'!N49="LIT",'full menu'!N49="MwERT",'full menu'!N49="ERwMT",'full menu'!N49="M&amp;ERT",'full menu'!N49="MwIT",'full menu'!N49="IwMT",'full menu'!N49="M&amp;IT",'full menu'!N49="IwERT",'full menu'!N49="ERwIT",'full menu'!N49="I&amp;ERT",'full menu'!N49="ER&amp;M&amp;IT",'full menu'!N49="LSD"),"subst",IF(OR('full menu'!N49="FERT",'full menu'!N49="FMT",'full menu'!N49="FIT",'full menu'!N49="WSD"),"intens",IF('full menu'!N49="UASC","UASC","")))))</f>
        <v>rude</v>
      </c>
      <c r="O49" s="2" t="str">
        <f>IF(OR('full menu'!O49="MDC",'full menu'!O49="PERF"),"rude",IF(OR('full menu'!O49="PCB",'full menu'!O49="AERF",'full menu'!O49="UD"),"inter",IF(OR('full menu'!O49="ACB",'full menu'!O49="LCERT",'full menu'!O49="LERT",'full menu'!O49="FCERT",'full menu'!O49="FCMT",'full menu'!O49="LCMT",'full menu'!O49="LMT",'full menu'!O49="LCIT",'full menu'!O49="FCIT",'full menu'!O49="LIT",'full menu'!O49="MwERT",'full menu'!O49="ERwMT",'full menu'!O49="M&amp;ERT",'full menu'!O49="MwIT",'full menu'!O49="IwMT",'full menu'!O49="M&amp;IT",'full menu'!O49="IwERT",'full menu'!O49="ERwIT",'full menu'!O49="I&amp;ERT",'full menu'!O49="ER&amp;M&amp;IT",'full menu'!O49="LSD"),"subst",IF(OR('full menu'!O49="FERT",'full menu'!O49="FMT",'full menu'!O49="FIT",'full menu'!O49="WSD"),"intens",IF('full menu'!O49="UASC","UASC","")))))</f>
        <v>rude</v>
      </c>
      <c r="P49" s="2" t="str">
        <f>IF(OR('full menu'!P49="MDC",'full menu'!P49="PERF"),"rude",IF(OR('full menu'!P49="PCB",'full menu'!P49="AERF",'full menu'!P49="UD"),"inter",IF(OR('full menu'!P49="ACB",'full menu'!P49="LCERT",'full menu'!P49="LERT",'full menu'!P49="FCERT",'full menu'!P49="FCMT",'full menu'!P49="LCMT",'full menu'!P49="LMT",'full menu'!P49="LCIT",'full menu'!P49="FCIT",'full menu'!P49="LIT",'full menu'!P49="MwERT",'full menu'!P49="ERwMT",'full menu'!P49="M&amp;ERT",'full menu'!P49="MwIT",'full menu'!P49="IwMT",'full menu'!P49="M&amp;IT",'full menu'!P49="IwERT",'full menu'!P49="ERwIT",'full menu'!P49="I&amp;ERT",'full menu'!P49="ER&amp;M&amp;IT",'full menu'!P49="LSD"),"subst",IF(OR('full menu'!P49="FERT",'full menu'!P49="FMT",'full menu'!P49="FIT",'full menu'!P49="WSD"),"intens",IF('full menu'!P49="UASC","UASC","")))))</f>
        <v>inter</v>
      </c>
      <c r="Q49" s="2" t="str">
        <f>IF(OR('full menu'!Q49="MDC",'full menu'!Q49="PERF"),"rude",IF(OR('full menu'!Q49="PCB",'full menu'!Q49="AERF",'full menu'!Q49="UD"),"inter",IF(OR('full menu'!Q49="ACB",'full menu'!Q49="LCERT",'full menu'!Q49="LERT",'full menu'!Q49="FCERT",'full menu'!Q49="FCMT",'full menu'!Q49="LCMT",'full menu'!Q49="LMT",'full menu'!Q49="LCIT",'full menu'!Q49="FCIT",'full menu'!Q49="LIT",'full menu'!Q49="MwERT",'full menu'!Q49="ERwMT",'full menu'!Q49="M&amp;ERT",'full menu'!Q49="MwIT",'full menu'!Q49="IwMT",'full menu'!Q49="M&amp;IT",'full menu'!Q49="IwERT",'full menu'!Q49="ERwIT",'full menu'!Q49="I&amp;ERT",'full menu'!Q49="ER&amp;M&amp;IT",'full menu'!Q49="LSD"),"subst",IF(OR('full menu'!Q49="FERT",'full menu'!Q49="FMT",'full menu'!Q49="FIT",'full menu'!Q49="WSD"),"intens",IF('full menu'!Q49="UASC","UASC","")))))</f>
        <v>inter</v>
      </c>
      <c r="R49" s="2" t="str">
        <f>IF(OR('full menu'!R49="MDC",'full menu'!R49="PERF"),"rude",IF(OR('full menu'!R49="PCB",'full menu'!R49="AERF",'full menu'!R49="UD"),"inter",IF(OR('full menu'!R49="ACB",'full menu'!R49="LCERT",'full menu'!R49="LERT",'full menu'!R49="FCERT",'full menu'!R49="FCMT",'full menu'!R49="LCMT",'full menu'!R49="LMT",'full menu'!R49="LCIT",'full menu'!R49="FCIT",'full menu'!R49="LIT",'full menu'!R49="MwERT",'full menu'!R49="ERwMT",'full menu'!R49="M&amp;ERT",'full menu'!R49="MwIT",'full menu'!R49="IwMT",'full menu'!R49="M&amp;IT",'full menu'!R49="IwERT",'full menu'!R49="ERwIT",'full menu'!R49="I&amp;ERT",'full menu'!R49="ER&amp;M&amp;IT",'full menu'!R49="LSD"),"subst",IF(OR('full menu'!R49="FERT",'full menu'!R49="FMT",'full menu'!R49="FIT",'full menu'!R49="WSD"),"intens",IF('full menu'!R49="UASC","UASC","")))))</f>
        <v>inter</v>
      </c>
      <c r="S49" s="2" t="str">
        <f>IF(OR('full menu'!S49="MDC",'full menu'!S49="PERF"),"rude",IF(OR('full menu'!S49="PCB",'full menu'!S49="AERF",'full menu'!S49="UD"),"inter",IF(OR('full menu'!S49="ACB",'full menu'!S49="LCERT",'full menu'!S49="LERT",'full menu'!S49="FCERT",'full menu'!S49="FCMT",'full menu'!S49="LCMT",'full menu'!S49="LMT",'full menu'!S49="LCIT",'full menu'!S49="FCIT",'full menu'!S49="LIT",'full menu'!S49="MwERT",'full menu'!S49="ERwMT",'full menu'!S49="M&amp;ERT",'full menu'!S49="MwIT",'full menu'!S49="IwMT",'full menu'!S49="M&amp;IT",'full menu'!S49="IwERT",'full menu'!S49="ERwIT",'full menu'!S49="I&amp;ERT",'full menu'!S49="ER&amp;M&amp;IT",'full menu'!S49="LSD"),"subst",IF(OR('full menu'!S49="FERT",'full menu'!S49="FMT",'full menu'!S49="FIT",'full menu'!S49="WSD"),"intens",IF('full menu'!S49="UASC","UASC","")))))</f>
        <v>inter</v>
      </c>
      <c r="T49" s="2" t="str">
        <f>IF(OR('full menu'!T49="MDC",'full menu'!T49="PERF"),"rude",IF(OR('full menu'!T49="PCB",'full menu'!T49="AERF",'full menu'!T49="UD"),"inter",IF(OR('full menu'!T49="ACB",'full menu'!T49="LCERT",'full menu'!T49="LERT",'full menu'!T49="FCERT",'full menu'!T49="FCMT",'full menu'!T49="LCMT",'full menu'!T49="LMT",'full menu'!T49="LCIT",'full menu'!T49="FCIT",'full menu'!T49="LIT",'full menu'!T49="MwERT",'full menu'!T49="ERwMT",'full menu'!T49="M&amp;ERT",'full menu'!T49="MwIT",'full menu'!T49="IwMT",'full menu'!T49="M&amp;IT",'full menu'!T49="IwERT",'full menu'!T49="ERwIT",'full menu'!T49="I&amp;ERT",'full menu'!T49="ER&amp;M&amp;IT",'full menu'!T49="LSD"),"subst",IF(OR('full menu'!T49="FERT",'full menu'!T49="FMT",'full menu'!T49="FIT",'full menu'!T49="WSD"),"intens",IF('full menu'!T49="UASC","UASC","")))))</f>
        <v>inter</v>
      </c>
      <c r="U49" s="2" t="str">
        <f>IF(OR('full menu'!U49="MDC",'full menu'!U49="PERF"),"rude",IF(OR('full menu'!U49="PCB",'full menu'!U49="AERF",'full menu'!U49="UD"),"inter",IF(OR('full menu'!U49="ACB",'full menu'!U49="LCERT",'full menu'!U49="LERT",'full menu'!U49="FCERT",'full menu'!U49="FCMT",'full menu'!U49="LCMT",'full menu'!U49="LMT",'full menu'!U49="LCIT",'full menu'!U49="FCIT",'full menu'!U49="LIT",'full menu'!U49="MwERT",'full menu'!U49="ERwMT",'full menu'!U49="M&amp;ERT",'full menu'!U49="MwIT",'full menu'!U49="IwMT",'full menu'!U49="M&amp;IT",'full menu'!U49="IwERT",'full menu'!U49="ERwIT",'full menu'!U49="I&amp;ERT",'full menu'!U49="ER&amp;M&amp;IT",'full menu'!U49="LSD"),"subst",IF(OR('full menu'!U49="FERT",'full menu'!U49="FMT",'full menu'!U49="FIT",'full menu'!U49="WSD"),"intens",IF('full menu'!U49="UASC","UASC","")))))</f>
        <v>inter</v>
      </c>
      <c r="V49" s="2" t="str">
        <f>IF(OR('full menu'!V49="MDC",'full menu'!V49="PERF"),"rude",IF(OR('full menu'!V49="PCB",'full menu'!V49="AERF",'full menu'!V49="UD"),"inter",IF(OR('full menu'!V49="ACB",'full menu'!V49="LCERT",'full menu'!V49="LERT",'full menu'!V49="FCERT",'full menu'!V49="FCMT",'full menu'!V49="LCMT",'full menu'!V49="LMT",'full menu'!V49="LCIT",'full menu'!V49="FCIT",'full menu'!V49="LIT",'full menu'!V49="MwERT",'full menu'!V49="ERwMT",'full menu'!V49="M&amp;ERT",'full menu'!V49="MwIT",'full menu'!V49="IwMT",'full menu'!V49="M&amp;IT",'full menu'!V49="IwERT",'full menu'!V49="ERwIT",'full menu'!V49="I&amp;ERT",'full menu'!V49="ER&amp;M&amp;IT",'full menu'!V49="LSD"),"subst",IF(OR('full menu'!V49="FERT",'full menu'!V49="FMT",'full menu'!V49="FIT",'full menu'!V49="WSD"),"intens",IF('full menu'!V49="UASC","UASC","")))))</f>
        <v>inter</v>
      </c>
      <c r="W49" s="2" t="str">
        <f>IF(OR('full menu'!W49="MDC",'full menu'!W49="PERF"),"rude",IF(OR('full menu'!W49="PCB",'full menu'!W49="AERF",'full menu'!W49="UD"),"inter",IF(OR('full menu'!W49="ACB",'full menu'!W49="LCERT",'full menu'!W49="LERT",'full menu'!W49="FCERT",'full menu'!W49="FCMT",'full menu'!W49="LCMT",'full menu'!W49="LMT",'full menu'!W49="LCIT",'full menu'!W49="FCIT",'full menu'!W49="LIT",'full menu'!W49="MwERT",'full menu'!W49="ERwMT",'full menu'!W49="M&amp;ERT",'full menu'!W49="MwIT",'full menu'!W49="IwMT",'full menu'!W49="M&amp;IT",'full menu'!W49="IwERT",'full menu'!W49="ERwIT",'full menu'!W49="I&amp;ERT",'full menu'!W49="ER&amp;M&amp;IT",'full menu'!W49="LSD"),"subst",IF(OR('full menu'!W49="FERT",'full menu'!W49="FMT",'full menu'!W49="FIT",'full menu'!W49="WSD"),"intens",IF('full menu'!W49="UASC","UASC","")))))</f>
        <v>inter</v>
      </c>
      <c r="X49" s="2" t="str">
        <f>IF(OR('full menu'!X49="MDC",'full menu'!X49="PERF"),"rude",IF(OR('full menu'!X49="PCB",'full menu'!X49="AERF",'full menu'!X49="UD"),"inter",IF(OR('full menu'!X49="ACB",'full menu'!X49="LCERT",'full menu'!X49="LERT",'full menu'!X49="FCERT",'full menu'!X49="FCMT",'full menu'!X49="LCMT",'full menu'!X49="LMT",'full menu'!X49="LCIT",'full menu'!X49="FCIT",'full menu'!X49="LIT",'full menu'!X49="MwERT",'full menu'!X49="ERwMT",'full menu'!X49="M&amp;ERT",'full menu'!X49="MwIT",'full menu'!X49="IwMT",'full menu'!X49="M&amp;IT",'full menu'!X49="IwERT",'full menu'!X49="ERwIT",'full menu'!X49="I&amp;ERT",'full menu'!X49="ER&amp;M&amp;IT",'full menu'!X49="LSD"),"subst",IF(OR('full menu'!X49="FERT",'full menu'!X49="FMT",'full menu'!X49="FIT",'full menu'!X49="WSD"),"intens",IF('full menu'!X49="UASC","UASC","")))))</f>
        <v>inter</v>
      </c>
      <c r="Y49" s="2" t="str">
        <f>IF(OR('full menu'!Y49="MDC",'full menu'!Y49="PERF"),"rude",IF(OR('full menu'!Y49="PCB",'full menu'!Y49="AERF",'full menu'!Y49="UD"),"inter",IF(OR('full menu'!Y49="ACB",'full menu'!Y49="LCERT",'full menu'!Y49="LERT",'full menu'!Y49="FCERT",'full menu'!Y49="FCMT",'full menu'!Y49="LCMT",'full menu'!Y49="LMT",'full menu'!Y49="LCIT",'full menu'!Y49="FCIT",'full menu'!Y49="LIT",'full menu'!Y49="MwERT",'full menu'!Y49="ERwMT",'full menu'!Y49="M&amp;ERT",'full menu'!Y49="MwIT",'full menu'!Y49="IwMT",'full menu'!Y49="M&amp;IT",'full menu'!Y49="IwERT",'full menu'!Y49="ERwIT",'full menu'!Y49="I&amp;ERT",'full menu'!Y49="ER&amp;M&amp;IT",'full menu'!Y49="LSD"),"subst",IF(OR('full menu'!Y49="FERT",'full menu'!Y49="FMT",'full menu'!Y49="FIT",'full menu'!Y49="WSD"),"intens",IF('full menu'!Y49="UASC","UASC","")))))</f>
        <v>inter</v>
      </c>
      <c r="Z49" s="2" t="str">
        <f>IF(OR('full menu'!Z49="MDC",'full menu'!Z49="PERF"),"rude",IF(OR('full menu'!Z49="PCB",'full menu'!Z49="AERF",'full menu'!Z49="UD"),"inter",IF(OR('full menu'!Z49="ACB",'full menu'!Z49="LCERT",'full menu'!Z49="LERT",'full menu'!Z49="FCERT",'full menu'!Z49="FCMT",'full menu'!Z49="LCMT",'full menu'!Z49="LMT",'full menu'!Z49="LCIT",'full menu'!Z49="FCIT",'full menu'!Z49="LIT",'full menu'!Z49="MwERT",'full menu'!Z49="ERwMT",'full menu'!Z49="M&amp;ERT",'full menu'!Z49="MwIT",'full menu'!Z49="IwMT",'full menu'!Z49="M&amp;IT",'full menu'!Z49="IwERT",'full menu'!Z49="ERwIT",'full menu'!Z49="I&amp;ERT",'full menu'!Z49="ER&amp;M&amp;IT",'full menu'!Z49="LSD"),"subst",IF(OR('full menu'!Z49="FERT",'full menu'!Z49="FMT",'full menu'!Z49="FIT",'full menu'!Z49="WSD"),"intens",IF('full menu'!Z49="UASC","UASC","")))))</f>
        <v>inter</v>
      </c>
      <c r="AA49" s="2" t="str">
        <f>IF(OR('full menu'!AA49="MDC",'full menu'!AA49="PERF"),"rude",IF(OR('full menu'!AA49="PCB",'full menu'!AA49="AERF",'full menu'!AA49="UD"),"inter",IF(OR('full menu'!AA49="ACB",'full menu'!AA49="LCERT",'full menu'!AA49="LERT",'full menu'!AA49="FCERT",'full menu'!AA49="FCMT",'full menu'!AA49="LCMT",'full menu'!AA49="LMT",'full menu'!AA49="LCIT",'full menu'!AA49="FCIT",'full menu'!AA49="LIT",'full menu'!AA49="MwERT",'full menu'!AA49="ERwMT",'full menu'!AA49="M&amp;ERT",'full menu'!AA49="MwIT",'full menu'!AA49="IwMT",'full menu'!AA49="M&amp;IT",'full menu'!AA49="IwERT",'full menu'!AA49="ERwIT",'full menu'!AA49="I&amp;ERT",'full menu'!AA49="ER&amp;M&amp;IT",'full menu'!AA49="LSD"),"subst",IF(OR('full menu'!AA49="FERT",'full menu'!AA49="FMT",'full menu'!AA49="FIT",'full menu'!AA49="WSD"),"intens",IF('full menu'!AA49="UASC","UASC","")))))</f>
        <v>inter</v>
      </c>
      <c r="AB49" s="2" t="str">
        <f>IF(OR('full menu'!AB49="MDC",'full menu'!AB49="PERF"),"rude",IF(OR('full menu'!AB49="PCB",'full menu'!AB49="AERF",'full menu'!AB49="UD"),"inter",IF(OR('full menu'!AB49="ACB",'full menu'!AB49="LCERT",'full menu'!AB49="LERT",'full menu'!AB49="FCERT",'full menu'!AB49="FCMT",'full menu'!AB49="LCMT",'full menu'!AB49="LMT",'full menu'!AB49="LCIT",'full menu'!AB49="FCIT",'full menu'!AB49="LIT",'full menu'!AB49="MwERT",'full menu'!AB49="ERwMT",'full menu'!AB49="M&amp;ERT",'full menu'!AB49="MwIT",'full menu'!AB49="IwMT",'full menu'!AB49="M&amp;IT",'full menu'!AB49="IwERT",'full menu'!AB49="ERwIT",'full menu'!AB49="I&amp;ERT",'full menu'!AB49="ER&amp;M&amp;IT",'full menu'!AB49="LSD"),"subst",IF(OR('full menu'!AB49="FERT",'full menu'!AB49="FMT",'full menu'!AB49="FIT",'full menu'!AB49="WSD"),"intens",IF('full menu'!AB49="UASC","UASC","")))))</f>
        <v>inter</v>
      </c>
      <c r="AC49" s="2" t="str">
        <f>IF(OR('full menu'!AC49="MDC",'full menu'!AC49="PERF"),"rude",IF(OR('full menu'!AC49="PCB",'full menu'!AC49="AERF",'full menu'!AC49="UD"),"inter",IF(OR('full menu'!AC49="ACB",'full menu'!AC49="LCERT",'full menu'!AC49="LERT",'full menu'!AC49="FCERT",'full menu'!AC49="FCMT",'full menu'!AC49="LCMT",'full menu'!AC49="LMT",'full menu'!AC49="LCIT",'full menu'!AC49="FCIT",'full menu'!AC49="LIT",'full menu'!AC49="MwERT",'full menu'!AC49="ERwMT",'full menu'!AC49="M&amp;ERT",'full menu'!AC49="MwIT",'full menu'!AC49="IwMT",'full menu'!AC49="M&amp;IT",'full menu'!AC49="IwERT",'full menu'!AC49="ERwIT",'full menu'!AC49="I&amp;ERT",'full menu'!AC49="ER&amp;M&amp;IT",'full menu'!AC49="LSD"),"subst",IF(OR('full menu'!AC49="FERT",'full menu'!AC49="FMT",'full menu'!AC49="FIT",'full menu'!AC49="WSD"),"intens",IF('full menu'!AC49="UASC","UASC","")))))</f>
        <v>inter</v>
      </c>
      <c r="AD49" s="2" t="str">
        <f>IF(OR('full menu'!AD49="MDC",'full menu'!AD49="PERF"),"rude",IF(OR('full menu'!AD49="PCB",'full menu'!AD49="AERF",'full menu'!AD49="UD"),"inter",IF(OR('full menu'!AD49="ACB",'full menu'!AD49="LCERT",'full menu'!AD49="LERT",'full menu'!AD49="FCERT",'full menu'!AD49="FCMT",'full menu'!AD49="LCMT",'full menu'!AD49="LMT",'full menu'!AD49="LCIT",'full menu'!AD49="FCIT",'full menu'!AD49="LIT",'full menu'!AD49="MwERT",'full menu'!AD49="ERwMT",'full menu'!AD49="M&amp;ERT",'full menu'!AD49="MwIT",'full menu'!AD49="IwMT",'full menu'!AD49="M&amp;IT",'full menu'!AD49="IwERT",'full menu'!AD49="ERwIT",'full menu'!AD49="I&amp;ERT",'full menu'!AD49="ER&amp;M&amp;IT",'full menu'!AD49="LSD"),"subst",IF(OR('full menu'!AD49="FERT",'full menu'!AD49="FMT",'full menu'!AD49="FIT",'full menu'!AD49="WSD"),"intens",IF('full menu'!AD49="UASC","UASC","")))))</f>
        <v>inter</v>
      </c>
      <c r="AE49" s="2" t="str">
        <f>IF(OR('full menu'!AE49="MDC",'full menu'!AE49="PERF"),"rude",IF(OR('full menu'!AE49="PCB",'full menu'!AE49="AERF",'full menu'!AE49="UD"),"inter",IF(OR('full menu'!AE49="ACB",'full menu'!AE49="LCERT",'full menu'!AE49="LERT",'full menu'!AE49="FCERT",'full menu'!AE49="FCMT",'full menu'!AE49="LCMT",'full menu'!AE49="LMT",'full menu'!AE49="LCIT",'full menu'!AE49="FCIT",'full menu'!AE49="LIT",'full menu'!AE49="MwERT",'full menu'!AE49="ERwMT",'full menu'!AE49="M&amp;ERT",'full menu'!AE49="MwIT",'full menu'!AE49="IwMT",'full menu'!AE49="M&amp;IT",'full menu'!AE49="IwERT",'full menu'!AE49="ERwIT",'full menu'!AE49="I&amp;ERT",'full menu'!AE49="ER&amp;M&amp;IT",'full menu'!AE49="LSD"),"subst",IF(OR('full menu'!AE49="FERT",'full menu'!AE49="FMT",'full menu'!AE49="FIT",'full menu'!AE49="WSD"),"intens",IF('full menu'!AE49="UASC","UASC","")))))</f>
        <v>inter</v>
      </c>
      <c r="AF49" s="2" t="str">
        <f>IF(OR('full menu'!AF49="MDC",'full menu'!AF49="PERF"),"rude",IF(OR('full menu'!AF49="PCB",'full menu'!AF49="AERF",'full menu'!AF49="UD"),"inter",IF(OR('full menu'!AF49="ACB",'full menu'!AF49="LCERT",'full menu'!AF49="LERT",'full menu'!AF49="FCERT",'full menu'!AF49="FCMT",'full menu'!AF49="LCMT",'full menu'!AF49="LMT",'full menu'!AF49="LCIT",'full menu'!AF49="FCIT",'full menu'!AF49="LIT",'full menu'!AF49="MwERT",'full menu'!AF49="ERwMT",'full menu'!AF49="M&amp;ERT",'full menu'!AF49="MwIT",'full menu'!AF49="IwMT",'full menu'!AF49="M&amp;IT",'full menu'!AF49="IwERT",'full menu'!AF49="ERwIT",'full menu'!AF49="I&amp;ERT",'full menu'!AF49="ER&amp;M&amp;IT",'full menu'!AF49="LSD"),"subst",IF(OR('full menu'!AF49="FERT",'full menu'!AF49="FMT",'full menu'!AF49="FIT",'full menu'!AF49="WSD"),"intens",IF('full menu'!AF49="UASC","UASC","")))))</f>
        <v>subst</v>
      </c>
      <c r="AG49" s="2" t="str">
        <f>IF(OR('full menu'!AG49="MDC",'full menu'!AG49="PERF"),"rude",IF(OR('full menu'!AG49="PCB",'full menu'!AG49="AERF",'full menu'!AG49="UD"),"inter",IF(OR('full menu'!AG49="ACB",'full menu'!AG49="LCERT",'full menu'!AG49="LERT",'full menu'!AG49="FCERT",'full menu'!AG49="FCMT",'full menu'!AG49="LCMT",'full menu'!AG49="LMT",'full menu'!AG49="LCIT",'full menu'!AG49="FCIT",'full menu'!AG49="LIT",'full menu'!AG49="MwERT",'full menu'!AG49="ERwMT",'full menu'!AG49="M&amp;ERT",'full menu'!AG49="MwIT",'full menu'!AG49="IwMT",'full menu'!AG49="M&amp;IT",'full menu'!AG49="IwERT",'full menu'!AG49="ERwIT",'full menu'!AG49="I&amp;ERT",'full menu'!AG49="ER&amp;M&amp;IT",'full menu'!AG49="LSD"),"subst",IF(OR('full menu'!AG49="FERT",'full menu'!AG49="FMT",'full menu'!AG49="FIT",'full menu'!AG49="WSD"),"intens",IF('full menu'!AG49="UASC","UASC","")))))</f>
        <v>subst</v>
      </c>
      <c r="AH49" s="2" t="str">
        <f>IF(OR('full menu'!AH49="MDC",'full menu'!AH49="PERF"),"rude",IF(OR('full menu'!AH49="PCB",'full menu'!AH49="AERF",'full menu'!AH49="UD"),"inter",IF(OR('full menu'!AH49="ACB",'full menu'!AH49="LCERT",'full menu'!AH49="LERT",'full menu'!AH49="FCERT",'full menu'!AH49="FCMT",'full menu'!AH49="LCMT",'full menu'!AH49="LMT",'full menu'!AH49="LCIT",'full menu'!AH49="FCIT",'full menu'!AH49="LIT",'full menu'!AH49="MwERT",'full menu'!AH49="ERwMT",'full menu'!AH49="M&amp;ERT",'full menu'!AH49="MwIT",'full menu'!AH49="IwMT",'full menu'!AH49="M&amp;IT",'full menu'!AH49="IwERT",'full menu'!AH49="ERwIT",'full menu'!AH49="I&amp;ERT",'full menu'!AH49="ER&amp;M&amp;IT",'full menu'!AH49="LSD"),"subst",IF(OR('full menu'!AH49="FERT",'full menu'!AH49="FMT",'full menu'!AH49="FIT",'full menu'!AH49="WSD"),"intens",IF('full menu'!AH49="UASC","UASC","")))))</f>
        <v>subst</v>
      </c>
      <c r="AI49" s="2" t="str">
        <f>IF(OR('full menu'!AI49="MDC",'full menu'!AI49="PERF"),"rude",IF(OR('full menu'!AI49="PCB",'full menu'!AI49="AERF",'full menu'!AI49="UD"),"inter",IF(OR('full menu'!AI49="ACB",'full menu'!AI49="LCERT",'full menu'!AI49="LERT",'full menu'!AI49="FCERT",'full menu'!AI49="FCMT",'full menu'!AI49="LCMT",'full menu'!AI49="LMT",'full menu'!AI49="LCIT",'full menu'!AI49="FCIT",'full menu'!AI49="LIT",'full menu'!AI49="MwERT",'full menu'!AI49="ERwMT",'full menu'!AI49="M&amp;ERT",'full menu'!AI49="MwIT",'full menu'!AI49="IwMT",'full menu'!AI49="M&amp;IT",'full menu'!AI49="IwERT",'full menu'!AI49="ERwIT",'full menu'!AI49="I&amp;ERT",'full menu'!AI49="ER&amp;M&amp;IT",'full menu'!AI49="LSD"),"subst",IF(OR('full menu'!AI49="FERT",'full menu'!AI49="FMT",'full menu'!AI49="FIT",'full menu'!AI49="WSD"),"intens",IF('full menu'!AI49="UASC","UASC","")))))</f>
        <v>subst</v>
      </c>
      <c r="AJ49" s="2" t="str">
        <f>IF(OR('full menu'!AJ49="MDC",'full menu'!AJ49="PERF"),"rude",IF(OR('full menu'!AJ49="PCB",'full menu'!AJ49="AERF",'full menu'!AJ49="UD"),"inter",IF(OR('full menu'!AJ49="ACB",'full menu'!AJ49="LCERT",'full menu'!AJ49="LERT",'full menu'!AJ49="FCERT",'full menu'!AJ49="FCMT",'full menu'!AJ49="LCMT",'full menu'!AJ49="LMT",'full menu'!AJ49="LCIT",'full menu'!AJ49="FCIT",'full menu'!AJ49="LIT",'full menu'!AJ49="MwERT",'full menu'!AJ49="ERwMT",'full menu'!AJ49="M&amp;ERT",'full menu'!AJ49="MwIT",'full menu'!AJ49="IwMT",'full menu'!AJ49="M&amp;IT",'full menu'!AJ49="IwERT",'full menu'!AJ49="ERwIT",'full menu'!AJ49="I&amp;ERT",'full menu'!AJ49="ER&amp;M&amp;IT",'full menu'!AJ49="LSD"),"subst",IF(OR('full menu'!AJ49="FERT",'full menu'!AJ49="FMT",'full menu'!AJ49="FIT",'full menu'!AJ49="WSD"),"intens",IF('full menu'!AJ49="UASC","UASC","")))))</f>
        <v>subst</v>
      </c>
      <c r="AK49" s="2" t="str">
        <f>IF(OR('full menu'!AK49="MDC",'full menu'!AK49="PERF"),"rude",IF(OR('full menu'!AK49="PCB",'full menu'!AK49="AERF",'full menu'!AK49="UD"),"inter",IF(OR('full menu'!AK49="ACB",'full menu'!AK49="LCERT",'full menu'!AK49="LERT",'full menu'!AK49="FCERT",'full menu'!AK49="FCMT",'full menu'!AK49="LCMT",'full menu'!AK49="LMT",'full menu'!AK49="LCIT",'full menu'!AK49="FCIT",'full menu'!AK49="LIT",'full menu'!AK49="MwERT",'full menu'!AK49="ERwMT",'full menu'!AK49="M&amp;ERT",'full menu'!AK49="MwIT",'full menu'!AK49="IwMT",'full menu'!AK49="M&amp;IT",'full menu'!AK49="IwERT",'full menu'!AK49="ERwIT",'full menu'!AK49="I&amp;ERT",'full menu'!AK49="ER&amp;M&amp;IT",'full menu'!AK49="LSD"),"subst",IF(OR('full menu'!AK49="FERT",'full menu'!AK49="FMT",'full menu'!AK49="FIT",'full menu'!AK49="WSD"),"intens",IF('full menu'!AK49="UASC","UASC","")))))</f>
        <v>subst</v>
      </c>
      <c r="AL49" s="2" t="str">
        <f>IF(OR('full menu'!AL49="MDC",'full menu'!AL49="PERF"),"rude",IF(OR('full menu'!AL49="PCB",'full menu'!AL49="AERF",'full menu'!AL49="UD"),"inter",IF(OR('full menu'!AL49="ACB",'full menu'!AL49="LCERT",'full menu'!AL49="LERT",'full menu'!AL49="FCERT",'full menu'!AL49="FCMT",'full menu'!AL49="LCMT",'full menu'!AL49="LMT",'full menu'!AL49="LCIT",'full menu'!AL49="FCIT",'full menu'!AL49="LIT",'full menu'!AL49="MwERT",'full menu'!AL49="ERwMT",'full menu'!AL49="M&amp;ERT",'full menu'!AL49="MwIT",'full menu'!AL49="IwMT",'full menu'!AL49="M&amp;IT",'full menu'!AL49="IwERT",'full menu'!AL49="ERwIT",'full menu'!AL49="I&amp;ERT",'full menu'!AL49="ER&amp;M&amp;IT",'full menu'!AL49="LSD"),"subst",IF(OR('full menu'!AL49="FERT",'full menu'!AL49="FMT",'full menu'!AL49="FIT",'full menu'!AL49="WSD"),"intens",IF('full menu'!AL49="UASC","UASC","")))))</f>
        <v>subst</v>
      </c>
      <c r="AM49" s="2" t="str">
        <f>IF(OR('full menu'!AM49="MDC",'full menu'!AM49="PERF"),"rude",IF(OR('full menu'!AM49="PCB",'full menu'!AM49="AERF",'full menu'!AM49="UD"),"inter",IF(OR('full menu'!AM49="ACB",'full menu'!AM49="LCERT",'full menu'!AM49="LERT",'full menu'!AM49="FCERT",'full menu'!AM49="FCMT",'full menu'!AM49="LCMT",'full menu'!AM49="LMT",'full menu'!AM49="LCIT",'full menu'!AM49="FCIT",'full menu'!AM49="LIT",'full menu'!AM49="MwERT",'full menu'!AM49="ERwMT",'full menu'!AM49="M&amp;ERT",'full menu'!AM49="MwIT",'full menu'!AM49="IwMT",'full menu'!AM49="M&amp;IT",'full menu'!AM49="IwERT",'full menu'!AM49="ERwIT",'full menu'!AM49="I&amp;ERT",'full menu'!AM49="ER&amp;M&amp;IT",'full menu'!AM49="LSD"),"subst",IF(OR('full menu'!AM49="FERT",'full menu'!AM49="FMT",'full menu'!AM49="FIT",'full menu'!AM49="WSD"),"intens",IF('full menu'!AM49="UASC","UASC","")))))</f>
        <v>inter</v>
      </c>
      <c r="AN49" s="2" t="str">
        <f>IF(OR('full menu'!AN49="MDC",'full menu'!AN49="PERF"),"rude",IF(OR('full menu'!AN49="PCB",'full menu'!AN49="AERF",'full menu'!AN49="UD"),"inter",IF(OR('full menu'!AN49="ACB",'full menu'!AN49="LCERT",'full menu'!AN49="LERT",'full menu'!AN49="FCERT",'full menu'!AN49="FCMT",'full menu'!AN49="LCMT",'full menu'!AN49="LMT",'full menu'!AN49="LCIT",'full menu'!AN49="FCIT",'full menu'!AN49="LIT",'full menu'!AN49="MwERT",'full menu'!AN49="ERwMT",'full menu'!AN49="M&amp;ERT",'full menu'!AN49="MwIT",'full menu'!AN49="IwMT",'full menu'!AN49="M&amp;IT",'full menu'!AN49="IwERT",'full menu'!AN49="ERwIT",'full menu'!AN49="I&amp;ERT",'full menu'!AN49="ER&amp;M&amp;IT",'full menu'!AN49="LSD"),"subst",IF(OR('full menu'!AN49="FERT",'full menu'!AN49="FMT",'full menu'!AN49="FIT",'full menu'!AN49="WSD"),"intens",IF('full menu'!AN49="UASC","UASC","")))))</f>
        <v>inter</v>
      </c>
      <c r="AO49" s="2" t="str">
        <f>IF(OR('full menu'!AO49="MDC",'full menu'!AO49="PERF"),"rude",IF(OR('full menu'!AO49="PCB",'full menu'!AO49="AERF",'full menu'!AO49="UD"),"inter",IF(OR('full menu'!AO49="ACB",'full menu'!AO49="LCERT",'full menu'!AO49="LERT",'full menu'!AO49="FCERT",'full menu'!AO49="FCMT",'full menu'!AO49="LCMT",'full menu'!AO49="LMT",'full menu'!AO49="LCIT",'full menu'!AO49="FCIT",'full menu'!AO49="LIT",'full menu'!AO49="MwERT",'full menu'!AO49="ERwMT",'full menu'!AO49="M&amp;ERT",'full menu'!AO49="MwIT",'full menu'!AO49="IwMT",'full menu'!AO49="M&amp;IT",'full menu'!AO49="IwERT",'full menu'!AO49="ERwIT",'full menu'!AO49="I&amp;ERT",'full menu'!AO49="ER&amp;M&amp;IT",'full menu'!AO49="LSD"),"subst",IF(OR('full menu'!AO49="FERT",'full menu'!AO49="FMT",'full menu'!AO49="FIT",'full menu'!AO49="WSD"),"intens",IF('full menu'!AO49="UASC","UASC","")))))</f>
        <v>inter</v>
      </c>
      <c r="AP49" s="2" t="str">
        <f>IF(OR('full menu'!AP49="MDC",'full menu'!AP49="PERF"),"rude",IF(OR('full menu'!AP49="PCB",'full menu'!AP49="AERF",'full menu'!AP49="UD"),"inter",IF(OR('full menu'!AP49="ACB",'full menu'!AP49="LCERT",'full menu'!AP49="LERT",'full menu'!AP49="FCERT",'full menu'!AP49="FCMT",'full menu'!AP49="LCMT",'full menu'!AP49="LMT",'full menu'!AP49="LCIT",'full menu'!AP49="FCIT",'full menu'!AP49="LIT",'full menu'!AP49="MwERT",'full menu'!AP49="ERwMT",'full menu'!AP49="M&amp;ERT",'full menu'!AP49="MwIT",'full menu'!AP49="IwMT",'full menu'!AP49="M&amp;IT",'full menu'!AP49="IwERT",'full menu'!AP49="ERwIT",'full menu'!AP49="I&amp;ERT",'full menu'!AP49="ER&amp;M&amp;IT",'full menu'!AP49="LSD"),"subst",IF(OR('full menu'!AP49="FERT",'full menu'!AP49="FMT",'full menu'!AP49="FIT",'full menu'!AP49="WSD"),"intens",IF('full menu'!AP49="UASC","UASC","")))))</f>
        <v>inter</v>
      </c>
      <c r="AQ49" s="2" t="str">
        <f>IF(OR('full menu'!AQ49="MDC",'full menu'!AQ49="PERF"),"rude",IF(OR('full menu'!AQ49="PCB",'full menu'!AQ49="AERF",'full menu'!AQ49="UD"),"inter",IF(OR('full menu'!AQ49="ACB",'full menu'!AQ49="LCERT",'full menu'!AQ49="LERT",'full menu'!AQ49="FCERT",'full menu'!AQ49="FCMT",'full menu'!AQ49="LCMT",'full menu'!AQ49="LMT",'full menu'!AQ49="LCIT",'full menu'!AQ49="FCIT",'full menu'!AQ49="LIT",'full menu'!AQ49="MwERT",'full menu'!AQ49="ERwMT",'full menu'!AQ49="M&amp;ERT",'full menu'!AQ49="MwIT",'full menu'!AQ49="IwMT",'full menu'!AQ49="M&amp;IT",'full menu'!AQ49="IwERT",'full menu'!AQ49="ERwIT",'full menu'!AQ49="I&amp;ERT",'full menu'!AQ49="ER&amp;M&amp;IT",'full menu'!AQ49="LSD"),"subst",IF(OR('full menu'!AQ49="FERT",'full menu'!AQ49="FMT",'full menu'!AQ49="FIT",'full menu'!AQ49="WSD"),"intens",IF('full menu'!AQ49="UASC","UASC","")))))</f>
        <v>inter</v>
      </c>
      <c r="AR49" s="2" t="str">
        <f>IF(OR('full menu'!AR49="MDC",'full menu'!AR49="PERF"),"rude",IF(OR('full menu'!AR49="PCB",'full menu'!AR49="AERF",'full menu'!AR49="UD"),"inter",IF(OR('full menu'!AR49="ACB",'full menu'!AR49="LCERT",'full menu'!AR49="LERT",'full menu'!AR49="FCERT",'full menu'!AR49="FCMT",'full menu'!AR49="LCMT",'full menu'!AR49="LMT",'full menu'!AR49="LCIT",'full menu'!AR49="FCIT",'full menu'!AR49="LIT",'full menu'!AR49="MwERT",'full menu'!AR49="ERwMT",'full menu'!AR49="M&amp;ERT",'full menu'!AR49="MwIT",'full menu'!AR49="IwMT",'full menu'!AR49="M&amp;IT",'full menu'!AR49="IwERT",'full menu'!AR49="ERwIT",'full menu'!AR49="I&amp;ERT",'full menu'!AR49="ER&amp;M&amp;IT",'full menu'!AR49="LSD"),"subst",IF(OR('full menu'!AR49="FERT",'full menu'!AR49="FMT",'full menu'!AR49="FIT",'full menu'!AR49="WSD"),"intens",IF('full menu'!AR49="UASC","UASC","")))))</f>
        <v>inter</v>
      </c>
      <c r="AS49" s="2" t="str">
        <f>IF(OR('full menu'!AS49="MDC",'full menu'!AS49="PERF"),"rude",IF(OR('full menu'!AS49="PCB",'full menu'!AS49="AERF",'full menu'!AS49="UD"),"inter",IF(OR('full menu'!AS49="ACB",'full menu'!AS49="LCERT",'full menu'!AS49="LERT",'full menu'!AS49="FCERT",'full menu'!AS49="FCMT",'full menu'!AS49="LCMT",'full menu'!AS49="LMT",'full menu'!AS49="LCIT",'full menu'!AS49="FCIT",'full menu'!AS49="LIT",'full menu'!AS49="MwERT",'full menu'!AS49="ERwMT",'full menu'!AS49="M&amp;ERT",'full menu'!AS49="MwIT",'full menu'!AS49="IwMT",'full menu'!AS49="M&amp;IT",'full menu'!AS49="IwERT",'full menu'!AS49="ERwIT",'full menu'!AS49="I&amp;ERT",'full menu'!AS49="ER&amp;M&amp;IT",'full menu'!AS49="LSD"),"subst",IF(OR('full menu'!AS49="FERT",'full menu'!AS49="FMT",'full menu'!AS49="FIT",'full menu'!AS49="WSD"),"intens",IF('full menu'!AS49="UASC","UASC","")))))</f>
        <v>inter</v>
      </c>
      <c r="AT49" s="2" t="str">
        <f>IF(OR('full menu'!AT49="MDC",'full menu'!AT49="PERF"),"rude",IF(OR('full menu'!AT49="PCB",'full menu'!AT49="AERF",'full menu'!AT49="UD"),"inter",IF(OR('full menu'!AT49="ACB",'full menu'!AT49="LCERT",'full menu'!AT49="LERT",'full menu'!AT49="FCERT",'full menu'!AT49="FCMT",'full menu'!AT49="LCMT",'full menu'!AT49="LMT",'full menu'!AT49="LCIT",'full menu'!AT49="FCIT",'full menu'!AT49="LIT",'full menu'!AT49="MwERT",'full menu'!AT49="ERwMT",'full menu'!AT49="M&amp;ERT",'full menu'!AT49="MwIT",'full menu'!AT49="IwMT",'full menu'!AT49="M&amp;IT",'full menu'!AT49="IwERT",'full menu'!AT49="ERwIT",'full menu'!AT49="I&amp;ERT",'full menu'!AT49="ER&amp;M&amp;IT",'full menu'!AT49="LSD"),"subst",IF(OR('full menu'!AT49="FERT",'full menu'!AT49="FMT",'full menu'!AT49="FIT",'full menu'!AT49="WSD"),"intens",IF('full menu'!AT49="UASC","UASC","")))))</f>
        <v>inter</v>
      </c>
      <c r="AU49" s="2" t="str">
        <f>IF(OR('full menu'!AU49="MDC",'full menu'!AU49="PERF"),"rude",IF(OR('full menu'!AU49="PCB",'full menu'!AU49="AERF",'full menu'!AU49="UD"),"inter",IF(OR('full menu'!AU49="ACB",'full menu'!AU49="LCERT",'full menu'!AU49="LERT",'full menu'!AU49="FCERT",'full menu'!AU49="FCMT",'full menu'!AU49="LCMT",'full menu'!AU49="LMT",'full menu'!AU49="LCIT",'full menu'!AU49="FCIT",'full menu'!AU49="LIT",'full menu'!AU49="MwERT",'full menu'!AU49="ERwMT",'full menu'!AU49="M&amp;ERT",'full menu'!AU49="MwIT",'full menu'!AU49="IwMT",'full menu'!AU49="M&amp;IT",'full menu'!AU49="IwERT",'full menu'!AU49="ERwIT",'full menu'!AU49="I&amp;ERT",'full menu'!AU49="ER&amp;M&amp;IT",'full menu'!AU49="LSD"),"subst",IF(OR('full menu'!AU49="FERT",'full menu'!AU49="FMT",'full menu'!AU49="FIT",'full menu'!AU49="WSD"),"intens",IF('full menu'!AU49="UASC","UASC","")))))</f>
        <v>inter</v>
      </c>
      <c r="AV49" s="2" t="str">
        <f>IF(OR('full menu'!AV49="MDC",'full menu'!AV49="PERF"),"rude",IF(OR('full menu'!AV49="PCB",'full menu'!AV49="AERF",'full menu'!AV49="UD"),"inter",IF(OR('full menu'!AV49="ACB",'full menu'!AV49="LCERT",'full menu'!AV49="LERT",'full menu'!AV49="FCERT",'full menu'!AV49="FCMT",'full menu'!AV49="LCMT",'full menu'!AV49="LMT",'full menu'!AV49="LCIT",'full menu'!AV49="FCIT",'full menu'!AV49="LIT",'full menu'!AV49="MwERT",'full menu'!AV49="ERwMT",'full menu'!AV49="M&amp;ERT",'full menu'!AV49="MwIT",'full menu'!AV49="IwMT",'full menu'!AV49="M&amp;IT",'full menu'!AV49="IwERT",'full menu'!AV49="ERwIT",'full menu'!AV49="I&amp;ERT",'full menu'!AV49="ER&amp;M&amp;IT",'full menu'!AV49="LSD"),"subst",IF(OR('full menu'!AV49="FERT",'full menu'!AV49="FMT",'full menu'!AV49="FIT",'full menu'!AV49="WSD"),"intens",IF('full menu'!AV49="UASC","UASC","")))))</f>
        <v>inter</v>
      </c>
      <c r="AW49" s="2" t="str">
        <f>IF(OR('full menu'!AW49="MDC",'full menu'!AW49="PERF"),"rude",IF(OR('full menu'!AW49="PCB",'full menu'!AW49="AERF",'full menu'!AW49="UD"),"inter",IF(OR('full menu'!AW49="ACB",'full menu'!AW49="LCERT",'full menu'!AW49="LERT",'full menu'!AW49="FCERT",'full menu'!AW49="FCMT",'full menu'!AW49="LCMT",'full menu'!AW49="LMT",'full menu'!AW49="LCIT",'full menu'!AW49="FCIT",'full menu'!AW49="LIT",'full menu'!AW49="MwERT",'full menu'!AW49="ERwMT",'full menu'!AW49="M&amp;ERT",'full menu'!AW49="MwIT",'full menu'!AW49="IwMT",'full menu'!AW49="M&amp;IT",'full menu'!AW49="IwERT",'full menu'!AW49="ERwIT",'full menu'!AW49="I&amp;ERT",'full menu'!AW49="ER&amp;M&amp;IT",'full menu'!AW49="LSD"),"subst",IF(OR('full menu'!AW49="FERT",'full menu'!AW49="FMT",'full menu'!AW49="FIT",'full menu'!AW49="WSD"),"intens",IF('full menu'!AW49="UASC","UASC","")))))</f>
        <v>inter</v>
      </c>
      <c r="AX49" s="2" t="str">
        <f>IF(OR('full menu'!AX49="MDC",'full menu'!AX49="PERF"),"rude",IF(OR('full menu'!AX49="PCB",'full menu'!AX49="AERF",'full menu'!AX49="UD"),"inter",IF(OR('full menu'!AX49="ACB",'full menu'!AX49="LCERT",'full menu'!AX49="LERT",'full menu'!AX49="FCERT",'full menu'!AX49="FCMT",'full menu'!AX49="LCMT",'full menu'!AX49="LMT",'full menu'!AX49="LCIT",'full menu'!AX49="FCIT",'full menu'!AX49="LIT",'full menu'!AX49="MwERT",'full menu'!AX49="ERwMT",'full menu'!AX49="M&amp;ERT",'full menu'!AX49="MwIT",'full menu'!AX49="IwMT",'full menu'!AX49="M&amp;IT",'full menu'!AX49="IwERT",'full menu'!AX49="ERwIT",'full menu'!AX49="I&amp;ERT",'full menu'!AX49="ER&amp;M&amp;IT",'full menu'!AX49="LSD"),"subst",IF(OR('full menu'!AX49="FERT",'full menu'!AX49="FMT",'full menu'!AX49="FIT",'full menu'!AX49="WSD"),"intens",IF('full menu'!AX49="UASC","UASC","")))))</f>
        <v>inter</v>
      </c>
      <c r="AY49" s="2" t="str">
        <f>IF(OR('full menu'!AY49="MDC",'full menu'!AY49="PERF"),"rude",IF(OR('full menu'!AY49="PCB",'full menu'!AY49="AERF",'full menu'!AY49="UD"),"inter",IF(OR('full menu'!AY49="ACB",'full menu'!AY49="LCERT",'full menu'!AY49="LERT",'full menu'!AY49="FCERT",'full menu'!AY49="FCMT",'full menu'!AY49="LCMT",'full menu'!AY49="LMT",'full menu'!AY49="LCIT",'full menu'!AY49="FCIT",'full menu'!AY49="LIT",'full menu'!AY49="MwERT",'full menu'!AY49="ERwMT",'full menu'!AY49="M&amp;ERT",'full menu'!AY49="MwIT",'full menu'!AY49="IwMT",'full menu'!AY49="M&amp;IT",'full menu'!AY49="IwERT",'full menu'!AY49="ERwIT",'full menu'!AY49="I&amp;ERT",'full menu'!AY49="ER&amp;M&amp;IT",'full menu'!AY49="LSD"),"subst",IF(OR('full menu'!AY49="FERT",'full menu'!AY49="FMT",'full menu'!AY49="FIT",'full menu'!AY49="WSD"),"intens",IF('full menu'!AY49="UASC","UASC","")))))</f>
        <v>inter</v>
      </c>
    </row>
    <row r="50" spans="1:51" ht="15.6" x14ac:dyDescent="0.3">
      <c r="A50" t="s">
        <v>79</v>
      </c>
      <c r="B50" s="2" t="str">
        <f>IF(OR('full menu'!B50="MDC",'full menu'!B50="PERF"),"rude",IF(OR('full menu'!B50="PCB",'full menu'!B50="AERF",'full menu'!B50="UD"),"inter",IF(OR('full menu'!B50="ACB",'full menu'!B50="LCERT",'full menu'!B50="LERT",'full menu'!B50="FCERT",'full menu'!B50="FCMT",'full menu'!B50="LCMT",'full menu'!B50="LMT",'full menu'!B50="LCIT",'full menu'!B50="FCIT",'full menu'!B50="LIT",'full menu'!B50="MwERT",'full menu'!B50="ERwMT",'full menu'!B50="M&amp;ERT",'full menu'!B50="MwIT",'full menu'!B50="IwMT",'full menu'!B50="M&amp;IT",'full menu'!B50="IwERT",'full menu'!B50="ERwIT",'full menu'!B50="I&amp;ERT",'full menu'!B50="ER&amp;M&amp;IT",'full menu'!B50="LSD"),"subst",IF(OR('full menu'!B50="FERT",'full menu'!B50="FMT",'full menu'!B50="FIT",'full menu'!B50="WSD"),"intens",IF('full menu'!B50="UASC","UASC","")))))</f>
        <v>inter</v>
      </c>
      <c r="C50" s="2" t="str">
        <f>IF(OR('full menu'!C50="MDC",'full menu'!C50="PERF"),"rude",IF(OR('full menu'!C50="PCB",'full menu'!C50="AERF",'full menu'!C50="UD"),"inter",IF(OR('full menu'!C50="ACB",'full menu'!C50="LCERT",'full menu'!C50="LERT",'full menu'!C50="FCERT",'full menu'!C50="FCMT",'full menu'!C50="LCMT",'full menu'!C50="LMT",'full menu'!C50="LCIT",'full menu'!C50="FCIT",'full menu'!C50="LIT",'full menu'!C50="MwERT",'full menu'!C50="ERwMT",'full menu'!C50="M&amp;ERT",'full menu'!C50="MwIT",'full menu'!C50="IwMT",'full menu'!C50="M&amp;IT",'full menu'!C50="IwERT",'full menu'!C50="ERwIT",'full menu'!C50="I&amp;ERT",'full menu'!C50="ER&amp;M&amp;IT",'full menu'!C50="LSD"),"subst",IF(OR('full menu'!C50="FERT",'full menu'!C50="FMT",'full menu'!C50="FIT",'full menu'!C50="WSD"),"intens",IF('full menu'!C50="UASC","UASC","")))))</f>
        <v>inter</v>
      </c>
      <c r="D50" s="2" t="str">
        <f>IF(OR('full menu'!D50="MDC",'full menu'!D50="PERF"),"rude",IF(OR('full menu'!D50="PCB",'full menu'!D50="AERF",'full menu'!D50="UD"),"inter",IF(OR('full menu'!D50="ACB",'full menu'!D50="LCERT",'full menu'!D50="LERT",'full menu'!D50="FCERT",'full menu'!D50="FCMT",'full menu'!D50="LCMT",'full menu'!D50="LMT",'full menu'!D50="LCIT",'full menu'!D50="FCIT",'full menu'!D50="LIT",'full menu'!D50="MwERT",'full menu'!D50="ERwMT",'full menu'!D50="M&amp;ERT",'full menu'!D50="MwIT",'full menu'!D50="IwMT",'full menu'!D50="M&amp;IT",'full menu'!D50="IwERT",'full menu'!D50="ERwIT",'full menu'!D50="I&amp;ERT",'full menu'!D50="ER&amp;M&amp;IT",'full menu'!D50="LSD"),"subst",IF(OR('full menu'!D50="FERT",'full menu'!D50="FMT",'full menu'!D50="FIT",'full menu'!D50="WSD"),"intens",IF('full menu'!D50="UASC","UASC","")))))</f>
        <v>inter</v>
      </c>
      <c r="E50" s="2" t="str">
        <f>IF(OR('full menu'!E50="MDC",'full menu'!E50="PERF"),"rude",IF(OR('full menu'!E50="PCB",'full menu'!E50="AERF",'full menu'!E50="UD"),"inter",IF(OR('full menu'!E50="ACB",'full menu'!E50="LCERT",'full menu'!E50="LERT",'full menu'!E50="FCERT",'full menu'!E50="FCMT",'full menu'!E50="LCMT",'full menu'!E50="LMT",'full menu'!E50="LCIT",'full menu'!E50="FCIT",'full menu'!E50="LIT",'full menu'!E50="MwERT",'full menu'!E50="ERwMT",'full menu'!E50="M&amp;ERT",'full menu'!E50="MwIT",'full menu'!E50="IwMT",'full menu'!E50="M&amp;IT",'full menu'!E50="IwERT",'full menu'!E50="ERwIT",'full menu'!E50="I&amp;ERT",'full menu'!E50="ER&amp;M&amp;IT",'full menu'!E50="LSD"),"subst",IF(OR('full menu'!E50="FERT",'full menu'!E50="FMT",'full menu'!E50="FIT",'full menu'!E50="WSD"),"intens",IF('full menu'!E50="UASC","UASC","")))))</f>
        <v>inter</v>
      </c>
      <c r="F50" s="2" t="str">
        <f>IF(OR('full menu'!F50="MDC",'full menu'!F50="PERF"),"rude",IF(OR('full menu'!F50="PCB",'full menu'!F50="AERF",'full menu'!F50="UD"),"inter",IF(OR('full menu'!F50="ACB",'full menu'!F50="LCERT",'full menu'!F50="LERT",'full menu'!F50="FCERT",'full menu'!F50="FCMT",'full menu'!F50="LCMT",'full menu'!F50="LMT",'full menu'!F50="LCIT",'full menu'!F50="FCIT",'full menu'!F50="LIT",'full menu'!F50="MwERT",'full menu'!F50="ERwMT",'full menu'!F50="M&amp;ERT",'full menu'!F50="MwIT",'full menu'!F50="IwMT",'full menu'!F50="M&amp;IT",'full menu'!F50="IwERT",'full menu'!F50="ERwIT",'full menu'!F50="I&amp;ERT",'full menu'!F50="ER&amp;M&amp;IT",'full menu'!F50="LSD"),"subst",IF(OR('full menu'!F50="FERT",'full menu'!F50="FMT",'full menu'!F50="FIT",'full menu'!F50="WSD"),"intens",IF('full menu'!F50="UASC","UASC","")))))</f>
        <v>inter</v>
      </c>
      <c r="G50" s="2" t="str">
        <f>IF(OR('full menu'!G50="MDC",'full menu'!G50="PERF"),"rude",IF(OR('full menu'!G50="PCB",'full menu'!G50="AERF",'full menu'!G50="UD"),"inter",IF(OR('full menu'!G50="ACB",'full menu'!G50="LCERT",'full menu'!G50="LERT",'full menu'!G50="FCERT",'full menu'!G50="FCMT",'full menu'!G50="LCMT",'full menu'!G50="LMT",'full menu'!G50="LCIT",'full menu'!G50="FCIT",'full menu'!G50="LIT",'full menu'!G50="MwERT",'full menu'!G50="ERwMT",'full menu'!G50="M&amp;ERT",'full menu'!G50="MwIT",'full menu'!G50="IwMT",'full menu'!G50="M&amp;IT",'full menu'!G50="IwERT",'full menu'!G50="ERwIT",'full menu'!G50="I&amp;ERT",'full menu'!G50="ER&amp;M&amp;IT",'full menu'!G50="LSD"),"subst",IF(OR('full menu'!G50="FERT",'full menu'!G50="FMT",'full menu'!G50="FIT",'full menu'!G50="WSD"),"intens",IF('full menu'!G50="UASC","UASC","")))))</f>
        <v>inter</v>
      </c>
      <c r="H50" s="2" t="str">
        <f>IF(OR('full menu'!H50="MDC",'full menu'!H50="PERF"),"rude",IF(OR('full menu'!H50="PCB",'full menu'!H50="AERF",'full menu'!H50="UD"),"inter",IF(OR('full menu'!H50="ACB",'full menu'!H50="LCERT",'full menu'!H50="LERT",'full menu'!H50="FCERT",'full menu'!H50="FCMT",'full menu'!H50="LCMT",'full menu'!H50="LMT",'full menu'!H50="LCIT",'full menu'!H50="FCIT",'full menu'!H50="LIT",'full menu'!H50="MwERT",'full menu'!H50="ERwMT",'full menu'!H50="M&amp;ERT",'full menu'!H50="MwIT",'full menu'!H50="IwMT",'full menu'!H50="M&amp;IT",'full menu'!H50="IwERT",'full menu'!H50="ERwIT",'full menu'!H50="I&amp;ERT",'full menu'!H50="ER&amp;M&amp;IT",'full menu'!H50="LSD"),"subst",IF(OR('full menu'!H50="FERT",'full menu'!H50="FMT",'full menu'!H50="FIT",'full menu'!H50="WSD"),"intens",IF('full menu'!H50="UASC","UASC","")))))</f>
        <v>inter</v>
      </c>
      <c r="I50" s="2" t="str">
        <f>IF(OR('full menu'!I50="MDC",'full menu'!I50="PERF"),"rude",IF(OR('full menu'!I50="PCB",'full menu'!I50="AERF",'full menu'!I50="UD"),"inter",IF(OR('full menu'!I50="ACB",'full menu'!I50="LCERT",'full menu'!I50="LERT",'full menu'!I50="FCERT",'full menu'!I50="FCMT",'full menu'!I50="LCMT",'full menu'!I50="LMT",'full menu'!I50="LCIT",'full menu'!I50="FCIT",'full menu'!I50="LIT",'full menu'!I50="MwERT",'full menu'!I50="ERwMT",'full menu'!I50="M&amp;ERT",'full menu'!I50="MwIT",'full menu'!I50="IwMT",'full menu'!I50="M&amp;IT",'full menu'!I50="IwERT",'full menu'!I50="ERwIT",'full menu'!I50="I&amp;ERT",'full menu'!I50="ER&amp;M&amp;IT",'full menu'!I50="LSD"),"subst",IF(OR('full menu'!I50="FERT",'full menu'!I50="FMT",'full menu'!I50="FIT",'full menu'!I50="WSD"),"intens",IF('full menu'!I50="UASC","UASC","")))))</f>
        <v>inter</v>
      </c>
      <c r="J50" s="2" t="str">
        <f>IF(OR('full menu'!J50="MDC",'full menu'!J50="PERF"),"rude",IF(OR('full menu'!J50="PCB",'full menu'!J50="AERF",'full menu'!J50="UD"),"inter",IF(OR('full menu'!J50="ACB",'full menu'!J50="LCERT",'full menu'!J50="LERT",'full menu'!J50="FCERT",'full menu'!J50="FCMT",'full menu'!J50="LCMT",'full menu'!J50="LMT",'full menu'!J50="LCIT",'full menu'!J50="FCIT",'full menu'!J50="LIT",'full menu'!J50="MwERT",'full menu'!J50="ERwMT",'full menu'!J50="M&amp;ERT",'full menu'!J50="MwIT",'full menu'!J50="IwMT",'full menu'!J50="M&amp;IT",'full menu'!J50="IwERT",'full menu'!J50="ERwIT",'full menu'!J50="I&amp;ERT",'full menu'!J50="ER&amp;M&amp;IT",'full menu'!J50="LSD"),"subst",IF(OR('full menu'!J50="FERT",'full menu'!J50="FMT",'full menu'!J50="FIT",'full menu'!J50="WSD"),"intens",IF('full menu'!J50="UASC","UASC","")))))</f>
        <v>subst</v>
      </c>
      <c r="K50" s="2" t="str">
        <f>IF(OR('full menu'!K50="MDC",'full menu'!K50="PERF"),"rude",IF(OR('full menu'!K50="PCB",'full menu'!K50="AERF",'full menu'!K50="UD"),"inter",IF(OR('full menu'!K50="ACB",'full menu'!K50="LCERT",'full menu'!K50="LERT",'full menu'!K50="FCERT",'full menu'!K50="FCMT",'full menu'!K50="LCMT",'full menu'!K50="LMT",'full menu'!K50="LCIT",'full menu'!K50="FCIT",'full menu'!K50="LIT",'full menu'!K50="MwERT",'full menu'!K50="ERwMT",'full menu'!K50="M&amp;ERT",'full menu'!K50="MwIT",'full menu'!K50="IwMT",'full menu'!K50="M&amp;IT",'full menu'!K50="IwERT",'full menu'!K50="ERwIT",'full menu'!K50="I&amp;ERT",'full menu'!K50="ER&amp;M&amp;IT",'full menu'!K50="LSD"),"subst",IF(OR('full menu'!K50="FERT",'full menu'!K50="FMT",'full menu'!K50="FIT",'full menu'!K50="WSD"),"intens",IF('full menu'!K50="UASC","UASC","")))))</f>
        <v>subst</v>
      </c>
      <c r="L50" s="2" t="str">
        <f>IF(OR('full menu'!L50="MDC",'full menu'!L50="PERF"),"rude",IF(OR('full menu'!L50="PCB",'full menu'!L50="AERF",'full menu'!L50="UD"),"inter",IF(OR('full menu'!L50="ACB",'full menu'!L50="LCERT",'full menu'!L50="LERT",'full menu'!L50="FCERT",'full menu'!L50="FCMT",'full menu'!L50="LCMT",'full menu'!L50="LMT",'full menu'!L50="LCIT",'full menu'!L50="FCIT",'full menu'!L50="LIT",'full menu'!L50="MwERT",'full menu'!L50="ERwMT",'full menu'!L50="M&amp;ERT",'full menu'!L50="MwIT",'full menu'!L50="IwMT",'full menu'!L50="M&amp;IT",'full menu'!L50="IwERT",'full menu'!L50="ERwIT",'full menu'!L50="I&amp;ERT",'full menu'!L50="ER&amp;M&amp;IT",'full menu'!L50="LSD"),"subst",IF(OR('full menu'!L50="FERT",'full menu'!L50="FMT",'full menu'!L50="FIT",'full menu'!L50="WSD"),"intens",IF('full menu'!L50="UASC","UASC","")))))</f>
        <v>subst</v>
      </c>
      <c r="M50" s="2" t="str">
        <f>IF(OR('full menu'!M50="MDC",'full menu'!M50="PERF"),"rude",IF(OR('full menu'!M50="PCB",'full menu'!M50="AERF",'full menu'!M50="UD"),"inter",IF(OR('full menu'!M50="ACB",'full menu'!M50="LCERT",'full menu'!M50="LERT",'full menu'!M50="FCERT",'full menu'!M50="FCMT",'full menu'!M50="LCMT",'full menu'!M50="LMT",'full menu'!M50="LCIT",'full menu'!M50="FCIT",'full menu'!M50="LIT",'full menu'!M50="MwERT",'full menu'!M50="ERwMT",'full menu'!M50="M&amp;ERT",'full menu'!M50="MwIT",'full menu'!M50="IwMT",'full menu'!M50="M&amp;IT",'full menu'!M50="IwERT",'full menu'!M50="ERwIT",'full menu'!M50="I&amp;ERT",'full menu'!M50="ER&amp;M&amp;IT",'full menu'!M50="LSD"),"subst",IF(OR('full menu'!M50="FERT",'full menu'!M50="FMT",'full menu'!M50="FIT",'full menu'!M50="WSD"),"intens",IF('full menu'!M50="UASC","UASC","")))))</f>
        <v>subst</v>
      </c>
      <c r="N50" s="2" t="str">
        <f>IF(OR('full menu'!N50="MDC",'full menu'!N50="PERF"),"rude",IF(OR('full menu'!N50="PCB",'full menu'!N50="AERF",'full menu'!N50="UD"),"inter",IF(OR('full menu'!N50="ACB",'full menu'!N50="LCERT",'full menu'!N50="LERT",'full menu'!N50="FCERT",'full menu'!N50="FCMT",'full menu'!N50="LCMT",'full menu'!N50="LMT",'full menu'!N50="LCIT",'full menu'!N50="FCIT",'full menu'!N50="LIT",'full menu'!N50="MwERT",'full menu'!N50="ERwMT",'full menu'!N50="M&amp;ERT",'full menu'!N50="MwIT",'full menu'!N50="IwMT",'full menu'!N50="M&amp;IT",'full menu'!N50="IwERT",'full menu'!N50="ERwIT",'full menu'!N50="I&amp;ERT",'full menu'!N50="ER&amp;M&amp;IT",'full menu'!N50="LSD"),"subst",IF(OR('full menu'!N50="FERT",'full menu'!N50="FMT",'full menu'!N50="FIT",'full menu'!N50="WSD"),"intens",IF('full menu'!N50="UASC","UASC","")))))</f>
        <v>subst</v>
      </c>
      <c r="O50" s="2" t="str">
        <f>IF(OR('full menu'!O50="MDC",'full menu'!O50="PERF"),"rude",IF(OR('full menu'!O50="PCB",'full menu'!O50="AERF",'full menu'!O50="UD"),"inter",IF(OR('full menu'!O50="ACB",'full menu'!O50="LCERT",'full menu'!O50="LERT",'full menu'!O50="FCERT",'full menu'!O50="FCMT",'full menu'!O50="LCMT",'full menu'!O50="LMT",'full menu'!O50="LCIT",'full menu'!O50="FCIT",'full menu'!O50="LIT",'full menu'!O50="MwERT",'full menu'!O50="ERwMT",'full menu'!O50="M&amp;ERT",'full menu'!O50="MwIT",'full menu'!O50="IwMT",'full menu'!O50="M&amp;IT",'full menu'!O50="IwERT",'full menu'!O50="ERwIT",'full menu'!O50="I&amp;ERT",'full menu'!O50="ER&amp;M&amp;IT",'full menu'!O50="LSD"),"subst",IF(OR('full menu'!O50="FERT",'full menu'!O50="FMT",'full menu'!O50="FIT",'full menu'!O50="WSD"),"intens",IF('full menu'!O50="UASC","UASC","")))))</f>
        <v>subst</v>
      </c>
      <c r="P50" s="2" t="str">
        <f>IF(OR('full menu'!P50="MDC",'full menu'!P50="PERF"),"rude",IF(OR('full menu'!P50="PCB",'full menu'!P50="AERF",'full menu'!P50="UD"),"inter",IF(OR('full menu'!P50="ACB",'full menu'!P50="LCERT",'full menu'!P50="LERT",'full menu'!P50="FCERT",'full menu'!P50="FCMT",'full menu'!P50="LCMT",'full menu'!P50="LMT",'full menu'!P50="LCIT",'full menu'!P50="FCIT",'full menu'!P50="LIT",'full menu'!P50="MwERT",'full menu'!P50="ERwMT",'full menu'!P50="M&amp;ERT",'full menu'!P50="MwIT",'full menu'!P50="IwMT",'full menu'!P50="M&amp;IT",'full menu'!P50="IwERT",'full menu'!P50="ERwIT",'full menu'!P50="I&amp;ERT",'full menu'!P50="ER&amp;M&amp;IT",'full menu'!P50="LSD"),"subst",IF(OR('full menu'!P50="FERT",'full menu'!P50="FMT",'full menu'!P50="FIT",'full menu'!P50="WSD"),"intens",IF('full menu'!P50="UASC","UASC","")))))</f>
        <v>subst</v>
      </c>
      <c r="Q50" s="2" t="str">
        <f>IF(OR('full menu'!Q50="MDC",'full menu'!Q50="PERF"),"rude",IF(OR('full menu'!Q50="PCB",'full menu'!Q50="AERF",'full menu'!Q50="UD"),"inter",IF(OR('full menu'!Q50="ACB",'full menu'!Q50="LCERT",'full menu'!Q50="LERT",'full menu'!Q50="FCERT",'full menu'!Q50="FCMT",'full menu'!Q50="LCMT",'full menu'!Q50="LMT",'full menu'!Q50="LCIT",'full menu'!Q50="FCIT",'full menu'!Q50="LIT",'full menu'!Q50="MwERT",'full menu'!Q50="ERwMT",'full menu'!Q50="M&amp;ERT",'full menu'!Q50="MwIT",'full menu'!Q50="IwMT",'full menu'!Q50="M&amp;IT",'full menu'!Q50="IwERT",'full menu'!Q50="ERwIT",'full menu'!Q50="I&amp;ERT",'full menu'!Q50="ER&amp;M&amp;IT",'full menu'!Q50="LSD"),"subst",IF(OR('full menu'!Q50="FERT",'full menu'!Q50="FMT",'full menu'!Q50="FIT",'full menu'!Q50="WSD"),"intens",IF('full menu'!Q50="UASC","UASC","")))))</f>
        <v>subst</v>
      </c>
      <c r="R50" s="2" t="str">
        <f>IF(OR('full menu'!R50="MDC",'full menu'!R50="PERF"),"rude",IF(OR('full menu'!R50="PCB",'full menu'!R50="AERF",'full menu'!R50="UD"),"inter",IF(OR('full menu'!R50="ACB",'full menu'!R50="LCERT",'full menu'!R50="LERT",'full menu'!R50="FCERT",'full menu'!R50="FCMT",'full menu'!R50="LCMT",'full menu'!R50="LMT",'full menu'!R50="LCIT",'full menu'!R50="FCIT",'full menu'!R50="LIT",'full menu'!R50="MwERT",'full menu'!R50="ERwMT",'full menu'!R50="M&amp;ERT",'full menu'!R50="MwIT",'full menu'!R50="IwMT",'full menu'!R50="M&amp;IT",'full menu'!R50="IwERT",'full menu'!R50="ERwIT",'full menu'!R50="I&amp;ERT",'full menu'!R50="ER&amp;M&amp;IT",'full menu'!R50="LSD"),"subst",IF(OR('full menu'!R50="FERT",'full menu'!R50="FMT",'full menu'!R50="FIT",'full menu'!R50="WSD"),"intens",IF('full menu'!R50="UASC","UASC","")))))</f>
        <v>subst</v>
      </c>
      <c r="S50" s="2" t="str">
        <f>IF(OR('full menu'!S50="MDC",'full menu'!S50="PERF"),"rude",IF(OR('full menu'!S50="PCB",'full menu'!S50="AERF",'full menu'!S50="UD"),"inter",IF(OR('full menu'!S50="ACB",'full menu'!S50="LCERT",'full menu'!S50="LERT",'full menu'!S50="FCERT",'full menu'!S50="FCMT",'full menu'!S50="LCMT",'full menu'!S50="LMT",'full menu'!S50="LCIT",'full menu'!S50="FCIT",'full menu'!S50="LIT",'full menu'!S50="MwERT",'full menu'!S50="ERwMT",'full menu'!S50="M&amp;ERT",'full menu'!S50="MwIT",'full menu'!S50="IwMT",'full menu'!S50="M&amp;IT",'full menu'!S50="IwERT",'full menu'!S50="ERwIT",'full menu'!S50="I&amp;ERT",'full menu'!S50="ER&amp;M&amp;IT",'full menu'!S50="LSD"),"subst",IF(OR('full menu'!S50="FERT",'full menu'!S50="FMT",'full menu'!S50="FIT",'full menu'!S50="WSD"),"intens",IF('full menu'!S50="UASC","UASC","")))))</f>
        <v>subst</v>
      </c>
      <c r="T50" s="2" t="str">
        <f>IF(OR('full menu'!T50="MDC",'full menu'!T50="PERF"),"rude",IF(OR('full menu'!T50="PCB",'full menu'!T50="AERF",'full menu'!T50="UD"),"inter",IF(OR('full menu'!T50="ACB",'full menu'!T50="LCERT",'full menu'!T50="LERT",'full menu'!T50="FCERT",'full menu'!T50="FCMT",'full menu'!T50="LCMT",'full menu'!T50="LMT",'full menu'!T50="LCIT",'full menu'!T50="FCIT",'full menu'!T50="LIT",'full menu'!T50="MwERT",'full menu'!T50="ERwMT",'full menu'!T50="M&amp;ERT",'full menu'!T50="MwIT",'full menu'!T50="IwMT",'full menu'!T50="M&amp;IT",'full menu'!T50="IwERT",'full menu'!T50="ERwIT",'full menu'!T50="I&amp;ERT",'full menu'!T50="ER&amp;M&amp;IT",'full menu'!T50="LSD"),"subst",IF(OR('full menu'!T50="FERT",'full menu'!T50="FMT",'full menu'!T50="FIT",'full menu'!T50="WSD"),"intens",IF('full menu'!T50="UASC","UASC","")))))</f>
        <v>subst</v>
      </c>
      <c r="U50" s="2" t="str">
        <f>IF(OR('full menu'!U50="MDC",'full menu'!U50="PERF"),"rude",IF(OR('full menu'!U50="PCB",'full menu'!U50="AERF",'full menu'!U50="UD"),"inter",IF(OR('full menu'!U50="ACB",'full menu'!U50="LCERT",'full menu'!U50="LERT",'full menu'!U50="FCERT",'full menu'!U50="FCMT",'full menu'!U50="LCMT",'full menu'!U50="LMT",'full menu'!U50="LCIT",'full menu'!U50="FCIT",'full menu'!U50="LIT",'full menu'!U50="MwERT",'full menu'!U50="ERwMT",'full menu'!U50="M&amp;ERT",'full menu'!U50="MwIT",'full menu'!U50="IwMT",'full menu'!U50="M&amp;IT",'full menu'!U50="IwERT",'full menu'!U50="ERwIT",'full menu'!U50="I&amp;ERT",'full menu'!U50="ER&amp;M&amp;IT",'full menu'!U50="LSD"),"subst",IF(OR('full menu'!U50="FERT",'full menu'!U50="FMT",'full menu'!U50="FIT",'full menu'!U50="WSD"),"intens",IF('full menu'!U50="UASC","UASC","")))))</f>
        <v>subst</v>
      </c>
      <c r="V50" s="2" t="str">
        <f>IF(OR('full menu'!V50="MDC",'full menu'!V50="PERF"),"rude",IF(OR('full menu'!V50="PCB",'full menu'!V50="AERF",'full menu'!V50="UD"),"inter",IF(OR('full menu'!V50="ACB",'full menu'!V50="LCERT",'full menu'!V50="LERT",'full menu'!V50="FCERT",'full menu'!V50="FCMT",'full menu'!V50="LCMT",'full menu'!V50="LMT",'full menu'!V50="LCIT",'full menu'!V50="FCIT",'full menu'!V50="LIT",'full menu'!V50="MwERT",'full menu'!V50="ERwMT",'full menu'!V50="M&amp;ERT",'full menu'!V50="MwIT",'full menu'!V50="IwMT",'full menu'!V50="M&amp;IT",'full menu'!V50="IwERT",'full menu'!V50="ERwIT",'full menu'!V50="I&amp;ERT",'full menu'!V50="ER&amp;M&amp;IT",'full menu'!V50="LSD"),"subst",IF(OR('full menu'!V50="FERT",'full menu'!V50="FMT",'full menu'!V50="FIT",'full menu'!V50="WSD"),"intens",IF('full menu'!V50="UASC","UASC","")))))</f>
        <v>subst</v>
      </c>
      <c r="W50" s="2" t="str">
        <f>IF(OR('full menu'!W50="MDC",'full menu'!W50="PERF"),"rude",IF(OR('full menu'!W50="PCB",'full menu'!W50="AERF",'full menu'!W50="UD"),"inter",IF(OR('full menu'!W50="ACB",'full menu'!W50="LCERT",'full menu'!W50="LERT",'full menu'!W50="FCERT",'full menu'!W50="FCMT",'full menu'!W50="LCMT",'full menu'!W50="LMT",'full menu'!W50="LCIT",'full menu'!W50="FCIT",'full menu'!W50="LIT",'full menu'!W50="MwERT",'full menu'!W50="ERwMT",'full menu'!W50="M&amp;ERT",'full menu'!W50="MwIT",'full menu'!W50="IwMT",'full menu'!W50="M&amp;IT",'full menu'!W50="IwERT",'full menu'!W50="ERwIT",'full menu'!W50="I&amp;ERT",'full menu'!W50="ER&amp;M&amp;IT",'full menu'!W50="LSD"),"subst",IF(OR('full menu'!W50="FERT",'full menu'!W50="FMT",'full menu'!W50="FIT",'full menu'!W50="WSD"),"intens",IF('full menu'!W50="UASC","UASC","")))))</f>
        <v>subst</v>
      </c>
      <c r="X50" s="2" t="str">
        <f>IF(OR('full menu'!X50="MDC",'full menu'!X50="PERF"),"rude",IF(OR('full menu'!X50="PCB",'full menu'!X50="AERF",'full menu'!X50="UD"),"inter",IF(OR('full menu'!X50="ACB",'full menu'!X50="LCERT",'full menu'!X50="LERT",'full menu'!X50="FCERT",'full menu'!X50="FCMT",'full menu'!X50="LCMT",'full menu'!X50="LMT",'full menu'!X50="LCIT",'full menu'!X50="FCIT",'full menu'!X50="LIT",'full menu'!X50="MwERT",'full menu'!X50="ERwMT",'full menu'!X50="M&amp;ERT",'full menu'!X50="MwIT",'full menu'!X50="IwMT",'full menu'!X50="M&amp;IT",'full menu'!X50="IwERT",'full menu'!X50="ERwIT",'full menu'!X50="I&amp;ERT",'full menu'!X50="ER&amp;M&amp;IT",'full menu'!X50="LSD"),"subst",IF(OR('full menu'!X50="FERT",'full menu'!X50="FMT",'full menu'!X50="FIT",'full menu'!X50="WSD"),"intens",IF('full menu'!X50="UASC","UASC","")))))</f>
        <v>subst</v>
      </c>
      <c r="Y50" s="2" t="str">
        <f>IF(OR('full menu'!Y50="MDC",'full menu'!Y50="PERF"),"rude",IF(OR('full menu'!Y50="PCB",'full menu'!Y50="AERF",'full menu'!Y50="UD"),"inter",IF(OR('full menu'!Y50="ACB",'full menu'!Y50="LCERT",'full menu'!Y50="LERT",'full menu'!Y50="FCERT",'full menu'!Y50="FCMT",'full menu'!Y50="LCMT",'full menu'!Y50="LMT",'full menu'!Y50="LCIT",'full menu'!Y50="FCIT",'full menu'!Y50="LIT",'full menu'!Y50="MwERT",'full menu'!Y50="ERwMT",'full menu'!Y50="M&amp;ERT",'full menu'!Y50="MwIT",'full menu'!Y50="IwMT",'full menu'!Y50="M&amp;IT",'full menu'!Y50="IwERT",'full menu'!Y50="ERwIT",'full menu'!Y50="I&amp;ERT",'full menu'!Y50="ER&amp;M&amp;IT",'full menu'!Y50="LSD"),"subst",IF(OR('full menu'!Y50="FERT",'full menu'!Y50="FMT",'full menu'!Y50="FIT",'full menu'!Y50="WSD"),"intens",IF('full menu'!Y50="UASC","UASC","")))))</f>
        <v>subst</v>
      </c>
      <c r="Z50" s="2" t="str">
        <f>IF(OR('full menu'!Z50="MDC",'full menu'!Z50="PERF"),"rude",IF(OR('full menu'!Z50="PCB",'full menu'!Z50="AERF",'full menu'!Z50="UD"),"inter",IF(OR('full menu'!Z50="ACB",'full menu'!Z50="LCERT",'full menu'!Z50="LERT",'full menu'!Z50="FCERT",'full menu'!Z50="FCMT",'full menu'!Z50="LCMT",'full menu'!Z50="LMT",'full menu'!Z50="LCIT",'full menu'!Z50="FCIT",'full menu'!Z50="LIT",'full menu'!Z50="MwERT",'full menu'!Z50="ERwMT",'full menu'!Z50="M&amp;ERT",'full menu'!Z50="MwIT",'full menu'!Z50="IwMT",'full menu'!Z50="M&amp;IT",'full menu'!Z50="IwERT",'full menu'!Z50="ERwIT",'full menu'!Z50="I&amp;ERT",'full menu'!Z50="ER&amp;M&amp;IT",'full menu'!Z50="LSD"),"subst",IF(OR('full menu'!Z50="FERT",'full menu'!Z50="FMT",'full menu'!Z50="FIT",'full menu'!Z50="WSD"),"intens",IF('full menu'!Z50="UASC","UASC","")))))</f>
        <v>subst</v>
      </c>
      <c r="AA50" s="2" t="str">
        <f>IF(OR('full menu'!AA50="MDC",'full menu'!AA50="PERF"),"rude",IF(OR('full menu'!AA50="PCB",'full menu'!AA50="AERF",'full menu'!AA50="UD"),"inter",IF(OR('full menu'!AA50="ACB",'full menu'!AA50="LCERT",'full menu'!AA50="LERT",'full menu'!AA50="FCERT",'full menu'!AA50="FCMT",'full menu'!AA50="LCMT",'full menu'!AA50="LMT",'full menu'!AA50="LCIT",'full menu'!AA50="FCIT",'full menu'!AA50="LIT",'full menu'!AA50="MwERT",'full menu'!AA50="ERwMT",'full menu'!AA50="M&amp;ERT",'full menu'!AA50="MwIT",'full menu'!AA50="IwMT",'full menu'!AA50="M&amp;IT",'full menu'!AA50="IwERT",'full menu'!AA50="ERwIT",'full menu'!AA50="I&amp;ERT",'full menu'!AA50="ER&amp;M&amp;IT",'full menu'!AA50="LSD"),"subst",IF(OR('full menu'!AA50="FERT",'full menu'!AA50="FMT",'full menu'!AA50="FIT",'full menu'!AA50="WSD"),"intens",IF('full menu'!AA50="UASC","UASC","")))))</f>
        <v>subst</v>
      </c>
      <c r="AB50" s="2" t="str">
        <f>IF(OR('full menu'!AB50="MDC",'full menu'!AB50="PERF"),"rude",IF(OR('full menu'!AB50="PCB",'full menu'!AB50="AERF",'full menu'!AB50="UD"),"inter",IF(OR('full menu'!AB50="ACB",'full menu'!AB50="LCERT",'full menu'!AB50="LERT",'full menu'!AB50="FCERT",'full menu'!AB50="FCMT",'full menu'!AB50="LCMT",'full menu'!AB50="LMT",'full menu'!AB50="LCIT",'full menu'!AB50="FCIT",'full menu'!AB50="LIT",'full menu'!AB50="MwERT",'full menu'!AB50="ERwMT",'full menu'!AB50="M&amp;ERT",'full menu'!AB50="MwIT",'full menu'!AB50="IwMT",'full menu'!AB50="M&amp;IT",'full menu'!AB50="IwERT",'full menu'!AB50="ERwIT",'full menu'!AB50="I&amp;ERT",'full menu'!AB50="ER&amp;M&amp;IT",'full menu'!AB50="LSD"),"subst",IF(OR('full menu'!AB50="FERT",'full menu'!AB50="FMT",'full menu'!AB50="FIT",'full menu'!AB50="WSD"),"intens",IF('full menu'!AB50="UASC","UASC","")))))</f>
        <v>subst</v>
      </c>
      <c r="AC50" s="2" t="str">
        <f>IF(OR('full menu'!AC50="MDC",'full menu'!AC50="PERF"),"rude",IF(OR('full menu'!AC50="PCB",'full menu'!AC50="AERF",'full menu'!AC50="UD"),"inter",IF(OR('full menu'!AC50="ACB",'full menu'!AC50="LCERT",'full menu'!AC50="LERT",'full menu'!AC50="FCERT",'full menu'!AC50="FCMT",'full menu'!AC50="LCMT",'full menu'!AC50="LMT",'full menu'!AC50="LCIT",'full menu'!AC50="FCIT",'full menu'!AC50="LIT",'full menu'!AC50="MwERT",'full menu'!AC50="ERwMT",'full menu'!AC50="M&amp;ERT",'full menu'!AC50="MwIT",'full menu'!AC50="IwMT",'full menu'!AC50="M&amp;IT",'full menu'!AC50="IwERT",'full menu'!AC50="ERwIT",'full menu'!AC50="I&amp;ERT",'full menu'!AC50="ER&amp;M&amp;IT",'full menu'!AC50="LSD"),"subst",IF(OR('full menu'!AC50="FERT",'full menu'!AC50="FMT",'full menu'!AC50="FIT",'full menu'!AC50="WSD"),"intens",IF('full menu'!AC50="UASC","UASC","")))))</f>
        <v>subst</v>
      </c>
      <c r="AD50" s="2" t="str">
        <f>IF(OR('full menu'!AD50="MDC",'full menu'!AD50="PERF"),"rude",IF(OR('full menu'!AD50="PCB",'full menu'!AD50="AERF",'full menu'!AD50="UD"),"inter",IF(OR('full menu'!AD50="ACB",'full menu'!AD50="LCERT",'full menu'!AD50="LERT",'full menu'!AD50="FCERT",'full menu'!AD50="FCMT",'full menu'!AD50="LCMT",'full menu'!AD50="LMT",'full menu'!AD50="LCIT",'full menu'!AD50="FCIT",'full menu'!AD50="LIT",'full menu'!AD50="MwERT",'full menu'!AD50="ERwMT",'full menu'!AD50="M&amp;ERT",'full menu'!AD50="MwIT",'full menu'!AD50="IwMT",'full menu'!AD50="M&amp;IT",'full menu'!AD50="IwERT",'full menu'!AD50="ERwIT",'full menu'!AD50="I&amp;ERT",'full menu'!AD50="ER&amp;M&amp;IT",'full menu'!AD50="LSD"),"subst",IF(OR('full menu'!AD50="FERT",'full menu'!AD50="FMT",'full menu'!AD50="FIT",'full menu'!AD50="WSD"),"intens",IF('full menu'!AD50="UASC","UASC","")))))</f>
        <v>subst</v>
      </c>
      <c r="AE50" s="2" t="str">
        <f>IF(OR('full menu'!AE50="MDC",'full menu'!AE50="PERF"),"rude",IF(OR('full menu'!AE50="PCB",'full menu'!AE50="AERF",'full menu'!AE50="UD"),"inter",IF(OR('full menu'!AE50="ACB",'full menu'!AE50="LCERT",'full menu'!AE50="LERT",'full menu'!AE50="FCERT",'full menu'!AE50="FCMT",'full menu'!AE50="LCMT",'full menu'!AE50="LMT",'full menu'!AE50="LCIT",'full menu'!AE50="FCIT",'full menu'!AE50="LIT",'full menu'!AE50="MwERT",'full menu'!AE50="ERwMT",'full menu'!AE50="M&amp;ERT",'full menu'!AE50="MwIT",'full menu'!AE50="IwMT",'full menu'!AE50="M&amp;IT",'full menu'!AE50="IwERT",'full menu'!AE50="ERwIT",'full menu'!AE50="I&amp;ERT",'full menu'!AE50="ER&amp;M&amp;IT",'full menu'!AE50="LSD"),"subst",IF(OR('full menu'!AE50="FERT",'full menu'!AE50="FMT",'full menu'!AE50="FIT",'full menu'!AE50="WSD"),"intens",IF('full menu'!AE50="UASC","UASC","")))))</f>
        <v>subst</v>
      </c>
      <c r="AF50" s="2" t="str">
        <f>IF(OR('full menu'!AF50="MDC",'full menu'!AF50="PERF"),"rude",IF(OR('full menu'!AF50="PCB",'full menu'!AF50="AERF",'full menu'!AF50="UD"),"inter",IF(OR('full menu'!AF50="ACB",'full menu'!AF50="LCERT",'full menu'!AF50="LERT",'full menu'!AF50="FCERT",'full menu'!AF50="FCMT",'full menu'!AF50="LCMT",'full menu'!AF50="LMT",'full menu'!AF50="LCIT",'full menu'!AF50="FCIT",'full menu'!AF50="LIT",'full menu'!AF50="MwERT",'full menu'!AF50="ERwMT",'full menu'!AF50="M&amp;ERT",'full menu'!AF50="MwIT",'full menu'!AF50="IwMT",'full menu'!AF50="M&amp;IT",'full menu'!AF50="IwERT",'full menu'!AF50="ERwIT",'full menu'!AF50="I&amp;ERT",'full menu'!AF50="ER&amp;M&amp;IT",'full menu'!AF50="LSD"),"subst",IF(OR('full menu'!AF50="FERT",'full menu'!AF50="FMT",'full menu'!AF50="FIT",'full menu'!AF50="WSD"),"intens",IF('full menu'!AF50="UASC","UASC","")))))</f>
        <v>subst</v>
      </c>
      <c r="AG50" s="2" t="str">
        <f>IF(OR('full menu'!AG50="MDC",'full menu'!AG50="PERF"),"rude",IF(OR('full menu'!AG50="PCB",'full menu'!AG50="AERF",'full menu'!AG50="UD"),"inter",IF(OR('full menu'!AG50="ACB",'full menu'!AG50="LCERT",'full menu'!AG50="LERT",'full menu'!AG50="FCERT",'full menu'!AG50="FCMT",'full menu'!AG50="LCMT",'full menu'!AG50="LMT",'full menu'!AG50="LCIT",'full menu'!AG50="FCIT",'full menu'!AG50="LIT",'full menu'!AG50="MwERT",'full menu'!AG50="ERwMT",'full menu'!AG50="M&amp;ERT",'full menu'!AG50="MwIT",'full menu'!AG50="IwMT",'full menu'!AG50="M&amp;IT",'full menu'!AG50="IwERT",'full menu'!AG50="ERwIT",'full menu'!AG50="I&amp;ERT",'full menu'!AG50="ER&amp;M&amp;IT",'full menu'!AG50="LSD"),"subst",IF(OR('full menu'!AG50="FERT",'full menu'!AG50="FMT",'full menu'!AG50="FIT",'full menu'!AG50="WSD"),"intens",IF('full menu'!AG50="UASC","UASC","")))))</f>
        <v>subst</v>
      </c>
      <c r="AH50" s="2" t="str">
        <f>IF(OR('full menu'!AH50="MDC",'full menu'!AH50="PERF"),"rude",IF(OR('full menu'!AH50="PCB",'full menu'!AH50="AERF",'full menu'!AH50="UD"),"inter",IF(OR('full menu'!AH50="ACB",'full menu'!AH50="LCERT",'full menu'!AH50="LERT",'full menu'!AH50="FCERT",'full menu'!AH50="FCMT",'full menu'!AH50="LCMT",'full menu'!AH50="LMT",'full menu'!AH50="LCIT",'full menu'!AH50="FCIT",'full menu'!AH50="LIT",'full menu'!AH50="MwERT",'full menu'!AH50="ERwMT",'full menu'!AH50="M&amp;ERT",'full menu'!AH50="MwIT",'full menu'!AH50="IwMT",'full menu'!AH50="M&amp;IT",'full menu'!AH50="IwERT",'full menu'!AH50="ERwIT",'full menu'!AH50="I&amp;ERT",'full menu'!AH50="ER&amp;M&amp;IT",'full menu'!AH50="LSD"),"subst",IF(OR('full menu'!AH50="FERT",'full menu'!AH50="FMT",'full menu'!AH50="FIT",'full menu'!AH50="WSD"),"intens",IF('full menu'!AH50="UASC","UASC","")))))</f>
        <v>subst</v>
      </c>
      <c r="AI50" s="2" t="str">
        <f>IF(OR('full menu'!AI50="MDC",'full menu'!AI50="PERF"),"rude",IF(OR('full menu'!AI50="PCB",'full menu'!AI50="AERF",'full menu'!AI50="UD"),"inter",IF(OR('full menu'!AI50="ACB",'full menu'!AI50="LCERT",'full menu'!AI50="LERT",'full menu'!AI50="FCERT",'full menu'!AI50="FCMT",'full menu'!AI50="LCMT",'full menu'!AI50="LMT",'full menu'!AI50="LCIT",'full menu'!AI50="FCIT",'full menu'!AI50="LIT",'full menu'!AI50="MwERT",'full menu'!AI50="ERwMT",'full menu'!AI50="M&amp;ERT",'full menu'!AI50="MwIT",'full menu'!AI50="IwMT",'full menu'!AI50="M&amp;IT",'full menu'!AI50="IwERT",'full menu'!AI50="ERwIT",'full menu'!AI50="I&amp;ERT",'full menu'!AI50="ER&amp;M&amp;IT",'full menu'!AI50="LSD"),"subst",IF(OR('full menu'!AI50="FERT",'full menu'!AI50="FMT",'full menu'!AI50="FIT",'full menu'!AI50="WSD"),"intens",IF('full menu'!AI50="UASC","UASC","")))))</f>
        <v>subst</v>
      </c>
      <c r="AJ50" s="2" t="str">
        <f>IF(OR('full menu'!AJ50="MDC",'full menu'!AJ50="PERF"),"rude",IF(OR('full menu'!AJ50="PCB",'full menu'!AJ50="AERF",'full menu'!AJ50="UD"),"inter",IF(OR('full menu'!AJ50="ACB",'full menu'!AJ50="LCERT",'full menu'!AJ50="LERT",'full menu'!AJ50="FCERT",'full menu'!AJ50="FCMT",'full menu'!AJ50="LCMT",'full menu'!AJ50="LMT",'full menu'!AJ50="LCIT",'full menu'!AJ50="FCIT",'full menu'!AJ50="LIT",'full menu'!AJ50="MwERT",'full menu'!AJ50="ERwMT",'full menu'!AJ50="M&amp;ERT",'full menu'!AJ50="MwIT",'full menu'!AJ50="IwMT",'full menu'!AJ50="M&amp;IT",'full menu'!AJ50="IwERT",'full menu'!AJ50="ERwIT",'full menu'!AJ50="I&amp;ERT",'full menu'!AJ50="ER&amp;M&amp;IT",'full menu'!AJ50="LSD"),"subst",IF(OR('full menu'!AJ50="FERT",'full menu'!AJ50="FMT",'full menu'!AJ50="FIT",'full menu'!AJ50="WSD"),"intens",IF('full menu'!AJ50="UASC","UASC","")))))</f>
        <v>subst</v>
      </c>
      <c r="AK50" s="2" t="str">
        <f>IF(OR('full menu'!AK50="MDC",'full menu'!AK50="PERF"),"rude",IF(OR('full menu'!AK50="PCB",'full menu'!AK50="AERF",'full menu'!AK50="UD"),"inter",IF(OR('full menu'!AK50="ACB",'full menu'!AK50="LCERT",'full menu'!AK50="LERT",'full menu'!AK50="FCERT",'full menu'!AK50="FCMT",'full menu'!AK50="LCMT",'full menu'!AK50="LMT",'full menu'!AK50="LCIT",'full menu'!AK50="FCIT",'full menu'!AK50="LIT",'full menu'!AK50="MwERT",'full menu'!AK50="ERwMT",'full menu'!AK50="M&amp;ERT",'full menu'!AK50="MwIT",'full menu'!AK50="IwMT",'full menu'!AK50="M&amp;IT",'full menu'!AK50="IwERT",'full menu'!AK50="ERwIT",'full menu'!AK50="I&amp;ERT",'full menu'!AK50="ER&amp;M&amp;IT",'full menu'!AK50="LSD"),"subst",IF(OR('full menu'!AK50="FERT",'full menu'!AK50="FMT",'full menu'!AK50="FIT",'full menu'!AK50="WSD"),"intens",IF('full menu'!AK50="UASC","UASC","")))))</f>
        <v>subst</v>
      </c>
      <c r="AL50" s="2" t="str">
        <f>IF(OR('full menu'!AL50="MDC",'full menu'!AL50="PERF"),"rude",IF(OR('full menu'!AL50="PCB",'full menu'!AL50="AERF",'full menu'!AL50="UD"),"inter",IF(OR('full menu'!AL50="ACB",'full menu'!AL50="LCERT",'full menu'!AL50="LERT",'full menu'!AL50="FCERT",'full menu'!AL50="FCMT",'full menu'!AL50="LCMT",'full menu'!AL50="LMT",'full menu'!AL50="LCIT",'full menu'!AL50="FCIT",'full menu'!AL50="LIT",'full menu'!AL50="MwERT",'full menu'!AL50="ERwMT",'full menu'!AL50="M&amp;ERT",'full menu'!AL50="MwIT",'full menu'!AL50="IwMT",'full menu'!AL50="M&amp;IT",'full menu'!AL50="IwERT",'full menu'!AL50="ERwIT",'full menu'!AL50="I&amp;ERT",'full menu'!AL50="ER&amp;M&amp;IT",'full menu'!AL50="LSD"),"subst",IF(OR('full menu'!AL50="FERT",'full menu'!AL50="FMT",'full menu'!AL50="FIT",'full menu'!AL50="WSD"),"intens",IF('full menu'!AL50="UASC","UASC","")))))</f>
        <v>subst</v>
      </c>
      <c r="AM50" s="2" t="str">
        <f>IF(OR('full menu'!AM50="MDC",'full menu'!AM50="PERF"),"rude",IF(OR('full menu'!AM50="PCB",'full menu'!AM50="AERF",'full menu'!AM50="UD"),"inter",IF(OR('full menu'!AM50="ACB",'full menu'!AM50="LCERT",'full menu'!AM50="LERT",'full menu'!AM50="FCERT",'full menu'!AM50="FCMT",'full menu'!AM50="LCMT",'full menu'!AM50="LMT",'full menu'!AM50="LCIT",'full menu'!AM50="FCIT",'full menu'!AM50="LIT",'full menu'!AM50="MwERT",'full menu'!AM50="ERwMT",'full menu'!AM50="M&amp;ERT",'full menu'!AM50="MwIT",'full menu'!AM50="IwMT",'full menu'!AM50="M&amp;IT",'full menu'!AM50="IwERT",'full menu'!AM50="ERwIT",'full menu'!AM50="I&amp;ERT",'full menu'!AM50="ER&amp;M&amp;IT",'full menu'!AM50="LSD"),"subst",IF(OR('full menu'!AM50="FERT",'full menu'!AM50="FMT",'full menu'!AM50="FIT",'full menu'!AM50="WSD"),"intens",IF('full menu'!AM50="UASC","UASC","")))))</f>
        <v>subst</v>
      </c>
      <c r="AN50" s="2" t="str">
        <f>IF(OR('full menu'!AN50="MDC",'full menu'!AN50="PERF"),"rude",IF(OR('full menu'!AN50="PCB",'full menu'!AN50="AERF",'full menu'!AN50="UD"),"inter",IF(OR('full menu'!AN50="ACB",'full menu'!AN50="LCERT",'full menu'!AN50="LERT",'full menu'!AN50="FCERT",'full menu'!AN50="FCMT",'full menu'!AN50="LCMT",'full menu'!AN50="LMT",'full menu'!AN50="LCIT",'full menu'!AN50="FCIT",'full menu'!AN50="LIT",'full menu'!AN50="MwERT",'full menu'!AN50="ERwMT",'full menu'!AN50="M&amp;ERT",'full menu'!AN50="MwIT",'full menu'!AN50="IwMT",'full menu'!AN50="M&amp;IT",'full menu'!AN50="IwERT",'full menu'!AN50="ERwIT",'full menu'!AN50="I&amp;ERT",'full menu'!AN50="ER&amp;M&amp;IT",'full menu'!AN50="LSD"),"subst",IF(OR('full menu'!AN50="FERT",'full menu'!AN50="FMT",'full menu'!AN50="FIT",'full menu'!AN50="WSD"),"intens",IF('full menu'!AN50="UASC","UASC","")))))</f>
        <v>subst</v>
      </c>
      <c r="AO50" s="2" t="str">
        <f>IF(OR('full menu'!AO50="MDC",'full menu'!AO50="PERF"),"rude",IF(OR('full menu'!AO50="PCB",'full menu'!AO50="AERF",'full menu'!AO50="UD"),"inter",IF(OR('full menu'!AO50="ACB",'full menu'!AO50="LCERT",'full menu'!AO50="LERT",'full menu'!AO50="FCERT",'full menu'!AO50="FCMT",'full menu'!AO50="LCMT",'full menu'!AO50="LMT",'full menu'!AO50="LCIT",'full menu'!AO50="FCIT",'full menu'!AO50="LIT",'full menu'!AO50="MwERT",'full menu'!AO50="ERwMT",'full menu'!AO50="M&amp;ERT",'full menu'!AO50="MwIT",'full menu'!AO50="IwMT",'full menu'!AO50="M&amp;IT",'full menu'!AO50="IwERT",'full menu'!AO50="ERwIT",'full menu'!AO50="I&amp;ERT",'full menu'!AO50="ER&amp;M&amp;IT",'full menu'!AO50="LSD"),"subst",IF(OR('full menu'!AO50="FERT",'full menu'!AO50="FMT",'full menu'!AO50="FIT",'full menu'!AO50="WSD"),"intens",IF('full menu'!AO50="UASC","UASC","")))))</f>
        <v>subst</v>
      </c>
      <c r="AP50" s="2" t="str">
        <f>IF(OR('full menu'!AP50="MDC",'full menu'!AP50="PERF"),"rude",IF(OR('full menu'!AP50="PCB",'full menu'!AP50="AERF",'full menu'!AP50="UD"),"inter",IF(OR('full menu'!AP50="ACB",'full menu'!AP50="LCERT",'full menu'!AP50="LERT",'full menu'!AP50="FCERT",'full menu'!AP50="FCMT",'full menu'!AP50="LCMT",'full menu'!AP50="LMT",'full menu'!AP50="LCIT",'full menu'!AP50="FCIT",'full menu'!AP50="LIT",'full menu'!AP50="MwERT",'full menu'!AP50="ERwMT",'full menu'!AP50="M&amp;ERT",'full menu'!AP50="MwIT",'full menu'!AP50="IwMT",'full menu'!AP50="M&amp;IT",'full menu'!AP50="IwERT",'full menu'!AP50="ERwIT",'full menu'!AP50="I&amp;ERT",'full menu'!AP50="ER&amp;M&amp;IT",'full menu'!AP50="LSD"),"subst",IF(OR('full menu'!AP50="FERT",'full menu'!AP50="FMT",'full menu'!AP50="FIT",'full menu'!AP50="WSD"),"intens",IF('full menu'!AP50="UASC","UASC","")))))</f>
        <v>subst</v>
      </c>
      <c r="AQ50" s="2" t="str">
        <f>IF(OR('full menu'!AQ50="MDC",'full menu'!AQ50="PERF"),"rude",IF(OR('full menu'!AQ50="PCB",'full menu'!AQ50="AERF",'full menu'!AQ50="UD"),"inter",IF(OR('full menu'!AQ50="ACB",'full menu'!AQ50="LCERT",'full menu'!AQ50="LERT",'full menu'!AQ50="FCERT",'full menu'!AQ50="FCMT",'full menu'!AQ50="LCMT",'full menu'!AQ50="LMT",'full menu'!AQ50="LCIT",'full menu'!AQ50="FCIT",'full menu'!AQ50="LIT",'full menu'!AQ50="MwERT",'full menu'!AQ50="ERwMT",'full menu'!AQ50="M&amp;ERT",'full menu'!AQ50="MwIT",'full menu'!AQ50="IwMT",'full menu'!AQ50="M&amp;IT",'full menu'!AQ50="IwERT",'full menu'!AQ50="ERwIT",'full menu'!AQ50="I&amp;ERT",'full menu'!AQ50="ER&amp;M&amp;IT",'full menu'!AQ50="LSD"),"subst",IF(OR('full menu'!AQ50="FERT",'full menu'!AQ50="FMT",'full menu'!AQ50="FIT",'full menu'!AQ50="WSD"),"intens",IF('full menu'!AQ50="UASC","UASC","")))))</f>
        <v>subst</v>
      </c>
      <c r="AR50" s="2" t="str">
        <f>IF(OR('full menu'!AR50="MDC",'full menu'!AR50="PERF"),"rude",IF(OR('full menu'!AR50="PCB",'full menu'!AR50="AERF",'full menu'!AR50="UD"),"inter",IF(OR('full menu'!AR50="ACB",'full menu'!AR50="LCERT",'full menu'!AR50="LERT",'full menu'!AR50="FCERT",'full menu'!AR50="FCMT",'full menu'!AR50="LCMT",'full menu'!AR50="LMT",'full menu'!AR50="LCIT",'full menu'!AR50="FCIT",'full menu'!AR50="LIT",'full menu'!AR50="MwERT",'full menu'!AR50="ERwMT",'full menu'!AR50="M&amp;ERT",'full menu'!AR50="MwIT",'full menu'!AR50="IwMT",'full menu'!AR50="M&amp;IT",'full menu'!AR50="IwERT",'full menu'!AR50="ERwIT",'full menu'!AR50="I&amp;ERT",'full menu'!AR50="ER&amp;M&amp;IT",'full menu'!AR50="LSD"),"subst",IF(OR('full menu'!AR50="FERT",'full menu'!AR50="FMT",'full menu'!AR50="FIT",'full menu'!AR50="WSD"),"intens",IF('full menu'!AR50="UASC","UASC","")))))</f>
        <v>subst</v>
      </c>
      <c r="AS50" s="2" t="str">
        <f>IF(OR('full menu'!AS50="MDC",'full menu'!AS50="PERF"),"rude",IF(OR('full menu'!AS50="PCB",'full menu'!AS50="AERF",'full menu'!AS50="UD"),"inter",IF(OR('full menu'!AS50="ACB",'full menu'!AS50="LCERT",'full menu'!AS50="LERT",'full menu'!AS50="FCERT",'full menu'!AS50="FCMT",'full menu'!AS50="LCMT",'full menu'!AS50="LMT",'full menu'!AS50="LCIT",'full menu'!AS50="FCIT",'full menu'!AS50="LIT",'full menu'!AS50="MwERT",'full menu'!AS50="ERwMT",'full menu'!AS50="M&amp;ERT",'full menu'!AS50="MwIT",'full menu'!AS50="IwMT",'full menu'!AS50="M&amp;IT",'full menu'!AS50="IwERT",'full menu'!AS50="ERwIT",'full menu'!AS50="I&amp;ERT",'full menu'!AS50="ER&amp;M&amp;IT",'full menu'!AS50="LSD"),"subst",IF(OR('full menu'!AS50="FERT",'full menu'!AS50="FMT",'full menu'!AS50="FIT",'full menu'!AS50="WSD"),"intens",IF('full menu'!AS50="UASC","UASC","")))))</f>
        <v>subst</v>
      </c>
      <c r="AT50" s="2" t="str">
        <f>IF(OR('full menu'!AT50="MDC",'full menu'!AT50="PERF"),"rude",IF(OR('full menu'!AT50="PCB",'full menu'!AT50="AERF",'full menu'!AT50="UD"),"inter",IF(OR('full menu'!AT50="ACB",'full menu'!AT50="LCERT",'full menu'!AT50="LERT",'full menu'!AT50="FCERT",'full menu'!AT50="FCMT",'full menu'!AT50="LCMT",'full menu'!AT50="LMT",'full menu'!AT50="LCIT",'full menu'!AT50="FCIT",'full menu'!AT50="LIT",'full menu'!AT50="MwERT",'full menu'!AT50="ERwMT",'full menu'!AT50="M&amp;ERT",'full menu'!AT50="MwIT",'full menu'!AT50="IwMT",'full menu'!AT50="M&amp;IT",'full menu'!AT50="IwERT",'full menu'!AT50="ERwIT",'full menu'!AT50="I&amp;ERT",'full menu'!AT50="ER&amp;M&amp;IT",'full menu'!AT50="LSD"),"subst",IF(OR('full menu'!AT50="FERT",'full menu'!AT50="FMT",'full menu'!AT50="FIT",'full menu'!AT50="WSD"),"intens",IF('full menu'!AT50="UASC","UASC","")))))</f>
        <v>subst</v>
      </c>
      <c r="AU50" s="2" t="str">
        <f>IF(OR('full menu'!AU50="MDC",'full menu'!AU50="PERF"),"rude",IF(OR('full menu'!AU50="PCB",'full menu'!AU50="AERF",'full menu'!AU50="UD"),"inter",IF(OR('full menu'!AU50="ACB",'full menu'!AU50="LCERT",'full menu'!AU50="LERT",'full menu'!AU50="FCERT",'full menu'!AU50="FCMT",'full menu'!AU50="LCMT",'full menu'!AU50="LMT",'full menu'!AU50="LCIT",'full menu'!AU50="FCIT",'full menu'!AU50="LIT",'full menu'!AU50="MwERT",'full menu'!AU50="ERwMT",'full menu'!AU50="M&amp;ERT",'full menu'!AU50="MwIT",'full menu'!AU50="IwMT",'full menu'!AU50="M&amp;IT",'full menu'!AU50="IwERT",'full menu'!AU50="ERwIT",'full menu'!AU50="I&amp;ERT",'full menu'!AU50="ER&amp;M&amp;IT",'full menu'!AU50="LSD"),"subst",IF(OR('full menu'!AU50="FERT",'full menu'!AU50="FMT",'full menu'!AU50="FIT",'full menu'!AU50="WSD"),"intens",IF('full menu'!AU50="UASC","UASC","")))))</f>
        <v>subst</v>
      </c>
      <c r="AV50" s="2" t="str">
        <f>IF(OR('full menu'!AV50="MDC",'full menu'!AV50="PERF"),"rude",IF(OR('full menu'!AV50="PCB",'full menu'!AV50="AERF",'full menu'!AV50="UD"),"inter",IF(OR('full menu'!AV50="ACB",'full menu'!AV50="LCERT",'full menu'!AV50="LERT",'full menu'!AV50="FCERT",'full menu'!AV50="FCMT",'full menu'!AV50="LCMT",'full menu'!AV50="LMT",'full menu'!AV50="LCIT",'full menu'!AV50="FCIT",'full menu'!AV50="LIT",'full menu'!AV50="MwERT",'full menu'!AV50="ERwMT",'full menu'!AV50="M&amp;ERT",'full menu'!AV50="MwIT",'full menu'!AV50="IwMT",'full menu'!AV50="M&amp;IT",'full menu'!AV50="IwERT",'full menu'!AV50="ERwIT",'full menu'!AV50="I&amp;ERT",'full menu'!AV50="ER&amp;M&amp;IT",'full menu'!AV50="LSD"),"subst",IF(OR('full menu'!AV50="FERT",'full menu'!AV50="FMT",'full menu'!AV50="FIT",'full menu'!AV50="WSD"),"intens",IF('full menu'!AV50="UASC","UASC","")))))</f>
        <v>intens</v>
      </c>
      <c r="AW50" s="2" t="str">
        <f>IF(OR('full menu'!AW50="MDC",'full menu'!AW50="PERF"),"rude",IF(OR('full menu'!AW50="PCB",'full menu'!AW50="AERF",'full menu'!AW50="UD"),"inter",IF(OR('full menu'!AW50="ACB",'full menu'!AW50="LCERT",'full menu'!AW50="LERT",'full menu'!AW50="FCERT",'full menu'!AW50="FCMT",'full menu'!AW50="LCMT",'full menu'!AW50="LMT",'full menu'!AW50="LCIT",'full menu'!AW50="FCIT",'full menu'!AW50="LIT",'full menu'!AW50="MwERT",'full menu'!AW50="ERwMT",'full menu'!AW50="M&amp;ERT",'full menu'!AW50="MwIT",'full menu'!AW50="IwMT",'full menu'!AW50="M&amp;IT",'full menu'!AW50="IwERT",'full menu'!AW50="ERwIT",'full menu'!AW50="I&amp;ERT",'full menu'!AW50="ER&amp;M&amp;IT",'full menu'!AW50="LSD"),"subst",IF(OR('full menu'!AW50="FERT",'full menu'!AW50="FMT",'full menu'!AW50="FIT",'full menu'!AW50="WSD"),"intens",IF('full menu'!AW50="UASC","UASC","")))))</f>
        <v>intens</v>
      </c>
      <c r="AX50" s="2" t="str">
        <f>IF(OR('full menu'!AX50="MDC",'full menu'!AX50="PERF"),"rude",IF(OR('full menu'!AX50="PCB",'full menu'!AX50="AERF",'full menu'!AX50="UD"),"inter",IF(OR('full menu'!AX50="ACB",'full menu'!AX50="LCERT",'full menu'!AX50="LERT",'full menu'!AX50="FCERT",'full menu'!AX50="FCMT",'full menu'!AX50="LCMT",'full menu'!AX50="LMT",'full menu'!AX50="LCIT",'full menu'!AX50="FCIT",'full menu'!AX50="LIT",'full menu'!AX50="MwERT",'full menu'!AX50="ERwMT",'full menu'!AX50="M&amp;ERT",'full menu'!AX50="MwIT",'full menu'!AX50="IwMT",'full menu'!AX50="M&amp;IT",'full menu'!AX50="IwERT",'full menu'!AX50="ERwIT",'full menu'!AX50="I&amp;ERT",'full menu'!AX50="ER&amp;M&amp;IT",'full menu'!AX50="LSD"),"subst",IF(OR('full menu'!AX50="FERT",'full menu'!AX50="FMT",'full menu'!AX50="FIT",'full menu'!AX50="WSD"),"intens",IF('full menu'!AX50="UASC","UASC","")))))</f>
        <v>intens</v>
      </c>
      <c r="AY50" s="2" t="str">
        <f>IF(OR('full menu'!AY50="MDC",'full menu'!AY50="PERF"),"rude",IF(OR('full menu'!AY50="PCB",'full menu'!AY50="AERF",'full menu'!AY50="UD"),"inter",IF(OR('full menu'!AY50="ACB",'full menu'!AY50="LCERT",'full menu'!AY50="LERT",'full menu'!AY50="FCERT",'full menu'!AY50="FCMT",'full menu'!AY50="LCMT",'full menu'!AY50="LMT",'full menu'!AY50="LCIT",'full menu'!AY50="FCIT",'full menu'!AY50="LIT",'full menu'!AY50="MwERT",'full menu'!AY50="ERwMT",'full menu'!AY50="M&amp;ERT",'full menu'!AY50="MwIT",'full menu'!AY50="IwMT",'full menu'!AY50="M&amp;IT",'full menu'!AY50="IwERT",'full menu'!AY50="ERwIT",'full menu'!AY50="I&amp;ERT",'full menu'!AY50="ER&amp;M&amp;IT",'full menu'!AY50="LSD"),"subst",IF(OR('full menu'!AY50="FERT",'full menu'!AY50="FMT",'full menu'!AY50="FIT",'full menu'!AY50="WSD"),"intens",IF('full menu'!AY50="UASC","UASC","")))))</f>
        <v>intens</v>
      </c>
    </row>
    <row r="51" spans="1:51" ht="15.6" x14ac:dyDescent="0.3">
      <c r="A51" t="s">
        <v>80</v>
      </c>
      <c r="B51" s="2" t="str">
        <f>IF(OR('full menu'!B51="MDC",'full menu'!B51="PERF"),"rude",IF(OR('full menu'!B51="PCB",'full menu'!B51="AERF",'full menu'!B51="UD"),"inter",IF(OR('full menu'!B51="ACB",'full menu'!B51="LCERT",'full menu'!B51="LERT",'full menu'!B51="FCERT",'full menu'!B51="FCMT",'full menu'!B51="LCMT",'full menu'!B51="LMT",'full menu'!B51="LCIT",'full menu'!B51="FCIT",'full menu'!B51="LIT",'full menu'!B51="MwERT",'full menu'!B51="ERwMT",'full menu'!B51="M&amp;ERT",'full menu'!B51="MwIT",'full menu'!B51="IwMT",'full menu'!B51="M&amp;IT",'full menu'!B51="IwERT",'full menu'!B51="ERwIT",'full menu'!B51="I&amp;ERT",'full menu'!B51="ER&amp;M&amp;IT",'full menu'!B51="LSD"),"subst",IF(OR('full menu'!B51="FERT",'full menu'!B51="FMT",'full menu'!B51="FIT",'full menu'!B51="WSD"),"intens",IF('full menu'!B51="UASC","UASC","")))))</f>
        <v>subst</v>
      </c>
      <c r="C51" s="2" t="str">
        <f>IF(OR('full menu'!C51="MDC",'full menu'!C51="PERF"),"rude",IF(OR('full menu'!C51="PCB",'full menu'!C51="AERF",'full menu'!C51="UD"),"inter",IF(OR('full menu'!C51="ACB",'full menu'!C51="LCERT",'full menu'!C51="LERT",'full menu'!C51="FCERT",'full menu'!C51="FCMT",'full menu'!C51="LCMT",'full menu'!C51="LMT",'full menu'!C51="LCIT",'full menu'!C51="FCIT",'full menu'!C51="LIT",'full menu'!C51="MwERT",'full menu'!C51="ERwMT",'full menu'!C51="M&amp;ERT",'full menu'!C51="MwIT",'full menu'!C51="IwMT",'full menu'!C51="M&amp;IT",'full menu'!C51="IwERT",'full menu'!C51="ERwIT",'full menu'!C51="I&amp;ERT",'full menu'!C51="ER&amp;M&amp;IT",'full menu'!C51="LSD"),"subst",IF(OR('full menu'!C51="FERT",'full menu'!C51="FMT",'full menu'!C51="FIT",'full menu'!C51="WSD"),"intens",IF('full menu'!C51="UASC","UASC","")))))</f>
        <v>subst</v>
      </c>
      <c r="D51" s="2" t="str">
        <f>IF(OR('full menu'!D51="MDC",'full menu'!D51="PERF"),"rude",IF(OR('full menu'!D51="PCB",'full menu'!D51="AERF",'full menu'!D51="UD"),"inter",IF(OR('full menu'!D51="ACB",'full menu'!D51="LCERT",'full menu'!D51="LERT",'full menu'!D51="FCERT",'full menu'!D51="FCMT",'full menu'!D51="LCMT",'full menu'!D51="LMT",'full menu'!D51="LCIT",'full menu'!D51="FCIT",'full menu'!D51="LIT",'full menu'!D51="MwERT",'full menu'!D51="ERwMT",'full menu'!D51="M&amp;ERT",'full menu'!D51="MwIT",'full menu'!D51="IwMT",'full menu'!D51="M&amp;IT",'full menu'!D51="IwERT",'full menu'!D51="ERwIT",'full menu'!D51="I&amp;ERT",'full menu'!D51="ER&amp;M&amp;IT",'full menu'!D51="LSD"),"subst",IF(OR('full menu'!D51="FERT",'full menu'!D51="FMT",'full menu'!D51="FIT",'full menu'!D51="WSD"),"intens",IF('full menu'!D51="UASC","UASC","")))))</f>
        <v>subst</v>
      </c>
      <c r="E51" s="2" t="str">
        <f>IF(OR('full menu'!E51="MDC",'full menu'!E51="PERF"),"rude",IF(OR('full menu'!E51="PCB",'full menu'!E51="AERF",'full menu'!E51="UD"),"inter",IF(OR('full menu'!E51="ACB",'full menu'!E51="LCERT",'full menu'!E51="LERT",'full menu'!E51="FCERT",'full menu'!E51="FCMT",'full menu'!E51="LCMT",'full menu'!E51="LMT",'full menu'!E51="LCIT",'full menu'!E51="FCIT",'full menu'!E51="LIT",'full menu'!E51="MwERT",'full menu'!E51="ERwMT",'full menu'!E51="M&amp;ERT",'full menu'!E51="MwIT",'full menu'!E51="IwMT",'full menu'!E51="M&amp;IT",'full menu'!E51="IwERT",'full menu'!E51="ERwIT",'full menu'!E51="I&amp;ERT",'full menu'!E51="ER&amp;M&amp;IT",'full menu'!E51="LSD"),"subst",IF(OR('full menu'!E51="FERT",'full menu'!E51="FMT",'full menu'!E51="FIT",'full menu'!E51="WSD"),"intens",IF('full menu'!E51="UASC","UASC","")))))</f>
        <v>subst</v>
      </c>
      <c r="F51" s="2" t="str">
        <f>IF(OR('full menu'!F51="MDC",'full menu'!F51="PERF"),"rude",IF(OR('full menu'!F51="PCB",'full menu'!F51="AERF",'full menu'!F51="UD"),"inter",IF(OR('full menu'!F51="ACB",'full menu'!F51="LCERT",'full menu'!F51="LERT",'full menu'!F51="FCERT",'full menu'!F51="FCMT",'full menu'!F51="LCMT",'full menu'!F51="LMT",'full menu'!F51="LCIT",'full menu'!F51="FCIT",'full menu'!F51="LIT",'full menu'!F51="MwERT",'full menu'!F51="ERwMT",'full menu'!F51="M&amp;ERT",'full menu'!F51="MwIT",'full menu'!F51="IwMT",'full menu'!F51="M&amp;IT",'full menu'!F51="IwERT",'full menu'!F51="ERwIT",'full menu'!F51="I&amp;ERT",'full menu'!F51="ER&amp;M&amp;IT",'full menu'!F51="LSD"),"subst",IF(OR('full menu'!F51="FERT",'full menu'!F51="FMT",'full menu'!F51="FIT",'full menu'!F51="WSD"),"intens",IF('full menu'!F51="UASC","UASC","")))))</f>
        <v>subst</v>
      </c>
      <c r="G51" s="2" t="str">
        <f>IF(OR('full menu'!G51="MDC",'full menu'!G51="PERF"),"rude",IF(OR('full menu'!G51="PCB",'full menu'!G51="AERF",'full menu'!G51="UD"),"inter",IF(OR('full menu'!G51="ACB",'full menu'!G51="LCERT",'full menu'!G51="LERT",'full menu'!G51="FCERT",'full menu'!G51="FCMT",'full menu'!G51="LCMT",'full menu'!G51="LMT",'full menu'!G51="LCIT",'full menu'!G51="FCIT",'full menu'!G51="LIT",'full menu'!G51="MwERT",'full menu'!G51="ERwMT",'full menu'!G51="M&amp;ERT",'full menu'!G51="MwIT",'full menu'!G51="IwMT",'full menu'!G51="M&amp;IT",'full menu'!G51="IwERT",'full menu'!G51="ERwIT",'full menu'!G51="I&amp;ERT",'full menu'!G51="ER&amp;M&amp;IT",'full menu'!G51="LSD"),"subst",IF(OR('full menu'!G51="FERT",'full menu'!G51="FMT",'full menu'!G51="FIT",'full menu'!G51="WSD"),"intens",IF('full menu'!G51="UASC","UASC","")))))</f>
        <v>subst</v>
      </c>
      <c r="H51" s="2" t="str">
        <f>IF(OR('full menu'!H51="MDC",'full menu'!H51="PERF"),"rude",IF(OR('full menu'!H51="PCB",'full menu'!H51="AERF",'full menu'!H51="UD"),"inter",IF(OR('full menu'!H51="ACB",'full menu'!H51="LCERT",'full menu'!H51="LERT",'full menu'!H51="FCERT",'full menu'!H51="FCMT",'full menu'!H51="LCMT",'full menu'!H51="LMT",'full menu'!H51="LCIT",'full menu'!H51="FCIT",'full menu'!H51="LIT",'full menu'!H51="MwERT",'full menu'!H51="ERwMT",'full menu'!H51="M&amp;ERT",'full menu'!H51="MwIT",'full menu'!H51="IwMT",'full menu'!H51="M&amp;IT",'full menu'!H51="IwERT",'full menu'!H51="ERwIT",'full menu'!H51="I&amp;ERT",'full menu'!H51="ER&amp;M&amp;IT",'full menu'!H51="LSD"),"subst",IF(OR('full menu'!H51="FERT",'full menu'!H51="FMT",'full menu'!H51="FIT",'full menu'!H51="WSD"),"intens",IF('full menu'!H51="UASC","UASC","")))))</f>
        <v>subst</v>
      </c>
      <c r="I51" s="2" t="str">
        <f>IF(OR('full menu'!I51="MDC",'full menu'!I51="PERF"),"rude",IF(OR('full menu'!I51="PCB",'full menu'!I51="AERF",'full menu'!I51="UD"),"inter",IF(OR('full menu'!I51="ACB",'full menu'!I51="LCERT",'full menu'!I51="LERT",'full menu'!I51="FCERT",'full menu'!I51="FCMT",'full menu'!I51="LCMT",'full menu'!I51="LMT",'full menu'!I51="LCIT",'full menu'!I51="FCIT",'full menu'!I51="LIT",'full menu'!I51="MwERT",'full menu'!I51="ERwMT",'full menu'!I51="M&amp;ERT",'full menu'!I51="MwIT",'full menu'!I51="IwMT",'full menu'!I51="M&amp;IT",'full menu'!I51="IwERT",'full menu'!I51="ERwIT",'full menu'!I51="I&amp;ERT",'full menu'!I51="ER&amp;M&amp;IT",'full menu'!I51="LSD"),"subst",IF(OR('full menu'!I51="FERT",'full menu'!I51="FMT",'full menu'!I51="FIT",'full menu'!I51="WSD"),"intens",IF('full menu'!I51="UASC","UASC","")))))</f>
        <v>subst</v>
      </c>
      <c r="J51" s="2" t="str">
        <f>IF(OR('full menu'!J51="MDC",'full menu'!J51="PERF"),"rude",IF(OR('full menu'!J51="PCB",'full menu'!J51="AERF",'full menu'!J51="UD"),"inter",IF(OR('full menu'!J51="ACB",'full menu'!J51="LCERT",'full menu'!J51="LERT",'full menu'!J51="FCERT",'full menu'!J51="FCMT",'full menu'!J51="LCMT",'full menu'!J51="LMT",'full menu'!J51="LCIT",'full menu'!J51="FCIT",'full menu'!J51="LIT",'full menu'!J51="MwERT",'full menu'!J51="ERwMT",'full menu'!J51="M&amp;ERT",'full menu'!J51="MwIT",'full menu'!J51="IwMT",'full menu'!J51="M&amp;IT",'full menu'!J51="IwERT",'full menu'!J51="ERwIT",'full menu'!J51="I&amp;ERT",'full menu'!J51="ER&amp;M&amp;IT",'full menu'!J51="LSD"),"subst",IF(OR('full menu'!J51="FERT",'full menu'!J51="FMT",'full menu'!J51="FIT",'full menu'!J51="WSD"),"intens",IF('full menu'!J51="UASC","UASC","")))))</f>
        <v>subst</v>
      </c>
      <c r="K51" s="2" t="str">
        <f>IF(OR('full menu'!K51="MDC",'full menu'!K51="PERF"),"rude",IF(OR('full menu'!K51="PCB",'full menu'!K51="AERF",'full menu'!K51="UD"),"inter",IF(OR('full menu'!K51="ACB",'full menu'!K51="LCERT",'full menu'!K51="LERT",'full menu'!K51="FCERT",'full menu'!K51="FCMT",'full menu'!K51="LCMT",'full menu'!K51="LMT",'full menu'!K51="LCIT",'full menu'!K51="FCIT",'full menu'!K51="LIT",'full menu'!K51="MwERT",'full menu'!K51="ERwMT",'full menu'!K51="M&amp;ERT",'full menu'!K51="MwIT",'full menu'!K51="IwMT",'full menu'!K51="M&amp;IT",'full menu'!K51="IwERT",'full menu'!K51="ERwIT",'full menu'!K51="I&amp;ERT",'full menu'!K51="ER&amp;M&amp;IT",'full menu'!K51="LSD"),"subst",IF(OR('full menu'!K51="FERT",'full menu'!K51="FMT",'full menu'!K51="FIT",'full menu'!K51="WSD"),"intens",IF('full menu'!K51="UASC","UASC","")))))</f>
        <v>subst</v>
      </c>
      <c r="L51" s="2" t="str">
        <f>IF(OR('full menu'!L51="MDC",'full menu'!L51="PERF"),"rude",IF(OR('full menu'!L51="PCB",'full menu'!L51="AERF",'full menu'!L51="UD"),"inter",IF(OR('full menu'!L51="ACB",'full menu'!L51="LCERT",'full menu'!L51="LERT",'full menu'!L51="FCERT",'full menu'!L51="FCMT",'full menu'!L51="LCMT",'full menu'!L51="LMT",'full menu'!L51="LCIT",'full menu'!L51="FCIT",'full menu'!L51="LIT",'full menu'!L51="MwERT",'full menu'!L51="ERwMT",'full menu'!L51="M&amp;ERT",'full menu'!L51="MwIT",'full menu'!L51="IwMT",'full menu'!L51="M&amp;IT",'full menu'!L51="IwERT",'full menu'!L51="ERwIT",'full menu'!L51="I&amp;ERT",'full menu'!L51="ER&amp;M&amp;IT",'full menu'!L51="LSD"),"subst",IF(OR('full menu'!L51="FERT",'full menu'!L51="FMT",'full menu'!L51="FIT",'full menu'!L51="WSD"),"intens",IF('full menu'!L51="UASC","UASC","")))))</f>
        <v>subst</v>
      </c>
      <c r="M51" s="2" t="str">
        <f>IF(OR('full menu'!M51="MDC",'full menu'!M51="PERF"),"rude",IF(OR('full menu'!M51="PCB",'full menu'!M51="AERF",'full menu'!M51="UD"),"inter",IF(OR('full menu'!M51="ACB",'full menu'!M51="LCERT",'full menu'!M51="LERT",'full menu'!M51="FCERT",'full menu'!M51="FCMT",'full menu'!M51="LCMT",'full menu'!M51="LMT",'full menu'!M51="LCIT",'full menu'!M51="FCIT",'full menu'!M51="LIT",'full menu'!M51="MwERT",'full menu'!M51="ERwMT",'full menu'!M51="M&amp;ERT",'full menu'!M51="MwIT",'full menu'!M51="IwMT",'full menu'!M51="M&amp;IT",'full menu'!M51="IwERT",'full menu'!M51="ERwIT",'full menu'!M51="I&amp;ERT",'full menu'!M51="ER&amp;M&amp;IT",'full menu'!M51="LSD"),"subst",IF(OR('full menu'!M51="FERT",'full menu'!M51="FMT",'full menu'!M51="FIT",'full menu'!M51="WSD"),"intens",IF('full menu'!M51="UASC","UASC","")))))</f>
        <v>subst</v>
      </c>
      <c r="N51" s="2" t="str">
        <f>IF(OR('full menu'!N51="MDC",'full menu'!N51="PERF"),"rude",IF(OR('full menu'!N51="PCB",'full menu'!N51="AERF",'full menu'!N51="UD"),"inter",IF(OR('full menu'!N51="ACB",'full menu'!N51="LCERT",'full menu'!N51="LERT",'full menu'!N51="FCERT",'full menu'!N51="FCMT",'full menu'!N51="LCMT",'full menu'!N51="LMT",'full menu'!N51="LCIT",'full menu'!N51="FCIT",'full menu'!N51="LIT",'full menu'!N51="MwERT",'full menu'!N51="ERwMT",'full menu'!N51="M&amp;ERT",'full menu'!N51="MwIT",'full menu'!N51="IwMT",'full menu'!N51="M&amp;IT",'full menu'!N51="IwERT",'full menu'!N51="ERwIT",'full menu'!N51="I&amp;ERT",'full menu'!N51="ER&amp;M&amp;IT",'full menu'!N51="LSD"),"subst",IF(OR('full menu'!N51="FERT",'full menu'!N51="FMT",'full menu'!N51="FIT",'full menu'!N51="WSD"),"intens",IF('full menu'!N51="UASC","UASC","")))))</f>
        <v>subst</v>
      </c>
      <c r="O51" s="2" t="str">
        <f>IF(OR('full menu'!O51="MDC",'full menu'!O51="PERF"),"rude",IF(OR('full menu'!O51="PCB",'full menu'!O51="AERF",'full menu'!O51="UD"),"inter",IF(OR('full menu'!O51="ACB",'full menu'!O51="LCERT",'full menu'!O51="LERT",'full menu'!O51="FCERT",'full menu'!O51="FCMT",'full menu'!O51="LCMT",'full menu'!O51="LMT",'full menu'!O51="LCIT",'full menu'!O51="FCIT",'full menu'!O51="LIT",'full menu'!O51="MwERT",'full menu'!O51="ERwMT",'full menu'!O51="M&amp;ERT",'full menu'!O51="MwIT",'full menu'!O51="IwMT",'full menu'!O51="M&amp;IT",'full menu'!O51="IwERT",'full menu'!O51="ERwIT",'full menu'!O51="I&amp;ERT",'full menu'!O51="ER&amp;M&amp;IT",'full menu'!O51="LSD"),"subst",IF(OR('full menu'!O51="FERT",'full menu'!O51="FMT",'full menu'!O51="FIT",'full menu'!O51="WSD"),"intens",IF('full menu'!O51="UASC","UASC","")))))</f>
        <v>subst</v>
      </c>
      <c r="P51" s="2" t="str">
        <f>IF(OR('full menu'!P51="MDC",'full menu'!P51="PERF"),"rude",IF(OR('full menu'!P51="PCB",'full menu'!P51="AERF",'full menu'!P51="UD"),"inter",IF(OR('full menu'!P51="ACB",'full menu'!P51="LCERT",'full menu'!P51="LERT",'full menu'!P51="FCERT",'full menu'!P51="FCMT",'full menu'!P51="LCMT",'full menu'!P51="LMT",'full menu'!P51="LCIT",'full menu'!P51="FCIT",'full menu'!P51="LIT",'full menu'!P51="MwERT",'full menu'!P51="ERwMT",'full menu'!P51="M&amp;ERT",'full menu'!P51="MwIT",'full menu'!P51="IwMT",'full menu'!P51="M&amp;IT",'full menu'!P51="IwERT",'full menu'!P51="ERwIT",'full menu'!P51="I&amp;ERT",'full menu'!P51="ER&amp;M&amp;IT",'full menu'!P51="LSD"),"subst",IF(OR('full menu'!P51="FERT",'full menu'!P51="FMT",'full menu'!P51="FIT",'full menu'!P51="WSD"),"intens",IF('full menu'!P51="UASC","UASC","")))))</f>
        <v>subst</v>
      </c>
      <c r="Q51" s="2" t="str">
        <f>IF(OR('full menu'!Q51="MDC",'full menu'!Q51="PERF"),"rude",IF(OR('full menu'!Q51="PCB",'full menu'!Q51="AERF",'full menu'!Q51="UD"),"inter",IF(OR('full menu'!Q51="ACB",'full menu'!Q51="LCERT",'full menu'!Q51="LERT",'full menu'!Q51="FCERT",'full menu'!Q51="FCMT",'full menu'!Q51="LCMT",'full menu'!Q51="LMT",'full menu'!Q51="LCIT",'full menu'!Q51="FCIT",'full menu'!Q51="LIT",'full menu'!Q51="MwERT",'full menu'!Q51="ERwMT",'full menu'!Q51="M&amp;ERT",'full menu'!Q51="MwIT",'full menu'!Q51="IwMT",'full menu'!Q51="M&amp;IT",'full menu'!Q51="IwERT",'full menu'!Q51="ERwIT",'full menu'!Q51="I&amp;ERT",'full menu'!Q51="ER&amp;M&amp;IT",'full menu'!Q51="LSD"),"subst",IF(OR('full menu'!Q51="FERT",'full menu'!Q51="FMT",'full menu'!Q51="FIT",'full menu'!Q51="WSD"),"intens",IF('full menu'!Q51="UASC","UASC","")))))</f>
        <v>subst</v>
      </c>
      <c r="R51" s="2" t="str">
        <f>IF(OR('full menu'!R51="MDC",'full menu'!R51="PERF"),"rude",IF(OR('full menu'!R51="PCB",'full menu'!R51="AERF",'full menu'!R51="UD"),"inter",IF(OR('full menu'!R51="ACB",'full menu'!R51="LCERT",'full menu'!R51="LERT",'full menu'!R51="FCERT",'full menu'!R51="FCMT",'full menu'!R51="LCMT",'full menu'!R51="LMT",'full menu'!R51="LCIT",'full menu'!R51="FCIT",'full menu'!R51="LIT",'full menu'!R51="MwERT",'full menu'!R51="ERwMT",'full menu'!R51="M&amp;ERT",'full menu'!R51="MwIT",'full menu'!R51="IwMT",'full menu'!R51="M&amp;IT",'full menu'!R51="IwERT",'full menu'!R51="ERwIT",'full menu'!R51="I&amp;ERT",'full menu'!R51="ER&amp;M&amp;IT",'full menu'!R51="LSD"),"subst",IF(OR('full menu'!R51="FERT",'full menu'!R51="FMT",'full menu'!R51="FIT",'full menu'!R51="WSD"),"intens",IF('full menu'!R51="UASC","UASC","")))))</f>
        <v>subst</v>
      </c>
      <c r="S51" s="2" t="str">
        <f>IF(OR('full menu'!S51="MDC",'full menu'!S51="PERF"),"rude",IF(OR('full menu'!S51="PCB",'full menu'!S51="AERF",'full menu'!S51="UD"),"inter",IF(OR('full menu'!S51="ACB",'full menu'!S51="LCERT",'full menu'!S51="LERT",'full menu'!S51="FCERT",'full menu'!S51="FCMT",'full menu'!S51="LCMT",'full menu'!S51="LMT",'full menu'!S51="LCIT",'full menu'!S51="FCIT",'full menu'!S51="LIT",'full menu'!S51="MwERT",'full menu'!S51="ERwMT",'full menu'!S51="M&amp;ERT",'full menu'!S51="MwIT",'full menu'!S51="IwMT",'full menu'!S51="M&amp;IT",'full menu'!S51="IwERT",'full menu'!S51="ERwIT",'full menu'!S51="I&amp;ERT",'full menu'!S51="ER&amp;M&amp;IT",'full menu'!S51="LSD"),"subst",IF(OR('full menu'!S51="FERT",'full menu'!S51="FMT",'full menu'!S51="FIT",'full menu'!S51="WSD"),"intens",IF('full menu'!S51="UASC","UASC","")))))</f>
        <v>subst</v>
      </c>
      <c r="T51" s="2" t="str">
        <f>IF(OR('full menu'!T51="MDC",'full menu'!T51="PERF"),"rude",IF(OR('full menu'!T51="PCB",'full menu'!T51="AERF",'full menu'!T51="UD"),"inter",IF(OR('full menu'!T51="ACB",'full menu'!T51="LCERT",'full menu'!T51="LERT",'full menu'!T51="FCERT",'full menu'!T51="FCMT",'full menu'!T51="LCMT",'full menu'!T51="LMT",'full menu'!T51="LCIT",'full menu'!T51="FCIT",'full menu'!T51="LIT",'full menu'!T51="MwERT",'full menu'!T51="ERwMT",'full menu'!T51="M&amp;ERT",'full menu'!T51="MwIT",'full menu'!T51="IwMT",'full menu'!T51="M&amp;IT",'full menu'!T51="IwERT",'full menu'!T51="ERwIT",'full menu'!T51="I&amp;ERT",'full menu'!T51="ER&amp;M&amp;IT",'full menu'!T51="LSD"),"subst",IF(OR('full menu'!T51="FERT",'full menu'!T51="FMT",'full menu'!T51="FIT",'full menu'!T51="WSD"),"intens",IF('full menu'!T51="UASC","UASC","")))))</f>
        <v>subst</v>
      </c>
      <c r="U51" s="2" t="str">
        <f>IF(OR('full menu'!U51="MDC",'full menu'!U51="PERF"),"rude",IF(OR('full menu'!U51="PCB",'full menu'!U51="AERF",'full menu'!U51="UD"),"inter",IF(OR('full menu'!U51="ACB",'full menu'!U51="LCERT",'full menu'!U51="LERT",'full menu'!U51="FCERT",'full menu'!U51="FCMT",'full menu'!U51="LCMT",'full menu'!U51="LMT",'full menu'!U51="LCIT",'full menu'!U51="FCIT",'full menu'!U51="LIT",'full menu'!U51="MwERT",'full menu'!U51="ERwMT",'full menu'!U51="M&amp;ERT",'full menu'!U51="MwIT",'full menu'!U51="IwMT",'full menu'!U51="M&amp;IT",'full menu'!U51="IwERT",'full menu'!U51="ERwIT",'full menu'!U51="I&amp;ERT",'full menu'!U51="ER&amp;M&amp;IT",'full menu'!U51="LSD"),"subst",IF(OR('full menu'!U51="FERT",'full menu'!U51="FMT",'full menu'!U51="FIT",'full menu'!U51="WSD"),"intens",IF('full menu'!U51="UASC","UASC","")))))</f>
        <v>subst</v>
      </c>
      <c r="V51" s="2" t="str">
        <f>IF(OR('full menu'!V51="MDC",'full menu'!V51="PERF"),"rude",IF(OR('full menu'!V51="PCB",'full menu'!V51="AERF",'full menu'!V51="UD"),"inter",IF(OR('full menu'!V51="ACB",'full menu'!V51="LCERT",'full menu'!V51="LERT",'full menu'!V51="FCERT",'full menu'!V51="FCMT",'full menu'!V51="LCMT",'full menu'!V51="LMT",'full menu'!V51="LCIT",'full menu'!V51="FCIT",'full menu'!V51="LIT",'full menu'!V51="MwERT",'full menu'!V51="ERwMT",'full menu'!V51="M&amp;ERT",'full menu'!V51="MwIT",'full menu'!V51="IwMT",'full menu'!V51="M&amp;IT",'full menu'!V51="IwERT",'full menu'!V51="ERwIT",'full menu'!V51="I&amp;ERT",'full menu'!V51="ER&amp;M&amp;IT",'full menu'!V51="LSD"),"subst",IF(OR('full menu'!V51="FERT",'full menu'!V51="FMT",'full menu'!V51="FIT",'full menu'!V51="WSD"),"intens",IF('full menu'!V51="UASC","UASC","")))))</f>
        <v>subst</v>
      </c>
      <c r="W51" s="2" t="str">
        <f>IF(OR('full menu'!W51="MDC",'full menu'!W51="PERF"),"rude",IF(OR('full menu'!W51="PCB",'full menu'!W51="AERF",'full menu'!W51="UD"),"inter",IF(OR('full menu'!W51="ACB",'full menu'!W51="LCERT",'full menu'!W51="LERT",'full menu'!W51="FCERT",'full menu'!W51="FCMT",'full menu'!W51="LCMT",'full menu'!W51="LMT",'full menu'!W51="LCIT",'full menu'!W51="FCIT",'full menu'!W51="LIT",'full menu'!W51="MwERT",'full menu'!W51="ERwMT",'full menu'!W51="M&amp;ERT",'full menu'!W51="MwIT",'full menu'!W51="IwMT",'full menu'!W51="M&amp;IT",'full menu'!W51="IwERT",'full menu'!W51="ERwIT",'full menu'!W51="I&amp;ERT",'full menu'!W51="ER&amp;M&amp;IT",'full menu'!W51="LSD"),"subst",IF(OR('full menu'!W51="FERT",'full menu'!W51="FMT",'full menu'!W51="FIT",'full menu'!W51="WSD"),"intens",IF('full menu'!W51="UASC","UASC","")))))</f>
        <v>subst</v>
      </c>
      <c r="X51" s="2" t="str">
        <f>IF(OR('full menu'!X51="MDC",'full menu'!X51="PERF"),"rude",IF(OR('full menu'!X51="PCB",'full menu'!X51="AERF",'full menu'!X51="UD"),"inter",IF(OR('full menu'!X51="ACB",'full menu'!X51="LCERT",'full menu'!X51="LERT",'full menu'!X51="FCERT",'full menu'!X51="FCMT",'full menu'!X51="LCMT",'full menu'!X51="LMT",'full menu'!X51="LCIT",'full menu'!X51="FCIT",'full menu'!X51="LIT",'full menu'!X51="MwERT",'full menu'!X51="ERwMT",'full menu'!X51="M&amp;ERT",'full menu'!X51="MwIT",'full menu'!X51="IwMT",'full menu'!X51="M&amp;IT",'full menu'!X51="IwERT",'full menu'!X51="ERwIT",'full menu'!X51="I&amp;ERT",'full menu'!X51="ER&amp;M&amp;IT",'full menu'!X51="LSD"),"subst",IF(OR('full menu'!X51="FERT",'full menu'!X51="FMT",'full menu'!X51="FIT",'full menu'!X51="WSD"),"intens",IF('full menu'!X51="UASC","UASC","")))))</f>
        <v>subst</v>
      </c>
      <c r="Y51" s="2" t="str">
        <f>IF(OR('full menu'!Y51="MDC",'full menu'!Y51="PERF"),"rude",IF(OR('full menu'!Y51="PCB",'full menu'!Y51="AERF",'full menu'!Y51="UD"),"inter",IF(OR('full menu'!Y51="ACB",'full menu'!Y51="LCERT",'full menu'!Y51="LERT",'full menu'!Y51="FCERT",'full menu'!Y51="FCMT",'full menu'!Y51="LCMT",'full menu'!Y51="LMT",'full menu'!Y51="LCIT",'full menu'!Y51="FCIT",'full menu'!Y51="LIT",'full menu'!Y51="MwERT",'full menu'!Y51="ERwMT",'full menu'!Y51="M&amp;ERT",'full menu'!Y51="MwIT",'full menu'!Y51="IwMT",'full menu'!Y51="M&amp;IT",'full menu'!Y51="IwERT",'full menu'!Y51="ERwIT",'full menu'!Y51="I&amp;ERT",'full menu'!Y51="ER&amp;M&amp;IT",'full menu'!Y51="LSD"),"subst",IF(OR('full menu'!Y51="FERT",'full menu'!Y51="FMT",'full menu'!Y51="FIT",'full menu'!Y51="WSD"),"intens",IF('full menu'!Y51="UASC","UASC","")))))</f>
        <v>subst</v>
      </c>
      <c r="Z51" s="2" t="str">
        <f>IF(OR('full menu'!Z51="MDC",'full menu'!Z51="PERF"),"rude",IF(OR('full menu'!Z51="PCB",'full menu'!Z51="AERF",'full menu'!Z51="UD"),"inter",IF(OR('full menu'!Z51="ACB",'full menu'!Z51="LCERT",'full menu'!Z51="LERT",'full menu'!Z51="FCERT",'full menu'!Z51="FCMT",'full menu'!Z51="LCMT",'full menu'!Z51="LMT",'full menu'!Z51="LCIT",'full menu'!Z51="FCIT",'full menu'!Z51="LIT",'full menu'!Z51="MwERT",'full menu'!Z51="ERwMT",'full menu'!Z51="M&amp;ERT",'full menu'!Z51="MwIT",'full menu'!Z51="IwMT",'full menu'!Z51="M&amp;IT",'full menu'!Z51="IwERT",'full menu'!Z51="ERwIT",'full menu'!Z51="I&amp;ERT",'full menu'!Z51="ER&amp;M&amp;IT",'full menu'!Z51="LSD"),"subst",IF(OR('full menu'!Z51="FERT",'full menu'!Z51="FMT",'full menu'!Z51="FIT",'full menu'!Z51="WSD"),"intens",IF('full menu'!Z51="UASC","UASC","")))))</f>
        <v>subst</v>
      </c>
      <c r="AA51" s="2" t="str">
        <f>IF(OR('full menu'!AA51="MDC",'full menu'!AA51="PERF"),"rude",IF(OR('full menu'!AA51="PCB",'full menu'!AA51="AERF",'full menu'!AA51="UD"),"inter",IF(OR('full menu'!AA51="ACB",'full menu'!AA51="LCERT",'full menu'!AA51="LERT",'full menu'!AA51="FCERT",'full menu'!AA51="FCMT",'full menu'!AA51="LCMT",'full menu'!AA51="LMT",'full menu'!AA51="LCIT",'full menu'!AA51="FCIT",'full menu'!AA51="LIT",'full menu'!AA51="MwERT",'full menu'!AA51="ERwMT",'full menu'!AA51="M&amp;ERT",'full menu'!AA51="MwIT",'full menu'!AA51="IwMT",'full menu'!AA51="M&amp;IT",'full menu'!AA51="IwERT",'full menu'!AA51="ERwIT",'full menu'!AA51="I&amp;ERT",'full menu'!AA51="ER&amp;M&amp;IT",'full menu'!AA51="LSD"),"subst",IF(OR('full menu'!AA51="FERT",'full menu'!AA51="FMT",'full menu'!AA51="FIT",'full menu'!AA51="WSD"),"intens",IF('full menu'!AA51="UASC","UASC","")))))</f>
        <v>subst</v>
      </c>
      <c r="AB51" s="2" t="str">
        <f>IF(OR('full menu'!AB51="MDC",'full menu'!AB51="PERF"),"rude",IF(OR('full menu'!AB51="PCB",'full menu'!AB51="AERF",'full menu'!AB51="UD"),"inter",IF(OR('full menu'!AB51="ACB",'full menu'!AB51="LCERT",'full menu'!AB51="LERT",'full menu'!AB51="FCERT",'full menu'!AB51="FCMT",'full menu'!AB51="LCMT",'full menu'!AB51="LMT",'full menu'!AB51="LCIT",'full menu'!AB51="FCIT",'full menu'!AB51="LIT",'full menu'!AB51="MwERT",'full menu'!AB51="ERwMT",'full menu'!AB51="M&amp;ERT",'full menu'!AB51="MwIT",'full menu'!AB51="IwMT",'full menu'!AB51="M&amp;IT",'full menu'!AB51="IwERT",'full menu'!AB51="ERwIT",'full menu'!AB51="I&amp;ERT",'full menu'!AB51="ER&amp;M&amp;IT",'full menu'!AB51="LSD"),"subst",IF(OR('full menu'!AB51="FERT",'full menu'!AB51="FMT",'full menu'!AB51="FIT",'full menu'!AB51="WSD"),"intens",IF('full menu'!AB51="UASC","UASC","")))))</f>
        <v>subst</v>
      </c>
      <c r="AC51" s="2" t="str">
        <f>IF(OR('full menu'!AC51="MDC",'full menu'!AC51="PERF"),"rude",IF(OR('full menu'!AC51="PCB",'full menu'!AC51="AERF",'full menu'!AC51="UD"),"inter",IF(OR('full menu'!AC51="ACB",'full menu'!AC51="LCERT",'full menu'!AC51="LERT",'full menu'!AC51="FCERT",'full menu'!AC51="FCMT",'full menu'!AC51="LCMT",'full menu'!AC51="LMT",'full menu'!AC51="LCIT",'full menu'!AC51="FCIT",'full menu'!AC51="LIT",'full menu'!AC51="MwERT",'full menu'!AC51="ERwMT",'full menu'!AC51="M&amp;ERT",'full menu'!AC51="MwIT",'full menu'!AC51="IwMT",'full menu'!AC51="M&amp;IT",'full menu'!AC51="IwERT",'full menu'!AC51="ERwIT",'full menu'!AC51="I&amp;ERT",'full menu'!AC51="ER&amp;M&amp;IT",'full menu'!AC51="LSD"),"subst",IF(OR('full menu'!AC51="FERT",'full menu'!AC51="FMT",'full menu'!AC51="FIT",'full menu'!AC51="WSD"),"intens",IF('full menu'!AC51="UASC","UASC","")))))</f>
        <v>subst</v>
      </c>
      <c r="AD51" s="2" t="str">
        <f>IF(OR('full menu'!AD51="MDC",'full menu'!AD51="PERF"),"rude",IF(OR('full menu'!AD51="PCB",'full menu'!AD51="AERF",'full menu'!AD51="UD"),"inter",IF(OR('full menu'!AD51="ACB",'full menu'!AD51="LCERT",'full menu'!AD51="LERT",'full menu'!AD51="FCERT",'full menu'!AD51="FCMT",'full menu'!AD51="LCMT",'full menu'!AD51="LMT",'full menu'!AD51="LCIT",'full menu'!AD51="FCIT",'full menu'!AD51="LIT",'full menu'!AD51="MwERT",'full menu'!AD51="ERwMT",'full menu'!AD51="M&amp;ERT",'full menu'!AD51="MwIT",'full menu'!AD51="IwMT",'full menu'!AD51="M&amp;IT",'full menu'!AD51="IwERT",'full menu'!AD51="ERwIT",'full menu'!AD51="I&amp;ERT",'full menu'!AD51="ER&amp;M&amp;IT",'full menu'!AD51="LSD"),"subst",IF(OR('full menu'!AD51="FERT",'full menu'!AD51="FMT",'full menu'!AD51="FIT",'full menu'!AD51="WSD"),"intens",IF('full menu'!AD51="UASC","UASC","")))))</f>
        <v>subst</v>
      </c>
      <c r="AE51" s="2" t="str">
        <f>IF(OR('full menu'!AE51="MDC",'full menu'!AE51="PERF"),"rude",IF(OR('full menu'!AE51="PCB",'full menu'!AE51="AERF",'full menu'!AE51="UD"),"inter",IF(OR('full menu'!AE51="ACB",'full menu'!AE51="LCERT",'full menu'!AE51="LERT",'full menu'!AE51="FCERT",'full menu'!AE51="FCMT",'full menu'!AE51="LCMT",'full menu'!AE51="LMT",'full menu'!AE51="LCIT",'full menu'!AE51="FCIT",'full menu'!AE51="LIT",'full menu'!AE51="MwERT",'full menu'!AE51="ERwMT",'full menu'!AE51="M&amp;ERT",'full menu'!AE51="MwIT",'full menu'!AE51="IwMT",'full menu'!AE51="M&amp;IT",'full menu'!AE51="IwERT",'full menu'!AE51="ERwIT",'full menu'!AE51="I&amp;ERT",'full menu'!AE51="ER&amp;M&amp;IT",'full menu'!AE51="LSD"),"subst",IF(OR('full menu'!AE51="FERT",'full menu'!AE51="FMT",'full menu'!AE51="FIT",'full menu'!AE51="WSD"),"intens",IF('full menu'!AE51="UASC","UASC","")))))</f>
        <v>subst</v>
      </c>
      <c r="AF51" s="2" t="str">
        <f>IF(OR('full menu'!AF51="MDC",'full menu'!AF51="PERF"),"rude",IF(OR('full menu'!AF51="PCB",'full menu'!AF51="AERF",'full menu'!AF51="UD"),"inter",IF(OR('full menu'!AF51="ACB",'full menu'!AF51="LCERT",'full menu'!AF51="LERT",'full menu'!AF51="FCERT",'full menu'!AF51="FCMT",'full menu'!AF51="LCMT",'full menu'!AF51="LMT",'full menu'!AF51="LCIT",'full menu'!AF51="FCIT",'full menu'!AF51="LIT",'full menu'!AF51="MwERT",'full menu'!AF51="ERwMT",'full menu'!AF51="M&amp;ERT",'full menu'!AF51="MwIT",'full menu'!AF51="IwMT",'full menu'!AF51="M&amp;IT",'full menu'!AF51="IwERT",'full menu'!AF51="ERwIT",'full menu'!AF51="I&amp;ERT",'full menu'!AF51="ER&amp;M&amp;IT",'full menu'!AF51="LSD"),"subst",IF(OR('full menu'!AF51="FERT",'full menu'!AF51="FMT",'full menu'!AF51="FIT",'full menu'!AF51="WSD"),"intens",IF('full menu'!AF51="UASC","UASC","")))))</f>
        <v>subst</v>
      </c>
      <c r="AG51" s="2" t="str">
        <f>IF(OR('full menu'!AG51="MDC",'full menu'!AG51="PERF"),"rude",IF(OR('full menu'!AG51="PCB",'full menu'!AG51="AERF",'full menu'!AG51="UD"),"inter",IF(OR('full menu'!AG51="ACB",'full menu'!AG51="LCERT",'full menu'!AG51="LERT",'full menu'!AG51="FCERT",'full menu'!AG51="FCMT",'full menu'!AG51="LCMT",'full menu'!AG51="LMT",'full menu'!AG51="LCIT",'full menu'!AG51="FCIT",'full menu'!AG51="LIT",'full menu'!AG51="MwERT",'full menu'!AG51="ERwMT",'full menu'!AG51="M&amp;ERT",'full menu'!AG51="MwIT",'full menu'!AG51="IwMT",'full menu'!AG51="M&amp;IT",'full menu'!AG51="IwERT",'full menu'!AG51="ERwIT",'full menu'!AG51="I&amp;ERT",'full menu'!AG51="ER&amp;M&amp;IT",'full menu'!AG51="LSD"),"subst",IF(OR('full menu'!AG51="FERT",'full menu'!AG51="FMT",'full menu'!AG51="FIT",'full menu'!AG51="WSD"),"intens",IF('full menu'!AG51="UASC","UASC","")))))</f>
        <v>subst</v>
      </c>
      <c r="AH51" s="2" t="str">
        <f>IF(OR('full menu'!AH51="MDC",'full menu'!AH51="PERF"),"rude",IF(OR('full menu'!AH51="PCB",'full menu'!AH51="AERF",'full menu'!AH51="UD"),"inter",IF(OR('full menu'!AH51="ACB",'full menu'!AH51="LCERT",'full menu'!AH51="LERT",'full menu'!AH51="FCERT",'full menu'!AH51="FCMT",'full menu'!AH51="LCMT",'full menu'!AH51="LMT",'full menu'!AH51="LCIT",'full menu'!AH51="FCIT",'full menu'!AH51="LIT",'full menu'!AH51="MwERT",'full menu'!AH51="ERwMT",'full menu'!AH51="M&amp;ERT",'full menu'!AH51="MwIT",'full menu'!AH51="IwMT",'full menu'!AH51="M&amp;IT",'full menu'!AH51="IwERT",'full menu'!AH51="ERwIT",'full menu'!AH51="I&amp;ERT",'full menu'!AH51="ER&amp;M&amp;IT",'full menu'!AH51="LSD"),"subst",IF(OR('full menu'!AH51="FERT",'full menu'!AH51="FMT",'full menu'!AH51="FIT",'full menu'!AH51="WSD"),"intens",IF('full menu'!AH51="UASC","UASC","")))))</f>
        <v>subst</v>
      </c>
      <c r="AI51" s="2" t="str">
        <f>IF(OR('full menu'!AI51="MDC",'full menu'!AI51="PERF"),"rude",IF(OR('full menu'!AI51="PCB",'full menu'!AI51="AERF",'full menu'!AI51="UD"),"inter",IF(OR('full menu'!AI51="ACB",'full menu'!AI51="LCERT",'full menu'!AI51="LERT",'full menu'!AI51="FCERT",'full menu'!AI51="FCMT",'full menu'!AI51="LCMT",'full menu'!AI51="LMT",'full menu'!AI51="LCIT",'full menu'!AI51="FCIT",'full menu'!AI51="LIT",'full menu'!AI51="MwERT",'full menu'!AI51="ERwMT",'full menu'!AI51="M&amp;ERT",'full menu'!AI51="MwIT",'full menu'!AI51="IwMT",'full menu'!AI51="M&amp;IT",'full menu'!AI51="IwERT",'full menu'!AI51="ERwIT",'full menu'!AI51="I&amp;ERT",'full menu'!AI51="ER&amp;M&amp;IT",'full menu'!AI51="LSD"),"subst",IF(OR('full menu'!AI51="FERT",'full menu'!AI51="FMT",'full menu'!AI51="FIT",'full menu'!AI51="WSD"),"intens",IF('full menu'!AI51="UASC","UASC","")))))</f>
        <v>subst</v>
      </c>
      <c r="AJ51" s="2" t="str">
        <f>IF(OR('full menu'!AJ51="MDC",'full menu'!AJ51="PERF"),"rude",IF(OR('full menu'!AJ51="PCB",'full menu'!AJ51="AERF",'full menu'!AJ51="UD"),"inter",IF(OR('full menu'!AJ51="ACB",'full menu'!AJ51="LCERT",'full menu'!AJ51="LERT",'full menu'!AJ51="FCERT",'full menu'!AJ51="FCMT",'full menu'!AJ51="LCMT",'full menu'!AJ51="LMT",'full menu'!AJ51="LCIT",'full menu'!AJ51="FCIT",'full menu'!AJ51="LIT",'full menu'!AJ51="MwERT",'full menu'!AJ51="ERwMT",'full menu'!AJ51="M&amp;ERT",'full menu'!AJ51="MwIT",'full menu'!AJ51="IwMT",'full menu'!AJ51="M&amp;IT",'full menu'!AJ51="IwERT",'full menu'!AJ51="ERwIT",'full menu'!AJ51="I&amp;ERT",'full menu'!AJ51="ER&amp;M&amp;IT",'full menu'!AJ51="LSD"),"subst",IF(OR('full menu'!AJ51="FERT",'full menu'!AJ51="FMT",'full menu'!AJ51="FIT",'full menu'!AJ51="WSD"),"intens",IF('full menu'!AJ51="UASC","UASC","")))))</f>
        <v>subst</v>
      </c>
      <c r="AK51" s="2" t="str">
        <f>IF(OR('full menu'!AK51="MDC",'full menu'!AK51="PERF"),"rude",IF(OR('full menu'!AK51="PCB",'full menu'!AK51="AERF",'full menu'!AK51="UD"),"inter",IF(OR('full menu'!AK51="ACB",'full menu'!AK51="LCERT",'full menu'!AK51="LERT",'full menu'!AK51="FCERT",'full menu'!AK51="FCMT",'full menu'!AK51="LCMT",'full menu'!AK51="LMT",'full menu'!AK51="LCIT",'full menu'!AK51="FCIT",'full menu'!AK51="LIT",'full menu'!AK51="MwERT",'full menu'!AK51="ERwMT",'full menu'!AK51="M&amp;ERT",'full menu'!AK51="MwIT",'full menu'!AK51="IwMT",'full menu'!AK51="M&amp;IT",'full menu'!AK51="IwERT",'full menu'!AK51="ERwIT",'full menu'!AK51="I&amp;ERT",'full menu'!AK51="ER&amp;M&amp;IT",'full menu'!AK51="LSD"),"subst",IF(OR('full menu'!AK51="FERT",'full menu'!AK51="FMT",'full menu'!AK51="FIT",'full menu'!AK51="WSD"),"intens",IF('full menu'!AK51="UASC","UASC","")))))</f>
        <v>subst</v>
      </c>
      <c r="AL51" s="2" t="str">
        <f>IF(OR('full menu'!AL51="MDC",'full menu'!AL51="PERF"),"rude",IF(OR('full menu'!AL51="PCB",'full menu'!AL51="AERF",'full menu'!AL51="UD"),"inter",IF(OR('full menu'!AL51="ACB",'full menu'!AL51="LCERT",'full menu'!AL51="LERT",'full menu'!AL51="FCERT",'full menu'!AL51="FCMT",'full menu'!AL51="LCMT",'full menu'!AL51="LMT",'full menu'!AL51="LCIT",'full menu'!AL51="FCIT",'full menu'!AL51="LIT",'full menu'!AL51="MwERT",'full menu'!AL51="ERwMT",'full menu'!AL51="M&amp;ERT",'full menu'!AL51="MwIT",'full menu'!AL51="IwMT",'full menu'!AL51="M&amp;IT",'full menu'!AL51="IwERT",'full menu'!AL51="ERwIT",'full menu'!AL51="I&amp;ERT",'full menu'!AL51="ER&amp;M&amp;IT",'full menu'!AL51="LSD"),"subst",IF(OR('full menu'!AL51="FERT",'full menu'!AL51="FMT",'full menu'!AL51="FIT",'full menu'!AL51="WSD"),"intens",IF('full menu'!AL51="UASC","UASC","")))))</f>
        <v>subst</v>
      </c>
      <c r="AM51" s="2" t="str">
        <f>IF(OR('full menu'!AM51="MDC",'full menu'!AM51="PERF"),"rude",IF(OR('full menu'!AM51="PCB",'full menu'!AM51="AERF",'full menu'!AM51="UD"),"inter",IF(OR('full menu'!AM51="ACB",'full menu'!AM51="LCERT",'full menu'!AM51="LERT",'full menu'!AM51="FCERT",'full menu'!AM51="FCMT",'full menu'!AM51="LCMT",'full menu'!AM51="LMT",'full menu'!AM51="LCIT",'full menu'!AM51="FCIT",'full menu'!AM51="LIT",'full menu'!AM51="MwERT",'full menu'!AM51="ERwMT",'full menu'!AM51="M&amp;ERT",'full menu'!AM51="MwIT",'full menu'!AM51="IwMT",'full menu'!AM51="M&amp;IT",'full menu'!AM51="IwERT",'full menu'!AM51="ERwIT",'full menu'!AM51="I&amp;ERT",'full menu'!AM51="ER&amp;M&amp;IT",'full menu'!AM51="LSD"),"subst",IF(OR('full menu'!AM51="FERT",'full menu'!AM51="FMT",'full menu'!AM51="FIT",'full menu'!AM51="WSD"),"intens",IF('full menu'!AM51="UASC","UASC","")))))</f>
        <v>subst</v>
      </c>
      <c r="AN51" s="2" t="str">
        <f>IF(OR('full menu'!AN51="MDC",'full menu'!AN51="PERF"),"rude",IF(OR('full menu'!AN51="PCB",'full menu'!AN51="AERF",'full menu'!AN51="UD"),"inter",IF(OR('full menu'!AN51="ACB",'full menu'!AN51="LCERT",'full menu'!AN51="LERT",'full menu'!AN51="FCERT",'full menu'!AN51="FCMT",'full menu'!AN51="LCMT",'full menu'!AN51="LMT",'full menu'!AN51="LCIT",'full menu'!AN51="FCIT",'full menu'!AN51="LIT",'full menu'!AN51="MwERT",'full menu'!AN51="ERwMT",'full menu'!AN51="M&amp;ERT",'full menu'!AN51="MwIT",'full menu'!AN51="IwMT",'full menu'!AN51="M&amp;IT",'full menu'!AN51="IwERT",'full menu'!AN51="ERwIT",'full menu'!AN51="I&amp;ERT",'full menu'!AN51="ER&amp;M&amp;IT",'full menu'!AN51="LSD"),"subst",IF(OR('full menu'!AN51="FERT",'full menu'!AN51="FMT",'full menu'!AN51="FIT",'full menu'!AN51="WSD"),"intens",IF('full menu'!AN51="UASC","UASC","")))))</f>
        <v>subst</v>
      </c>
      <c r="AO51" s="2" t="str">
        <f>IF(OR('full menu'!AO51="MDC",'full menu'!AO51="PERF"),"rude",IF(OR('full menu'!AO51="PCB",'full menu'!AO51="AERF",'full menu'!AO51="UD"),"inter",IF(OR('full menu'!AO51="ACB",'full menu'!AO51="LCERT",'full menu'!AO51="LERT",'full menu'!AO51="FCERT",'full menu'!AO51="FCMT",'full menu'!AO51="LCMT",'full menu'!AO51="LMT",'full menu'!AO51="LCIT",'full menu'!AO51="FCIT",'full menu'!AO51="LIT",'full menu'!AO51="MwERT",'full menu'!AO51="ERwMT",'full menu'!AO51="M&amp;ERT",'full menu'!AO51="MwIT",'full menu'!AO51="IwMT",'full menu'!AO51="M&amp;IT",'full menu'!AO51="IwERT",'full menu'!AO51="ERwIT",'full menu'!AO51="I&amp;ERT",'full menu'!AO51="ER&amp;M&amp;IT",'full menu'!AO51="LSD"),"subst",IF(OR('full menu'!AO51="FERT",'full menu'!AO51="FMT",'full menu'!AO51="FIT",'full menu'!AO51="WSD"),"intens",IF('full menu'!AO51="UASC","UASC","")))))</f>
        <v>subst</v>
      </c>
      <c r="AP51" s="2" t="str">
        <f>IF(OR('full menu'!AP51="MDC",'full menu'!AP51="PERF"),"rude",IF(OR('full menu'!AP51="PCB",'full menu'!AP51="AERF",'full menu'!AP51="UD"),"inter",IF(OR('full menu'!AP51="ACB",'full menu'!AP51="LCERT",'full menu'!AP51="LERT",'full menu'!AP51="FCERT",'full menu'!AP51="FCMT",'full menu'!AP51="LCMT",'full menu'!AP51="LMT",'full menu'!AP51="LCIT",'full menu'!AP51="FCIT",'full menu'!AP51="LIT",'full menu'!AP51="MwERT",'full menu'!AP51="ERwMT",'full menu'!AP51="M&amp;ERT",'full menu'!AP51="MwIT",'full menu'!AP51="IwMT",'full menu'!AP51="M&amp;IT",'full menu'!AP51="IwERT",'full menu'!AP51="ERwIT",'full menu'!AP51="I&amp;ERT",'full menu'!AP51="ER&amp;M&amp;IT",'full menu'!AP51="LSD"),"subst",IF(OR('full menu'!AP51="FERT",'full menu'!AP51="FMT",'full menu'!AP51="FIT",'full menu'!AP51="WSD"),"intens",IF('full menu'!AP51="UASC","UASC","")))))</f>
        <v>subst</v>
      </c>
      <c r="AQ51" s="2" t="str">
        <f>IF(OR('full menu'!AQ51="MDC",'full menu'!AQ51="PERF"),"rude",IF(OR('full menu'!AQ51="PCB",'full menu'!AQ51="AERF",'full menu'!AQ51="UD"),"inter",IF(OR('full menu'!AQ51="ACB",'full menu'!AQ51="LCERT",'full menu'!AQ51="LERT",'full menu'!AQ51="FCERT",'full menu'!AQ51="FCMT",'full menu'!AQ51="LCMT",'full menu'!AQ51="LMT",'full menu'!AQ51="LCIT",'full menu'!AQ51="FCIT",'full menu'!AQ51="LIT",'full menu'!AQ51="MwERT",'full menu'!AQ51="ERwMT",'full menu'!AQ51="M&amp;ERT",'full menu'!AQ51="MwIT",'full menu'!AQ51="IwMT",'full menu'!AQ51="M&amp;IT",'full menu'!AQ51="IwERT",'full menu'!AQ51="ERwIT",'full menu'!AQ51="I&amp;ERT",'full menu'!AQ51="ER&amp;M&amp;IT",'full menu'!AQ51="LSD"),"subst",IF(OR('full menu'!AQ51="FERT",'full menu'!AQ51="FMT",'full menu'!AQ51="FIT",'full menu'!AQ51="WSD"),"intens",IF('full menu'!AQ51="UASC","UASC","")))))</f>
        <v>subst</v>
      </c>
      <c r="AR51" s="2" t="str">
        <f>IF(OR('full menu'!AR51="MDC",'full menu'!AR51="PERF"),"rude",IF(OR('full menu'!AR51="PCB",'full menu'!AR51="AERF",'full menu'!AR51="UD"),"inter",IF(OR('full menu'!AR51="ACB",'full menu'!AR51="LCERT",'full menu'!AR51="LERT",'full menu'!AR51="FCERT",'full menu'!AR51="FCMT",'full menu'!AR51="LCMT",'full menu'!AR51="LMT",'full menu'!AR51="LCIT",'full menu'!AR51="FCIT",'full menu'!AR51="LIT",'full menu'!AR51="MwERT",'full menu'!AR51="ERwMT",'full menu'!AR51="M&amp;ERT",'full menu'!AR51="MwIT",'full menu'!AR51="IwMT",'full menu'!AR51="M&amp;IT",'full menu'!AR51="IwERT",'full menu'!AR51="ERwIT",'full menu'!AR51="I&amp;ERT",'full menu'!AR51="ER&amp;M&amp;IT",'full menu'!AR51="LSD"),"subst",IF(OR('full menu'!AR51="FERT",'full menu'!AR51="FMT",'full menu'!AR51="FIT",'full menu'!AR51="WSD"),"intens",IF('full menu'!AR51="UASC","UASC","")))))</f>
        <v>subst</v>
      </c>
      <c r="AS51" s="2" t="str">
        <f>IF(OR('full menu'!AS51="MDC",'full menu'!AS51="PERF"),"rude",IF(OR('full menu'!AS51="PCB",'full menu'!AS51="AERF",'full menu'!AS51="UD"),"inter",IF(OR('full menu'!AS51="ACB",'full menu'!AS51="LCERT",'full menu'!AS51="LERT",'full menu'!AS51="FCERT",'full menu'!AS51="FCMT",'full menu'!AS51="LCMT",'full menu'!AS51="LMT",'full menu'!AS51="LCIT",'full menu'!AS51="FCIT",'full menu'!AS51="LIT",'full menu'!AS51="MwERT",'full menu'!AS51="ERwMT",'full menu'!AS51="M&amp;ERT",'full menu'!AS51="MwIT",'full menu'!AS51="IwMT",'full menu'!AS51="M&amp;IT",'full menu'!AS51="IwERT",'full menu'!AS51="ERwIT",'full menu'!AS51="I&amp;ERT",'full menu'!AS51="ER&amp;M&amp;IT",'full menu'!AS51="LSD"),"subst",IF(OR('full menu'!AS51="FERT",'full menu'!AS51="FMT",'full menu'!AS51="FIT",'full menu'!AS51="WSD"),"intens",IF('full menu'!AS51="UASC","UASC","")))))</f>
        <v>subst</v>
      </c>
      <c r="AT51" s="2" t="str">
        <f>IF(OR('full menu'!AT51="MDC",'full menu'!AT51="PERF"),"rude",IF(OR('full menu'!AT51="PCB",'full menu'!AT51="AERF",'full menu'!AT51="UD"),"inter",IF(OR('full menu'!AT51="ACB",'full menu'!AT51="LCERT",'full menu'!AT51="LERT",'full menu'!AT51="FCERT",'full menu'!AT51="FCMT",'full menu'!AT51="LCMT",'full menu'!AT51="LMT",'full menu'!AT51="LCIT",'full menu'!AT51="FCIT",'full menu'!AT51="LIT",'full menu'!AT51="MwERT",'full menu'!AT51="ERwMT",'full menu'!AT51="M&amp;ERT",'full menu'!AT51="MwIT",'full menu'!AT51="IwMT",'full menu'!AT51="M&amp;IT",'full menu'!AT51="IwERT",'full menu'!AT51="ERwIT",'full menu'!AT51="I&amp;ERT",'full menu'!AT51="ER&amp;M&amp;IT",'full menu'!AT51="LSD"),"subst",IF(OR('full menu'!AT51="FERT",'full menu'!AT51="FMT",'full menu'!AT51="FIT",'full menu'!AT51="WSD"),"intens",IF('full menu'!AT51="UASC","UASC","")))))</f>
        <v>subst</v>
      </c>
      <c r="AU51" s="2" t="str">
        <f>IF(OR('full menu'!AU51="MDC",'full menu'!AU51="PERF"),"rude",IF(OR('full menu'!AU51="PCB",'full menu'!AU51="AERF",'full menu'!AU51="UD"),"inter",IF(OR('full menu'!AU51="ACB",'full menu'!AU51="LCERT",'full menu'!AU51="LERT",'full menu'!AU51="FCERT",'full menu'!AU51="FCMT",'full menu'!AU51="LCMT",'full menu'!AU51="LMT",'full menu'!AU51="LCIT",'full menu'!AU51="FCIT",'full menu'!AU51="LIT",'full menu'!AU51="MwERT",'full menu'!AU51="ERwMT",'full menu'!AU51="M&amp;ERT",'full menu'!AU51="MwIT",'full menu'!AU51="IwMT",'full menu'!AU51="M&amp;IT",'full menu'!AU51="IwERT",'full menu'!AU51="ERwIT",'full menu'!AU51="I&amp;ERT",'full menu'!AU51="ER&amp;M&amp;IT",'full menu'!AU51="LSD"),"subst",IF(OR('full menu'!AU51="FERT",'full menu'!AU51="FMT",'full menu'!AU51="FIT",'full menu'!AU51="WSD"),"intens",IF('full menu'!AU51="UASC","UASC","")))))</f>
        <v>subst</v>
      </c>
      <c r="AV51" s="2" t="str">
        <f>IF(OR('full menu'!AV51="MDC",'full menu'!AV51="PERF"),"rude",IF(OR('full menu'!AV51="PCB",'full menu'!AV51="AERF",'full menu'!AV51="UD"),"inter",IF(OR('full menu'!AV51="ACB",'full menu'!AV51="LCERT",'full menu'!AV51="LERT",'full menu'!AV51="FCERT",'full menu'!AV51="FCMT",'full menu'!AV51="LCMT",'full menu'!AV51="LMT",'full menu'!AV51="LCIT",'full menu'!AV51="FCIT",'full menu'!AV51="LIT",'full menu'!AV51="MwERT",'full menu'!AV51="ERwMT",'full menu'!AV51="M&amp;ERT",'full menu'!AV51="MwIT",'full menu'!AV51="IwMT",'full menu'!AV51="M&amp;IT",'full menu'!AV51="IwERT",'full menu'!AV51="ERwIT",'full menu'!AV51="I&amp;ERT",'full menu'!AV51="ER&amp;M&amp;IT",'full menu'!AV51="LSD"),"subst",IF(OR('full menu'!AV51="FERT",'full menu'!AV51="FMT",'full menu'!AV51="FIT",'full menu'!AV51="WSD"),"intens",IF('full menu'!AV51="UASC","UASC","")))))</f>
        <v>subst</v>
      </c>
      <c r="AW51" s="2" t="str">
        <f>IF(OR('full menu'!AW51="MDC",'full menu'!AW51="PERF"),"rude",IF(OR('full menu'!AW51="PCB",'full menu'!AW51="AERF",'full menu'!AW51="UD"),"inter",IF(OR('full menu'!AW51="ACB",'full menu'!AW51="LCERT",'full menu'!AW51="LERT",'full menu'!AW51="FCERT",'full menu'!AW51="FCMT",'full menu'!AW51="LCMT",'full menu'!AW51="LMT",'full menu'!AW51="LCIT",'full menu'!AW51="FCIT",'full menu'!AW51="LIT",'full menu'!AW51="MwERT",'full menu'!AW51="ERwMT",'full menu'!AW51="M&amp;ERT",'full menu'!AW51="MwIT",'full menu'!AW51="IwMT",'full menu'!AW51="M&amp;IT",'full menu'!AW51="IwERT",'full menu'!AW51="ERwIT",'full menu'!AW51="I&amp;ERT",'full menu'!AW51="ER&amp;M&amp;IT",'full menu'!AW51="LSD"),"subst",IF(OR('full menu'!AW51="FERT",'full menu'!AW51="FMT",'full menu'!AW51="FIT",'full menu'!AW51="WSD"),"intens",IF('full menu'!AW51="UASC","UASC","")))))</f>
        <v>subst</v>
      </c>
      <c r="AX51" s="2" t="str">
        <f>IF(OR('full menu'!AX51="MDC",'full menu'!AX51="PERF"),"rude",IF(OR('full menu'!AX51="PCB",'full menu'!AX51="AERF",'full menu'!AX51="UD"),"inter",IF(OR('full menu'!AX51="ACB",'full menu'!AX51="LCERT",'full menu'!AX51="LERT",'full menu'!AX51="FCERT",'full menu'!AX51="FCMT",'full menu'!AX51="LCMT",'full menu'!AX51="LMT",'full menu'!AX51="LCIT",'full menu'!AX51="FCIT",'full menu'!AX51="LIT",'full menu'!AX51="MwERT",'full menu'!AX51="ERwMT",'full menu'!AX51="M&amp;ERT",'full menu'!AX51="MwIT",'full menu'!AX51="IwMT",'full menu'!AX51="M&amp;IT",'full menu'!AX51="IwERT",'full menu'!AX51="ERwIT",'full menu'!AX51="I&amp;ERT",'full menu'!AX51="ER&amp;M&amp;IT",'full menu'!AX51="LSD"),"subst",IF(OR('full menu'!AX51="FERT",'full menu'!AX51="FMT",'full menu'!AX51="FIT",'full menu'!AX51="WSD"),"intens",IF('full menu'!AX51="UASC","UASC","")))))</f>
        <v>subst</v>
      </c>
      <c r="AY51" s="2" t="str">
        <f>IF(OR('full menu'!AY51="MDC",'full menu'!AY51="PERF"),"rude",IF(OR('full menu'!AY51="PCB",'full menu'!AY51="AERF",'full menu'!AY51="UD"),"inter",IF(OR('full menu'!AY51="ACB",'full menu'!AY51="LCERT",'full menu'!AY51="LERT",'full menu'!AY51="FCERT",'full menu'!AY51="FCMT",'full menu'!AY51="LCMT",'full menu'!AY51="LMT",'full menu'!AY51="LCIT",'full menu'!AY51="FCIT",'full menu'!AY51="LIT",'full menu'!AY51="MwERT",'full menu'!AY51="ERwMT",'full menu'!AY51="M&amp;ERT",'full menu'!AY51="MwIT",'full menu'!AY51="IwMT",'full menu'!AY51="M&amp;IT",'full menu'!AY51="IwERT",'full menu'!AY51="ERwIT",'full menu'!AY51="I&amp;ERT",'full menu'!AY51="ER&amp;M&amp;IT",'full menu'!AY51="LSD"),"subst",IF(OR('full menu'!AY51="FERT",'full menu'!AY51="FMT",'full menu'!AY51="FIT",'full menu'!AY51="WSD"),"intens",IF('full menu'!AY51="UASC","UASC","")))))</f>
        <v>subst</v>
      </c>
    </row>
    <row r="52" spans="1:51" ht="15.6" x14ac:dyDescent="0.3">
      <c r="A52" t="s">
        <v>81</v>
      </c>
      <c r="B52" s="2" t="str">
        <f>IF(OR('full menu'!B52="MDC",'full menu'!B52="PERF"),"rude",IF(OR('full menu'!B52="PCB",'full menu'!B52="AERF",'full menu'!B52="UD"),"inter",IF(OR('full menu'!B52="ACB",'full menu'!B52="LCERT",'full menu'!B52="LERT",'full menu'!B52="FCERT",'full menu'!B52="FCMT",'full menu'!B52="LCMT",'full menu'!B52="LMT",'full menu'!B52="LCIT",'full menu'!B52="FCIT",'full menu'!B52="LIT",'full menu'!B52="MwERT",'full menu'!B52="ERwMT",'full menu'!B52="M&amp;ERT",'full menu'!B52="MwIT",'full menu'!B52="IwMT",'full menu'!B52="M&amp;IT",'full menu'!B52="IwERT",'full menu'!B52="ERwIT",'full menu'!B52="I&amp;ERT",'full menu'!B52="ER&amp;M&amp;IT",'full menu'!B52="LSD"),"subst",IF(OR('full menu'!B52="FERT",'full menu'!B52="FMT",'full menu'!B52="FIT",'full menu'!B52="WSD"),"intens",IF('full menu'!B52="UASC","UASC","")))))</f>
        <v/>
      </c>
      <c r="C52" s="2" t="str">
        <f>IF(OR('full menu'!C52="MDC",'full menu'!C52="PERF"),"rude",IF(OR('full menu'!C52="PCB",'full menu'!C52="AERF",'full menu'!C52="UD"),"inter",IF(OR('full menu'!C52="ACB",'full menu'!C52="LCERT",'full menu'!C52="LERT",'full menu'!C52="FCERT",'full menu'!C52="FCMT",'full menu'!C52="LCMT",'full menu'!C52="LMT",'full menu'!C52="LCIT",'full menu'!C52="FCIT",'full menu'!C52="LIT",'full menu'!C52="MwERT",'full menu'!C52="ERwMT",'full menu'!C52="M&amp;ERT",'full menu'!C52="MwIT",'full menu'!C52="IwMT",'full menu'!C52="M&amp;IT",'full menu'!C52="IwERT",'full menu'!C52="ERwIT",'full menu'!C52="I&amp;ERT",'full menu'!C52="ER&amp;M&amp;IT",'full menu'!C52="LSD"),"subst",IF(OR('full menu'!C52="FERT",'full menu'!C52="FMT",'full menu'!C52="FIT",'full menu'!C52="WSD"),"intens",IF('full menu'!C52="UASC","UASC","")))))</f>
        <v/>
      </c>
      <c r="D52" s="2" t="str">
        <f>IF(OR('full menu'!D52="MDC",'full menu'!D52="PERF"),"rude",IF(OR('full menu'!D52="PCB",'full menu'!D52="AERF",'full menu'!D52="UD"),"inter",IF(OR('full menu'!D52="ACB",'full menu'!D52="LCERT",'full menu'!D52="LERT",'full menu'!D52="FCERT",'full menu'!D52="FCMT",'full menu'!D52="LCMT",'full menu'!D52="LMT",'full menu'!D52="LCIT",'full menu'!D52="FCIT",'full menu'!D52="LIT",'full menu'!D52="MwERT",'full menu'!D52="ERwMT",'full menu'!D52="M&amp;ERT",'full menu'!D52="MwIT",'full menu'!D52="IwMT",'full menu'!D52="M&amp;IT",'full menu'!D52="IwERT",'full menu'!D52="ERwIT",'full menu'!D52="I&amp;ERT",'full menu'!D52="ER&amp;M&amp;IT",'full menu'!D52="LSD"),"subst",IF(OR('full menu'!D52="FERT",'full menu'!D52="FMT",'full menu'!D52="FIT",'full menu'!D52="WSD"),"intens",IF('full menu'!D52="UASC","UASC","")))))</f>
        <v/>
      </c>
      <c r="E52" s="2" t="str">
        <f>IF(OR('full menu'!E52="MDC",'full menu'!E52="PERF"),"rude",IF(OR('full menu'!E52="PCB",'full menu'!E52="AERF",'full menu'!E52="UD"),"inter",IF(OR('full menu'!E52="ACB",'full menu'!E52="LCERT",'full menu'!E52="LERT",'full menu'!E52="FCERT",'full menu'!E52="FCMT",'full menu'!E52="LCMT",'full menu'!E52="LMT",'full menu'!E52="LCIT",'full menu'!E52="FCIT",'full menu'!E52="LIT",'full menu'!E52="MwERT",'full menu'!E52="ERwMT",'full menu'!E52="M&amp;ERT",'full menu'!E52="MwIT",'full menu'!E52="IwMT",'full menu'!E52="M&amp;IT",'full menu'!E52="IwERT",'full menu'!E52="ERwIT",'full menu'!E52="I&amp;ERT",'full menu'!E52="ER&amp;M&amp;IT",'full menu'!E52="LSD"),"subst",IF(OR('full menu'!E52="FERT",'full menu'!E52="FMT",'full menu'!E52="FIT",'full menu'!E52="WSD"),"intens",IF('full menu'!E52="UASC","UASC","")))))</f>
        <v/>
      </c>
      <c r="F52" s="2" t="str">
        <f>IF(OR('full menu'!F52="MDC",'full menu'!F52="PERF"),"rude",IF(OR('full menu'!F52="PCB",'full menu'!F52="AERF",'full menu'!F52="UD"),"inter",IF(OR('full menu'!F52="ACB",'full menu'!F52="LCERT",'full menu'!F52="LERT",'full menu'!F52="FCERT",'full menu'!F52="FCMT",'full menu'!F52="LCMT",'full menu'!F52="LMT",'full menu'!F52="LCIT",'full menu'!F52="FCIT",'full menu'!F52="LIT",'full menu'!F52="MwERT",'full menu'!F52="ERwMT",'full menu'!F52="M&amp;ERT",'full menu'!F52="MwIT",'full menu'!F52="IwMT",'full menu'!F52="M&amp;IT",'full menu'!F52="IwERT",'full menu'!F52="ERwIT",'full menu'!F52="I&amp;ERT",'full menu'!F52="ER&amp;M&amp;IT",'full menu'!F52="LSD"),"subst",IF(OR('full menu'!F52="FERT",'full menu'!F52="FMT",'full menu'!F52="FIT",'full menu'!F52="WSD"),"intens",IF('full menu'!F52="UASC","UASC","")))))</f>
        <v/>
      </c>
      <c r="G52" s="2" t="str">
        <f>IF(OR('full menu'!G52="MDC",'full menu'!G52="PERF"),"rude",IF(OR('full menu'!G52="PCB",'full menu'!G52="AERF",'full menu'!G52="UD"),"inter",IF(OR('full menu'!G52="ACB",'full menu'!G52="LCERT",'full menu'!G52="LERT",'full menu'!G52="FCERT",'full menu'!G52="FCMT",'full menu'!G52="LCMT",'full menu'!G52="LMT",'full menu'!G52="LCIT",'full menu'!G52="FCIT",'full menu'!G52="LIT",'full menu'!G52="MwERT",'full menu'!G52="ERwMT",'full menu'!G52="M&amp;ERT",'full menu'!G52="MwIT",'full menu'!G52="IwMT",'full menu'!G52="M&amp;IT",'full menu'!G52="IwERT",'full menu'!G52="ERwIT",'full menu'!G52="I&amp;ERT",'full menu'!G52="ER&amp;M&amp;IT",'full menu'!G52="LSD"),"subst",IF(OR('full menu'!G52="FERT",'full menu'!G52="FMT",'full menu'!G52="FIT",'full menu'!G52="WSD"),"intens",IF('full menu'!G52="UASC","UASC","")))))</f>
        <v/>
      </c>
      <c r="H52" s="2" t="str">
        <f>IF(OR('full menu'!H52="MDC",'full menu'!H52="PERF"),"rude",IF(OR('full menu'!H52="PCB",'full menu'!H52="AERF",'full menu'!H52="UD"),"inter",IF(OR('full menu'!H52="ACB",'full menu'!H52="LCERT",'full menu'!H52="LERT",'full menu'!H52="FCERT",'full menu'!H52="FCMT",'full menu'!H52="LCMT",'full menu'!H52="LMT",'full menu'!H52="LCIT",'full menu'!H52="FCIT",'full menu'!H52="LIT",'full menu'!H52="MwERT",'full menu'!H52="ERwMT",'full menu'!H52="M&amp;ERT",'full menu'!H52="MwIT",'full menu'!H52="IwMT",'full menu'!H52="M&amp;IT",'full menu'!H52="IwERT",'full menu'!H52="ERwIT",'full menu'!H52="I&amp;ERT",'full menu'!H52="ER&amp;M&amp;IT",'full menu'!H52="LSD"),"subst",IF(OR('full menu'!H52="FERT",'full menu'!H52="FMT",'full menu'!H52="FIT",'full menu'!H52="WSD"),"intens",IF('full menu'!H52="UASC","UASC","")))))</f>
        <v/>
      </c>
      <c r="I52" s="2" t="str">
        <f>IF(OR('full menu'!I52="MDC",'full menu'!I52="PERF"),"rude",IF(OR('full menu'!I52="PCB",'full menu'!I52="AERF",'full menu'!I52="UD"),"inter",IF(OR('full menu'!I52="ACB",'full menu'!I52="LCERT",'full menu'!I52="LERT",'full menu'!I52="FCERT",'full menu'!I52="FCMT",'full menu'!I52="LCMT",'full menu'!I52="LMT",'full menu'!I52="LCIT",'full menu'!I52="FCIT",'full menu'!I52="LIT",'full menu'!I52="MwERT",'full menu'!I52="ERwMT",'full menu'!I52="M&amp;ERT",'full menu'!I52="MwIT",'full menu'!I52="IwMT",'full menu'!I52="M&amp;IT",'full menu'!I52="IwERT",'full menu'!I52="ERwIT",'full menu'!I52="I&amp;ERT",'full menu'!I52="ER&amp;M&amp;IT",'full menu'!I52="LSD"),"subst",IF(OR('full menu'!I52="FERT",'full menu'!I52="FMT",'full menu'!I52="FIT",'full menu'!I52="WSD"),"intens",IF('full menu'!I52="UASC","UASC","")))))</f>
        <v/>
      </c>
      <c r="J52" s="2" t="str">
        <f>IF(OR('full menu'!J52="MDC",'full menu'!J52="PERF"),"rude",IF(OR('full menu'!J52="PCB",'full menu'!J52="AERF",'full menu'!J52="UD"),"inter",IF(OR('full menu'!J52="ACB",'full menu'!J52="LCERT",'full menu'!J52="LERT",'full menu'!J52="FCERT",'full menu'!J52="FCMT",'full menu'!J52="LCMT",'full menu'!J52="LMT",'full menu'!J52="LCIT",'full menu'!J52="FCIT",'full menu'!J52="LIT",'full menu'!J52="MwERT",'full menu'!J52="ERwMT",'full menu'!J52="M&amp;ERT",'full menu'!J52="MwIT",'full menu'!J52="IwMT",'full menu'!J52="M&amp;IT",'full menu'!J52="IwERT",'full menu'!J52="ERwIT",'full menu'!J52="I&amp;ERT",'full menu'!J52="ER&amp;M&amp;IT",'full menu'!J52="LSD"),"subst",IF(OR('full menu'!J52="FERT",'full menu'!J52="FMT",'full menu'!J52="FIT",'full menu'!J52="WSD"),"intens",IF('full menu'!J52="UASC","UASC","")))))</f>
        <v/>
      </c>
      <c r="K52" s="2" t="str">
        <f>IF(OR('full menu'!K52="MDC",'full menu'!K52="PERF"),"rude",IF(OR('full menu'!K52="PCB",'full menu'!K52="AERF",'full menu'!K52="UD"),"inter",IF(OR('full menu'!K52="ACB",'full menu'!K52="LCERT",'full menu'!K52="LERT",'full menu'!K52="FCERT",'full menu'!K52="FCMT",'full menu'!K52="LCMT",'full menu'!K52="LMT",'full menu'!K52="LCIT",'full menu'!K52="FCIT",'full menu'!K52="LIT",'full menu'!K52="MwERT",'full menu'!K52="ERwMT",'full menu'!K52="M&amp;ERT",'full menu'!K52="MwIT",'full menu'!K52="IwMT",'full menu'!K52="M&amp;IT",'full menu'!K52="IwERT",'full menu'!K52="ERwIT",'full menu'!K52="I&amp;ERT",'full menu'!K52="ER&amp;M&amp;IT",'full menu'!K52="LSD"),"subst",IF(OR('full menu'!K52="FERT",'full menu'!K52="FMT",'full menu'!K52="FIT",'full menu'!K52="WSD"),"intens",IF('full menu'!K52="UASC","UASC","")))))</f>
        <v/>
      </c>
      <c r="L52" s="2" t="str">
        <f>IF(OR('full menu'!L52="MDC",'full menu'!L52="PERF"),"rude",IF(OR('full menu'!L52="PCB",'full menu'!L52="AERF",'full menu'!L52="UD"),"inter",IF(OR('full menu'!L52="ACB",'full menu'!L52="LCERT",'full menu'!L52="LERT",'full menu'!L52="FCERT",'full menu'!L52="FCMT",'full menu'!L52="LCMT",'full menu'!L52="LMT",'full menu'!L52="LCIT",'full menu'!L52="FCIT",'full menu'!L52="LIT",'full menu'!L52="MwERT",'full menu'!L52="ERwMT",'full menu'!L52="M&amp;ERT",'full menu'!L52="MwIT",'full menu'!L52="IwMT",'full menu'!L52="M&amp;IT",'full menu'!L52="IwERT",'full menu'!L52="ERwIT",'full menu'!L52="I&amp;ERT",'full menu'!L52="ER&amp;M&amp;IT",'full menu'!L52="LSD"),"subst",IF(OR('full menu'!L52="FERT",'full menu'!L52="FMT",'full menu'!L52="FIT",'full menu'!L52="WSD"),"intens",IF('full menu'!L52="UASC","UASC","")))))</f>
        <v/>
      </c>
      <c r="M52" s="2" t="str">
        <f>IF(OR('full menu'!M52="MDC",'full menu'!M52="PERF"),"rude",IF(OR('full menu'!M52="PCB",'full menu'!M52="AERF",'full menu'!M52="UD"),"inter",IF(OR('full menu'!M52="ACB",'full menu'!M52="LCERT",'full menu'!M52="LERT",'full menu'!M52="FCERT",'full menu'!M52="FCMT",'full menu'!M52="LCMT",'full menu'!M52="LMT",'full menu'!M52="LCIT",'full menu'!M52="FCIT",'full menu'!M52="LIT",'full menu'!M52="MwERT",'full menu'!M52="ERwMT",'full menu'!M52="M&amp;ERT",'full menu'!M52="MwIT",'full menu'!M52="IwMT",'full menu'!M52="M&amp;IT",'full menu'!M52="IwERT",'full menu'!M52="ERwIT",'full menu'!M52="I&amp;ERT",'full menu'!M52="ER&amp;M&amp;IT",'full menu'!M52="LSD"),"subst",IF(OR('full menu'!M52="FERT",'full menu'!M52="FMT",'full menu'!M52="FIT",'full menu'!M52="WSD"),"intens",IF('full menu'!M52="UASC","UASC","")))))</f>
        <v/>
      </c>
      <c r="N52" s="2" t="str">
        <f>IF(OR('full menu'!N52="MDC",'full menu'!N52="PERF"),"rude",IF(OR('full menu'!N52="PCB",'full menu'!N52="AERF",'full menu'!N52="UD"),"inter",IF(OR('full menu'!N52="ACB",'full menu'!N52="LCERT",'full menu'!N52="LERT",'full menu'!N52="FCERT",'full menu'!N52="FCMT",'full menu'!N52="LCMT",'full menu'!N52="LMT",'full menu'!N52="LCIT",'full menu'!N52="FCIT",'full menu'!N52="LIT",'full menu'!N52="MwERT",'full menu'!N52="ERwMT",'full menu'!N52="M&amp;ERT",'full menu'!N52="MwIT",'full menu'!N52="IwMT",'full menu'!N52="M&amp;IT",'full menu'!N52="IwERT",'full menu'!N52="ERwIT",'full menu'!N52="I&amp;ERT",'full menu'!N52="ER&amp;M&amp;IT",'full menu'!N52="LSD"),"subst",IF(OR('full menu'!N52="FERT",'full menu'!N52="FMT",'full menu'!N52="FIT",'full menu'!N52="WSD"),"intens",IF('full menu'!N52="UASC","UASC","")))))</f>
        <v/>
      </c>
      <c r="O52" s="2" t="str">
        <f>IF(OR('full menu'!O52="MDC",'full menu'!O52="PERF"),"rude",IF(OR('full menu'!O52="PCB",'full menu'!O52="AERF",'full menu'!O52="UD"),"inter",IF(OR('full menu'!O52="ACB",'full menu'!O52="LCERT",'full menu'!O52="LERT",'full menu'!O52="FCERT",'full menu'!O52="FCMT",'full menu'!O52="LCMT",'full menu'!O52="LMT",'full menu'!O52="LCIT",'full menu'!O52="FCIT",'full menu'!O52="LIT",'full menu'!O52="MwERT",'full menu'!O52="ERwMT",'full menu'!O52="M&amp;ERT",'full menu'!O52="MwIT",'full menu'!O52="IwMT",'full menu'!O52="M&amp;IT",'full menu'!O52="IwERT",'full menu'!O52="ERwIT",'full menu'!O52="I&amp;ERT",'full menu'!O52="ER&amp;M&amp;IT",'full menu'!O52="LSD"),"subst",IF(OR('full menu'!O52="FERT",'full menu'!O52="FMT",'full menu'!O52="FIT",'full menu'!O52="WSD"),"intens",IF('full menu'!O52="UASC","UASC","")))))</f>
        <v/>
      </c>
      <c r="P52" s="2" t="str">
        <f>IF(OR('full menu'!P52="MDC",'full menu'!P52="PERF"),"rude",IF(OR('full menu'!P52="PCB",'full menu'!P52="AERF",'full menu'!P52="UD"),"inter",IF(OR('full menu'!P52="ACB",'full menu'!P52="LCERT",'full menu'!P52="LERT",'full menu'!P52="FCERT",'full menu'!P52="FCMT",'full menu'!P52="LCMT",'full menu'!P52="LMT",'full menu'!P52="LCIT",'full menu'!P52="FCIT",'full menu'!P52="LIT",'full menu'!P52="MwERT",'full menu'!P52="ERwMT",'full menu'!P52="M&amp;ERT",'full menu'!P52="MwIT",'full menu'!P52="IwMT",'full menu'!P52="M&amp;IT",'full menu'!P52="IwERT",'full menu'!P52="ERwIT",'full menu'!P52="I&amp;ERT",'full menu'!P52="ER&amp;M&amp;IT",'full menu'!P52="LSD"),"subst",IF(OR('full menu'!P52="FERT",'full menu'!P52="FMT",'full menu'!P52="FIT",'full menu'!P52="WSD"),"intens",IF('full menu'!P52="UASC","UASC","")))))</f>
        <v/>
      </c>
      <c r="Q52" s="2" t="str">
        <f>IF(OR('full menu'!Q52="MDC",'full menu'!Q52="PERF"),"rude",IF(OR('full menu'!Q52="PCB",'full menu'!Q52="AERF",'full menu'!Q52="UD"),"inter",IF(OR('full menu'!Q52="ACB",'full menu'!Q52="LCERT",'full menu'!Q52="LERT",'full menu'!Q52="FCERT",'full menu'!Q52="FCMT",'full menu'!Q52="LCMT",'full menu'!Q52="LMT",'full menu'!Q52="LCIT",'full menu'!Q52="FCIT",'full menu'!Q52="LIT",'full menu'!Q52="MwERT",'full menu'!Q52="ERwMT",'full menu'!Q52="M&amp;ERT",'full menu'!Q52="MwIT",'full menu'!Q52="IwMT",'full menu'!Q52="M&amp;IT",'full menu'!Q52="IwERT",'full menu'!Q52="ERwIT",'full menu'!Q52="I&amp;ERT",'full menu'!Q52="ER&amp;M&amp;IT",'full menu'!Q52="LSD"),"subst",IF(OR('full menu'!Q52="FERT",'full menu'!Q52="FMT",'full menu'!Q52="FIT",'full menu'!Q52="WSD"),"intens",IF('full menu'!Q52="UASC","UASC","")))))</f>
        <v/>
      </c>
      <c r="R52" s="2" t="str">
        <f>IF(OR('full menu'!R52="MDC",'full menu'!R52="PERF"),"rude",IF(OR('full menu'!R52="PCB",'full menu'!R52="AERF",'full menu'!R52="UD"),"inter",IF(OR('full menu'!R52="ACB",'full menu'!R52="LCERT",'full menu'!R52="LERT",'full menu'!R52="FCERT",'full menu'!R52="FCMT",'full menu'!R52="LCMT",'full menu'!R52="LMT",'full menu'!R52="LCIT",'full menu'!R52="FCIT",'full menu'!R52="LIT",'full menu'!R52="MwERT",'full menu'!R52="ERwMT",'full menu'!R52="M&amp;ERT",'full menu'!R52="MwIT",'full menu'!R52="IwMT",'full menu'!R52="M&amp;IT",'full menu'!R52="IwERT",'full menu'!R52="ERwIT",'full menu'!R52="I&amp;ERT",'full menu'!R52="ER&amp;M&amp;IT",'full menu'!R52="LSD"),"subst",IF(OR('full menu'!R52="FERT",'full menu'!R52="FMT",'full menu'!R52="FIT",'full menu'!R52="WSD"),"intens",IF('full menu'!R52="UASC","UASC","")))))</f>
        <v/>
      </c>
      <c r="S52" s="2" t="str">
        <f>IF(OR('full menu'!S52="MDC",'full menu'!S52="PERF"),"rude",IF(OR('full menu'!S52="PCB",'full menu'!S52="AERF",'full menu'!S52="UD"),"inter",IF(OR('full menu'!S52="ACB",'full menu'!S52="LCERT",'full menu'!S52="LERT",'full menu'!S52="FCERT",'full menu'!S52="FCMT",'full menu'!S52="LCMT",'full menu'!S52="LMT",'full menu'!S52="LCIT",'full menu'!S52="FCIT",'full menu'!S52="LIT",'full menu'!S52="MwERT",'full menu'!S52="ERwMT",'full menu'!S52="M&amp;ERT",'full menu'!S52="MwIT",'full menu'!S52="IwMT",'full menu'!S52="M&amp;IT",'full menu'!S52="IwERT",'full menu'!S52="ERwIT",'full menu'!S52="I&amp;ERT",'full menu'!S52="ER&amp;M&amp;IT",'full menu'!S52="LSD"),"subst",IF(OR('full menu'!S52="FERT",'full menu'!S52="FMT",'full menu'!S52="FIT",'full menu'!S52="WSD"),"intens",IF('full menu'!S52="UASC","UASC","")))))</f>
        <v/>
      </c>
      <c r="T52" s="2" t="str">
        <f>IF(OR('full menu'!T52="MDC",'full menu'!T52="PERF"),"rude",IF(OR('full menu'!T52="PCB",'full menu'!T52="AERF",'full menu'!T52="UD"),"inter",IF(OR('full menu'!T52="ACB",'full menu'!T52="LCERT",'full menu'!T52="LERT",'full menu'!T52="FCERT",'full menu'!T52="FCMT",'full menu'!T52="LCMT",'full menu'!T52="LMT",'full menu'!T52="LCIT",'full menu'!T52="FCIT",'full menu'!T52="LIT",'full menu'!T52="MwERT",'full menu'!T52="ERwMT",'full menu'!T52="M&amp;ERT",'full menu'!T52="MwIT",'full menu'!T52="IwMT",'full menu'!T52="M&amp;IT",'full menu'!T52="IwERT",'full menu'!T52="ERwIT",'full menu'!T52="I&amp;ERT",'full menu'!T52="ER&amp;M&amp;IT",'full menu'!T52="LSD"),"subst",IF(OR('full menu'!T52="FERT",'full menu'!T52="FMT",'full menu'!T52="FIT",'full menu'!T52="WSD"),"intens",IF('full menu'!T52="UASC","UASC","")))))</f>
        <v>inter</v>
      </c>
      <c r="U52" s="2" t="str">
        <f>IF(OR('full menu'!U52="MDC",'full menu'!U52="PERF"),"rude",IF(OR('full menu'!U52="PCB",'full menu'!U52="AERF",'full menu'!U52="UD"),"inter",IF(OR('full menu'!U52="ACB",'full menu'!U52="LCERT",'full menu'!U52="LERT",'full menu'!U52="FCERT",'full menu'!U52="FCMT",'full menu'!U52="LCMT",'full menu'!U52="LMT",'full menu'!U52="LCIT",'full menu'!U52="FCIT",'full menu'!U52="LIT",'full menu'!U52="MwERT",'full menu'!U52="ERwMT",'full menu'!U52="M&amp;ERT",'full menu'!U52="MwIT",'full menu'!U52="IwMT",'full menu'!U52="M&amp;IT",'full menu'!U52="IwERT",'full menu'!U52="ERwIT",'full menu'!U52="I&amp;ERT",'full menu'!U52="ER&amp;M&amp;IT",'full menu'!U52="LSD"),"subst",IF(OR('full menu'!U52="FERT",'full menu'!U52="FMT",'full menu'!U52="FIT",'full menu'!U52="WSD"),"intens",IF('full menu'!U52="UASC","UASC","")))))</f>
        <v>inter</v>
      </c>
      <c r="V52" s="2" t="str">
        <f>IF(OR('full menu'!V52="MDC",'full menu'!V52="PERF"),"rude",IF(OR('full menu'!V52="PCB",'full menu'!V52="AERF",'full menu'!V52="UD"),"inter",IF(OR('full menu'!V52="ACB",'full menu'!V52="LCERT",'full menu'!V52="LERT",'full menu'!V52="FCERT",'full menu'!V52="FCMT",'full menu'!V52="LCMT",'full menu'!V52="LMT",'full menu'!V52="LCIT",'full menu'!V52="FCIT",'full menu'!V52="LIT",'full menu'!V52="MwERT",'full menu'!V52="ERwMT",'full menu'!V52="M&amp;ERT",'full menu'!V52="MwIT",'full menu'!V52="IwMT",'full menu'!V52="M&amp;IT",'full menu'!V52="IwERT",'full menu'!V52="ERwIT",'full menu'!V52="I&amp;ERT",'full menu'!V52="ER&amp;M&amp;IT",'full menu'!V52="LSD"),"subst",IF(OR('full menu'!V52="FERT",'full menu'!V52="FMT",'full menu'!V52="FIT",'full menu'!V52="WSD"),"intens",IF('full menu'!V52="UASC","UASC","")))))</f>
        <v>inter</v>
      </c>
      <c r="W52" s="2" t="str">
        <f>IF(OR('full menu'!W52="MDC",'full menu'!W52="PERF"),"rude",IF(OR('full menu'!W52="PCB",'full menu'!W52="AERF",'full menu'!W52="UD"),"inter",IF(OR('full menu'!W52="ACB",'full menu'!W52="LCERT",'full menu'!W52="LERT",'full menu'!W52="FCERT",'full menu'!W52="FCMT",'full menu'!W52="LCMT",'full menu'!W52="LMT",'full menu'!W52="LCIT",'full menu'!W52="FCIT",'full menu'!W52="LIT",'full menu'!W52="MwERT",'full menu'!W52="ERwMT",'full menu'!W52="M&amp;ERT",'full menu'!W52="MwIT",'full menu'!W52="IwMT",'full menu'!W52="M&amp;IT",'full menu'!W52="IwERT",'full menu'!W52="ERwIT",'full menu'!W52="I&amp;ERT",'full menu'!W52="ER&amp;M&amp;IT",'full menu'!W52="LSD"),"subst",IF(OR('full menu'!W52="FERT",'full menu'!W52="FMT",'full menu'!W52="FIT",'full menu'!W52="WSD"),"intens",IF('full menu'!W52="UASC","UASC","")))))</f>
        <v>inter</v>
      </c>
      <c r="X52" s="2" t="str">
        <f>IF(OR('full menu'!X52="MDC",'full menu'!X52="PERF"),"rude",IF(OR('full menu'!X52="PCB",'full menu'!X52="AERF",'full menu'!X52="UD"),"inter",IF(OR('full menu'!X52="ACB",'full menu'!X52="LCERT",'full menu'!X52="LERT",'full menu'!X52="FCERT",'full menu'!X52="FCMT",'full menu'!X52="LCMT",'full menu'!X52="LMT",'full menu'!X52="LCIT",'full menu'!X52="FCIT",'full menu'!X52="LIT",'full menu'!X52="MwERT",'full menu'!X52="ERwMT",'full menu'!X52="M&amp;ERT",'full menu'!X52="MwIT",'full menu'!X52="IwMT",'full menu'!X52="M&amp;IT",'full menu'!X52="IwERT",'full menu'!X52="ERwIT",'full menu'!X52="I&amp;ERT",'full menu'!X52="ER&amp;M&amp;IT",'full menu'!X52="LSD"),"subst",IF(OR('full menu'!X52="FERT",'full menu'!X52="FMT",'full menu'!X52="FIT",'full menu'!X52="WSD"),"intens",IF('full menu'!X52="UASC","UASC","")))))</f>
        <v>subst</v>
      </c>
      <c r="Y52" s="2" t="str">
        <f>IF(OR('full menu'!Y52="MDC",'full menu'!Y52="PERF"),"rude",IF(OR('full menu'!Y52="PCB",'full menu'!Y52="AERF",'full menu'!Y52="UD"),"inter",IF(OR('full menu'!Y52="ACB",'full menu'!Y52="LCERT",'full menu'!Y52="LERT",'full menu'!Y52="FCERT",'full menu'!Y52="FCMT",'full menu'!Y52="LCMT",'full menu'!Y52="LMT",'full menu'!Y52="LCIT",'full menu'!Y52="FCIT",'full menu'!Y52="LIT",'full menu'!Y52="MwERT",'full menu'!Y52="ERwMT",'full menu'!Y52="M&amp;ERT",'full menu'!Y52="MwIT",'full menu'!Y52="IwMT",'full menu'!Y52="M&amp;IT",'full menu'!Y52="IwERT",'full menu'!Y52="ERwIT",'full menu'!Y52="I&amp;ERT",'full menu'!Y52="ER&amp;M&amp;IT",'full menu'!Y52="LSD"),"subst",IF(OR('full menu'!Y52="FERT",'full menu'!Y52="FMT",'full menu'!Y52="FIT",'full menu'!Y52="WSD"),"intens",IF('full menu'!Y52="UASC","UASC","")))))</f>
        <v>subst</v>
      </c>
      <c r="Z52" s="2" t="str">
        <f>IF(OR('full menu'!Z52="MDC",'full menu'!Z52="PERF"),"rude",IF(OR('full menu'!Z52="PCB",'full menu'!Z52="AERF",'full menu'!Z52="UD"),"inter",IF(OR('full menu'!Z52="ACB",'full menu'!Z52="LCERT",'full menu'!Z52="LERT",'full menu'!Z52="FCERT",'full menu'!Z52="FCMT",'full menu'!Z52="LCMT",'full menu'!Z52="LMT",'full menu'!Z52="LCIT",'full menu'!Z52="FCIT",'full menu'!Z52="LIT",'full menu'!Z52="MwERT",'full menu'!Z52="ERwMT",'full menu'!Z52="M&amp;ERT",'full menu'!Z52="MwIT",'full menu'!Z52="IwMT",'full menu'!Z52="M&amp;IT",'full menu'!Z52="IwERT",'full menu'!Z52="ERwIT",'full menu'!Z52="I&amp;ERT",'full menu'!Z52="ER&amp;M&amp;IT",'full menu'!Z52="LSD"),"subst",IF(OR('full menu'!Z52="FERT",'full menu'!Z52="FMT",'full menu'!Z52="FIT",'full menu'!Z52="WSD"),"intens",IF('full menu'!Z52="UASC","UASC","")))))</f>
        <v>subst</v>
      </c>
      <c r="AA52" s="2" t="str">
        <f>IF(OR('full menu'!AA52="MDC",'full menu'!AA52="PERF"),"rude",IF(OR('full menu'!AA52="PCB",'full menu'!AA52="AERF",'full menu'!AA52="UD"),"inter",IF(OR('full menu'!AA52="ACB",'full menu'!AA52="LCERT",'full menu'!AA52="LERT",'full menu'!AA52="FCERT",'full menu'!AA52="FCMT",'full menu'!AA52="LCMT",'full menu'!AA52="LMT",'full menu'!AA52="LCIT",'full menu'!AA52="FCIT",'full menu'!AA52="LIT",'full menu'!AA52="MwERT",'full menu'!AA52="ERwMT",'full menu'!AA52="M&amp;ERT",'full menu'!AA52="MwIT",'full menu'!AA52="IwMT",'full menu'!AA52="M&amp;IT",'full menu'!AA52="IwERT",'full menu'!AA52="ERwIT",'full menu'!AA52="I&amp;ERT",'full menu'!AA52="ER&amp;M&amp;IT",'full menu'!AA52="LSD"),"subst",IF(OR('full menu'!AA52="FERT",'full menu'!AA52="FMT",'full menu'!AA52="FIT",'full menu'!AA52="WSD"),"intens",IF('full menu'!AA52="UASC","UASC","")))))</f>
        <v>subst</v>
      </c>
      <c r="AB52" s="2" t="str">
        <f>IF(OR('full menu'!AB52="MDC",'full menu'!AB52="PERF"),"rude",IF(OR('full menu'!AB52="PCB",'full menu'!AB52="AERF",'full menu'!AB52="UD"),"inter",IF(OR('full menu'!AB52="ACB",'full menu'!AB52="LCERT",'full menu'!AB52="LERT",'full menu'!AB52="FCERT",'full menu'!AB52="FCMT",'full menu'!AB52="LCMT",'full menu'!AB52="LMT",'full menu'!AB52="LCIT",'full menu'!AB52="FCIT",'full menu'!AB52="LIT",'full menu'!AB52="MwERT",'full menu'!AB52="ERwMT",'full menu'!AB52="M&amp;ERT",'full menu'!AB52="MwIT",'full menu'!AB52="IwMT",'full menu'!AB52="M&amp;IT",'full menu'!AB52="IwERT",'full menu'!AB52="ERwIT",'full menu'!AB52="I&amp;ERT",'full menu'!AB52="ER&amp;M&amp;IT",'full menu'!AB52="LSD"),"subst",IF(OR('full menu'!AB52="FERT",'full menu'!AB52="FMT",'full menu'!AB52="FIT",'full menu'!AB52="WSD"),"intens",IF('full menu'!AB52="UASC","UASC","")))))</f>
        <v>subst</v>
      </c>
      <c r="AC52" s="2" t="str">
        <f>IF(OR('full menu'!AC52="MDC",'full menu'!AC52="PERF"),"rude",IF(OR('full menu'!AC52="PCB",'full menu'!AC52="AERF",'full menu'!AC52="UD"),"inter",IF(OR('full menu'!AC52="ACB",'full menu'!AC52="LCERT",'full menu'!AC52="LERT",'full menu'!AC52="FCERT",'full menu'!AC52="FCMT",'full menu'!AC52="LCMT",'full menu'!AC52="LMT",'full menu'!AC52="LCIT",'full menu'!AC52="FCIT",'full menu'!AC52="LIT",'full menu'!AC52="MwERT",'full menu'!AC52="ERwMT",'full menu'!AC52="M&amp;ERT",'full menu'!AC52="MwIT",'full menu'!AC52="IwMT",'full menu'!AC52="M&amp;IT",'full menu'!AC52="IwERT",'full menu'!AC52="ERwIT",'full menu'!AC52="I&amp;ERT",'full menu'!AC52="ER&amp;M&amp;IT",'full menu'!AC52="LSD"),"subst",IF(OR('full menu'!AC52="FERT",'full menu'!AC52="FMT",'full menu'!AC52="FIT",'full menu'!AC52="WSD"),"intens",IF('full menu'!AC52="UASC","UASC","")))))</f>
        <v>subst</v>
      </c>
      <c r="AD52" s="2" t="str">
        <f>IF(OR('full menu'!AD52="MDC",'full menu'!AD52="PERF"),"rude",IF(OR('full menu'!AD52="PCB",'full menu'!AD52="AERF",'full menu'!AD52="UD"),"inter",IF(OR('full menu'!AD52="ACB",'full menu'!AD52="LCERT",'full menu'!AD52="LERT",'full menu'!AD52="FCERT",'full menu'!AD52="FCMT",'full menu'!AD52="LCMT",'full menu'!AD52="LMT",'full menu'!AD52="LCIT",'full menu'!AD52="FCIT",'full menu'!AD52="LIT",'full menu'!AD52="MwERT",'full menu'!AD52="ERwMT",'full menu'!AD52="M&amp;ERT",'full menu'!AD52="MwIT",'full menu'!AD52="IwMT",'full menu'!AD52="M&amp;IT",'full menu'!AD52="IwERT",'full menu'!AD52="ERwIT",'full menu'!AD52="I&amp;ERT",'full menu'!AD52="ER&amp;M&amp;IT",'full menu'!AD52="LSD"),"subst",IF(OR('full menu'!AD52="FERT",'full menu'!AD52="FMT",'full menu'!AD52="FIT",'full menu'!AD52="WSD"),"intens",IF('full menu'!AD52="UASC","UASC","")))))</f>
        <v>subst</v>
      </c>
      <c r="AE52" s="2" t="str">
        <f>IF(OR('full menu'!AE52="MDC",'full menu'!AE52="PERF"),"rude",IF(OR('full menu'!AE52="PCB",'full menu'!AE52="AERF",'full menu'!AE52="UD"),"inter",IF(OR('full menu'!AE52="ACB",'full menu'!AE52="LCERT",'full menu'!AE52="LERT",'full menu'!AE52="FCERT",'full menu'!AE52="FCMT",'full menu'!AE52="LCMT",'full menu'!AE52="LMT",'full menu'!AE52="LCIT",'full menu'!AE52="FCIT",'full menu'!AE52="LIT",'full menu'!AE52="MwERT",'full menu'!AE52="ERwMT",'full menu'!AE52="M&amp;ERT",'full menu'!AE52="MwIT",'full menu'!AE52="IwMT",'full menu'!AE52="M&amp;IT",'full menu'!AE52="IwERT",'full menu'!AE52="ERwIT",'full menu'!AE52="I&amp;ERT",'full menu'!AE52="ER&amp;M&amp;IT",'full menu'!AE52="LSD"),"subst",IF(OR('full menu'!AE52="FERT",'full menu'!AE52="FMT",'full menu'!AE52="FIT",'full menu'!AE52="WSD"),"intens",IF('full menu'!AE52="UASC","UASC","")))))</f>
        <v>subst</v>
      </c>
      <c r="AF52" s="2" t="str">
        <f>IF(OR('full menu'!AF52="MDC",'full menu'!AF52="PERF"),"rude",IF(OR('full menu'!AF52="PCB",'full menu'!AF52="AERF",'full menu'!AF52="UD"),"inter",IF(OR('full menu'!AF52="ACB",'full menu'!AF52="LCERT",'full menu'!AF52="LERT",'full menu'!AF52="FCERT",'full menu'!AF52="FCMT",'full menu'!AF52="LCMT",'full menu'!AF52="LMT",'full menu'!AF52="LCIT",'full menu'!AF52="FCIT",'full menu'!AF52="LIT",'full menu'!AF52="MwERT",'full menu'!AF52="ERwMT",'full menu'!AF52="M&amp;ERT",'full menu'!AF52="MwIT",'full menu'!AF52="IwMT",'full menu'!AF52="M&amp;IT",'full menu'!AF52="IwERT",'full menu'!AF52="ERwIT",'full menu'!AF52="I&amp;ERT",'full menu'!AF52="ER&amp;M&amp;IT",'full menu'!AF52="LSD"),"subst",IF(OR('full menu'!AF52="FERT",'full menu'!AF52="FMT",'full menu'!AF52="FIT",'full menu'!AF52="WSD"),"intens",IF('full menu'!AF52="UASC","UASC","")))))</f>
        <v>subst</v>
      </c>
      <c r="AG52" s="2" t="str">
        <f>IF(OR('full menu'!AG52="MDC",'full menu'!AG52="PERF"),"rude",IF(OR('full menu'!AG52="PCB",'full menu'!AG52="AERF",'full menu'!AG52="UD"),"inter",IF(OR('full menu'!AG52="ACB",'full menu'!AG52="LCERT",'full menu'!AG52="LERT",'full menu'!AG52="FCERT",'full menu'!AG52="FCMT",'full menu'!AG52="LCMT",'full menu'!AG52="LMT",'full menu'!AG52="LCIT",'full menu'!AG52="FCIT",'full menu'!AG52="LIT",'full menu'!AG52="MwERT",'full menu'!AG52="ERwMT",'full menu'!AG52="M&amp;ERT",'full menu'!AG52="MwIT",'full menu'!AG52="IwMT",'full menu'!AG52="M&amp;IT",'full menu'!AG52="IwERT",'full menu'!AG52="ERwIT",'full menu'!AG52="I&amp;ERT",'full menu'!AG52="ER&amp;M&amp;IT",'full menu'!AG52="LSD"),"subst",IF(OR('full menu'!AG52="FERT",'full menu'!AG52="FMT",'full menu'!AG52="FIT",'full menu'!AG52="WSD"),"intens",IF('full menu'!AG52="UASC","UASC","")))))</f>
        <v>subst</v>
      </c>
      <c r="AH52" s="2" t="str">
        <f>IF(OR('full menu'!AH52="MDC",'full menu'!AH52="PERF"),"rude",IF(OR('full menu'!AH52="PCB",'full menu'!AH52="AERF",'full menu'!AH52="UD"),"inter",IF(OR('full menu'!AH52="ACB",'full menu'!AH52="LCERT",'full menu'!AH52="LERT",'full menu'!AH52="FCERT",'full menu'!AH52="FCMT",'full menu'!AH52="LCMT",'full menu'!AH52="LMT",'full menu'!AH52="LCIT",'full menu'!AH52="FCIT",'full menu'!AH52="LIT",'full menu'!AH52="MwERT",'full menu'!AH52="ERwMT",'full menu'!AH52="M&amp;ERT",'full menu'!AH52="MwIT",'full menu'!AH52="IwMT",'full menu'!AH52="M&amp;IT",'full menu'!AH52="IwERT",'full menu'!AH52="ERwIT",'full menu'!AH52="I&amp;ERT",'full menu'!AH52="ER&amp;M&amp;IT",'full menu'!AH52="LSD"),"subst",IF(OR('full menu'!AH52="FERT",'full menu'!AH52="FMT",'full menu'!AH52="FIT",'full menu'!AH52="WSD"),"intens",IF('full menu'!AH52="UASC","UASC","")))))</f>
        <v>subst</v>
      </c>
      <c r="AI52" s="2" t="str">
        <f>IF(OR('full menu'!AI52="MDC",'full menu'!AI52="PERF"),"rude",IF(OR('full menu'!AI52="PCB",'full menu'!AI52="AERF",'full menu'!AI52="UD"),"inter",IF(OR('full menu'!AI52="ACB",'full menu'!AI52="LCERT",'full menu'!AI52="LERT",'full menu'!AI52="FCERT",'full menu'!AI52="FCMT",'full menu'!AI52="LCMT",'full menu'!AI52="LMT",'full menu'!AI52="LCIT",'full menu'!AI52="FCIT",'full menu'!AI52="LIT",'full menu'!AI52="MwERT",'full menu'!AI52="ERwMT",'full menu'!AI52="M&amp;ERT",'full menu'!AI52="MwIT",'full menu'!AI52="IwMT",'full menu'!AI52="M&amp;IT",'full menu'!AI52="IwERT",'full menu'!AI52="ERwIT",'full menu'!AI52="I&amp;ERT",'full menu'!AI52="ER&amp;M&amp;IT",'full menu'!AI52="LSD"),"subst",IF(OR('full menu'!AI52="FERT",'full menu'!AI52="FMT",'full menu'!AI52="FIT",'full menu'!AI52="WSD"),"intens",IF('full menu'!AI52="UASC","UASC","")))))</f>
        <v>subst</v>
      </c>
      <c r="AJ52" s="2" t="str">
        <f>IF(OR('full menu'!AJ52="MDC",'full menu'!AJ52="PERF"),"rude",IF(OR('full menu'!AJ52="PCB",'full menu'!AJ52="AERF",'full menu'!AJ52="UD"),"inter",IF(OR('full menu'!AJ52="ACB",'full menu'!AJ52="LCERT",'full menu'!AJ52="LERT",'full menu'!AJ52="FCERT",'full menu'!AJ52="FCMT",'full menu'!AJ52="LCMT",'full menu'!AJ52="LMT",'full menu'!AJ52="LCIT",'full menu'!AJ52="FCIT",'full menu'!AJ52="LIT",'full menu'!AJ52="MwERT",'full menu'!AJ52="ERwMT",'full menu'!AJ52="M&amp;ERT",'full menu'!AJ52="MwIT",'full menu'!AJ52="IwMT",'full menu'!AJ52="M&amp;IT",'full menu'!AJ52="IwERT",'full menu'!AJ52="ERwIT",'full menu'!AJ52="I&amp;ERT",'full menu'!AJ52="ER&amp;M&amp;IT",'full menu'!AJ52="LSD"),"subst",IF(OR('full menu'!AJ52="FERT",'full menu'!AJ52="FMT",'full menu'!AJ52="FIT",'full menu'!AJ52="WSD"),"intens",IF('full menu'!AJ52="UASC","UASC","")))))</f>
        <v>inter</v>
      </c>
      <c r="AK52" s="2" t="str">
        <f>IF(OR('full menu'!AK52="MDC",'full menu'!AK52="PERF"),"rude",IF(OR('full menu'!AK52="PCB",'full menu'!AK52="AERF",'full menu'!AK52="UD"),"inter",IF(OR('full menu'!AK52="ACB",'full menu'!AK52="LCERT",'full menu'!AK52="LERT",'full menu'!AK52="FCERT",'full menu'!AK52="FCMT",'full menu'!AK52="LCMT",'full menu'!AK52="LMT",'full menu'!AK52="LCIT",'full menu'!AK52="FCIT",'full menu'!AK52="LIT",'full menu'!AK52="MwERT",'full menu'!AK52="ERwMT",'full menu'!AK52="M&amp;ERT",'full menu'!AK52="MwIT",'full menu'!AK52="IwMT",'full menu'!AK52="M&amp;IT",'full menu'!AK52="IwERT",'full menu'!AK52="ERwIT",'full menu'!AK52="I&amp;ERT",'full menu'!AK52="ER&amp;M&amp;IT",'full menu'!AK52="LSD"),"subst",IF(OR('full menu'!AK52="FERT",'full menu'!AK52="FMT",'full menu'!AK52="FIT",'full menu'!AK52="WSD"),"intens",IF('full menu'!AK52="UASC","UASC","")))))</f>
        <v>inter</v>
      </c>
      <c r="AL52" s="2" t="str">
        <f>IF(OR('full menu'!AL52="MDC",'full menu'!AL52="PERF"),"rude",IF(OR('full menu'!AL52="PCB",'full menu'!AL52="AERF",'full menu'!AL52="UD"),"inter",IF(OR('full menu'!AL52="ACB",'full menu'!AL52="LCERT",'full menu'!AL52="LERT",'full menu'!AL52="FCERT",'full menu'!AL52="FCMT",'full menu'!AL52="LCMT",'full menu'!AL52="LMT",'full menu'!AL52="LCIT",'full menu'!AL52="FCIT",'full menu'!AL52="LIT",'full menu'!AL52="MwERT",'full menu'!AL52="ERwMT",'full menu'!AL52="M&amp;ERT",'full menu'!AL52="MwIT",'full menu'!AL52="IwMT",'full menu'!AL52="M&amp;IT",'full menu'!AL52="IwERT",'full menu'!AL52="ERwIT",'full menu'!AL52="I&amp;ERT",'full menu'!AL52="ER&amp;M&amp;IT",'full menu'!AL52="LSD"),"subst",IF(OR('full menu'!AL52="FERT",'full menu'!AL52="FMT",'full menu'!AL52="FIT",'full menu'!AL52="WSD"),"intens",IF('full menu'!AL52="UASC","UASC","")))))</f>
        <v>inter</v>
      </c>
      <c r="AM52" s="2" t="str">
        <f>IF(OR('full menu'!AM52="MDC",'full menu'!AM52="PERF"),"rude",IF(OR('full menu'!AM52="PCB",'full menu'!AM52="AERF",'full menu'!AM52="UD"),"inter",IF(OR('full menu'!AM52="ACB",'full menu'!AM52="LCERT",'full menu'!AM52="LERT",'full menu'!AM52="FCERT",'full menu'!AM52="FCMT",'full menu'!AM52="LCMT",'full menu'!AM52="LMT",'full menu'!AM52="LCIT",'full menu'!AM52="FCIT",'full menu'!AM52="LIT",'full menu'!AM52="MwERT",'full menu'!AM52="ERwMT",'full menu'!AM52="M&amp;ERT",'full menu'!AM52="MwIT",'full menu'!AM52="IwMT",'full menu'!AM52="M&amp;IT",'full menu'!AM52="IwERT",'full menu'!AM52="ERwIT",'full menu'!AM52="I&amp;ERT",'full menu'!AM52="ER&amp;M&amp;IT",'full menu'!AM52="LSD"),"subst",IF(OR('full menu'!AM52="FERT",'full menu'!AM52="FMT",'full menu'!AM52="FIT",'full menu'!AM52="WSD"),"intens",IF('full menu'!AM52="UASC","UASC","")))))</f>
        <v>inter</v>
      </c>
      <c r="AN52" s="2" t="str">
        <f>IF(OR('full menu'!AN52="MDC",'full menu'!AN52="PERF"),"rude",IF(OR('full menu'!AN52="PCB",'full menu'!AN52="AERF",'full menu'!AN52="UD"),"inter",IF(OR('full menu'!AN52="ACB",'full menu'!AN52="LCERT",'full menu'!AN52="LERT",'full menu'!AN52="FCERT",'full menu'!AN52="FCMT",'full menu'!AN52="LCMT",'full menu'!AN52="LMT",'full menu'!AN52="LCIT",'full menu'!AN52="FCIT",'full menu'!AN52="LIT",'full menu'!AN52="MwERT",'full menu'!AN52="ERwMT",'full menu'!AN52="M&amp;ERT",'full menu'!AN52="MwIT",'full menu'!AN52="IwMT",'full menu'!AN52="M&amp;IT",'full menu'!AN52="IwERT",'full menu'!AN52="ERwIT",'full menu'!AN52="I&amp;ERT",'full menu'!AN52="ER&amp;M&amp;IT",'full menu'!AN52="LSD"),"subst",IF(OR('full menu'!AN52="FERT",'full menu'!AN52="FMT",'full menu'!AN52="FIT",'full menu'!AN52="WSD"),"intens",IF('full menu'!AN52="UASC","UASC","")))))</f>
        <v>inter</v>
      </c>
      <c r="AO52" s="2" t="str">
        <f>IF(OR('full menu'!AO52="MDC",'full menu'!AO52="PERF"),"rude",IF(OR('full menu'!AO52="PCB",'full menu'!AO52="AERF",'full menu'!AO52="UD"),"inter",IF(OR('full menu'!AO52="ACB",'full menu'!AO52="LCERT",'full menu'!AO52="LERT",'full menu'!AO52="FCERT",'full menu'!AO52="FCMT",'full menu'!AO52="LCMT",'full menu'!AO52="LMT",'full menu'!AO52="LCIT",'full menu'!AO52="FCIT",'full menu'!AO52="LIT",'full menu'!AO52="MwERT",'full menu'!AO52="ERwMT",'full menu'!AO52="M&amp;ERT",'full menu'!AO52="MwIT",'full menu'!AO52="IwMT",'full menu'!AO52="M&amp;IT",'full menu'!AO52="IwERT",'full menu'!AO52="ERwIT",'full menu'!AO52="I&amp;ERT",'full menu'!AO52="ER&amp;M&amp;IT",'full menu'!AO52="LSD"),"subst",IF(OR('full menu'!AO52="FERT",'full menu'!AO52="FMT",'full menu'!AO52="FIT",'full menu'!AO52="WSD"),"intens",IF('full menu'!AO52="UASC","UASC","")))))</f>
        <v>inter</v>
      </c>
      <c r="AP52" s="2" t="str">
        <f>IF(OR('full menu'!AP52="MDC",'full menu'!AP52="PERF"),"rude",IF(OR('full menu'!AP52="PCB",'full menu'!AP52="AERF",'full menu'!AP52="UD"),"inter",IF(OR('full menu'!AP52="ACB",'full menu'!AP52="LCERT",'full menu'!AP52="LERT",'full menu'!AP52="FCERT",'full menu'!AP52="FCMT",'full menu'!AP52="LCMT",'full menu'!AP52="LMT",'full menu'!AP52="LCIT",'full menu'!AP52="FCIT",'full menu'!AP52="LIT",'full menu'!AP52="MwERT",'full menu'!AP52="ERwMT",'full menu'!AP52="M&amp;ERT",'full menu'!AP52="MwIT",'full menu'!AP52="IwMT",'full menu'!AP52="M&amp;IT",'full menu'!AP52="IwERT",'full menu'!AP52="ERwIT",'full menu'!AP52="I&amp;ERT",'full menu'!AP52="ER&amp;M&amp;IT",'full menu'!AP52="LSD"),"subst",IF(OR('full menu'!AP52="FERT",'full menu'!AP52="FMT",'full menu'!AP52="FIT",'full menu'!AP52="WSD"),"intens",IF('full menu'!AP52="UASC","UASC","")))))</f>
        <v>inter</v>
      </c>
      <c r="AQ52" s="2" t="str">
        <f>IF(OR('full menu'!AQ52="MDC",'full menu'!AQ52="PERF"),"rude",IF(OR('full menu'!AQ52="PCB",'full menu'!AQ52="AERF",'full menu'!AQ52="UD"),"inter",IF(OR('full menu'!AQ52="ACB",'full menu'!AQ52="LCERT",'full menu'!AQ52="LERT",'full menu'!AQ52="FCERT",'full menu'!AQ52="FCMT",'full menu'!AQ52="LCMT",'full menu'!AQ52="LMT",'full menu'!AQ52="LCIT",'full menu'!AQ52="FCIT",'full menu'!AQ52="LIT",'full menu'!AQ52="MwERT",'full menu'!AQ52="ERwMT",'full menu'!AQ52="M&amp;ERT",'full menu'!AQ52="MwIT",'full menu'!AQ52="IwMT",'full menu'!AQ52="M&amp;IT",'full menu'!AQ52="IwERT",'full menu'!AQ52="ERwIT",'full menu'!AQ52="I&amp;ERT",'full menu'!AQ52="ER&amp;M&amp;IT",'full menu'!AQ52="LSD"),"subst",IF(OR('full menu'!AQ52="FERT",'full menu'!AQ52="FMT",'full menu'!AQ52="FIT",'full menu'!AQ52="WSD"),"intens",IF('full menu'!AQ52="UASC","UASC","")))))</f>
        <v>inter</v>
      </c>
      <c r="AR52" s="2" t="str">
        <f>IF(OR('full menu'!AR52="MDC",'full menu'!AR52="PERF"),"rude",IF(OR('full menu'!AR52="PCB",'full menu'!AR52="AERF",'full menu'!AR52="UD"),"inter",IF(OR('full menu'!AR52="ACB",'full menu'!AR52="LCERT",'full menu'!AR52="LERT",'full menu'!AR52="FCERT",'full menu'!AR52="FCMT",'full menu'!AR52="LCMT",'full menu'!AR52="LMT",'full menu'!AR52="LCIT",'full menu'!AR52="FCIT",'full menu'!AR52="LIT",'full menu'!AR52="MwERT",'full menu'!AR52="ERwMT",'full menu'!AR52="M&amp;ERT",'full menu'!AR52="MwIT",'full menu'!AR52="IwMT",'full menu'!AR52="M&amp;IT",'full menu'!AR52="IwERT",'full menu'!AR52="ERwIT",'full menu'!AR52="I&amp;ERT",'full menu'!AR52="ER&amp;M&amp;IT",'full menu'!AR52="LSD"),"subst",IF(OR('full menu'!AR52="FERT",'full menu'!AR52="FMT",'full menu'!AR52="FIT",'full menu'!AR52="WSD"),"intens",IF('full menu'!AR52="UASC","UASC","")))))</f>
        <v>inter</v>
      </c>
      <c r="AS52" s="2" t="str">
        <f>IF(OR('full menu'!AS52="MDC",'full menu'!AS52="PERF"),"rude",IF(OR('full menu'!AS52="PCB",'full menu'!AS52="AERF",'full menu'!AS52="UD"),"inter",IF(OR('full menu'!AS52="ACB",'full menu'!AS52="LCERT",'full menu'!AS52="LERT",'full menu'!AS52="FCERT",'full menu'!AS52="FCMT",'full menu'!AS52="LCMT",'full menu'!AS52="LMT",'full menu'!AS52="LCIT",'full menu'!AS52="FCIT",'full menu'!AS52="LIT",'full menu'!AS52="MwERT",'full menu'!AS52="ERwMT",'full menu'!AS52="M&amp;ERT",'full menu'!AS52="MwIT",'full menu'!AS52="IwMT",'full menu'!AS52="M&amp;IT",'full menu'!AS52="IwERT",'full menu'!AS52="ERwIT",'full menu'!AS52="I&amp;ERT",'full menu'!AS52="ER&amp;M&amp;IT",'full menu'!AS52="LSD"),"subst",IF(OR('full menu'!AS52="FERT",'full menu'!AS52="FMT",'full menu'!AS52="FIT",'full menu'!AS52="WSD"),"intens",IF('full menu'!AS52="UASC","UASC","")))))</f>
        <v>inter</v>
      </c>
      <c r="AT52" s="2" t="str">
        <f>IF(OR('full menu'!AT52="MDC",'full menu'!AT52="PERF"),"rude",IF(OR('full menu'!AT52="PCB",'full menu'!AT52="AERF",'full menu'!AT52="UD"),"inter",IF(OR('full menu'!AT52="ACB",'full menu'!AT52="LCERT",'full menu'!AT52="LERT",'full menu'!AT52="FCERT",'full menu'!AT52="FCMT",'full menu'!AT52="LCMT",'full menu'!AT52="LMT",'full menu'!AT52="LCIT",'full menu'!AT52="FCIT",'full menu'!AT52="LIT",'full menu'!AT52="MwERT",'full menu'!AT52="ERwMT",'full menu'!AT52="M&amp;ERT",'full menu'!AT52="MwIT",'full menu'!AT52="IwMT",'full menu'!AT52="M&amp;IT",'full menu'!AT52="IwERT",'full menu'!AT52="ERwIT",'full menu'!AT52="I&amp;ERT",'full menu'!AT52="ER&amp;M&amp;IT",'full menu'!AT52="LSD"),"subst",IF(OR('full menu'!AT52="FERT",'full menu'!AT52="FMT",'full menu'!AT52="FIT",'full menu'!AT52="WSD"),"intens",IF('full menu'!AT52="UASC","UASC","")))))</f>
        <v>inter</v>
      </c>
      <c r="AU52" s="2" t="str">
        <f>IF(OR('full menu'!AU52="MDC",'full menu'!AU52="PERF"),"rude",IF(OR('full menu'!AU52="PCB",'full menu'!AU52="AERF",'full menu'!AU52="UD"),"inter",IF(OR('full menu'!AU52="ACB",'full menu'!AU52="LCERT",'full menu'!AU52="LERT",'full menu'!AU52="FCERT",'full menu'!AU52="FCMT",'full menu'!AU52="LCMT",'full menu'!AU52="LMT",'full menu'!AU52="LCIT",'full menu'!AU52="FCIT",'full menu'!AU52="LIT",'full menu'!AU52="MwERT",'full menu'!AU52="ERwMT",'full menu'!AU52="M&amp;ERT",'full menu'!AU52="MwIT",'full menu'!AU52="IwMT",'full menu'!AU52="M&amp;IT",'full menu'!AU52="IwERT",'full menu'!AU52="ERwIT",'full menu'!AU52="I&amp;ERT",'full menu'!AU52="ER&amp;M&amp;IT",'full menu'!AU52="LSD"),"subst",IF(OR('full menu'!AU52="FERT",'full menu'!AU52="FMT",'full menu'!AU52="FIT",'full menu'!AU52="WSD"),"intens",IF('full menu'!AU52="UASC","UASC","")))))</f>
        <v>inter</v>
      </c>
      <c r="AV52" s="2" t="str">
        <f>IF(OR('full menu'!AV52="MDC",'full menu'!AV52="PERF"),"rude",IF(OR('full menu'!AV52="PCB",'full menu'!AV52="AERF",'full menu'!AV52="UD"),"inter",IF(OR('full menu'!AV52="ACB",'full menu'!AV52="LCERT",'full menu'!AV52="LERT",'full menu'!AV52="FCERT",'full menu'!AV52="FCMT",'full menu'!AV52="LCMT",'full menu'!AV52="LMT",'full menu'!AV52="LCIT",'full menu'!AV52="FCIT",'full menu'!AV52="LIT",'full menu'!AV52="MwERT",'full menu'!AV52="ERwMT",'full menu'!AV52="M&amp;ERT",'full menu'!AV52="MwIT",'full menu'!AV52="IwMT",'full menu'!AV52="M&amp;IT",'full menu'!AV52="IwERT",'full menu'!AV52="ERwIT",'full menu'!AV52="I&amp;ERT",'full menu'!AV52="ER&amp;M&amp;IT",'full menu'!AV52="LSD"),"subst",IF(OR('full menu'!AV52="FERT",'full menu'!AV52="FMT",'full menu'!AV52="FIT",'full menu'!AV52="WSD"),"intens",IF('full menu'!AV52="UASC","UASC","")))))</f>
        <v>inter</v>
      </c>
      <c r="AW52" s="2" t="str">
        <f>IF(OR('full menu'!AW52="MDC",'full menu'!AW52="PERF"),"rude",IF(OR('full menu'!AW52="PCB",'full menu'!AW52="AERF",'full menu'!AW52="UD"),"inter",IF(OR('full menu'!AW52="ACB",'full menu'!AW52="LCERT",'full menu'!AW52="LERT",'full menu'!AW52="FCERT",'full menu'!AW52="FCMT",'full menu'!AW52="LCMT",'full menu'!AW52="LMT",'full menu'!AW52="LCIT",'full menu'!AW52="FCIT",'full menu'!AW52="LIT",'full menu'!AW52="MwERT",'full menu'!AW52="ERwMT",'full menu'!AW52="M&amp;ERT",'full menu'!AW52="MwIT",'full menu'!AW52="IwMT",'full menu'!AW52="M&amp;IT",'full menu'!AW52="IwERT",'full menu'!AW52="ERwIT",'full menu'!AW52="I&amp;ERT",'full menu'!AW52="ER&amp;M&amp;IT",'full menu'!AW52="LSD"),"subst",IF(OR('full menu'!AW52="FERT",'full menu'!AW52="FMT",'full menu'!AW52="FIT",'full menu'!AW52="WSD"),"intens",IF('full menu'!AW52="UASC","UASC","")))))</f>
        <v>inter</v>
      </c>
      <c r="AX52" s="2" t="str">
        <f>IF(OR('full menu'!AX52="MDC",'full menu'!AX52="PERF"),"rude",IF(OR('full menu'!AX52="PCB",'full menu'!AX52="AERF",'full menu'!AX52="UD"),"inter",IF(OR('full menu'!AX52="ACB",'full menu'!AX52="LCERT",'full menu'!AX52="LERT",'full menu'!AX52="FCERT",'full menu'!AX52="FCMT",'full menu'!AX52="LCMT",'full menu'!AX52="LMT",'full menu'!AX52="LCIT",'full menu'!AX52="FCIT",'full menu'!AX52="LIT",'full menu'!AX52="MwERT",'full menu'!AX52="ERwMT",'full menu'!AX52="M&amp;ERT",'full menu'!AX52="MwIT",'full menu'!AX52="IwMT",'full menu'!AX52="M&amp;IT",'full menu'!AX52="IwERT",'full menu'!AX52="ERwIT",'full menu'!AX52="I&amp;ERT",'full menu'!AX52="ER&amp;M&amp;IT",'full menu'!AX52="LSD"),"subst",IF(OR('full menu'!AX52="FERT",'full menu'!AX52="FMT",'full menu'!AX52="FIT",'full menu'!AX52="WSD"),"intens",IF('full menu'!AX52="UASC","UASC","")))))</f>
        <v>inter</v>
      </c>
      <c r="AY52" s="2" t="str">
        <f>IF(OR('full menu'!AY52="MDC",'full menu'!AY52="PERF"),"rude",IF(OR('full menu'!AY52="PCB",'full menu'!AY52="AERF",'full menu'!AY52="UD"),"inter",IF(OR('full menu'!AY52="ACB",'full menu'!AY52="LCERT",'full menu'!AY52="LERT",'full menu'!AY52="FCERT",'full menu'!AY52="FCMT",'full menu'!AY52="LCMT",'full menu'!AY52="LMT",'full menu'!AY52="LCIT",'full menu'!AY52="FCIT",'full menu'!AY52="LIT",'full menu'!AY52="MwERT",'full menu'!AY52="ERwMT",'full menu'!AY52="M&amp;ERT",'full menu'!AY52="MwIT",'full menu'!AY52="IwMT",'full menu'!AY52="M&amp;IT",'full menu'!AY52="IwERT",'full menu'!AY52="ERwIT",'full menu'!AY52="I&amp;ERT",'full menu'!AY52="ER&amp;M&amp;IT",'full menu'!AY52="LSD"),"subst",IF(OR('full menu'!AY52="FERT",'full menu'!AY52="FMT",'full menu'!AY52="FIT",'full menu'!AY52="WSD"),"intens",IF('full menu'!AY52="UASC","UASC","")))))</f>
        <v>inter</v>
      </c>
    </row>
    <row r="53" spans="1:51" ht="15.6" x14ac:dyDescent="0.3">
      <c r="A53" t="s">
        <v>82</v>
      </c>
      <c r="B53" s="2" t="str">
        <f>IF(OR('full menu'!B53="MDC",'full menu'!B53="PERF"),"rude",IF(OR('full menu'!B53="PCB",'full menu'!B53="AERF",'full menu'!B53="UD"),"inter",IF(OR('full menu'!B53="ACB",'full menu'!B53="LCERT",'full menu'!B53="LERT",'full menu'!B53="FCERT",'full menu'!B53="FCMT",'full menu'!B53="LCMT",'full menu'!B53="LMT",'full menu'!B53="LCIT",'full menu'!B53="FCIT",'full menu'!B53="LIT",'full menu'!B53="MwERT",'full menu'!B53="ERwMT",'full menu'!B53="M&amp;ERT",'full menu'!B53="MwIT",'full menu'!B53="IwMT",'full menu'!B53="M&amp;IT",'full menu'!B53="IwERT",'full menu'!B53="ERwIT",'full menu'!B53="I&amp;ERT",'full menu'!B53="ER&amp;M&amp;IT",'full menu'!B53="LSD"),"subst",IF(OR('full menu'!B53="FERT",'full menu'!B53="FMT",'full menu'!B53="FIT",'full menu'!B53="WSD"),"intens",IF('full menu'!B53="UASC","UASC","")))))</f>
        <v/>
      </c>
      <c r="C53" s="2" t="str">
        <f>IF(OR('full menu'!C53="MDC",'full menu'!C53="PERF"),"rude",IF(OR('full menu'!C53="PCB",'full menu'!C53="AERF",'full menu'!C53="UD"),"inter",IF(OR('full menu'!C53="ACB",'full menu'!C53="LCERT",'full menu'!C53="LERT",'full menu'!C53="FCERT",'full menu'!C53="FCMT",'full menu'!C53="LCMT",'full menu'!C53="LMT",'full menu'!C53="LCIT",'full menu'!C53="FCIT",'full menu'!C53="LIT",'full menu'!C53="MwERT",'full menu'!C53="ERwMT",'full menu'!C53="M&amp;ERT",'full menu'!C53="MwIT",'full menu'!C53="IwMT",'full menu'!C53="M&amp;IT",'full menu'!C53="IwERT",'full menu'!C53="ERwIT",'full menu'!C53="I&amp;ERT",'full menu'!C53="ER&amp;M&amp;IT",'full menu'!C53="LSD"),"subst",IF(OR('full menu'!C53="FERT",'full menu'!C53="FMT",'full menu'!C53="FIT",'full menu'!C53="WSD"),"intens",IF('full menu'!C53="UASC","UASC","")))))</f>
        <v/>
      </c>
      <c r="D53" s="2" t="str">
        <f>IF(OR('full menu'!D53="MDC",'full menu'!D53="PERF"),"rude",IF(OR('full menu'!D53="PCB",'full menu'!D53="AERF",'full menu'!D53="UD"),"inter",IF(OR('full menu'!D53="ACB",'full menu'!D53="LCERT",'full menu'!D53="LERT",'full menu'!D53="FCERT",'full menu'!D53="FCMT",'full menu'!D53="LCMT",'full menu'!D53="LMT",'full menu'!D53="LCIT",'full menu'!D53="FCIT",'full menu'!D53="LIT",'full menu'!D53="MwERT",'full menu'!D53="ERwMT",'full menu'!D53="M&amp;ERT",'full menu'!D53="MwIT",'full menu'!D53="IwMT",'full menu'!D53="M&amp;IT",'full menu'!D53="IwERT",'full menu'!D53="ERwIT",'full menu'!D53="I&amp;ERT",'full menu'!D53="ER&amp;M&amp;IT",'full menu'!D53="LSD"),"subst",IF(OR('full menu'!D53="FERT",'full menu'!D53="FMT",'full menu'!D53="FIT",'full menu'!D53="WSD"),"intens",IF('full menu'!D53="UASC","UASC","")))))</f>
        <v/>
      </c>
      <c r="E53" s="2" t="str">
        <f>IF(OR('full menu'!E53="MDC",'full menu'!E53="PERF"),"rude",IF(OR('full menu'!E53="PCB",'full menu'!E53="AERF",'full menu'!E53="UD"),"inter",IF(OR('full menu'!E53="ACB",'full menu'!E53="LCERT",'full menu'!E53="LERT",'full menu'!E53="FCERT",'full menu'!E53="FCMT",'full menu'!E53="LCMT",'full menu'!E53="LMT",'full menu'!E53="LCIT",'full menu'!E53="FCIT",'full menu'!E53="LIT",'full menu'!E53="MwERT",'full menu'!E53="ERwMT",'full menu'!E53="M&amp;ERT",'full menu'!E53="MwIT",'full menu'!E53="IwMT",'full menu'!E53="M&amp;IT",'full menu'!E53="IwERT",'full menu'!E53="ERwIT",'full menu'!E53="I&amp;ERT",'full menu'!E53="ER&amp;M&amp;IT",'full menu'!E53="LSD"),"subst",IF(OR('full menu'!E53="FERT",'full menu'!E53="FMT",'full menu'!E53="FIT",'full menu'!E53="WSD"),"intens",IF('full menu'!E53="UASC","UASC","")))))</f>
        <v/>
      </c>
      <c r="F53" s="2" t="str">
        <f>IF(OR('full menu'!F53="MDC",'full menu'!F53="PERF"),"rude",IF(OR('full menu'!F53="PCB",'full menu'!F53="AERF",'full menu'!F53="UD"),"inter",IF(OR('full menu'!F53="ACB",'full menu'!F53="LCERT",'full menu'!F53="LERT",'full menu'!F53="FCERT",'full menu'!F53="FCMT",'full menu'!F53="LCMT",'full menu'!F53="LMT",'full menu'!F53="LCIT",'full menu'!F53="FCIT",'full menu'!F53="LIT",'full menu'!F53="MwERT",'full menu'!F53="ERwMT",'full menu'!F53="M&amp;ERT",'full menu'!F53="MwIT",'full menu'!F53="IwMT",'full menu'!F53="M&amp;IT",'full menu'!F53="IwERT",'full menu'!F53="ERwIT",'full menu'!F53="I&amp;ERT",'full menu'!F53="ER&amp;M&amp;IT",'full menu'!F53="LSD"),"subst",IF(OR('full menu'!F53="FERT",'full menu'!F53="FMT",'full menu'!F53="FIT",'full menu'!F53="WSD"),"intens",IF('full menu'!F53="UASC","UASC","")))))</f>
        <v/>
      </c>
      <c r="G53" s="2" t="str">
        <f>IF(OR('full menu'!G53="MDC",'full menu'!G53="PERF"),"rude",IF(OR('full menu'!G53="PCB",'full menu'!G53="AERF",'full menu'!G53="UD"),"inter",IF(OR('full menu'!G53="ACB",'full menu'!G53="LCERT",'full menu'!G53="LERT",'full menu'!G53="FCERT",'full menu'!G53="FCMT",'full menu'!G53="LCMT",'full menu'!G53="LMT",'full menu'!G53="LCIT",'full menu'!G53="FCIT",'full menu'!G53="LIT",'full menu'!G53="MwERT",'full menu'!G53="ERwMT",'full menu'!G53="M&amp;ERT",'full menu'!G53="MwIT",'full menu'!G53="IwMT",'full menu'!G53="M&amp;IT",'full menu'!G53="IwERT",'full menu'!G53="ERwIT",'full menu'!G53="I&amp;ERT",'full menu'!G53="ER&amp;M&amp;IT",'full menu'!G53="LSD"),"subst",IF(OR('full menu'!G53="FERT",'full menu'!G53="FMT",'full menu'!G53="FIT",'full menu'!G53="WSD"),"intens",IF('full menu'!G53="UASC","UASC","")))))</f>
        <v/>
      </c>
      <c r="H53" s="2" t="str">
        <f>IF(OR('full menu'!H53="MDC",'full menu'!H53="PERF"),"rude",IF(OR('full menu'!H53="PCB",'full menu'!H53="AERF",'full menu'!H53="UD"),"inter",IF(OR('full menu'!H53="ACB",'full menu'!H53="LCERT",'full menu'!H53="LERT",'full menu'!H53="FCERT",'full menu'!H53="FCMT",'full menu'!H53="LCMT",'full menu'!H53="LMT",'full menu'!H53="LCIT",'full menu'!H53="FCIT",'full menu'!H53="LIT",'full menu'!H53="MwERT",'full menu'!H53="ERwMT",'full menu'!H53="M&amp;ERT",'full menu'!H53="MwIT",'full menu'!H53="IwMT",'full menu'!H53="M&amp;IT",'full menu'!H53="IwERT",'full menu'!H53="ERwIT",'full menu'!H53="I&amp;ERT",'full menu'!H53="ER&amp;M&amp;IT",'full menu'!H53="LSD"),"subst",IF(OR('full menu'!H53="FERT",'full menu'!H53="FMT",'full menu'!H53="FIT",'full menu'!H53="WSD"),"intens",IF('full menu'!H53="UASC","UASC","")))))</f>
        <v/>
      </c>
      <c r="I53" s="2" t="str">
        <f>IF(OR('full menu'!I53="MDC",'full menu'!I53="PERF"),"rude",IF(OR('full menu'!I53="PCB",'full menu'!I53="AERF",'full menu'!I53="UD"),"inter",IF(OR('full menu'!I53="ACB",'full menu'!I53="LCERT",'full menu'!I53="LERT",'full menu'!I53="FCERT",'full menu'!I53="FCMT",'full menu'!I53="LCMT",'full menu'!I53="LMT",'full menu'!I53="LCIT",'full menu'!I53="FCIT",'full menu'!I53="LIT",'full menu'!I53="MwERT",'full menu'!I53="ERwMT",'full menu'!I53="M&amp;ERT",'full menu'!I53="MwIT",'full menu'!I53="IwMT",'full menu'!I53="M&amp;IT",'full menu'!I53="IwERT",'full menu'!I53="ERwIT",'full menu'!I53="I&amp;ERT",'full menu'!I53="ER&amp;M&amp;IT",'full menu'!I53="LSD"),"subst",IF(OR('full menu'!I53="FERT",'full menu'!I53="FMT",'full menu'!I53="FIT",'full menu'!I53="WSD"),"intens",IF('full menu'!I53="UASC","UASC","")))))</f>
        <v/>
      </c>
      <c r="J53" s="2" t="str">
        <f>IF(OR('full menu'!J53="MDC",'full menu'!J53="PERF"),"rude",IF(OR('full menu'!J53="PCB",'full menu'!J53="AERF",'full menu'!J53="UD"),"inter",IF(OR('full menu'!J53="ACB",'full menu'!J53="LCERT",'full menu'!J53="LERT",'full menu'!J53="FCERT",'full menu'!J53="FCMT",'full menu'!J53="LCMT",'full menu'!J53="LMT",'full menu'!J53="LCIT",'full menu'!J53="FCIT",'full menu'!J53="LIT",'full menu'!J53="MwERT",'full menu'!J53="ERwMT",'full menu'!J53="M&amp;ERT",'full menu'!J53="MwIT",'full menu'!J53="IwMT",'full menu'!J53="M&amp;IT",'full menu'!J53="IwERT",'full menu'!J53="ERwIT",'full menu'!J53="I&amp;ERT",'full menu'!J53="ER&amp;M&amp;IT",'full menu'!J53="LSD"),"subst",IF(OR('full menu'!J53="FERT",'full menu'!J53="FMT",'full menu'!J53="FIT",'full menu'!J53="WSD"),"intens",IF('full menu'!J53="UASC","UASC","")))))</f>
        <v/>
      </c>
      <c r="K53" s="2" t="str">
        <f>IF(OR('full menu'!K53="MDC",'full menu'!K53="PERF"),"rude",IF(OR('full menu'!K53="PCB",'full menu'!K53="AERF",'full menu'!K53="UD"),"inter",IF(OR('full menu'!K53="ACB",'full menu'!K53="LCERT",'full menu'!K53="LERT",'full menu'!K53="FCERT",'full menu'!K53="FCMT",'full menu'!K53="LCMT",'full menu'!K53="LMT",'full menu'!K53="LCIT",'full menu'!K53="FCIT",'full menu'!K53="LIT",'full menu'!K53="MwERT",'full menu'!K53="ERwMT",'full menu'!K53="M&amp;ERT",'full menu'!K53="MwIT",'full menu'!K53="IwMT",'full menu'!K53="M&amp;IT",'full menu'!K53="IwERT",'full menu'!K53="ERwIT",'full menu'!K53="I&amp;ERT",'full menu'!K53="ER&amp;M&amp;IT",'full menu'!K53="LSD"),"subst",IF(OR('full menu'!K53="FERT",'full menu'!K53="FMT",'full menu'!K53="FIT",'full menu'!K53="WSD"),"intens",IF('full menu'!K53="UASC","UASC","")))))</f>
        <v/>
      </c>
      <c r="L53" s="2" t="str">
        <f>IF(OR('full menu'!L53="MDC",'full menu'!L53="PERF"),"rude",IF(OR('full menu'!L53="PCB",'full menu'!L53="AERF",'full menu'!L53="UD"),"inter",IF(OR('full menu'!L53="ACB",'full menu'!L53="LCERT",'full menu'!L53="LERT",'full menu'!L53="FCERT",'full menu'!L53="FCMT",'full menu'!L53="LCMT",'full menu'!L53="LMT",'full menu'!L53="LCIT",'full menu'!L53="FCIT",'full menu'!L53="LIT",'full menu'!L53="MwERT",'full menu'!L53="ERwMT",'full menu'!L53="M&amp;ERT",'full menu'!L53="MwIT",'full menu'!L53="IwMT",'full menu'!L53="M&amp;IT",'full menu'!L53="IwERT",'full menu'!L53="ERwIT",'full menu'!L53="I&amp;ERT",'full menu'!L53="ER&amp;M&amp;IT",'full menu'!L53="LSD"),"subst",IF(OR('full menu'!L53="FERT",'full menu'!L53="FMT",'full menu'!L53="FIT",'full menu'!L53="WSD"),"intens",IF('full menu'!L53="UASC","UASC","")))))</f>
        <v/>
      </c>
      <c r="M53" s="2" t="str">
        <f>IF(OR('full menu'!M53="MDC",'full menu'!M53="PERF"),"rude",IF(OR('full menu'!M53="PCB",'full menu'!M53="AERF",'full menu'!M53="UD"),"inter",IF(OR('full menu'!M53="ACB",'full menu'!M53="LCERT",'full menu'!M53="LERT",'full menu'!M53="FCERT",'full menu'!M53="FCMT",'full menu'!M53="LCMT",'full menu'!M53="LMT",'full menu'!M53="LCIT",'full menu'!M53="FCIT",'full menu'!M53="LIT",'full menu'!M53="MwERT",'full menu'!M53="ERwMT",'full menu'!M53="M&amp;ERT",'full menu'!M53="MwIT",'full menu'!M53="IwMT",'full menu'!M53="M&amp;IT",'full menu'!M53="IwERT",'full menu'!M53="ERwIT",'full menu'!M53="I&amp;ERT",'full menu'!M53="ER&amp;M&amp;IT",'full menu'!M53="LSD"),"subst",IF(OR('full menu'!M53="FERT",'full menu'!M53="FMT",'full menu'!M53="FIT",'full menu'!M53="WSD"),"intens",IF('full menu'!M53="UASC","UASC","")))))</f>
        <v/>
      </c>
      <c r="N53" s="2" t="str">
        <f>IF(OR('full menu'!N53="MDC",'full menu'!N53="PERF"),"rude",IF(OR('full menu'!N53="PCB",'full menu'!N53="AERF",'full menu'!N53="UD"),"inter",IF(OR('full menu'!N53="ACB",'full menu'!N53="LCERT",'full menu'!N53="LERT",'full menu'!N53="FCERT",'full menu'!N53="FCMT",'full menu'!N53="LCMT",'full menu'!N53="LMT",'full menu'!N53="LCIT",'full menu'!N53="FCIT",'full menu'!N53="LIT",'full menu'!N53="MwERT",'full menu'!N53="ERwMT",'full menu'!N53="M&amp;ERT",'full menu'!N53="MwIT",'full menu'!N53="IwMT",'full menu'!N53="M&amp;IT",'full menu'!N53="IwERT",'full menu'!N53="ERwIT",'full menu'!N53="I&amp;ERT",'full menu'!N53="ER&amp;M&amp;IT",'full menu'!N53="LSD"),"subst",IF(OR('full menu'!N53="FERT",'full menu'!N53="FMT",'full menu'!N53="FIT",'full menu'!N53="WSD"),"intens",IF('full menu'!N53="UASC","UASC","")))))</f>
        <v/>
      </c>
      <c r="O53" s="2" t="str">
        <f>IF(OR('full menu'!O53="MDC",'full menu'!O53="PERF"),"rude",IF(OR('full menu'!O53="PCB",'full menu'!O53="AERF",'full menu'!O53="UD"),"inter",IF(OR('full menu'!O53="ACB",'full menu'!O53="LCERT",'full menu'!O53="LERT",'full menu'!O53="FCERT",'full menu'!O53="FCMT",'full menu'!O53="LCMT",'full menu'!O53="LMT",'full menu'!O53="LCIT",'full menu'!O53="FCIT",'full menu'!O53="LIT",'full menu'!O53="MwERT",'full menu'!O53="ERwMT",'full menu'!O53="M&amp;ERT",'full menu'!O53="MwIT",'full menu'!O53="IwMT",'full menu'!O53="M&amp;IT",'full menu'!O53="IwERT",'full menu'!O53="ERwIT",'full menu'!O53="I&amp;ERT",'full menu'!O53="ER&amp;M&amp;IT",'full menu'!O53="LSD"),"subst",IF(OR('full menu'!O53="FERT",'full menu'!O53="FMT",'full menu'!O53="FIT",'full menu'!O53="WSD"),"intens",IF('full menu'!O53="UASC","UASC","")))))</f>
        <v/>
      </c>
      <c r="P53" s="2" t="str">
        <f>IF(OR('full menu'!P53="MDC",'full menu'!P53="PERF"),"rude",IF(OR('full menu'!P53="PCB",'full menu'!P53="AERF",'full menu'!P53="UD"),"inter",IF(OR('full menu'!P53="ACB",'full menu'!P53="LCERT",'full menu'!P53="LERT",'full menu'!P53="FCERT",'full menu'!P53="FCMT",'full menu'!P53="LCMT",'full menu'!P53="LMT",'full menu'!P53="LCIT",'full menu'!P53="FCIT",'full menu'!P53="LIT",'full menu'!P53="MwERT",'full menu'!P53="ERwMT",'full menu'!P53="M&amp;ERT",'full menu'!P53="MwIT",'full menu'!P53="IwMT",'full menu'!P53="M&amp;IT",'full menu'!P53="IwERT",'full menu'!P53="ERwIT",'full menu'!P53="I&amp;ERT",'full menu'!P53="ER&amp;M&amp;IT",'full menu'!P53="LSD"),"subst",IF(OR('full menu'!P53="FERT",'full menu'!P53="FMT",'full menu'!P53="FIT",'full menu'!P53="WSD"),"intens",IF('full menu'!P53="UASC","UASC","")))))</f>
        <v/>
      </c>
      <c r="Q53" s="2" t="str">
        <f>IF(OR('full menu'!Q53="MDC",'full menu'!Q53="PERF"),"rude",IF(OR('full menu'!Q53="PCB",'full menu'!Q53="AERF",'full menu'!Q53="UD"),"inter",IF(OR('full menu'!Q53="ACB",'full menu'!Q53="LCERT",'full menu'!Q53="LERT",'full menu'!Q53="FCERT",'full menu'!Q53="FCMT",'full menu'!Q53="LCMT",'full menu'!Q53="LMT",'full menu'!Q53="LCIT",'full menu'!Q53="FCIT",'full menu'!Q53="LIT",'full menu'!Q53="MwERT",'full menu'!Q53="ERwMT",'full menu'!Q53="M&amp;ERT",'full menu'!Q53="MwIT",'full menu'!Q53="IwMT",'full menu'!Q53="M&amp;IT",'full menu'!Q53="IwERT",'full menu'!Q53="ERwIT",'full menu'!Q53="I&amp;ERT",'full menu'!Q53="ER&amp;M&amp;IT",'full menu'!Q53="LSD"),"subst",IF(OR('full menu'!Q53="FERT",'full menu'!Q53="FMT",'full menu'!Q53="FIT",'full menu'!Q53="WSD"),"intens",IF('full menu'!Q53="UASC","UASC","")))))</f>
        <v/>
      </c>
      <c r="R53" s="2" t="str">
        <f>IF(OR('full menu'!R53="MDC",'full menu'!R53="PERF"),"rude",IF(OR('full menu'!R53="PCB",'full menu'!R53="AERF",'full menu'!R53="UD"),"inter",IF(OR('full menu'!R53="ACB",'full menu'!R53="LCERT",'full menu'!R53="LERT",'full menu'!R53="FCERT",'full menu'!R53="FCMT",'full menu'!R53="LCMT",'full menu'!R53="LMT",'full menu'!R53="LCIT",'full menu'!R53="FCIT",'full menu'!R53="LIT",'full menu'!R53="MwERT",'full menu'!R53="ERwMT",'full menu'!R53="M&amp;ERT",'full menu'!R53="MwIT",'full menu'!R53="IwMT",'full menu'!R53="M&amp;IT",'full menu'!R53="IwERT",'full menu'!R53="ERwIT",'full menu'!R53="I&amp;ERT",'full menu'!R53="ER&amp;M&amp;IT",'full menu'!R53="LSD"),"subst",IF(OR('full menu'!R53="FERT",'full menu'!R53="FMT",'full menu'!R53="FIT",'full menu'!R53="WSD"),"intens",IF('full menu'!R53="UASC","UASC","")))))</f>
        <v/>
      </c>
      <c r="S53" s="2" t="str">
        <f>IF(OR('full menu'!S53="MDC",'full menu'!S53="PERF"),"rude",IF(OR('full menu'!S53="PCB",'full menu'!S53="AERF",'full menu'!S53="UD"),"inter",IF(OR('full menu'!S53="ACB",'full menu'!S53="LCERT",'full menu'!S53="LERT",'full menu'!S53="FCERT",'full menu'!S53="FCMT",'full menu'!S53="LCMT",'full menu'!S53="LMT",'full menu'!S53="LCIT",'full menu'!S53="FCIT",'full menu'!S53="LIT",'full menu'!S53="MwERT",'full menu'!S53="ERwMT",'full menu'!S53="M&amp;ERT",'full menu'!S53="MwIT",'full menu'!S53="IwMT",'full menu'!S53="M&amp;IT",'full menu'!S53="IwERT",'full menu'!S53="ERwIT",'full menu'!S53="I&amp;ERT",'full menu'!S53="ER&amp;M&amp;IT",'full menu'!S53="LSD"),"subst",IF(OR('full menu'!S53="FERT",'full menu'!S53="FMT",'full menu'!S53="FIT",'full menu'!S53="WSD"),"intens",IF('full menu'!S53="UASC","UASC","")))))</f>
        <v/>
      </c>
      <c r="T53" s="2" t="str">
        <f>IF(OR('full menu'!T53="MDC",'full menu'!T53="PERF"),"rude",IF(OR('full menu'!T53="PCB",'full menu'!T53="AERF",'full menu'!T53="UD"),"inter",IF(OR('full menu'!T53="ACB",'full menu'!T53="LCERT",'full menu'!T53="LERT",'full menu'!T53="FCERT",'full menu'!T53="FCMT",'full menu'!T53="LCMT",'full menu'!T53="LMT",'full menu'!T53="LCIT",'full menu'!T53="FCIT",'full menu'!T53="LIT",'full menu'!T53="MwERT",'full menu'!T53="ERwMT",'full menu'!T53="M&amp;ERT",'full menu'!T53="MwIT",'full menu'!T53="IwMT",'full menu'!T53="M&amp;IT",'full menu'!T53="IwERT",'full menu'!T53="ERwIT",'full menu'!T53="I&amp;ERT",'full menu'!T53="ER&amp;M&amp;IT",'full menu'!T53="LSD"),"subst",IF(OR('full menu'!T53="FERT",'full menu'!T53="FMT",'full menu'!T53="FIT",'full menu'!T53="WSD"),"intens",IF('full menu'!T53="UASC","UASC","")))))</f>
        <v>inter</v>
      </c>
      <c r="U53" s="2" t="str">
        <f>IF(OR('full menu'!U53="MDC",'full menu'!U53="PERF"),"rude",IF(OR('full menu'!U53="PCB",'full menu'!U53="AERF",'full menu'!U53="UD"),"inter",IF(OR('full menu'!U53="ACB",'full menu'!U53="LCERT",'full menu'!U53="LERT",'full menu'!U53="FCERT",'full menu'!U53="FCMT",'full menu'!U53="LCMT",'full menu'!U53="LMT",'full menu'!U53="LCIT",'full menu'!U53="FCIT",'full menu'!U53="LIT",'full menu'!U53="MwERT",'full menu'!U53="ERwMT",'full menu'!U53="M&amp;ERT",'full menu'!U53="MwIT",'full menu'!U53="IwMT",'full menu'!U53="M&amp;IT",'full menu'!U53="IwERT",'full menu'!U53="ERwIT",'full menu'!U53="I&amp;ERT",'full menu'!U53="ER&amp;M&amp;IT",'full menu'!U53="LSD"),"subst",IF(OR('full menu'!U53="FERT",'full menu'!U53="FMT",'full menu'!U53="FIT",'full menu'!U53="WSD"),"intens",IF('full menu'!U53="UASC","UASC","")))))</f>
        <v>inter</v>
      </c>
      <c r="V53" s="2" t="str">
        <f>IF(OR('full menu'!V53="MDC",'full menu'!V53="PERF"),"rude",IF(OR('full menu'!V53="PCB",'full menu'!V53="AERF",'full menu'!V53="UD"),"inter",IF(OR('full menu'!V53="ACB",'full menu'!V53="LCERT",'full menu'!V53="LERT",'full menu'!V53="FCERT",'full menu'!V53="FCMT",'full menu'!V53="LCMT",'full menu'!V53="LMT",'full menu'!V53="LCIT",'full menu'!V53="FCIT",'full menu'!V53="LIT",'full menu'!V53="MwERT",'full menu'!V53="ERwMT",'full menu'!V53="M&amp;ERT",'full menu'!V53="MwIT",'full menu'!V53="IwMT",'full menu'!V53="M&amp;IT",'full menu'!V53="IwERT",'full menu'!V53="ERwIT",'full menu'!V53="I&amp;ERT",'full menu'!V53="ER&amp;M&amp;IT",'full menu'!V53="LSD"),"subst",IF(OR('full menu'!V53="FERT",'full menu'!V53="FMT",'full menu'!V53="FIT",'full menu'!V53="WSD"),"intens",IF('full menu'!V53="UASC","UASC","")))))</f>
        <v>inter</v>
      </c>
      <c r="W53" s="2" t="str">
        <f>IF(OR('full menu'!W53="MDC",'full menu'!W53="PERF"),"rude",IF(OR('full menu'!W53="PCB",'full menu'!W53="AERF",'full menu'!W53="UD"),"inter",IF(OR('full menu'!W53="ACB",'full menu'!W53="LCERT",'full menu'!W53="LERT",'full menu'!W53="FCERT",'full menu'!W53="FCMT",'full menu'!W53="LCMT",'full menu'!W53="LMT",'full menu'!W53="LCIT",'full menu'!W53="FCIT",'full menu'!W53="LIT",'full menu'!W53="MwERT",'full menu'!W53="ERwMT",'full menu'!W53="M&amp;ERT",'full menu'!W53="MwIT",'full menu'!W53="IwMT",'full menu'!W53="M&amp;IT",'full menu'!W53="IwERT",'full menu'!W53="ERwIT",'full menu'!W53="I&amp;ERT",'full menu'!W53="ER&amp;M&amp;IT",'full menu'!W53="LSD"),"subst",IF(OR('full menu'!W53="FERT",'full menu'!W53="FMT",'full menu'!W53="FIT",'full menu'!W53="WSD"),"intens",IF('full menu'!W53="UASC","UASC","")))))</f>
        <v>inter</v>
      </c>
      <c r="X53" s="2" t="str">
        <f>IF(OR('full menu'!X53="MDC",'full menu'!X53="PERF"),"rude",IF(OR('full menu'!X53="PCB",'full menu'!X53="AERF",'full menu'!X53="UD"),"inter",IF(OR('full menu'!X53="ACB",'full menu'!X53="LCERT",'full menu'!X53="LERT",'full menu'!X53="FCERT",'full menu'!X53="FCMT",'full menu'!X53="LCMT",'full menu'!X53="LMT",'full menu'!X53="LCIT",'full menu'!X53="FCIT",'full menu'!X53="LIT",'full menu'!X53="MwERT",'full menu'!X53="ERwMT",'full menu'!X53="M&amp;ERT",'full menu'!X53="MwIT",'full menu'!X53="IwMT",'full menu'!X53="M&amp;IT",'full menu'!X53="IwERT",'full menu'!X53="ERwIT",'full menu'!X53="I&amp;ERT",'full menu'!X53="ER&amp;M&amp;IT",'full menu'!X53="LSD"),"subst",IF(OR('full menu'!X53="FERT",'full menu'!X53="FMT",'full menu'!X53="FIT",'full menu'!X53="WSD"),"intens",IF('full menu'!X53="UASC","UASC","")))))</f>
        <v>inter</v>
      </c>
      <c r="Y53" s="2" t="str">
        <f>IF(OR('full menu'!Y53="MDC",'full menu'!Y53="PERF"),"rude",IF(OR('full menu'!Y53="PCB",'full menu'!Y53="AERF",'full menu'!Y53="UD"),"inter",IF(OR('full menu'!Y53="ACB",'full menu'!Y53="LCERT",'full menu'!Y53="LERT",'full menu'!Y53="FCERT",'full menu'!Y53="FCMT",'full menu'!Y53="LCMT",'full menu'!Y53="LMT",'full menu'!Y53="LCIT",'full menu'!Y53="FCIT",'full menu'!Y53="LIT",'full menu'!Y53="MwERT",'full menu'!Y53="ERwMT",'full menu'!Y53="M&amp;ERT",'full menu'!Y53="MwIT",'full menu'!Y53="IwMT",'full menu'!Y53="M&amp;IT",'full menu'!Y53="IwERT",'full menu'!Y53="ERwIT",'full menu'!Y53="I&amp;ERT",'full menu'!Y53="ER&amp;M&amp;IT",'full menu'!Y53="LSD"),"subst",IF(OR('full menu'!Y53="FERT",'full menu'!Y53="FMT",'full menu'!Y53="FIT",'full menu'!Y53="WSD"),"intens",IF('full menu'!Y53="UASC","UASC","")))))</f>
        <v>subst</v>
      </c>
      <c r="Z53" s="2" t="str">
        <f>IF(OR('full menu'!Z53="MDC",'full menu'!Z53="PERF"),"rude",IF(OR('full menu'!Z53="PCB",'full menu'!Z53="AERF",'full menu'!Z53="UD"),"inter",IF(OR('full menu'!Z53="ACB",'full menu'!Z53="LCERT",'full menu'!Z53="LERT",'full menu'!Z53="FCERT",'full menu'!Z53="FCMT",'full menu'!Z53="LCMT",'full menu'!Z53="LMT",'full menu'!Z53="LCIT",'full menu'!Z53="FCIT",'full menu'!Z53="LIT",'full menu'!Z53="MwERT",'full menu'!Z53="ERwMT",'full menu'!Z53="M&amp;ERT",'full menu'!Z53="MwIT",'full menu'!Z53="IwMT",'full menu'!Z53="M&amp;IT",'full menu'!Z53="IwERT",'full menu'!Z53="ERwIT",'full menu'!Z53="I&amp;ERT",'full menu'!Z53="ER&amp;M&amp;IT",'full menu'!Z53="LSD"),"subst",IF(OR('full menu'!Z53="FERT",'full menu'!Z53="FMT",'full menu'!Z53="FIT",'full menu'!Z53="WSD"),"intens",IF('full menu'!Z53="UASC","UASC","")))))</f>
        <v>subst</v>
      </c>
      <c r="AA53" s="2" t="str">
        <f>IF(OR('full menu'!AA53="MDC",'full menu'!AA53="PERF"),"rude",IF(OR('full menu'!AA53="PCB",'full menu'!AA53="AERF",'full menu'!AA53="UD"),"inter",IF(OR('full menu'!AA53="ACB",'full menu'!AA53="LCERT",'full menu'!AA53="LERT",'full menu'!AA53="FCERT",'full menu'!AA53="FCMT",'full menu'!AA53="LCMT",'full menu'!AA53="LMT",'full menu'!AA53="LCIT",'full menu'!AA53="FCIT",'full menu'!AA53="LIT",'full menu'!AA53="MwERT",'full menu'!AA53="ERwMT",'full menu'!AA53="M&amp;ERT",'full menu'!AA53="MwIT",'full menu'!AA53="IwMT",'full menu'!AA53="M&amp;IT",'full menu'!AA53="IwERT",'full menu'!AA53="ERwIT",'full menu'!AA53="I&amp;ERT",'full menu'!AA53="ER&amp;M&amp;IT",'full menu'!AA53="LSD"),"subst",IF(OR('full menu'!AA53="FERT",'full menu'!AA53="FMT",'full menu'!AA53="FIT",'full menu'!AA53="WSD"),"intens",IF('full menu'!AA53="UASC","UASC","")))))</f>
        <v>subst</v>
      </c>
      <c r="AB53" s="2" t="str">
        <f>IF(OR('full menu'!AB53="MDC",'full menu'!AB53="PERF"),"rude",IF(OR('full menu'!AB53="PCB",'full menu'!AB53="AERF",'full menu'!AB53="UD"),"inter",IF(OR('full menu'!AB53="ACB",'full menu'!AB53="LCERT",'full menu'!AB53="LERT",'full menu'!AB53="FCERT",'full menu'!AB53="FCMT",'full menu'!AB53="LCMT",'full menu'!AB53="LMT",'full menu'!AB53="LCIT",'full menu'!AB53="FCIT",'full menu'!AB53="LIT",'full menu'!AB53="MwERT",'full menu'!AB53="ERwMT",'full menu'!AB53="M&amp;ERT",'full menu'!AB53="MwIT",'full menu'!AB53="IwMT",'full menu'!AB53="M&amp;IT",'full menu'!AB53="IwERT",'full menu'!AB53="ERwIT",'full menu'!AB53="I&amp;ERT",'full menu'!AB53="ER&amp;M&amp;IT",'full menu'!AB53="LSD"),"subst",IF(OR('full menu'!AB53="FERT",'full menu'!AB53="FMT",'full menu'!AB53="FIT",'full menu'!AB53="WSD"),"intens",IF('full menu'!AB53="UASC","UASC","")))))</f>
        <v>subst</v>
      </c>
      <c r="AC53" s="2" t="str">
        <f>IF(OR('full menu'!AC53="MDC",'full menu'!AC53="PERF"),"rude",IF(OR('full menu'!AC53="PCB",'full menu'!AC53="AERF",'full menu'!AC53="UD"),"inter",IF(OR('full menu'!AC53="ACB",'full menu'!AC53="LCERT",'full menu'!AC53="LERT",'full menu'!AC53="FCERT",'full menu'!AC53="FCMT",'full menu'!AC53="LCMT",'full menu'!AC53="LMT",'full menu'!AC53="LCIT",'full menu'!AC53="FCIT",'full menu'!AC53="LIT",'full menu'!AC53="MwERT",'full menu'!AC53="ERwMT",'full menu'!AC53="M&amp;ERT",'full menu'!AC53="MwIT",'full menu'!AC53="IwMT",'full menu'!AC53="M&amp;IT",'full menu'!AC53="IwERT",'full menu'!AC53="ERwIT",'full menu'!AC53="I&amp;ERT",'full menu'!AC53="ER&amp;M&amp;IT",'full menu'!AC53="LSD"),"subst",IF(OR('full menu'!AC53="FERT",'full menu'!AC53="FMT",'full menu'!AC53="FIT",'full menu'!AC53="WSD"),"intens",IF('full menu'!AC53="UASC","UASC","")))))</f>
        <v>subst</v>
      </c>
      <c r="AD53" s="2" t="str">
        <f>IF(OR('full menu'!AD53="MDC",'full menu'!AD53="PERF"),"rude",IF(OR('full menu'!AD53="PCB",'full menu'!AD53="AERF",'full menu'!AD53="UD"),"inter",IF(OR('full menu'!AD53="ACB",'full menu'!AD53="LCERT",'full menu'!AD53="LERT",'full menu'!AD53="FCERT",'full menu'!AD53="FCMT",'full menu'!AD53="LCMT",'full menu'!AD53="LMT",'full menu'!AD53="LCIT",'full menu'!AD53="FCIT",'full menu'!AD53="LIT",'full menu'!AD53="MwERT",'full menu'!AD53="ERwMT",'full menu'!AD53="M&amp;ERT",'full menu'!AD53="MwIT",'full menu'!AD53="IwMT",'full menu'!AD53="M&amp;IT",'full menu'!AD53="IwERT",'full menu'!AD53="ERwIT",'full menu'!AD53="I&amp;ERT",'full menu'!AD53="ER&amp;M&amp;IT",'full menu'!AD53="LSD"),"subst",IF(OR('full menu'!AD53="FERT",'full menu'!AD53="FMT",'full menu'!AD53="FIT",'full menu'!AD53="WSD"),"intens",IF('full menu'!AD53="UASC","UASC","")))))</f>
        <v>subst</v>
      </c>
      <c r="AE53" s="2" t="str">
        <f>IF(OR('full menu'!AE53="MDC",'full menu'!AE53="PERF"),"rude",IF(OR('full menu'!AE53="PCB",'full menu'!AE53="AERF",'full menu'!AE53="UD"),"inter",IF(OR('full menu'!AE53="ACB",'full menu'!AE53="LCERT",'full menu'!AE53="LERT",'full menu'!AE53="FCERT",'full menu'!AE53="FCMT",'full menu'!AE53="LCMT",'full menu'!AE53="LMT",'full menu'!AE53="LCIT",'full menu'!AE53="FCIT",'full menu'!AE53="LIT",'full menu'!AE53="MwERT",'full menu'!AE53="ERwMT",'full menu'!AE53="M&amp;ERT",'full menu'!AE53="MwIT",'full menu'!AE53="IwMT",'full menu'!AE53="M&amp;IT",'full menu'!AE53="IwERT",'full menu'!AE53="ERwIT",'full menu'!AE53="I&amp;ERT",'full menu'!AE53="ER&amp;M&amp;IT",'full menu'!AE53="LSD"),"subst",IF(OR('full menu'!AE53="FERT",'full menu'!AE53="FMT",'full menu'!AE53="FIT",'full menu'!AE53="WSD"),"intens",IF('full menu'!AE53="UASC","UASC","")))))</f>
        <v>subst</v>
      </c>
      <c r="AF53" s="2" t="str">
        <f>IF(OR('full menu'!AF53="MDC",'full menu'!AF53="PERF"),"rude",IF(OR('full menu'!AF53="PCB",'full menu'!AF53="AERF",'full menu'!AF53="UD"),"inter",IF(OR('full menu'!AF53="ACB",'full menu'!AF53="LCERT",'full menu'!AF53="LERT",'full menu'!AF53="FCERT",'full menu'!AF53="FCMT",'full menu'!AF53="LCMT",'full menu'!AF53="LMT",'full menu'!AF53="LCIT",'full menu'!AF53="FCIT",'full menu'!AF53="LIT",'full menu'!AF53="MwERT",'full menu'!AF53="ERwMT",'full menu'!AF53="M&amp;ERT",'full menu'!AF53="MwIT",'full menu'!AF53="IwMT",'full menu'!AF53="M&amp;IT",'full menu'!AF53="IwERT",'full menu'!AF53="ERwIT",'full menu'!AF53="I&amp;ERT",'full menu'!AF53="ER&amp;M&amp;IT",'full menu'!AF53="LSD"),"subst",IF(OR('full menu'!AF53="FERT",'full menu'!AF53="FMT",'full menu'!AF53="FIT",'full menu'!AF53="WSD"),"intens",IF('full menu'!AF53="UASC","UASC","")))))</f>
        <v>subst</v>
      </c>
      <c r="AG53" s="2" t="str">
        <f>IF(OR('full menu'!AG53="MDC",'full menu'!AG53="PERF"),"rude",IF(OR('full menu'!AG53="PCB",'full menu'!AG53="AERF",'full menu'!AG53="UD"),"inter",IF(OR('full menu'!AG53="ACB",'full menu'!AG53="LCERT",'full menu'!AG53="LERT",'full menu'!AG53="FCERT",'full menu'!AG53="FCMT",'full menu'!AG53="LCMT",'full menu'!AG53="LMT",'full menu'!AG53="LCIT",'full menu'!AG53="FCIT",'full menu'!AG53="LIT",'full menu'!AG53="MwERT",'full menu'!AG53="ERwMT",'full menu'!AG53="M&amp;ERT",'full menu'!AG53="MwIT",'full menu'!AG53="IwMT",'full menu'!AG53="M&amp;IT",'full menu'!AG53="IwERT",'full menu'!AG53="ERwIT",'full menu'!AG53="I&amp;ERT",'full menu'!AG53="ER&amp;M&amp;IT",'full menu'!AG53="LSD"),"subst",IF(OR('full menu'!AG53="FERT",'full menu'!AG53="FMT",'full menu'!AG53="FIT",'full menu'!AG53="WSD"),"intens",IF('full menu'!AG53="UASC","UASC","")))))</f>
        <v>subst</v>
      </c>
      <c r="AH53" s="2" t="str">
        <f>IF(OR('full menu'!AH53="MDC",'full menu'!AH53="PERF"),"rude",IF(OR('full menu'!AH53="PCB",'full menu'!AH53="AERF",'full menu'!AH53="UD"),"inter",IF(OR('full menu'!AH53="ACB",'full menu'!AH53="LCERT",'full menu'!AH53="LERT",'full menu'!AH53="FCERT",'full menu'!AH53="FCMT",'full menu'!AH53="LCMT",'full menu'!AH53="LMT",'full menu'!AH53="LCIT",'full menu'!AH53="FCIT",'full menu'!AH53="LIT",'full menu'!AH53="MwERT",'full menu'!AH53="ERwMT",'full menu'!AH53="M&amp;ERT",'full menu'!AH53="MwIT",'full menu'!AH53="IwMT",'full menu'!AH53="M&amp;IT",'full menu'!AH53="IwERT",'full menu'!AH53="ERwIT",'full menu'!AH53="I&amp;ERT",'full menu'!AH53="ER&amp;M&amp;IT",'full menu'!AH53="LSD"),"subst",IF(OR('full menu'!AH53="FERT",'full menu'!AH53="FMT",'full menu'!AH53="FIT",'full menu'!AH53="WSD"),"intens",IF('full menu'!AH53="UASC","UASC","")))))</f>
        <v>subst</v>
      </c>
      <c r="AI53" s="2" t="str">
        <f>IF(OR('full menu'!AI53="MDC",'full menu'!AI53="PERF"),"rude",IF(OR('full menu'!AI53="PCB",'full menu'!AI53="AERF",'full menu'!AI53="UD"),"inter",IF(OR('full menu'!AI53="ACB",'full menu'!AI53="LCERT",'full menu'!AI53="LERT",'full menu'!AI53="FCERT",'full menu'!AI53="FCMT",'full menu'!AI53="LCMT",'full menu'!AI53="LMT",'full menu'!AI53="LCIT",'full menu'!AI53="FCIT",'full menu'!AI53="LIT",'full menu'!AI53="MwERT",'full menu'!AI53="ERwMT",'full menu'!AI53="M&amp;ERT",'full menu'!AI53="MwIT",'full menu'!AI53="IwMT",'full menu'!AI53="M&amp;IT",'full menu'!AI53="IwERT",'full menu'!AI53="ERwIT",'full menu'!AI53="I&amp;ERT",'full menu'!AI53="ER&amp;M&amp;IT",'full menu'!AI53="LSD"),"subst",IF(OR('full menu'!AI53="FERT",'full menu'!AI53="FMT",'full menu'!AI53="FIT",'full menu'!AI53="WSD"),"intens",IF('full menu'!AI53="UASC","UASC","")))))</f>
        <v>subst</v>
      </c>
      <c r="AJ53" s="2" t="str">
        <f>IF(OR('full menu'!AJ53="MDC",'full menu'!AJ53="PERF"),"rude",IF(OR('full menu'!AJ53="PCB",'full menu'!AJ53="AERF",'full menu'!AJ53="UD"),"inter",IF(OR('full menu'!AJ53="ACB",'full menu'!AJ53="LCERT",'full menu'!AJ53="LERT",'full menu'!AJ53="FCERT",'full menu'!AJ53="FCMT",'full menu'!AJ53="LCMT",'full menu'!AJ53="LMT",'full menu'!AJ53="LCIT",'full menu'!AJ53="FCIT",'full menu'!AJ53="LIT",'full menu'!AJ53="MwERT",'full menu'!AJ53="ERwMT",'full menu'!AJ53="M&amp;ERT",'full menu'!AJ53="MwIT",'full menu'!AJ53="IwMT",'full menu'!AJ53="M&amp;IT",'full menu'!AJ53="IwERT",'full menu'!AJ53="ERwIT",'full menu'!AJ53="I&amp;ERT",'full menu'!AJ53="ER&amp;M&amp;IT",'full menu'!AJ53="LSD"),"subst",IF(OR('full menu'!AJ53="FERT",'full menu'!AJ53="FMT",'full menu'!AJ53="FIT",'full menu'!AJ53="WSD"),"intens",IF('full menu'!AJ53="UASC","UASC","")))))</f>
        <v>subst</v>
      </c>
      <c r="AK53" s="2" t="str">
        <f>IF(OR('full menu'!AK53="MDC",'full menu'!AK53="PERF"),"rude",IF(OR('full menu'!AK53="PCB",'full menu'!AK53="AERF",'full menu'!AK53="UD"),"inter",IF(OR('full menu'!AK53="ACB",'full menu'!AK53="LCERT",'full menu'!AK53="LERT",'full menu'!AK53="FCERT",'full menu'!AK53="FCMT",'full menu'!AK53="LCMT",'full menu'!AK53="LMT",'full menu'!AK53="LCIT",'full menu'!AK53="FCIT",'full menu'!AK53="LIT",'full menu'!AK53="MwERT",'full menu'!AK53="ERwMT",'full menu'!AK53="M&amp;ERT",'full menu'!AK53="MwIT",'full menu'!AK53="IwMT",'full menu'!AK53="M&amp;IT",'full menu'!AK53="IwERT",'full menu'!AK53="ERwIT",'full menu'!AK53="I&amp;ERT",'full menu'!AK53="ER&amp;M&amp;IT",'full menu'!AK53="LSD"),"subst",IF(OR('full menu'!AK53="FERT",'full menu'!AK53="FMT",'full menu'!AK53="FIT",'full menu'!AK53="WSD"),"intens",IF('full menu'!AK53="UASC","UASC","")))))</f>
        <v>subst</v>
      </c>
      <c r="AL53" s="2" t="str">
        <f>IF(OR('full menu'!AL53="MDC",'full menu'!AL53="PERF"),"rude",IF(OR('full menu'!AL53="PCB",'full menu'!AL53="AERF",'full menu'!AL53="UD"),"inter",IF(OR('full menu'!AL53="ACB",'full menu'!AL53="LCERT",'full menu'!AL53="LERT",'full menu'!AL53="FCERT",'full menu'!AL53="FCMT",'full menu'!AL53="LCMT",'full menu'!AL53="LMT",'full menu'!AL53="LCIT",'full menu'!AL53="FCIT",'full menu'!AL53="LIT",'full menu'!AL53="MwERT",'full menu'!AL53="ERwMT",'full menu'!AL53="M&amp;ERT",'full menu'!AL53="MwIT",'full menu'!AL53="IwMT",'full menu'!AL53="M&amp;IT",'full menu'!AL53="IwERT",'full menu'!AL53="ERwIT",'full menu'!AL53="I&amp;ERT",'full menu'!AL53="ER&amp;M&amp;IT",'full menu'!AL53="LSD"),"subst",IF(OR('full menu'!AL53="FERT",'full menu'!AL53="FMT",'full menu'!AL53="FIT",'full menu'!AL53="WSD"),"intens",IF('full menu'!AL53="UASC","UASC","")))))</f>
        <v>subst</v>
      </c>
      <c r="AM53" s="2" t="str">
        <f>IF(OR('full menu'!AM53="MDC",'full menu'!AM53="PERF"),"rude",IF(OR('full menu'!AM53="PCB",'full menu'!AM53="AERF",'full menu'!AM53="UD"),"inter",IF(OR('full menu'!AM53="ACB",'full menu'!AM53="LCERT",'full menu'!AM53="LERT",'full menu'!AM53="FCERT",'full menu'!AM53="FCMT",'full menu'!AM53="LCMT",'full menu'!AM53="LMT",'full menu'!AM53="LCIT",'full menu'!AM53="FCIT",'full menu'!AM53="LIT",'full menu'!AM53="MwERT",'full menu'!AM53="ERwMT",'full menu'!AM53="M&amp;ERT",'full menu'!AM53="MwIT",'full menu'!AM53="IwMT",'full menu'!AM53="M&amp;IT",'full menu'!AM53="IwERT",'full menu'!AM53="ERwIT",'full menu'!AM53="I&amp;ERT",'full menu'!AM53="ER&amp;M&amp;IT",'full menu'!AM53="LSD"),"subst",IF(OR('full menu'!AM53="FERT",'full menu'!AM53="FMT",'full menu'!AM53="FIT",'full menu'!AM53="WSD"),"intens",IF('full menu'!AM53="UASC","UASC","")))))</f>
        <v>subst</v>
      </c>
      <c r="AN53" s="2" t="str">
        <f>IF(OR('full menu'!AN53="MDC",'full menu'!AN53="PERF"),"rude",IF(OR('full menu'!AN53="PCB",'full menu'!AN53="AERF",'full menu'!AN53="UD"),"inter",IF(OR('full menu'!AN53="ACB",'full menu'!AN53="LCERT",'full menu'!AN53="LERT",'full menu'!AN53="FCERT",'full menu'!AN53="FCMT",'full menu'!AN53="LCMT",'full menu'!AN53="LMT",'full menu'!AN53="LCIT",'full menu'!AN53="FCIT",'full menu'!AN53="LIT",'full menu'!AN53="MwERT",'full menu'!AN53="ERwMT",'full menu'!AN53="M&amp;ERT",'full menu'!AN53="MwIT",'full menu'!AN53="IwMT",'full menu'!AN53="M&amp;IT",'full menu'!AN53="IwERT",'full menu'!AN53="ERwIT",'full menu'!AN53="I&amp;ERT",'full menu'!AN53="ER&amp;M&amp;IT",'full menu'!AN53="LSD"),"subst",IF(OR('full menu'!AN53="FERT",'full menu'!AN53="FMT",'full menu'!AN53="FIT",'full menu'!AN53="WSD"),"intens",IF('full menu'!AN53="UASC","UASC","")))))</f>
        <v>subst</v>
      </c>
      <c r="AO53" s="2" t="str">
        <f>IF(OR('full menu'!AO53="MDC",'full menu'!AO53="PERF"),"rude",IF(OR('full menu'!AO53="PCB",'full menu'!AO53="AERF",'full menu'!AO53="UD"),"inter",IF(OR('full menu'!AO53="ACB",'full menu'!AO53="LCERT",'full menu'!AO53="LERT",'full menu'!AO53="FCERT",'full menu'!AO53="FCMT",'full menu'!AO53="LCMT",'full menu'!AO53="LMT",'full menu'!AO53="LCIT",'full menu'!AO53="FCIT",'full menu'!AO53="LIT",'full menu'!AO53="MwERT",'full menu'!AO53="ERwMT",'full menu'!AO53="M&amp;ERT",'full menu'!AO53="MwIT",'full menu'!AO53="IwMT",'full menu'!AO53="M&amp;IT",'full menu'!AO53="IwERT",'full menu'!AO53="ERwIT",'full menu'!AO53="I&amp;ERT",'full menu'!AO53="ER&amp;M&amp;IT",'full menu'!AO53="LSD"),"subst",IF(OR('full menu'!AO53="FERT",'full menu'!AO53="FMT",'full menu'!AO53="FIT",'full menu'!AO53="WSD"),"intens",IF('full menu'!AO53="UASC","UASC","")))))</f>
        <v>subst</v>
      </c>
      <c r="AP53" s="2" t="str">
        <f>IF(OR('full menu'!AP53="MDC",'full menu'!AP53="PERF"),"rude",IF(OR('full menu'!AP53="PCB",'full menu'!AP53="AERF",'full menu'!AP53="UD"),"inter",IF(OR('full menu'!AP53="ACB",'full menu'!AP53="LCERT",'full menu'!AP53="LERT",'full menu'!AP53="FCERT",'full menu'!AP53="FCMT",'full menu'!AP53="LCMT",'full menu'!AP53="LMT",'full menu'!AP53="LCIT",'full menu'!AP53="FCIT",'full menu'!AP53="LIT",'full menu'!AP53="MwERT",'full menu'!AP53="ERwMT",'full menu'!AP53="M&amp;ERT",'full menu'!AP53="MwIT",'full menu'!AP53="IwMT",'full menu'!AP53="M&amp;IT",'full menu'!AP53="IwERT",'full menu'!AP53="ERwIT",'full menu'!AP53="I&amp;ERT",'full menu'!AP53="ER&amp;M&amp;IT",'full menu'!AP53="LSD"),"subst",IF(OR('full menu'!AP53="FERT",'full menu'!AP53="FMT",'full menu'!AP53="FIT",'full menu'!AP53="WSD"),"intens",IF('full menu'!AP53="UASC","UASC","")))))</f>
        <v>subst</v>
      </c>
      <c r="AQ53" s="2" t="str">
        <f>IF(OR('full menu'!AQ53="MDC",'full menu'!AQ53="PERF"),"rude",IF(OR('full menu'!AQ53="PCB",'full menu'!AQ53="AERF",'full menu'!AQ53="UD"),"inter",IF(OR('full menu'!AQ53="ACB",'full menu'!AQ53="LCERT",'full menu'!AQ53="LERT",'full menu'!AQ53="FCERT",'full menu'!AQ53="FCMT",'full menu'!AQ53="LCMT",'full menu'!AQ53="LMT",'full menu'!AQ53="LCIT",'full menu'!AQ53="FCIT",'full menu'!AQ53="LIT",'full menu'!AQ53="MwERT",'full menu'!AQ53="ERwMT",'full menu'!AQ53="M&amp;ERT",'full menu'!AQ53="MwIT",'full menu'!AQ53="IwMT",'full menu'!AQ53="M&amp;IT",'full menu'!AQ53="IwERT",'full menu'!AQ53="ERwIT",'full menu'!AQ53="I&amp;ERT",'full menu'!AQ53="ER&amp;M&amp;IT",'full menu'!AQ53="LSD"),"subst",IF(OR('full menu'!AQ53="FERT",'full menu'!AQ53="FMT",'full menu'!AQ53="FIT",'full menu'!AQ53="WSD"),"intens",IF('full menu'!AQ53="UASC","UASC","")))))</f>
        <v>subst</v>
      </c>
      <c r="AR53" s="2" t="str">
        <f>IF(OR('full menu'!AR53="MDC",'full menu'!AR53="PERF"),"rude",IF(OR('full menu'!AR53="PCB",'full menu'!AR53="AERF",'full menu'!AR53="UD"),"inter",IF(OR('full menu'!AR53="ACB",'full menu'!AR53="LCERT",'full menu'!AR53="LERT",'full menu'!AR53="FCERT",'full menu'!AR53="FCMT",'full menu'!AR53="LCMT",'full menu'!AR53="LMT",'full menu'!AR53="LCIT",'full menu'!AR53="FCIT",'full menu'!AR53="LIT",'full menu'!AR53="MwERT",'full menu'!AR53="ERwMT",'full menu'!AR53="M&amp;ERT",'full menu'!AR53="MwIT",'full menu'!AR53="IwMT",'full menu'!AR53="M&amp;IT",'full menu'!AR53="IwERT",'full menu'!AR53="ERwIT",'full menu'!AR53="I&amp;ERT",'full menu'!AR53="ER&amp;M&amp;IT",'full menu'!AR53="LSD"),"subst",IF(OR('full menu'!AR53="FERT",'full menu'!AR53="FMT",'full menu'!AR53="FIT",'full menu'!AR53="WSD"),"intens",IF('full menu'!AR53="UASC","UASC","")))))</f>
        <v>subst</v>
      </c>
      <c r="AS53" s="2" t="str">
        <f>IF(OR('full menu'!AS53="MDC",'full menu'!AS53="PERF"),"rude",IF(OR('full menu'!AS53="PCB",'full menu'!AS53="AERF",'full menu'!AS53="UD"),"inter",IF(OR('full menu'!AS53="ACB",'full menu'!AS53="LCERT",'full menu'!AS53="LERT",'full menu'!AS53="FCERT",'full menu'!AS53="FCMT",'full menu'!AS53="LCMT",'full menu'!AS53="LMT",'full menu'!AS53="LCIT",'full menu'!AS53="FCIT",'full menu'!AS53="LIT",'full menu'!AS53="MwERT",'full menu'!AS53="ERwMT",'full menu'!AS53="M&amp;ERT",'full menu'!AS53="MwIT",'full menu'!AS53="IwMT",'full menu'!AS53="M&amp;IT",'full menu'!AS53="IwERT",'full menu'!AS53="ERwIT",'full menu'!AS53="I&amp;ERT",'full menu'!AS53="ER&amp;M&amp;IT",'full menu'!AS53="LSD"),"subst",IF(OR('full menu'!AS53="FERT",'full menu'!AS53="FMT",'full menu'!AS53="FIT",'full menu'!AS53="WSD"),"intens",IF('full menu'!AS53="UASC","UASC","")))))</f>
        <v>subst</v>
      </c>
      <c r="AT53" s="2" t="str">
        <f>IF(OR('full menu'!AT53="MDC",'full menu'!AT53="PERF"),"rude",IF(OR('full menu'!AT53="PCB",'full menu'!AT53="AERF",'full menu'!AT53="UD"),"inter",IF(OR('full menu'!AT53="ACB",'full menu'!AT53="LCERT",'full menu'!AT53="LERT",'full menu'!AT53="FCERT",'full menu'!AT53="FCMT",'full menu'!AT53="LCMT",'full menu'!AT53="LMT",'full menu'!AT53="LCIT",'full menu'!AT53="FCIT",'full menu'!AT53="LIT",'full menu'!AT53="MwERT",'full menu'!AT53="ERwMT",'full menu'!AT53="M&amp;ERT",'full menu'!AT53="MwIT",'full menu'!AT53="IwMT",'full menu'!AT53="M&amp;IT",'full menu'!AT53="IwERT",'full menu'!AT53="ERwIT",'full menu'!AT53="I&amp;ERT",'full menu'!AT53="ER&amp;M&amp;IT",'full menu'!AT53="LSD"),"subst",IF(OR('full menu'!AT53="FERT",'full menu'!AT53="FMT",'full menu'!AT53="FIT",'full menu'!AT53="WSD"),"intens",IF('full menu'!AT53="UASC","UASC","")))))</f>
        <v>subst</v>
      </c>
      <c r="AU53" s="2" t="str">
        <f>IF(OR('full menu'!AU53="MDC",'full menu'!AU53="PERF"),"rude",IF(OR('full menu'!AU53="PCB",'full menu'!AU53="AERF",'full menu'!AU53="UD"),"inter",IF(OR('full menu'!AU53="ACB",'full menu'!AU53="LCERT",'full menu'!AU53="LERT",'full menu'!AU53="FCERT",'full menu'!AU53="FCMT",'full menu'!AU53="LCMT",'full menu'!AU53="LMT",'full menu'!AU53="LCIT",'full menu'!AU53="FCIT",'full menu'!AU53="LIT",'full menu'!AU53="MwERT",'full menu'!AU53="ERwMT",'full menu'!AU53="M&amp;ERT",'full menu'!AU53="MwIT",'full menu'!AU53="IwMT",'full menu'!AU53="M&amp;IT",'full menu'!AU53="IwERT",'full menu'!AU53="ERwIT",'full menu'!AU53="I&amp;ERT",'full menu'!AU53="ER&amp;M&amp;IT",'full menu'!AU53="LSD"),"subst",IF(OR('full menu'!AU53="FERT",'full menu'!AU53="FMT",'full menu'!AU53="FIT",'full menu'!AU53="WSD"),"intens",IF('full menu'!AU53="UASC","UASC","")))))</f>
        <v>subst</v>
      </c>
      <c r="AV53" s="2" t="str">
        <f>IF(OR('full menu'!AV53="MDC",'full menu'!AV53="PERF"),"rude",IF(OR('full menu'!AV53="PCB",'full menu'!AV53="AERF",'full menu'!AV53="UD"),"inter",IF(OR('full menu'!AV53="ACB",'full menu'!AV53="LCERT",'full menu'!AV53="LERT",'full menu'!AV53="FCERT",'full menu'!AV53="FCMT",'full menu'!AV53="LCMT",'full menu'!AV53="LMT",'full menu'!AV53="LCIT",'full menu'!AV53="FCIT",'full menu'!AV53="LIT",'full menu'!AV53="MwERT",'full menu'!AV53="ERwMT",'full menu'!AV53="M&amp;ERT",'full menu'!AV53="MwIT",'full menu'!AV53="IwMT",'full menu'!AV53="M&amp;IT",'full menu'!AV53="IwERT",'full menu'!AV53="ERwIT",'full menu'!AV53="I&amp;ERT",'full menu'!AV53="ER&amp;M&amp;IT",'full menu'!AV53="LSD"),"subst",IF(OR('full menu'!AV53="FERT",'full menu'!AV53="FMT",'full menu'!AV53="FIT",'full menu'!AV53="WSD"),"intens",IF('full menu'!AV53="UASC","UASC","")))))</f>
        <v>subst</v>
      </c>
      <c r="AW53" s="2" t="str">
        <f>IF(OR('full menu'!AW53="MDC",'full menu'!AW53="PERF"),"rude",IF(OR('full menu'!AW53="PCB",'full menu'!AW53="AERF",'full menu'!AW53="UD"),"inter",IF(OR('full menu'!AW53="ACB",'full menu'!AW53="LCERT",'full menu'!AW53="LERT",'full menu'!AW53="FCERT",'full menu'!AW53="FCMT",'full menu'!AW53="LCMT",'full menu'!AW53="LMT",'full menu'!AW53="LCIT",'full menu'!AW53="FCIT",'full menu'!AW53="LIT",'full menu'!AW53="MwERT",'full menu'!AW53="ERwMT",'full menu'!AW53="M&amp;ERT",'full menu'!AW53="MwIT",'full menu'!AW53="IwMT",'full menu'!AW53="M&amp;IT",'full menu'!AW53="IwERT",'full menu'!AW53="ERwIT",'full menu'!AW53="I&amp;ERT",'full menu'!AW53="ER&amp;M&amp;IT",'full menu'!AW53="LSD"),"subst",IF(OR('full menu'!AW53="FERT",'full menu'!AW53="FMT",'full menu'!AW53="FIT",'full menu'!AW53="WSD"),"intens",IF('full menu'!AW53="UASC","UASC","")))))</f>
        <v>subst</v>
      </c>
      <c r="AX53" s="2" t="str">
        <f>IF(OR('full menu'!AX53="MDC",'full menu'!AX53="PERF"),"rude",IF(OR('full menu'!AX53="PCB",'full menu'!AX53="AERF",'full menu'!AX53="UD"),"inter",IF(OR('full menu'!AX53="ACB",'full menu'!AX53="LCERT",'full menu'!AX53="LERT",'full menu'!AX53="FCERT",'full menu'!AX53="FCMT",'full menu'!AX53="LCMT",'full menu'!AX53="LMT",'full menu'!AX53="LCIT",'full menu'!AX53="FCIT",'full menu'!AX53="LIT",'full menu'!AX53="MwERT",'full menu'!AX53="ERwMT",'full menu'!AX53="M&amp;ERT",'full menu'!AX53="MwIT",'full menu'!AX53="IwMT",'full menu'!AX53="M&amp;IT",'full menu'!AX53="IwERT",'full menu'!AX53="ERwIT",'full menu'!AX53="I&amp;ERT",'full menu'!AX53="ER&amp;M&amp;IT",'full menu'!AX53="LSD"),"subst",IF(OR('full menu'!AX53="FERT",'full menu'!AX53="FMT",'full menu'!AX53="FIT",'full menu'!AX53="WSD"),"intens",IF('full menu'!AX53="UASC","UASC","")))))</f>
        <v>subst</v>
      </c>
      <c r="AY53" s="2" t="str">
        <f>IF(OR('full menu'!AY53="MDC",'full menu'!AY53="PERF"),"rude",IF(OR('full menu'!AY53="PCB",'full menu'!AY53="AERF",'full menu'!AY53="UD"),"inter",IF(OR('full menu'!AY53="ACB",'full menu'!AY53="LCERT",'full menu'!AY53="LERT",'full menu'!AY53="FCERT",'full menu'!AY53="FCMT",'full menu'!AY53="LCMT",'full menu'!AY53="LMT",'full menu'!AY53="LCIT",'full menu'!AY53="FCIT",'full menu'!AY53="LIT",'full menu'!AY53="MwERT",'full menu'!AY53="ERwMT",'full menu'!AY53="M&amp;ERT",'full menu'!AY53="MwIT",'full menu'!AY53="IwMT",'full menu'!AY53="M&amp;IT",'full menu'!AY53="IwERT",'full menu'!AY53="ERwIT",'full menu'!AY53="I&amp;ERT",'full menu'!AY53="ER&amp;M&amp;IT",'full menu'!AY53="LSD"),"subst",IF(OR('full menu'!AY53="FERT",'full menu'!AY53="FMT",'full menu'!AY53="FIT",'full menu'!AY53="WSD"),"intens",IF('full menu'!AY53="UASC","UASC","")))))</f>
        <v>subst</v>
      </c>
    </row>
    <row r="54" spans="1:51" ht="15.6" x14ac:dyDescent="0.3">
      <c r="A54" t="s">
        <v>83</v>
      </c>
      <c r="B54" s="2" t="str">
        <f>IF(OR('full menu'!B54="MDC",'full menu'!B54="PERF"),"rude",IF(OR('full menu'!B54="PCB",'full menu'!B54="AERF",'full menu'!B54="UD"),"inter",IF(OR('full menu'!B54="ACB",'full menu'!B54="LCERT",'full menu'!B54="LERT",'full menu'!B54="FCERT",'full menu'!B54="FCMT",'full menu'!B54="LCMT",'full menu'!B54="LMT",'full menu'!B54="LCIT",'full menu'!B54="FCIT",'full menu'!B54="LIT",'full menu'!B54="MwERT",'full menu'!B54="ERwMT",'full menu'!B54="M&amp;ERT",'full menu'!B54="MwIT",'full menu'!B54="IwMT",'full menu'!B54="M&amp;IT",'full menu'!B54="IwERT",'full menu'!B54="ERwIT",'full menu'!B54="I&amp;ERT",'full menu'!B54="ER&amp;M&amp;IT",'full menu'!B54="LSD"),"subst",IF(OR('full menu'!B54="FERT",'full menu'!B54="FMT",'full menu'!B54="FIT",'full menu'!B54="WSD"),"intens",IF('full menu'!B54="UASC","UASC","")))))</f>
        <v>rude</v>
      </c>
      <c r="C54" s="2" t="str">
        <f>IF(OR('full menu'!C54="MDC",'full menu'!C54="PERF"),"rude",IF(OR('full menu'!C54="PCB",'full menu'!C54="AERF",'full menu'!C54="UD"),"inter",IF(OR('full menu'!C54="ACB",'full menu'!C54="LCERT",'full menu'!C54="LERT",'full menu'!C54="FCERT",'full menu'!C54="FCMT",'full menu'!C54="LCMT",'full menu'!C54="LMT",'full menu'!C54="LCIT",'full menu'!C54="FCIT",'full menu'!C54="LIT",'full menu'!C54="MwERT",'full menu'!C54="ERwMT",'full menu'!C54="M&amp;ERT",'full menu'!C54="MwIT",'full menu'!C54="IwMT",'full menu'!C54="M&amp;IT",'full menu'!C54="IwERT",'full menu'!C54="ERwIT",'full menu'!C54="I&amp;ERT",'full menu'!C54="ER&amp;M&amp;IT",'full menu'!C54="LSD"),"subst",IF(OR('full menu'!C54="FERT",'full menu'!C54="FMT",'full menu'!C54="FIT",'full menu'!C54="WSD"),"intens",IF('full menu'!C54="UASC","UASC","")))))</f>
        <v>rude</v>
      </c>
      <c r="D54" s="2" t="str">
        <f>IF(OR('full menu'!D54="MDC",'full menu'!D54="PERF"),"rude",IF(OR('full menu'!D54="PCB",'full menu'!D54="AERF",'full menu'!D54="UD"),"inter",IF(OR('full menu'!D54="ACB",'full menu'!D54="LCERT",'full menu'!D54="LERT",'full menu'!D54="FCERT",'full menu'!D54="FCMT",'full menu'!D54="LCMT",'full menu'!D54="LMT",'full menu'!D54="LCIT",'full menu'!D54="FCIT",'full menu'!D54="LIT",'full menu'!D54="MwERT",'full menu'!D54="ERwMT",'full menu'!D54="M&amp;ERT",'full menu'!D54="MwIT",'full menu'!D54="IwMT",'full menu'!D54="M&amp;IT",'full menu'!D54="IwERT",'full menu'!D54="ERwIT",'full menu'!D54="I&amp;ERT",'full menu'!D54="ER&amp;M&amp;IT",'full menu'!D54="LSD"),"subst",IF(OR('full menu'!D54="FERT",'full menu'!D54="FMT",'full menu'!D54="FIT",'full menu'!D54="WSD"),"intens",IF('full menu'!D54="UASC","UASC","")))))</f>
        <v>rude</v>
      </c>
      <c r="E54" s="2" t="str">
        <f>IF(OR('full menu'!E54="MDC",'full menu'!E54="PERF"),"rude",IF(OR('full menu'!E54="PCB",'full menu'!E54="AERF",'full menu'!E54="UD"),"inter",IF(OR('full menu'!E54="ACB",'full menu'!E54="LCERT",'full menu'!E54="LERT",'full menu'!E54="FCERT",'full menu'!E54="FCMT",'full menu'!E54="LCMT",'full menu'!E54="LMT",'full menu'!E54="LCIT",'full menu'!E54="FCIT",'full menu'!E54="LIT",'full menu'!E54="MwERT",'full menu'!E54="ERwMT",'full menu'!E54="M&amp;ERT",'full menu'!E54="MwIT",'full menu'!E54="IwMT",'full menu'!E54="M&amp;IT",'full menu'!E54="IwERT",'full menu'!E54="ERwIT",'full menu'!E54="I&amp;ERT",'full menu'!E54="ER&amp;M&amp;IT",'full menu'!E54="LSD"),"subst",IF(OR('full menu'!E54="FERT",'full menu'!E54="FMT",'full menu'!E54="FIT",'full menu'!E54="WSD"),"intens",IF('full menu'!E54="UASC","UASC","")))))</f>
        <v>rude</v>
      </c>
      <c r="F54" s="2" t="str">
        <f>IF(OR('full menu'!F54="MDC",'full menu'!F54="PERF"),"rude",IF(OR('full menu'!F54="PCB",'full menu'!F54="AERF",'full menu'!F54="UD"),"inter",IF(OR('full menu'!F54="ACB",'full menu'!F54="LCERT",'full menu'!F54="LERT",'full menu'!F54="FCERT",'full menu'!F54="FCMT",'full menu'!F54="LCMT",'full menu'!F54="LMT",'full menu'!F54="LCIT",'full menu'!F54="FCIT",'full menu'!F54="LIT",'full menu'!F54="MwERT",'full menu'!F54="ERwMT",'full menu'!F54="M&amp;ERT",'full menu'!F54="MwIT",'full menu'!F54="IwMT",'full menu'!F54="M&amp;IT",'full menu'!F54="IwERT",'full menu'!F54="ERwIT",'full menu'!F54="I&amp;ERT",'full menu'!F54="ER&amp;M&amp;IT",'full menu'!F54="LSD"),"subst",IF(OR('full menu'!F54="FERT",'full menu'!F54="FMT",'full menu'!F54="FIT",'full menu'!F54="WSD"),"intens",IF('full menu'!F54="UASC","UASC","")))))</f>
        <v>rude</v>
      </c>
      <c r="G54" s="2" t="str">
        <f>IF(OR('full menu'!G54="MDC",'full menu'!G54="PERF"),"rude",IF(OR('full menu'!G54="PCB",'full menu'!G54="AERF",'full menu'!G54="UD"),"inter",IF(OR('full menu'!G54="ACB",'full menu'!G54="LCERT",'full menu'!G54="LERT",'full menu'!G54="FCERT",'full menu'!G54="FCMT",'full menu'!G54="LCMT",'full menu'!G54="LMT",'full menu'!G54="LCIT",'full menu'!G54="FCIT",'full menu'!G54="LIT",'full menu'!G54="MwERT",'full menu'!G54="ERwMT",'full menu'!G54="M&amp;ERT",'full menu'!G54="MwIT",'full menu'!G54="IwMT",'full menu'!G54="M&amp;IT",'full menu'!G54="IwERT",'full menu'!G54="ERwIT",'full menu'!G54="I&amp;ERT",'full menu'!G54="ER&amp;M&amp;IT",'full menu'!G54="LSD"),"subst",IF(OR('full menu'!G54="FERT",'full menu'!G54="FMT",'full menu'!G54="FIT",'full menu'!G54="WSD"),"intens",IF('full menu'!G54="UASC","UASC","")))))</f>
        <v>rude</v>
      </c>
      <c r="H54" s="2" t="str">
        <f>IF(OR('full menu'!H54="MDC",'full menu'!H54="PERF"),"rude",IF(OR('full menu'!H54="PCB",'full menu'!H54="AERF",'full menu'!H54="UD"),"inter",IF(OR('full menu'!H54="ACB",'full menu'!H54="LCERT",'full menu'!H54="LERT",'full menu'!H54="FCERT",'full menu'!H54="FCMT",'full menu'!H54="LCMT",'full menu'!H54="LMT",'full menu'!H54="LCIT",'full menu'!H54="FCIT",'full menu'!H54="LIT",'full menu'!H54="MwERT",'full menu'!H54="ERwMT",'full menu'!H54="M&amp;ERT",'full menu'!H54="MwIT",'full menu'!H54="IwMT",'full menu'!H54="M&amp;IT",'full menu'!H54="IwERT",'full menu'!H54="ERwIT",'full menu'!H54="I&amp;ERT",'full menu'!H54="ER&amp;M&amp;IT",'full menu'!H54="LSD"),"subst",IF(OR('full menu'!H54="FERT",'full menu'!H54="FMT",'full menu'!H54="FIT",'full menu'!H54="WSD"),"intens",IF('full menu'!H54="UASC","UASC","")))))</f>
        <v>rude</v>
      </c>
      <c r="I54" s="2" t="str">
        <f>IF(OR('full menu'!I54="MDC",'full menu'!I54="PERF"),"rude",IF(OR('full menu'!I54="PCB",'full menu'!I54="AERF",'full menu'!I54="UD"),"inter",IF(OR('full menu'!I54="ACB",'full menu'!I54="LCERT",'full menu'!I54="LERT",'full menu'!I54="FCERT",'full menu'!I54="FCMT",'full menu'!I54="LCMT",'full menu'!I54="LMT",'full menu'!I54="LCIT",'full menu'!I54="FCIT",'full menu'!I54="LIT",'full menu'!I54="MwERT",'full menu'!I54="ERwMT",'full menu'!I54="M&amp;ERT",'full menu'!I54="MwIT",'full menu'!I54="IwMT",'full menu'!I54="M&amp;IT",'full menu'!I54="IwERT",'full menu'!I54="ERwIT",'full menu'!I54="I&amp;ERT",'full menu'!I54="ER&amp;M&amp;IT",'full menu'!I54="LSD"),"subst",IF(OR('full menu'!I54="FERT",'full menu'!I54="FMT",'full menu'!I54="FIT",'full menu'!I54="WSD"),"intens",IF('full menu'!I54="UASC","UASC","")))))</f>
        <v>rude</v>
      </c>
      <c r="J54" s="2" t="str">
        <f>IF(OR('full menu'!J54="MDC",'full menu'!J54="PERF"),"rude",IF(OR('full menu'!J54="PCB",'full menu'!J54="AERF",'full menu'!J54="UD"),"inter",IF(OR('full menu'!J54="ACB",'full menu'!J54="LCERT",'full menu'!J54="LERT",'full menu'!J54="FCERT",'full menu'!J54="FCMT",'full menu'!J54="LCMT",'full menu'!J54="LMT",'full menu'!J54="LCIT",'full menu'!J54="FCIT",'full menu'!J54="LIT",'full menu'!J54="MwERT",'full menu'!J54="ERwMT",'full menu'!J54="M&amp;ERT",'full menu'!J54="MwIT",'full menu'!J54="IwMT",'full menu'!J54="M&amp;IT",'full menu'!J54="IwERT",'full menu'!J54="ERwIT",'full menu'!J54="I&amp;ERT",'full menu'!J54="ER&amp;M&amp;IT",'full menu'!J54="LSD"),"subst",IF(OR('full menu'!J54="FERT",'full menu'!J54="FMT",'full menu'!J54="FIT",'full menu'!J54="WSD"),"intens",IF('full menu'!J54="UASC","UASC","")))))</f>
        <v>rude</v>
      </c>
      <c r="K54" s="2" t="str">
        <f>IF(OR('full menu'!K54="MDC",'full menu'!K54="PERF"),"rude",IF(OR('full menu'!K54="PCB",'full menu'!K54="AERF",'full menu'!K54="UD"),"inter",IF(OR('full menu'!K54="ACB",'full menu'!K54="LCERT",'full menu'!K54="LERT",'full menu'!K54="FCERT",'full menu'!K54="FCMT",'full menu'!K54="LCMT",'full menu'!K54="LMT",'full menu'!K54="LCIT",'full menu'!K54="FCIT",'full menu'!K54="LIT",'full menu'!K54="MwERT",'full menu'!K54="ERwMT",'full menu'!K54="M&amp;ERT",'full menu'!K54="MwIT",'full menu'!K54="IwMT",'full menu'!K54="M&amp;IT",'full menu'!K54="IwERT",'full menu'!K54="ERwIT",'full menu'!K54="I&amp;ERT",'full menu'!K54="ER&amp;M&amp;IT",'full menu'!K54="LSD"),"subst",IF(OR('full menu'!K54="FERT",'full menu'!K54="FMT",'full menu'!K54="FIT",'full menu'!K54="WSD"),"intens",IF('full menu'!K54="UASC","UASC","")))))</f>
        <v>rude</v>
      </c>
      <c r="L54" s="2" t="str">
        <f>IF(OR('full menu'!L54="MDC",'full menu'!L54="PERF"),"rude",IF(OR('full menu'!L54="PCB",'full menu'!L54="AERF",'full menu'!L54="UD"),"inter",IF(OR('full menu'!L54="ACB",'full menu'!L54="LCERT",'full menu'!L54="LERT",'full menu'!L54="FCERT",'full menu'!L54="FCMT",'full menu'!L54="LCMT",'full menu'!L54="LMT",'full menu'!L54="LCIT",'full menu'!L54="FCIT",'full menu'!L54="LIT",'full menu'!L54="MwERT",'full menu'!L54="ERwMT",'full menu'!L54="M&amp;ERT",'full menu'!L54="MwIT",'full menu'!L54="IwMT",'full menu'!L54="M&amp;IT",'full menu'!L54="IwERT",'full menu'!L54="ERwIT",'full menu'!L54="I&amp;ERT",'full menu'!L54="ER&amp;M&amp;IT",'full menu'!L54="LSD"),"subst",IF(OR('full menu'!L54="FERT",'full menu'!L54="FMT",'full menu'!L54="FIT",'full menu'!L54="WSD"),"intens",IF('full menu'!L54="UASC","UASC","")))))</f>
        <v>rude</v>
      </c>
      <c r="M54" s="2" t="str">
        <f>IF(OR('full menu'!M54="MDC",'full menu'!M54="PERF"),"rude",IF(OR('full menu'!M54="PCB",'full menu'!M54="AERF",'full menu'!M54="UD"),"inter",IF(OR('full menu'!M54="ACB",'full menu'!M54="LCERT",'full menu'!M54="LERT",'full menu'!M54="FCERT",'full menu'!M54="FCMT",'full menu'!M54="LCMT",'full menu'!M54="LMT",'full menu'!M54="LCIT",'full menu'!M54="FCIT",'full menu'!M54="LIT",'full menu'!M54="MwERT",'full menu'!M54="ERwMT",'full menu'!M54="M&amp;ERT",'full menu'!M54="MwIT",'full menu'!M54="IwMT",'full menu'!M54="M&amp;IT",'full menu'!M54="IwERT",'full menu'!M54="ERwIT",'full menu'!M54="I&amp;ERT",'full menu'!M54="ER&amp;M&amp;IT",'full menu'!M54="LSD"),"subst",IF(OR('full menu'!M54="FERT",'full menu'!M54="FMT",'full menu'!M54="FIT",'full menu'!M54="WSD"),"intens",IF('full menu'!M54="UASC","UASC","")))))</f>
        <v>rude</v>
      </c>
      <c r="N54" s="2" t="str">
        <f>IF(OR('full menu'!N54="MDC",'full menu'!N54="PERF"),"rude",IF(OR('full menu'!N54="PCB",'full menu'!N54="AERF",'full menu'!N54="UD"),"inter",IF(OR('full menu'!N54="ACB",'full menu'!N54="LCERT",'full menu'!N54="LERT",'full menu'!N54="FCERT",'full menu'!N54="FCMT",'full menu'!N54="LCMT",'full menu'!N54="LMT",'full menu'!N54="LCIT",'full menu'!N54="FCIT",'full menu'!N54="LIT",'full menu'!N54="MwERT",'full menu'!N54="ERwMT",'full menu'!N54="M&amp;ERT",'full menu'!N54="MwIT",'full menu'!N54="IwMT",'full menu'!N54="M&amp;IT",'full menu'!N54="IwERT",'full menu'!N54="ERwIT",'full menu'!N54="I&amp;ERT",'full menu'!N54="ER&amp;M&amp;IT",'full menu'!N54="LSD"),"subst",IF(OR('full menu'!N54="FERT",'full menu'!N54="FMT",'full menu'!N54="FIT",'full menu'!N54="WSD"),"intens",IF('full menu'!N54="UASC","UASC","")))))</f>
        <v>rude</v>
      </c>
      <c r="O54" s="2" t="str">
        <f>IF(OR('full menu'!O54="MDC",'full menu'!O54="PERF"),"rude",IF(OR('full menu'!O54="PCB",'full menu'!O54="AERF",'full menu'!O54="UD"),"inter",IF(OR('full menu'!O54="ACB",'full menu'!O54="LCERT",'full menu'!O54="LERT",'full menu'!O54="FCERT",'full menu'!O54="FCMT",'full menu'!O54="LCMT",'full menu'!O54="LMT",'full menu'!O54="LCIT",'full menu'!O54="FCIT",'full menu'!O54="LIT",'full menu'!O54="MwERT",'full menu'!O54="ERwMT",'full menu'!O54="M&amp;ERT",'full menu'!O54="MwIT",'full menu'!O54="IwMT",'full menu'!O54="M&amp;IT",'full menu'!O54="IwERT",'full menu'!O54="ERwIT",'full menu'!O54="I&amp;ERT",'full menu'!O54="ER&amp;M&amp;IT",'full menu'!O54="LSD"),"subst",IF(OR('full menu'!O54="FERT",'full menu'!O54="FMT",'full menu'!O54="FIT",'full menu'!O54="WSD"),"intens",IF('full menu'!O54="UASC","UASC","")))))</f>
        <v>rude</v>
      </c>
      <c r="P54" s="2" t="str">
        <f>IF(OR('full menu'!P54="MDC",'full menu'!P54="PERF"),"rude",IF(OR('full menu'!P54="PCB",'full menu'!P54="AERF",'full menu'!P54="UD"),"inter",IF(OR('full menu'!P54="ACB",'full menu'!P54="LCERT",'full menu'!P54="LERT",'full menu'!P54="FCERT",'full menu'!P54="FCMT",'full menu'!P54="LCMT",'full menu'!P54="LMT",'full menu'!P54="LCIT",'full menu'!P54="FCIT",'full menu'!P54="LIT",'full menu'!P54="MwERT",'full menu'!P54="ERwMT",'full menu'!P54="M&amp;ERT",'full menu'!P54="MwIT",'full menu'!P54="IwMT",'full menu'!P54="M&amp;IT",'full menu'!P54="IwERT",'full menu'!P54="ERwIT",'full menu'!P54="I&amp;ERT",'full menu'!P54="ER&amp;M&amp;IT",'full menu'!P54="LSD"),"subst",IF(OR('full menu'!P54="FERT",'full menu'!P54="FMT",'full menu'!P54="FIT",'full menu'!P54="WSD"),"intens",IF('full menu'!P54="UASC","UASC","")))))</f>
        <v>inter</v>
      </c>
      <c r="Q54" s="2" t="str">
        <f>IF(OR('full menu'!Q54="MDC",'full menu'!Q54="PERF"),"rude",IF(OR('full menu'!Q54="PCB",'full menu'!Q54="AERF",'full menu'!Q54="UD"),"inter",IF(OR('full menu'!Q54="ACB",'full menu'!Q54="LCERT",'full menu'!Q54="LERT",'full menu'!Q54="FCERT",'full menu'!Q54="FCMT",'full menu'!Q54="LCMT",'full menu'!Q54="LMT",'full menu'!Q54="LCIT",'full menu'!Q54="FCIT",'full menu'!Q54="LIT",'full menu'!Q54="MwERT",'full menu'!Q54="ERwMT",'full menu'!Q54="M&amp;ERT",'full menu'!Q54="MwIT",'full menu'!Q54="IwMT",'full menu'!Q54="M&amp;IT",'full menu'!Q54="IwERT",'full menu'!Q54="ERwIT",'full menu'!Q54="I&amp;ERT",'full menu'!Q54="ER&amp;M&amp;IT",'full menu'!Q54="LSD"),"subst",IF(OR('full menu'!Q54="FERT",'full menu'!Q54="FMT",'full menu'!Q54="FIT",'full menu'!Q54="WSD"),"intens",IF('full menu'!Q54="UASC","UASC","")))))</f>
        <v>inter</v>
      </c>
      <c r="R54" s="2" t="str">
        <f>IF(OR('full menu'!R54="MDC",'full menu'!R54="PERF"),"rude",IF(OR('full menu'!R54="PCB",'full menu'!R54="AERF",'full menu'!R54="UD"),"inter",IF(OR('full menu'!R54="ACB",'full menu'!R54="LCERT",'full menu'!R54="LERT",'full menu'!R54="FCERT",'full menu'!R54="FCMT",'full menu'!R54="LCMT",'full menu'!R54="LMT",'full menu'!R54="LCIT",'full menu'!R54="FCIT",'full menu'!R54="LIT",'full menu'!R54="MwERT",'full menu'!R54="ERwMT",'full menu'!R54="M&amp;ERT",'full menu'!R54="MwIT",'full menu'!R54="IwMT",'full menu'!R54="M&amp;IT",'full menu'!R54="IwERT",'full menu'!R54="ERwIT",'full menu'!R54="I&amp;ERT",'full menu'!R54="ER&amp;M&amp;IT",'full menu'!R54="LSD"),"subst",IF(OR('full menu'!R54="FERT",'full menu'!R54="FMT",'full menu'!R54="FIT",'full menu'!R54="WSD"),"intens",IF('full menu'!R54="UASC","UASC","")))))</f>
        <v>inter</v>
      </c>
      <c r="S54" s="2" t="str">
        <f>IF(OR('full menu'!S54="MDC",'full menu'!S54="PERF"),"rude",IF(OR('full menu'!S54="PCB",'full menu'!S54="AERF",'full menu'!S54="UD"),"inter",IF(OR('full menu'!S54="ACB",'full menu'!S54="LCERT",'full menu'!S54="LERT",'full menu'!S54="FCERT",'full menu'!S54="FCMT",'full menu'!S54="LCMT",'full menu'!S54="LMT",'full menu'!S54="LCIT",'full menu'!S54="FCIT",'full menu'!S54="LIT",'full menu'!S54="MwERT",'full menu'!S54="ERwMT",'full menu'!S54="M&amp;ERT",'full menu'!S54="MwIT",'full menu'!S54="IwMT",'full menu'!S54="M&amp;IT",'full menu'!S54="IwERT",'full menu'!S54="ERwIT",'full menu'!S54="I&amp;ERT",'full menu'!S54="ER&amp;M&amp;IT",'full menu'!S54="LSD"),"subst",IF(OR('full menu'!S54="FERT",'full menu'!S54="FMT",'full menu'!S54="FIT",'full menu'!S54="WSD"),"intens",IF('full menu'!S54="UASC","UASC","")))))</f>
        <v>inter</v>
      </c>
      <c r="T54" s="2" t="str">
        <f>IF(OR('full menu'!T54="MDC",'full menu'!T54="PERF"),"rude",IF(OR('full menu'!T54="PCB",'full menu'!T54="AERF",'full menu'!T54="UD"),"inter",IF(OR('full menu'!T54="ACB",'full menu'!T54="LCERT",'full menu'!T54="LERT",'full menu'!T54="FCERT",'full menu'!T54="FCMT",'full menu'!T54="LCMT",'full menu'!T54="LMT",'full menu'!T54="LCIT",'full menu'!T54="FCIT",'full menu'!T54="LIT",'full menu'!T54="MwERT",'full menu'!T54="ERwMT",'full menu'!T54="M&amp;ERT",'full menu'!T54="MwIT",'full menu'!T54="IwMT",'full menu'!T54="M&amp;IT",'full menu'!T54="IwERT",'full menu'!T54="ERwIT",'full menu'!T54="I&amp;ERT",'full menu'!T54="ER&amp;M&amp;IT",'full menu'!T54="LSD"),"subst",IF(OR('full menu'!T54="FERT",'full menu'!T54="FMT",'full menu'!T54="FIT",'full menu'!T54="WSD"),"intens",IF('full menu'!T54="UASC","UASC","")))))</f>
        <v/>
      </c>
      <c r="U54" s="2" t="str">
        <f>IF(OR('full menu'!U54="MDC",'full menu'!U54="PERF"),"rude",IF(OR('full menu'!U54="PCB",'full menu'!U54="AERF",'full menu'!U54="UD"),"inter",IF(OR('full menu'!U54="ACB",'full menu'!U54="LCERT",'full menu'!U54="LERT",'full menu'!U54="FCERT",'full menu'!U54="FCMT",'full menu'!U54="LCMT",'full menu'!U54="LMT",'full menu'!U54="LCIT",'full menu'!U54="FCIT",'full menu'!U54="LIT",'full menu'!U54="MwERT",'full menu'!U54="ERwMT",'full menu'!U54="M&amp;ERT",'full menu'!U54="MwIT",'full menu'!U54="IwMT",'full menu'!U54="M&amp;IT",'full menu'!U54="IwERT",'full menu'!U54="ERwIT",'full menu'!U54="I&amp;ERT",'full menu'!U54="ER&amp;M&amp;IT",'full menu'!U54="LSD"),"subst",IF(OR('full menu'!U54="FERT",'full menu'!U54="FMT",'full menu'!U54="FIT",'full menu'!U54="WSD"),"intens",IF('full menu'!U54="UASC","UASC","")))))</f>
        <v/>
      </c>
      <c r="V54" s="2" t="str">
        <f>IF(OR('full menu'!V54="MDC",'full menu'!V54="PERF"),"rude",IF(OR('full menu'!V54="PCB",'full menu'!V54="AERF",'full menu'!V54="UD"),"inter",IF(OR('full menu'!V54="ACB",'full menu'!V54="LCERT",'full menu'!V54="LERT",'full menu'!V54="FCERT",'full menu'!V54="FCMT",'full menu'!V54="LCMT",'full menu'!V54="LMT",'full menu'!V54="LCIT",'full menu'!V54="FCIT",'full menu'!V54="LIT",'full menu'!V54="MwERT",'full menu'!V54="ERwMT",'full menu'!V54="M&amp;ERT",'full menu'!V54="MwIT",'full menu'!V54="IwMT",'full menu'!V54="M&amp;IT",'full menu'!V54="IwERT",'full menu'!V54="ERwIT",'full menu'!V54="I&amp;ERT",'full menu'!V54="ER&amp;M&amp;IT",'full menu'!V54="LSD"),"subst",IF(OR('full menu'!V54="FERT",'full menu'!V54="FMT",'full menu'!V54="FIT",'full menu'!V54="WSD"),"intens",IF('full menu'!V54="UASC","UASC","")))))</f>
        <v/>
      </c>
      <c r="W54" s="2" t="str">
        <f>IF(OR('full menu'!W54="MDC",'full menu'!W54="PERF"),"rude",IF(OR('full menu'!W54="PCB",'full menu'!W54="AERF",'full menu'!W54="UD"),"inter",IF(OR('full menu'!W54="ACB",'full menu'!W54="LCERT",'full menu'!W54="LERT",'full menu'!W54="FCERT",'full menu'!W54="FCMT",'full menu'!W54="LCMT",'full menu'!W54="LMT",'full menu'!W54="LCIT",'full menu'!W54="FCIT",'full menu'!W54="LIT",'full menu'!W54="MwERT",'full menu'!W54="ERwMT",'full menu'!W54="M&amp;ERT",'full menu'!W54="MwIT",'full menu'!W54="IwMT",'full menu'!W54="M&amp;IT",'full menu'!W54="IwERT",'full menu'!W54="ERwIT",'full menu'!W54="I&amp;ERT",'full menu'!W54="ER&amp;M&amp;IT",'full menu'!W54="LSD"),"subst",IF(OR('full menu'!W54="FERT",'full menu'!W54="FMT",'full menu'!W54="FIT",'full menu'!W54="WSD"),"intens",IF('full menu'!W54="UASC","UASC","")))))</f>
        <v/>
      </c>
      <c r="X54" s="2" t="str">
        <f>IF(OR('full menu'!X54="MDC",'full menu'!X54="PERF"),"rude",IF(OR('full menu'!X54="PCB",'full menu'!X54="AERF",'full menu'!X54="UD"),"inter",IF(OR('full menu'!X54="ACB",'full menu'!X54="LCERT",'full menu'!X54="LERT",'full menu'!X54="FCERT",'full menu'!X54="FCMT",'full menu'!X54="LCMT",'full menu'!X54="LMT",'full menu'!X54="LCIT",'full menu'!X54="FCIT",'full menu'!X54="LIT",'full menu'!X54="MwERT",'full menu'!X54="ERwMT",'full menu'!X54="M&amp;ERT",'full menu'!X54="MwIT",'full menu'!X54="IwMT",'full menu'!X54="M&amp;IT",'full menu'!X54="IwERT",'full menu'!X54="ERwIT",'full menu'!X54="I&amp;ERT",'full menu'!X54="ER&amp;M&amp;IT",'full menu'!X54="LSD"),"subst",IF(OR('full menu'!X54="FERT",'full menu'!X54="FMT",'full menu'!X54="FIT",'full menu'!X54="WSD"),"intens",IF('full menu'!X54="UASC","UASC","")))))</f>
        <v/>
      </c>
      <c r="Y54" s="2" t="str">
        <f>IF(OR('full menu'!Y54="MDC",'full menu'!Y54="PERF"),"rude",IF(OR('full menu'!Y54="PCB",'full menu'!Y54="AERF",'full menu'!Y54="UD"),"inter",IF(OR('full menu'!Y54="ACB",'full menu'!Y54="LCERT",'full menu'!Y54="LERT",'full menu'!Y54="FCERT",'full menu'!Y54="FCMT",'full menu'!Y54="LCMT",'full menu'!Y54="LMT",'full menu'!Y54="LCIT",'full menu'!Y54="FCIT",'full menu'!Y54="LIT",'full menu'!Y54="MwERT",'full menu'!Y54="ERwMT",'full menu'!Y54="M&amp;ERT",'full menu'!Y54="MwIT",'full menu'!Y54="IwMT",'full menu'!Y54="M&amp;IT",'full menu'!Y54="IwERT",'full menu'!Y54="ERwIT",'full menu'!Y54="I&amp;ERT",'full menu'!Y54="ER&amp;M&amp;IT",'full menu'!Y54="LSD"),"subst",IF(OR('full menu'!Y54="FERT",'full menu'!Y54="FMT",'full menu'!Y54="FIT",'full menu'!Y54="WSD"),"intens",IF('full menu'!Y54="UASC","UASC","")))))</f>
        <v/>
      </c>
      <c r="Z54" s="2" t="str">
        <f>IF(OR('full menu'!Z54="MDC",'full menu'!Z54="PERF"),"rude",IF(OR('full menu'!Z54="PCB",'full menu'!Z54="AERF",'full menu'!Z54="UD"),"inter",IF(OR('full menu'!Z54="ACB",'full menu'!Z54="LCERT",'full menu'!Z54="LERT",'full menu'!Z54="FCERT",'full menu'!Z54="FCMT",'full menu'!Z54="LCMT",'full menu'!Z54="LMT",'full menu'!Z54="LCIT",'full menu'!Z54="FCIT",'full menu'!Z54="LIT",'full menu'!Z54="MwERT",'full menu'!Z54="ERwMT",'full menu'!Z54="M&amp;ERT",'full menu'!Z54="MwIT",'full menu'!Z54="IwMT",'full menu'!Z54="M&amp;IT",'full menu'!Z54="IwERT",'full menu'!Z54="ERwIT",'full menu'!Z54="I&amp;ERT",'full menu'!Z54="ER&amp;M&amp;IT",'full menu'!Z54="LSD"),"subst",IF(OR('full menu'!Z54="FERT",'full menu'!Z54="FMT",'full menu'!Z54="FIT",'full menu'!Z54="WSD"),"intens",IF('full menu'!Z54="UASC","UASC","")))))</f>
        <v/>
      </c>
      <c r="AA54" s="2" t="str">
        <f>IF(OR('full menu'!AA54="MDC",'full menu'!AA54="PERF"),"rude",IF(OR('full menu'!AA54="PCB",'full menu'!AA54="AERF",'full menu'!AA54="UD"),"inter",IF(OR('full menu'!AA54="ACB",'full menu'!AA54="LCERT",'full menu'!AA54="LERT",'full menu'!AA54="FCERT",'full menu'!AA54="FCMT",'full menu'!AA54="LCMT",'full menu'!AA54="LMT",'full menu'!AA54="LCIT",'full menu'!AA54="FCIT",'full menu'!AA54="LIT",'full menu'!AA54="MwERT",'full menu'!AA54="ERwMT",'full menu'!AA54="M&amp;ERT",'full menu'!AA54="MwIT",'full menu'!AA54="IwMT",'full menu'!AA54="M&amp;IT",'full menu'!AA54="IwERT",'full menu'!AA54="ERwIT",'full menu'!AA54="I&amp;ERT",'full menu'!AA54="ER&amp;M&amp;IT",'full menu'!AA54="LSD"),"subst",IF(OR('full menu'!AA54="FERT",'full menu'!AA54="FMT",'full menu'!AA54="FIT",'full menu'!AA54="WSD"),"intens",IF('full menu'!AA54="UASC","UASC","")))))</f>
        <v/>
      </c>
      <c r="AB54" s="2" t="str">
        <f>IF(OR('full menu'!AB54="MDC",'full menu'!AB54="PERF"),"rude",IF(OR('full menu'!AB54="PCB",'full menu'!AB54="AERF",'full menu'!AB54="UD"),"inter",IF(OR('full menu'!AB54="ACB",'full menu'!AB54="LCERT",'full menu'!AB54="LERT",'full menu'!AB54="FCERT",'full menu'!AB54="FCMT",'full menu'!AB54="LCMT",'full menu'!AB54="LMT",'full menu'!AB54="LCIT",'full menu'!AB54="FCIT",'full menu'!AB54="LIT",'full menu'!AB54="MwERT",'full menu'!AB54="ERwMT",'full menu'!AB54="M&amp;ERT",'full menu'!AB54="MwIT",'full menu'!AB54="IwMT",'full menu'!AB54="M&amp;IT",'full menu'!AB54="IwERT",'full menu'!AB54="ERwIT",'full menu'!AB54="I&amp;ERT",'full menu'!AB54="ER&amp;M&amp;IT",'full menu'!AB54="LSD"),"subst",IF(OR('full menu'!AB54="FERT",'full menu'!AB54="FMT",'full menu'!AB54="FIT",'full menu'!AB54="WSD"),"intens",IF('full menu'!AB54="UASC","UASC","")))))</f>
        <v/>
      </c>
      <c r="AC54" s="2" t="str">
        <f>IF(OR('full menu'!AC54="MDC",'full menu'!AC54="PERF"),"rude",IF(OR('full menu'!AC54="PCB",'full menu'!AC54="AERF",'full menu'!AC54="UD"),"inter",IF(OR('full menu'!AC54="ACB",'full menu'!AC54="LCERT",'full menu'!AC54="LERT",'full menu'!AC54="FCERT",'full menu'!AC54="FCMT",'full menu'!AC54="LCMT",'full menu'!AC54="LMT",'full menu'!AC54="LCIT",'full menu'!AC54="FCIT",'full menu'!AC54="LIT",'full menu'!AC54="MwERT",'full menu'!AC54="ERwMT",'full menu'!AC54="M&amp;ERT",'full menu'!AC54="MwIT",'full menu'!AC54="IwMT",'full menu'!AC54="M&amp;IT",'full menu'!AC54="IwERT",'full menu'!AC54="ERwIT",'full menu'!AC54="I&amp;ERT",'full menu'!AC54="ER&amp;M&amp;IT",'full menu'!AC54="LSD"),"subst",IF(OR('full menu'!AC54="FERT",'full menu'!AC54="FMT",'full menu'!AC54="FIT",'full menu'!AC54="WSD"),"intens",IF('full menu'!AC54="UASC","UASC","")))))</f>
        <v/>
      </c>
      <c r="AD54" s="2" t="str">
        <f>IF(OR('full menu'!AD54="MDC",'full menu'!AD54="PERF"),"rude",IF(OR('full menu'!AD54="PCB",'full menu'!AD54="AERF",'full menu'!AD54="UD"),"inter",IF(OR('full menu'!AD54="ACB",'full menu'!AD54="LCERT",'full menu'!AD54="LERT",'full menu'!AD54="FCERT",'full menu'!AD54="FCMT",'full menu'!AD54="LCMT",'full menu'!AD54="LMT",'full menu'!AD54="LCIT",'full menu'!AD54="FCIT",'full menu'!AD54="LIT",'full menu'!AD54="MwERT",'full menu'!AD54="ERwMT",'full menu'!AD54="M&amp;ERT",'full menu'!AD54="MwIT",'full menu'!AD54="IwMT",'full menu'!AD54="M&amp;IT",'full menu'!AD54="IwERT",'full menu'!AD54="ERwIT",'full menu'!AD54="I&amp;ERT",'full menu'!AD54="ER&amp;M&amp;IT",'full menu'!AD54="LSD"),"subst",IF(OR('full menu'!AD54="FERT",'full menu'!AD54="FMT",'full menu'!AD54="FIT",'full menu'!AD54="WSD"),"intens",IF('full menu'!AD54="UASC","UASC","")))))</f>
        <v/>
      </c>
      <c r="AE54" s="2" t="str">
        <f>IF(OR('full menu'!AE54="MDC",'full menu'!AE54="PERF"),"rude",IF(OR('full menu'!AE54="PCB",'full menu'!AE54="AERF",'full menu'!AE54="UD"),"inter",IF(OR('full menu'!AE54="ACB",'full menu'!AE54="LCERT",'full menu'!AE54="LERT",'full menu'!AE54="FCERT",'full menu'!AE54="FCMT",'full menu'!AE54="LCMT",'full menu'!AE54="LMT",'full menu'!AE54="LCIT",'full menu'!AE54="FCIT",'full menu'!AE54="LIT",'full menu'!AE54="MwERT",'full menu'!AE54="ERwMT",'full menu'!AE54="M&amp;ERT",'full menu'!AE54="MwIT",'full menu'!AE54="IwMT",'full menu'!AE54="M&amp;IT",'full menu'!AE54="IwERT",'full menu'!AE54="ERwIT",'full menu'!AE54="I&amp;ERT",'full menu'!AE54="ER&amp;M&amp;IT",'full menu'!AE54="LSD"),"subst",IF(OR('full menu'!AE54="FERT",'full menu'!AE54="FMT",'full menu'!AE54="FIT",'full menu'!AE54="WSD"),"intens",IF('full menu'!AE54="UASC","UASC","")))))</f>
        <v/>
      </c>
      <c r="AF54" s="2" t="str">
        <f>IF(OR('full menu'!AF54="MDC",'full menu'!AF54="PERF"),"rude",IF(OR('full menu'!AF54="PCB",'full menu'!AF54="AERF",'full menu'!AF54="UD"),"inter",IF(OR('full menu'!AF54="ACB",'full menu'!AF54="LCERT",'full menu'!AF54="LERT",'full menu'!AF54="FCERT",'full menu'!AF54="FCMT",'full menu'!AF54="LCMT",'full menu'!AF54="LMT",'full menu'!AF54="LCIT",'full menu'!AF54="FCIT",'full menu'!AF54="LIT",'full menu'!AF54="MwERT",'full menu'!AF54="ERwMT",'full menu'!AF54="M&amp;ERT",'full menu'!AF54="MwIT",'full menu'!AF54="IwMT",'full menu'!AF54="M&amp;IT",'full menu'!AF54="IwERT",'full menu'!AF54="ERwIT",'full menu'!AF54="I&amp;ERT",'full menu'!AF54="ER&amp;M&amp;IT",'full menu'!AF54="LSD"),"subst",IF(OR('full menu'!AF54="FERT",'full menu'!AF54="FMT",'full menu'!AF54="FIT",'full menu'!AF54="WSD"),"intens",IF('full menu'!AF54="UASC","UASC","")))))</f>
        <v/>
      </c>
      <c r="AG54" s="2" t="str">
        <f>IF(OR('full menu'!AG54="MDC",'full menu'!AG54="PERF"),"rude",IF(OR('full menu'!AG54="PCB",'full menu'!AG54="AERF",'full menu'!AG54="UD"),"inter",IF(OR('full menu'!AG54="ACB",'full menu'!AG54="LCERT",'full menu'!AG54="LERT",'full menu'!AG54="FCERT",'full menu'!AG54="FCMT",'full menu'!AG54="LCMT",'full menu'!AG54="LMT",'full menu'!AG54="LCIT",'full menu'!AG54="FCIT",'full menu'!AG54="LIT",'full menu'!AG54="MwERT",'full menu'!AG54="ERwMT",'full menu'!AG54="M&amp;ERT",'full menu'!AG54="MwIT",'full menu'!AG54="IwMT",'full menu'!AG54="M&amp;IT",'full menu'!AG54="IwERT",'full menu'!AG54="ERwIT",'full menu'!AG54="I&amp;ERT",'full menu'!AG54="ER&amp;M&amp;IT",'full menu'!AG54="LSD"),"subst",IF(OR('full menu'!AG54="FERT",'full menu'!AG54="FMT",'full menu'!AG54="FIT",'full menu'!AG54="WSD"),"intens",IF('full menu'!AG54="UASC","UASC","")))))</f>
        <v/>
      </c>
      <c r="AH54" s="2" t="str">
        <f>IF(OR('full menu'!AH54="MDC",'full menu'!AH54="PERF"),"rude",IF(OR('full menu'!AH54="PCB",'full menu'!AH54="AERF",'full menu'!AH54="UD"),"inter",IF(OR('full menu'!AH54="ACB",'full menu'!AH54="LCERT",'full menu'!AH54="LERT",'full menu'!AH54="FCERT",'full menu'!AH54="FCMT",'full menu'!AH54="LCMT",'full menu'!AH54="LMT",'full menu'!AH54="LCIT",'full menu'!AH54="FCIT",'full menu'!AH54="LIT",'full menu'!AH54="MwERT",'full menu'!AH54="ERwMT",'full menu'!AH54="M&amp;ERT",'full menu'!AH54="MwIT",'full menu'!AH54="IwMT",'full menu'!AH54="M&amp;IT",'full menu'!AH54="IwERT",'full menu'!AH54="ERwIT",'full menu'!AH54="I&amp;ERT",'full menu'!AH54="ER&amp;M&amp;IT",'full menu'!AH54="LSD"),"subst",IF(OR('full menu'!AH54="FERT",'full menu'!AH54="FMT",'full menu'!AH54="FIT",'full menu'!AH54="WSD"),"intens",IF('full menu'!AH54="UASC","UASC","")))))</f>
        <v/>
      </c>
      <c r="AI54" s="2" t="str">
        <f>IF(OR('full menu'!AI54="MDC",'full menu'!AI54="PERF"),"rude",IF(OR('full menu'!AI54="PCB",'full menu'!AI54="AERF",'full menu'!AI54="UD"),"inter",IF(OR('full menu'!AI54="ACB",'full menu'!AI54="LCERT",'full menu'!AI54="LERT",'full menu'!AI54="FCERT",'full menu'!AI54="FCMT",'full menu'!AI54="LCMT",'full menu'!AI54="LMT",'full menu'!AI54="LCIT",'full menu'!AI54="FCIT",'full menu'!AI54="LIT",'full menu'!AI54="MwERT",'full menu'!AI54="ERwMT",'full menu'!AI54="M&amp;ERT",'full menu'!AI54="MwIT",'full menu'!AI54="IwMT",'full menu'!AI54="M&amp;IT",'full menu'!AI54="IwERT",'full menu'!AI54="ERwIT",'full menu'!AI54="I&amp;ERT",'full menu'!AI54="ER&amp;M&amp;IT",'full menu'!AI54="LSD"),"subst",IF(OR('full menu'!AI54="FERT",'full menu'!AI54="FMT",'full menu'!AI54="FIT",'full menu'!AI54="WSD"),"intens",IF('full menu'!AI54="UASC","UASC","")))))</f>
        <v/>
      </c>
      <c r="AJ54" s="2" t="str">
        <f>IF(OR('full menu'!AJ54="MDC",'full menu'!AJ54="PERF"),"rude",IF(OR('full menu'!AJ54="PCB",'full menu'!AJ54="AERF",'full menu'!AJ54="UD"),"inter",IF(OR('full menu'!AJ54="ACB",'full menu'!AJ54="LCERT",'full menu'!AJ54="LERT",'full menu'!AJ54="FCERT",'full menu'!AJ54="FCMT",'full menu'!AJ54="LCMT",'full menu'!AJ54="LMT",'full menu'!AJ54="LCIT",'full menu'!AJ54="FCIT",'full menu'!AJ54="LIT",'full menu'!AJ54="MwERT",'full menu'!AJ54="ERwMT",'full menu'!AJ54="M&amp;ERT",'full menu'!AJ54="MwIT",'full menu'!AJ54="IwMT",'full menu'!AJ54="M&amp;IT",'full menu'!AJ54="IwERT",'full menu'!AJ54="ERwIT",'full menu'!AJ54="I&amp;ERT",'full menu'!AJ54="ER&amp;M&amp;IT",'full menu'!AJ54="LSD"),"subst",IF(OR('full menu'!AJ54="FERT",'full menu'!AJ54="FMT",'full menu'!AJ54="FIT",'full menu'!AJ54="WSD"),"intens",IF('full menu'!AJ54="UASC","UASC","")))))</f>
        <v/>
      </c>
      <c r="AK54" s="2" t="str">
        <f>IF(OR('full menu'!AK54="MDC",'full menu'!AK54="PERF"),"rude",IF(OR('full menu'!AK54="PCB",'full menu'!AK54="AERF",'full menu'!AK54="UD"),"inter",IF(OR('full menu'!AK54="ACB",'full menu'!AK54="LCERT",'full menu'!AK54="LERT",'full menu'!AK54="FCERT",'full menu'!AK54="FCMT",'full menu'!AK54="LCMT",'full menu'!AK54="LMT",'full menu'!AK54="LCIT",'full menu'!AK54="FCIT",'full menu'!AK54="LIT",'full menu'!AK54="MwERT",'full menu'!AK54="ERwMT",'full menu'!AK54="M&amp;ERT",'full menu'!AK54="MwIT",'full menu'!AK54="IwMT",'full menu'!AK54="M&amp;IT",'full menu'!AK54="IwERT",'full menu'!AK54="ERwIT",'full menu'!AK54="I&amp;ERT",'full menu'!AK54="ER&amp;M&amp;IT",'full menu'!AK54="LSD"),"subst",IF(OR('full menu'!AK54="FERT",'full menu'!AK54="FMT",'full menu'!AK54="FIT",'full menu'!AK54="WSD"),"intens",IF('full menu'!AK54="UASC","UASC","")))))</f>
        <v/>
      </c>
      <c r="AL54" s="2" t="str">
        <f>IF(OR('full menu'!AL54="MDC",'full menu'!AL54="PERF"),"rude",IF(OR('full menu'!AL54="PCB",'full menu'!AL54="AERF",'full menu'!AL54="UD"),"inter",IF(OR('full menu'!AL54="ACB",'full menu'!AL54="LCERT",'full menu'!AL54="LERT",'full menu'!AL54="FCERT",'full menu'!AL54="FCMT",'full menu'!AL54="LCMT",'full menu'!AL54="LMT",'full menu'!AL54="LCIT",'full menu'!AL54="FCIT",'full menu'!AL54="LIT",'full menu'!AL54="MwERT",'full menu'!AL54="ERwMT",'full menu'!AL54="M&amp;ERT",'full menu'!AL54="MwIT",'full menu'!AL54="IwMT",'full menu'!AL54="M&amp;IT",'full menu'!AL54="IwERT",'full menu'!AL54="ERwIT",'full menu'!AL54="I&amp;ERT",'full menu'!AL54="ER&amp;M&amp;IT",'full menu'!AL54="LSD"),"subst",IF(OR('full menu'!AL54="FERT",'full menu'!AL54="FMT",'full menu'!AL54="FIT",'full menu'!AL54="WSD"),"intens",IF('full menu'!AL54="UASC","UASC","")))))</f>
        <v/>
      </c>
      <c r="AM54" s="2" t="str">
        <f>IF(OR('full menu'!AM54="MDC",'full menu'!AM54="PERF"),"rude",IF(OR('full menu'!AM54="PCB",'full menu'!AM54="AERF",'full menu'!AM54="UD"),"inter",IF(OR('full menu'!AM54="ACB",'full menu'!AM54="LCERT",'full menu'!AM54="LERT",'full menu'!AM54="FCERT",'full menu'!AM54="FCMT",'full menu'!AM54="LCMT",'full menu'!AM54="LMT",'full menu'!AM54="LCIT",'full menu'!AM54="FCIT",'full menu'!AM54="LIT",'full menu'!AM54="MwERT",'full menu'!AM54="ERwMT",'full menu'!AM54="M&amp;ERT",'full menu'!AM54="MwIT",'full menu'!AM54="IwMT",'full menu'!AM54="M&amp;IT",'full menu'!AM54="IwERT",'full menu'!AM54="ERwIT",'full menu'!AM54="I&amp;ERT",'full menu'!AM54="ER&amp;M&amp;IT",'full menu'!AM54="LSD"),"subst",IF(OR('full menu'!AM54="FERT",'full menu'!AM54="FMT",'full menu'!AM54="FIT",'full menu'!AM54="WSD"),"intens",IF('full menu'!AM54="UASC","UASC","")))))</f>
        <v/>
      </c>
      <c r="AN54" s="2" t="str">
        <f>IF(OR('full menu'!AN54="MDC",'full menu'!AN54="PERF"),"rude",IF(OR('full menu'!AN54="PCB",'full menu'!AN54="AERF",'full menu'!AN54="UD"),"inter",IF(OR('full menu'!AN54="ACB",'full menu'!AN54="LCERT",'full menu'!AN54="LERT",'full menu'!AN54="FCERT",'full menu'!AN54="FCMT",'full menu'!AN54="LCMT",'full menu'!AN54="LMT",'full menu'!AN54="LCIT",'full menu'!AN54="FCIT",'full menu'!AN54="LIT",'full menu'!AN54="MwERT",'full menu'!AN54="ERwMT",'full menu'!AN54="M&amp;ERT",'full menu'!AN54="MwIT",'full menu'!AN54="IwMT",'full menu'!AN54="M&amp;IT",'full menu'!AN54="IwERT",'full menu'!AN54="ERwIT",'full menu'!AN54="I&amp;ERT",'full menu'!AN54="ER&amp;M&amp;IT",'full menu'!AN54="LSD"),"subst",IF(OR('full menu'!AN54="FERT",'full menu'!AN54="FMT",'full menu'!AN54="FIT",'full menu'!AN54="WSD"),"intens",IF('full menu'!AN54="UASC","UASC","")))))</f>
        <v/>
      </c>
      <c r="AO54" s="2" t="str">
        <f>IF(OR('full menu'!AO54="MDC",'full menu'!AO54="PERF"),"rude",IF(OR('full menu'!AO54="PCB",'full menu'!AO54="AERF",'full menu'!AO54="UD"),"inter",IF(OR('full menu'!AO54="ACB",'full menu'!AO54="LCERT",'full menu'!AO54="LERT",'full menu'!AO54="FCERT",'full menu'!AO54="FCMT",'full menu'!AO54="LCMT",'full menu'!AO54="LMT",'full menu'!AO54="LCIT",'full menu'!AO54="FCIT",'full menu'!AO54="LIT",'full menu'!AO54="MwERT",'full menu'!AO54="ERwMT",'full menu'!AO54="M&amp;ERT",'full menu'!AO54="MwIT",'full menu'!AO54="IwMT",'full menu'!AO54="M&amp;IT",'full menu'!AO54="IwERT",'full menu'!AO54="ERwIT",'full menu'!AO54="I&amp;ERT",'full menu'!AO54="ER&amp;M&amp;IT",'full menu'!AO54="LSD"),"subst",IF(OR('full menu'!AO54="FERT",'full menu'!AO54="FMT",'full menu'!AO54="FIT",'full menu'!AO54="WSD"),"intens",IF('full menu'!AO54="UASC","UASC","")))))</f>
        <v/>
      </c>
      <c r="AP54" s="2" t="str">
        <f>IF(OR('full menu'!AP54="MDC",'full menu'!AP54="PERF"),"rude",IF(OR('full menu'!AP54="PCB",'full menu'!AP54="AERF",'full menu'!AP54="UD"),"inter",IF(OR('full menu'!AP54="ACB",'full menu'!AP54="LCERT",'full menu'!AP54="LERT",'full menu'!AP54="FCERT",'full menu'!AP54="FCMT",'full menu'!AP54="LCMT",'full menu'!AP54="LMT",'full menu'!AP54="LCIT",'full menu'!AP54="FCIT",'full menu'!AP54="LIT",'full menu'!AP54="MwERT",'full menu'!AP54="ERwMT",'full menu'!AP54="M&amp;ERT",'full menu'!AP54="MwIT",'full menu'!AP54="IwMT",'full menu'!AP54="M&amp;IT",'full menu'!AP54="IwERT",'full menu'!AP54="ERwIT",'full menu'!AP54="I&amp;ERT",'full menu'!AP54="ER&amp;M&amp;IT",'full menu'!AP54="LSD"),"subst",IF(OR('full menu'!AP54="FERT",'full menu'!AP54="FMT",'full menu'!AP54="FIT",'full menu'!AP54="WSD"),"intens",IF('full menu'!AP54="UASC","UASC","")))))</f>
        <v/>
      </c>
      <c r="AQ54" s="2" t="str">
        <f>IF(OR('full menu'!AQ54="MDC",'full menu'!AQ54="PERF"),"rude",IF(OR('full menu'!AQ54="PCB",'full menu'!AQ54="AERF",'full menu'!AQ54="UD"),"inter",IF(OR('full menu'!AQ54="ACB",'full menu'!AQ54="LCERT",'full menu'!AQ54="LERT",'full menu'!AQ54="FCERT",'full menu'!AQ54="FCMT",'full menu'!AQ54="LCMT",'full menu'!AQ54="LMT",'full menu'!AQ54="LCIT",'full menu'!AQ54="FCIT",'full menu'!AQ54="LIT",'full menu'!AQ54="MwERT",'full menu'!AQ54="ERwMT",'full menu'!AQ54="M&amp;ERT",'full menu'!AQ54="MwIT",'full menu'!AQ54="IwMT",'full menu'!AQ54="M&amp;IT",'full menu'!AQ54="IwERT",'full menu'!AQ54="ERwIT",'full menu'!AQ54="I&amp;ERT",'full menu'!AQ54="ER&amp;M&amp;IT",'full menu'!AQ54="LSD"),"subst",IF(OR('full menu'!AQ54="FERT",'full menu'!AQ54="FMT",'full menu'!AQ54="FIT",'full menu'!AQ54="WSD"),"intens",IF('full menu'!AQ54="UASC","UASC","")))))</f>
        <v/>
      </c>
      <c r="AR54" s="2" t="str">
        <f>IF(OR('full menu'!AR54="MDC",'full menu'!AR54="PERF"),"rude",IF(OR('full menu'!AR54="PCB",'full menu'!AR54="AERF",'full menu'!AR54="UD"),"inter",IF(OR('full menu'!AR54="ACB",'full menu'!AR54="LCERT",'full menu'!AR54="LERT",'full menu'!AR54="FCERT",'full menu'!AR54="FCMT",'full menu'!AR54="LCMT",'full menu'!AR54="LMT",'full menu'!AR54="LCIT",'full menu'!AR54="FCIT",'full menu'!AR54="LIT",'full menu'!AR54="MwERT",'full menu'!AR54="ERwMT",'full menu'!AR54="M&amp;ERT",'full menu'!AR54="MwIT",'full menu'!AR54="IwMT",'full menu'!AR54="M&amp;IT",'full menu'!AR54="IwERT",'full menu'!AR54="ERwIT",'full menu'!AR54="I&amp;ERT",'full menu'!AR54="ER&amp;M&amp;IT",'full menu'!AR54="LSD"),"subst",IF(OR('full menu'!AR54="FERT",'full menu'!AR54="FMT",'full menu'!AR54="FIT",'full menu'!AR54="WSD"),"intens",IF('full menu'!AR54="UASC","UASC","")))))</f>
        <v/>
      </c>
      <c r="AS54" s="2" t="str">
        <f>IF(OR('full menu'!AS54="MDC",'full menu'!AS54="PERF"),"rude",IF(OR('full menu'!AS54="PCB",'full menu'!AS54="AERF",'full menu'!AS54="UD"),"inter",IF(OR('full menu'!AS54="ACB",'full menu'!AS54="LCERT",'full menu'!AS54="LERT",'full menu'!AS54="FCERT",'full menu'!AS54="FCMT",'full menu'!AS54="LCMT",'full menu'!AS54="LMT",'full menu'!AS54="LCIT",'full menu'!AS54="FCIT",'full menu'!AS54="LIT",'full menu'!AS54="MwERT",'full menu'!AS54="ERwMT",'full menu'!AS54="M&amp;ERT",'full menu'!AS54="MwIT",'full menu'!AS54="IwMT",'full menu'!AS54="M&amp;IT",'full menu'!AS54="IwERT",'full menu'!AS54="ERwIT",'full menu'!AS54="I&amp;ERT",'full menu'!AS54="ER&amp;M&amp;IT",'full menu'!AS54="LSD"),"subst",IF(OR('full menu'!AS54="FERT",'full menu'!AS54="FMT",'full menu'!AS54="FIT",'full menu'!AS54="WSD"),"intens",IF('full menu'!AS54="UASC","UASC","")))))</f>
        <v/>
      </c>
      <c r="AT54" s="2" t="str">
        <f>IF(OR('full menu'!AT54="MDC",'full menu'!AT54="PERF"),"rude",IF(OR('full menu'!AT54="PCB",'full menu'!AT54="AERF",'full menu'!AT54="UD"),"inter",IF(OR('full menu'!AT54="ACB",'full menu'!AT54="LCERT",'full menu'!AT54="LERT",'full menu'!AT54="FCERT",'full menu'!AT54="FCMT",'full menu'!AT54="LCMT",'full menu'!AT54="LMT",'full menu'!AT54="LCIT",'full menu'!AT54="FCIT",'full menu'!AT54="LIT",'full menu'!AT54="MwERT",'full menu'!AT54="ERwMT",'full menu'!AT54="M&amp;ERT",'full menu'!AT54="MwIT",'full menu'!AT54="IwMT",'full menu'!AT54="M&amp;IT",'full menu'!AT54="IwERT",'full menu'!AT54="ERwIT",'full menu'!AT54="I&amp;ERT",'full menu'!AT54="ER&amp;M&amp;IT",'full menu'!AT54="LSD"),"subst",IF(OR('full menu'!AT54="FERT",'full menu'!AT54="FMT",'full menu'!AT54="FIT",'full menu'!AT54="WSD"),"intens",IF('full menu'!AT54="UASC","UASC","")))))</f>
        <v/>
      </c>
      <c r="AU54" s="2" t="str">
        <f>IF(OR('full menu'!AU54="MDC",'full menu'!AU54="PERF"),"rude",IF(OR('full menu'!AU54="PCB",'full menu'!AU54="AERF",'full menu'!AU54="UD"),"inter",IF(OR('full menu'!AU54="ACB",'full menu'!AU54="LCERT",'full menu'!AU54="LERT",'full menu'!AU54="FCERT",'full menu'!AU54="FCMT",'full menu'!AU54="LCMT",'full menu'!AU54="LMT",'full menu'!AU54="LCIT",'full menu'!AU54="FCIT",'full menu'!AU54="LIT",'full menu'!AU54="MwERT",'full menu'!AU54="ERwMT",'full menu'!AU54="M&amp;ERT",'full menu'!AU54="MwIT",'full menu'!AU54="IwMT",'full menu'!AU54="M&amp;IT",'full menu'!AU54="IwERT",'full menu'!AU54="ERwIT",'full menu'!AU54="I&amp;ERT",'full menu'!AU54="ER&amp;M&amp;IT",'full menu'!AU54="LSD"),"subst",IF(OR('full menu'!AU54="FERT",'full menu'!AU54="FMT",'full menu'!AU54="FIT",'full menu'!AU54="WSD"),"intens",IF('full menu'!AU54="UASC","UASC","")))))</f>
        <v/>
      </c>
      <c r="AV54" s="2" t="str">
        <f>IF(OR('full menu'!AV54="MDC",'full menu'!AV54="PERF"),"rude",IF(OR('full menu'!AV54="PCB",'full menu'!AV54="AERF",'full menu'!AV54="UD"),"inter",IF(OR('full menu'!AV54="ACB",'full menu'!AV54="LCERT",'full menu'!AV54="LERT",'full menu'!AV54="FCERT",'full menu'!AV54="FCMT",'full menu'!AV54="LCMT",'full menu'!AV54="LMT",'full menu'!AV54="LCIT",'full menu'!AV54="FCIT",'full menu'!AV54="LIT",'full menu'!AV54="MwERT",'full menu'!AV54="ERwMT",'full menu'!AV54="M&amp;ERT",'full menu'!AV54="MwIT",'full menu'!AV54="IwMT",'full menu'!AV54="M&amp;IT",'full menu'!AV54="IwERT",'full menu'!AV54="ERwIT",'full menu'!AV54="I&amp;ERT",'full menu'!AV54="ER&amp;M&amp;IT",'full menu'!AV54="LSD"),"subst",IF(OR('full menu'!AV54="FERT",'full menu'!AV54="FMT",'full menu'!AV54="FIT",'full menu'!AV54="WSD"),"intens",IF('full menu'!AV54="UASC","UASC","")))))</f>
        <v/>
      </c>
      <c r="AW54" s="2" t="str">
        <f>IF(OR('full menu'!AW54="MDC",'full menu'!AW54="PERF"),"rude",IF(OR('full menu'!AW54="PCB",'full menu'!AW54="AERF",'full menu'!AW54="UD"),"inter",IF(OR('full menu'!AW54="ACB",'full menu'!AW54="LCERT",'full menu'!AW54="LERT",'full menu'!AW54="FCERT",'full menu'!AW54="FCMT",'full menu'!AW54="LCMT",'full menu'!AW54="LMT",'full menu'!AW54="LCIT",'full menu'!AW54="FCIT",'full menu'!AW54="LIT",'full menu'!AW54="MwERT",'full menu'!AW54="ERwMT",'full menu'!AW54="M&amp;ERT",'full menu'!AW54="MwIT",'full menu'!AW54="IwMT",'full menu'!AW54="M&amp;IT",'full menu'!AW54="IwERT",'full menu'!AW54="ERwIT",'full menu'!AW54="I&amp;ERT",'full menu'!AW54="ER&amp;M&amp;IT",'full menu'!AW54="LSD"),"subst",IF(OR('full menu'!AW54="FERT",'full menu'!AW54="FMT",'full menu'!AW54="FIT",'full menu'!AW54="WSD"),"intens",IF('full menu'!AW54="UASC","UASC","")))))</f>
        <v/>
      </c>
      <c r="AX54" s="2" t="str">
        <f>IF(OR('full menu'!AX54="MDC",'full menu'!AX54="PERF"),"rude",IF(OR('full menu'!AX54="PCB",'full menu'!AX54="AERF",'full menu'!AX54="UD"),"inter",IF(OR('full menu'!AX54="ACB",'full menu'!AX54="LCERT",'full menu'!AX54="LERT",'full menu'!AX54="FCERT",'full menu'!AX54="FCMT",'full menu'!AX54="LCMT",'full menu'!AX54="LMT",'full menu'!AX54="LCIT",'full menu'!AX54="FCIT",'full menu'!AX54="LIT",'full menu'!AX54="MwERT",'full menu'!AX54="ERwMT",'full menu'!AX54="M&amp;ERT",'full menu'!AX54="MwIT",'full menu'!AX54="IwMT",'full menu'!AX54="M&amp;IT",'full menu'!AX54="IwERT",'full menu'!AX54="ERwIT",'full menu'!AX54="I&amp;ERT",'full menu'!AX54="ER&amp;M&amp;IT",'full menu'!AX54="LSD"),"subst",IF(OR('full menu'!AX54="FERT",'full menu'!AX54="FMT",'full menu'!AX54="FIT",'full menu'!AX54="WSD"),"intens",IF('full menu'!AX54="UASC","UASC","")))))</f>
        <v/>
      </c>
      <c r="AY54" s="2" t="str">
        <f>IF(OR('full menu'!AY54="MDC",'full menu'!AY54="PERF"),"rude",IF(OR('full menu'!AY54="PCB",'full menu'!AY54="AERF",'full menu'!AY54="UD"),"inter",IF(OR('full menu'!AY54="ACB",'full menu'!AY54="LCERT",'full menu'!AY54="LERT",'full menu'!AY54="FCERT",'full menu'!AY54="FCMT",'full menu'!AY54="LCMT",'full menu'!AY54="LMT",'full menu'!AY54="LCIT",'full menu'!AY54="FCIT",'full menu'!AY54="LIT",'full menu'!AY54="MwERT",'full menu'!AY54="ERwMT",'full menu'!AY54="M&amp;ERT",'full menu'!AY54="MwIT",'full menu'!AY54="IwMT",'full menu'!AY54="M&amp;IT",'full menu'!AY54="IwERT",'full menu'!AY54="ERwIT",'full menu'!AY54="I&amp;ERT",'full menu'!AY54="ER&amp;M&amp;IT",'full menu'!AY54="LSD"),"subst",IF(OR('full menu'!AY54="FERT",'full menu'!AY54="FMT",'full menu'!AY54="FIT",'full menu'!AY54="WSD"),"intens",IF('full menu'!AY54="UASC","UASC","")))))</f>
        <v/>
      </c>
    </row>
    <row r="55" spans="1:51" ht="15.6" x14ac:dyDescent="0.3">
      <c r="A55" t="s">
        <v>84</v>
      </c>
      <c r="B55" s="2" t="str">
        <f>IF(OR('full menu'!B55="MDC",'full menu'!B55="PERF"),"rude",IF(OR('full menu'!B55="PCB",'full menu'!B55="AERF",'full menu'!B55="UD"),"inter",IF(OR('full menu'!B55="ACB",'full menu'!B55="LCERT",'full menu'!B55="LERT",'full menu'!B55="FCERT",'full menu'!B55="FCMT",'full menu'!B55="LCMT",'full menu'!B55="LMT",'full menu'!B55="LCIT",'full menu'!B55="FCIT",'full menu'!B55="LIT",'full menu'!B55="MwERT",'full menu'!B55="ERwMT",'full menu'!B55="M&amp;ERT",'full menu'!B55="MwIT",'full menu'!B55="IwMT",'full menu'!B55="M&amp;IT",'full menu'!B55="IwERT",'full menu'!B55="ERwIT",'full menu'!B55="I&amp;ERT",'full menu'!B55="ER&amp;M&amp;IT",'full menu'!B55="LSD"),"subst",IF(OR('full menu'!B55="FERT",'full menu'!B55="FMT",'full menu'!B55="FIT",'full menu'!B55="WSD"),"intens",IF('full menu'!B55="UASC","UASC","")))))</f>
        <v/>
      </c>
      <c r="C55" s="2" t="str">
        <f>IF(OR('full menu'!C55="MDC",'full menu'!C55="PERF"),"rude",IF(OR('full menu'!C55="PCB",'full menu'!C55="AERF",'full menu'!C55="UD"),"inter",IF(OR('full menu'!C55="ACB",'full menu'!C55="LCERT",'full menu'!C55="LERT",'full menu'!C55="FCERT",'full menu'!C55="FCMT",'full menu'!C55="LCMT",'full menu'!C55="LMT",'full menu'!C55="LCIT",'full menu'!C55="FCIT",'full menu'!C55="LIT",'full menu'!C55="MwERT",'full menu'!C55="ERwMT",'full menu'!C55="M&amp;ERT",'full menu'!C55="MwIT",'full menu'!C55="IwMT",'full menu'!C55="M&amp;IT",'full menu'!C55="IwERT",'full menu'!C55="ERwIT",'full menu'!C55="I&amp;ERT",'full menu'!C55="ER&amp;M&amp;IT",'full menu'!C55="LSD"),"subst",IF(OR('full menu'!C55="FERT",'full menu'!C55="FMT",'full menu'!C55="FIT",'full menu'!C55="WSD"),"intens",IF('full menu'!C55="UASC","UASC","")))))</f>
        <v/>
      </c>
      <c r="D55" s="2" t="str">
        <f>IF(OR('full menu'!D55="MDC",'full menu'!D55="PERF"),"rude",IF(OR('full menu'!D55="PCB",'full menu'!D55="AERF",'full menu'!D55="UD"),"inter",IF(OR('full menu'!D55="ACB",'full menu'!D55="LCERT",'full menu'!D55="LERT",'full menu'!D55="FCERT",'full menu'!D55="FCMT",'full menu'!D55="LCMT",'full menu'!D55="LMT",'full menu'!D55="LCIT",'full menu'!D55="FCIT",'full menu'!D55="LIT",'full menu'!D55="MwERT",'full menu'!D55="ERwMT",'full menu'!D55="M&amp;ERT",'full menu'!D55="MwIT",'full menu'!D55="IwMT",'full menu'!D55="M&amp;IT",'full menu'!D55="IwERT",'full menu'!D55="ERwIT",'full menu'!D55="I&amp;ERT",'full menu'!D55="ER&amp;M&amp;IT",'full menu'!D55="LSD"),"subst",IF(OR('full menu'!D55="FERT",'full menu'!D55="FMT",'full menu'!D55="FIT",'full menu'!D55="WSD"),"intens",IF('full menu'!D55="UASC","UASC","")))))</f>
        <v/>
      </c>
      <c r="E55" s="2" t="str">
        <f>IF(OR('full menu'!E55="MDC",'full menu'!E55="PERF"),"rude",IF(OR('full menu'!E55="PCB",'full menu'!E55="AERF",'full menu'!E55="UD"),"inter",IF(OR('full menu'!E55="ACB",'full menu'!E55="LCERT",'full menu'!E55="LERT",'full menu'!E55="FCERT",'full menu'!E55="FCMT",'full menu'!E55="LCMT",'full menu'!E55="LMT",'full menu'!E55="LCIT",'full menu'!E55="FCIT",'full menu'!E55="LIT",'full menu'!E55="MwERT",'full menu'!E55="ERwMT",'full menu'!E55="M&amp;ERT",'full menu'!E55="MwIT",'full menu'!E55="IwMT",'full menu'!E55="M&amp;IT",'full menu'!E55="IwERT",'full menu'!E55="ERwIT",'full menu'!E55="I&amp;ERT",'full menu'!E55="ER&amp;M&amp;IT",'full menu'!E55="LSD"),"subst",IF(OR('full menu'!E55="FERT",'full menu'!E55="FMT",'full menu'!E55="FIT",'full menu'!E55="WSD"),"intens",IF('full menu'!E55="UASC","UASC","")))))</f>
        <v/>
      </c>
      <c r="F55" s="2" t="str">
        <f>IF(OR('full menu'!F55="MDC",'full menu'!F55="PERF"),"rude",IF(OR('full menu'!F55="PCB",'full menu'!F55="AERF",'full menu'!F55="UD"),"inter",IF(OR('full menu'!F55="ACB",'full menu'!F55="LCERT",'full menu'!F55="LERT",'full menu'!F55="FCERT",'full menu'!F55="FCMT",'full menu'!F55="LCMT",'full menu'!F55="LMT",'full menu'!F55="LCIT",'full menu'!F55="FCIT",'full menu'!F55="LIT",'full menu'!F55="MwERT",'full menu'!F55="ERwMT",'full menu'!F55="M&amp;ERT",'full menu'!F55="MwIT",'full menu'!F55="IwMT",'full menu'!F55="M&amp;IT",'full menu'!F55="IwERT",'full menu'!F55="ERwIT",'full menu'!F55="I&amp;ERT",'full menu'!F55="ER&amp;M&amp;IT",'full menu'!F55="LSD"),"subst",IF(OR('full menu'!F55="FERT",'full menu'!F55="FMT",'full menu'!F55="FIT",'full menu'!F55="WSD"),"intens",IF('full menu'!F55="UASC","UASC","")))))</f>
        <v/>
      </c>
      <c r="G55" s="2" t="str">
        <f>IF(OR('full menu'!G55="MDC",'full menu'!G55="PERF"),"rude",IF(OR('full menu'!G55="PCB",'full menu'!G55="AERF",'full menu'!G55="UD"),"inter",IF(OR('full menu'!G55="ACB",'full menu'!G55="LCERT",'full menu'!G55="LERT",'full menu'!G55="FCERT",'full menu'!G55="FCMT",'full menu'!G55="LCMT",'full menu'!G55="LMT",'full menu'!G55="LCIT",'full menu'!G55="FCIT",'full menu'!G55="LIT",'full menu'!G55="MwERT",'full menu'!G55="ERwMT",'full menu'!G55="M&amp;ERT",'full menu'!G55="MwIT",'full menu'!G55="IwMT",'full menu'!G55="M&amp;IT",'full menu'!G55="IwERT",'full menu'!G55="ERwIT",'full menu'!G55="I&amp;ERT",'full menu'!G55="ER&amp;M&amp;IT",'full menu'!G55="LSD"),"subst",IF(OR('full menu'!G55="FERT",'full menu'!G55="FMT",'full menu'!G55="FIT",'full menu'!G55="WSD"),"intens",IF('full menu'!G55="UASC","UASC","")))))</f>
        <v/>
      </c>
      <c r="H55" s="2" t="str">
        <f>IF(OR('full menu'!H55="MDC",'full menu'!H55="PERF"),"rude",IF(OR('full menu'!H55="PCB",'full menu'!H55="AERF",'full menu'!H55="UD"),"inter",IF(OR('full menu'!H55="ACB",'full menu'!H55="LCERT",'full menu'!H55="LERT",'full menu'!H55="FCERT",'full menu'!H55="FCMT",'full menu'!H55="LCMT",'full menu'!H55="LMT",'full menu'!H55="LCIT",'full menu'!H55="FCIT",'full menu'!H55="LIT",'full menu'!H55="MwERT",'full menu'!H55="ERwMT",'full menu'!H55="M&amp;ERT",'full menu'!H55="MwIT",'full menu'!H55="IwMT",'full menu'!H55="M&amp;IT",'full menu'!H55="IwERT",'full menu'!H55="ERwIT",'full menu'!H55="I&amp;ERT",'full menu'!H55="ER&amp;M&amp;IT",'full menu'!H55="LSD"),"subst",IF(OR('full menu'!H55="FERT",'full menu'!H55="FMT",'full menu'!H55="FIT",'full menu'!H55="WSD"),"intens",IF('full menu'!H55="UASC","UASC","")))))</f>
        <v/>
      </c>
      <c r="I55" s="2" t="str">
        <f>IF(OR('full menu'!I55="MDC",'full menu'!I55="PERF"),"rude",IF(OR('full menu'!I55="PCB",'full menu'!I55="AERF",'full menu'!I55="UD"),"inter",IF(OR('full menu'!I55="ACB",'full menu'!I55="LCERT",'full menu'!I55="LERT",'full menu'!I55="FCERT",'full menu'!I55="FCMT",'full menu'!I55="LCMT",'full menu'!I55="LMT",'full menu'!I55="LCIT",'full menu'!I55="FCIT",'full menu'!I55="LIT",'full menu'!I55="MwERT",'full menu'!I55="ERwMT",'full menu'!I55="M&amp;ERT",'full menu'!I55="MwIT",'full menu'!I55="IwMT",'full menu'!I55="M&amp;IT",'full menu'!I55="IwERT",'full menu'!I55="ERwIT",'full menu'!I55="I&amp;ERT",'full menu'!I55="ER&amp;M&amp;IT",'full menu'!I55="LSD"),"subst",IF(OR('full menu'!I55="FERT",'full menu'!I55="FMT",'full menu'!I55="FIT",'full menu'!I55="WSD"),"intens",IF('full menu'!I55="UASC","UASC","")))))</f>
        <v>inter</v>
      </c>
      <c r="J55" s="2" t="str">
        <f>IF(OR('full menu'!J55="MDC",'full menu'!J55="PERF"),"rude",IF(OR('full menu'!J55="PCB",'full menu'!J55="AERF",'full menu'!J55="UD"),"inter",IF(OR('full menu'!J55="ACB",'full menu'!J55="LCERT",'full menu'!J55="LERT",'full menu'!J55="FCERT",'full menu'!J55="FCMT",'full menu'!J55="LCMT",'full menu'!J55="LMT",'full menu'!J55="LCIT",'full menu'!J55="FCIT",'full menu'!J55="LIT",'full menu'!J55="MwERT",'full menu'!J55="ERwMT",'full menu'!J55="M&amp;ERT",'full menu'!J55="MwIT",'full menu'!J55="IwMT",'full menu'!J55="M&amp;IT",'full menu'!J55="IwERT",'full menu'!J55="ERwIT",'full menu'!J55="I&amp;ERT",'full menu'!J55="ER&amp;M&amp;IT",'full menu'!J55="LSD"),"subst",IF(OR('full menu'!J55="FERT",'full menu'!J55="FMT",'full menu'!J55="FIT",'full menu'!J55="WSD"),"intens",IF('full menu'!J55="UASC","UASC","")))))</f>
        <v>inter</v>
      </c>
      <c r="K55" s="2" t="str">
        <f>IF(OR('full menu'!K55="MDC",'full menu'!K55="PERF"),"rude",IF(OR('full menu'!K55="PCB",'full menu'!K55="AERF",'full menu'!K55="UD"),"inter",IF(OR('full menu'!K55="ACB",'full menu'!K55="LCERT",'full menu'!K55="LERT",'full menu'!K55="FCERT",'full menu'!K55="FCMT",'full menu'!K55="LCMT",'full menu'!K55="LMT",'full menu'!K55="LCIT",'full menu'!K55="FCIT",'full menu'!K55="LIT",'full menu'!K55="MwERT",'full menu'!K55="ERwMT",'full menu'!K55="M&amp;ERT",'full menu'!K55="MwIT",'full menu'!K55="IwMT",'full menu'!K55="M&amp;IT",'full menu'!K55="IwERT",'full menu'!K55="ERwIT",'full menu'!K55="I&amp;ERT",'full menu'!K55="ER&amp;M&amp;IT",'full menu'!K55="LSD"),"subst",IF(OR('full menu'!K55="FERT",'full menu'!K55="FMT",'full menu'!K55="FIT",'full menu'!K55="WSD"),"intens",IF('full menu'!K55="UASC","UASC","")))))</f>
        <v>inter</v>
      </c>
      <c r="L55" s="2" t="str">
        <f>IF(OR('full menu'!L55="MDC",'full menu'!L55="PERF"),"rude",IF(OR('full menu'!L55="PCB",'full menu'!L55="AERF",'full menu'!L55="UD"),"inter",IF(OR('full menu'!L55="ACB",'full menu'!L55="LCERT",'full menu'!L55="LERT",'full menu'!L55="FCERT",'full menu'!L55="FCMT",'full menu'!L55="LCMT",'full menu'!L55="LMT",'full menu'!L55="LCIT",'full menu'!L55="FCIT",'full menu'!L55="LIT",'full menu'!L55="MwERT",'full menu'!L55="ERwMT",'full menu'!L55="M&amp;ERT",'full menu'!L55="MwIT",'full menu'!L55="IwMT",'full menu'!L55="M&amp;IT",'full menu'!L55="IwERT",'full menu'!L55="ERwIT",'full menu'!L55="I&amp;ERT",'full menu'!L55="ER&amp;M&amp;IT",'full menu'!L55="LSD"),"subst",IF(OR('full menu'!L55="FERT",'full menu'!L55="FMT",'full menu'!L55="FIT",'full menu'!L55="WSD"),"intens",IF('full menu'!L55="UASC","UASC","")))))</f>
        <v>inter</v>
      </c>
      <c r="M55" s="2" t="str">
        <f>IF(OR('full menu'!M55="MDC",'full menu'!M55="PERF"),"rude",IF(OR('full menu'!M55="PCB",'full menu'!M55="AERF",'full menu'!M55="UD"),"inter",IF(OR('full menu'!M55="ACB",'full menu'!M55="LCERT",'full menu'!M55="LERT",'full menu'!M55="FCERT",'full menu'!M55="FCMT",'full menu'!M55="LCMT",'full menu'!M55="LMT",'full menu'!M55="LCIT",'full menu'!M55="FCIT",'full menu'!M55="LIT",'full menu'!M55="MwERT",'full menu'!M55="ERwMT",'full menu'!M55="M&amp;ERT",'full menu'!M55="MwIT",'full menu'!M55="IwMT",'full menu'!M55="M&amp;IT",'full menu'!M55="IwERT",'full menu'!M55="ERwIT",'full menu'!M55="I&amp;ERT",'full menu'!M55="ER&amp;M&amp;IT",'full menu'!M55="LSD"),"subst",IF(OR('full menu'!M55="FERT",'full menu'!M55="FMT",'full menu'!M55="FIT",'full menu'!M55="WSD"),"intens",IF('full menu'!M55="UASC","UASC","")))))</f>
        <v>inter</v>
      </c>
      <c r="N55" s="2" t="str">
        <f>IF(OR('full menu'!N55="MDC",'full menu'!N55="PERF"),"rude",IF(OR('full menu'!N55="PCB",'full menu'!N55="AERF",'full menu'!N55="UD"),"inter",IF(OR('full menu'!N55="ACB",'full menu'!N55="LCERT",'full menu'!N55="LERT",'full menu'!N55="FCERT",'full menu'!N55="FCMT",'full menu'!N55="LCMT",'full menu'!N55="LMT",'full menu'!N55="LCIT",'full menu'!N55="FCIT",'full menu'!N55="LIT",'full menu'!N55="MwERT",'full menu'!N55="ERwMT",'full menu'!N55="M&amp;ERT",'full menu'!N55="MwIT",'full menu'!N55="IwMT",'full menu'!N55="M&amp;IT",'full menu'!N55="IwERT",'full menu'!N55="ERwIT",'full menu'!N55="I&amp;ERT",'full menu'!N55="ER&amp;M&amp;IT",'full menu'!N55="LSD"),"subst",IF(OR('full menu'!N55="FERT",'full menu'!N55="FMT",'full menu'!N55="FIT",'full menu'!N55="WSD"),"intens",IF('full menu'!N55="UASC","UASC","")))))</f>
        <v>inter</v>
      </c>
      <c r="O55" s="2" t="str">
        <f>IF(OR('full menu'!O55="MDC",'full menu'!O55="PERF"),"rude",IF(OR('full menu'!O55="PCB",'full menu'!O55="AERF",'full menu'!O55="UD"),"inter",IF(OR('full menu'!O55="ACB",'full menu'!O55="LCERT",'full menu'!O55="LERT",'full menu'!O55="FCERT",'full menu'!O55="FCMT",'full menu'!O55="LCMT",'full menu'!O55="LMT",'full menu'!O55="LCIT",'full menu'!O55="FCIT",'full menu'!O55="LIT",'full menu'!O55="MwERT",'full menu'!O55="ERwMT",'full menu'!O55="M&amp;ERT",'full menu'!O55="MwIT",'full menu'!O55="IwMT",'full menu'!O55="M&amp;IT",'full menu'!O55="IwERT",'full menu'!O55="ERwIT",'full menu'!O55="I&amp;ERT",'full menu'!O55="ER&amp;M&amp;IT",'full menu'!O55="LSD"),"subst",IF(OR('full menu'!O55="FERT",'full menu'!O55="FMT",'full menu'!O55="FIT",'full menu'!O55="WSD"),"intens",IF('full menu'!O55="UASC","UASC","")))))</f>
        <v>inter</v>
      </c>
      <c r="P55" s="2" t="str">
        <f>IF(OR('full menu'!P55="MDC",'full menu'!P55="PERF"),"rude",IF(OR('full menu'!P55="PCB",'full menu'!P55="AERF",'full menu'!P55="UD"),"inter",IF(OR('full menu'!P55="ACB",'full menu'!P55="LCERT",'full menu'!P55="LERT",'full menu'!P55="FCERT",'full menu'!P55="FCMT",'full menu'!P55="LCMT",'full menu'!P55="LMT",'full menu'!P55="LCIT",'full menu'!P55="FCIT",'full menu'!P55="LIT",'full menu'!P55="MwERT",'full menu'!P55="ERwMT",'full menu'!P55="M&amp;ERT",'full menu'!P55="MwIT",'full menu'!P55="IwMT",'full menu'!P55="M&amp;IT",'full menu'!P55="IwERT",'full menu'!P55="ERwIT",'full menu'!P55="I&amp;ERT",'full menu'!P55="ER&amp;M&amp;IT",'full menu'!P55="LSD"),"subst",IF(OR('full menu'!P55="FERT",'full menu'!P55="FMT",'full menu'!P55="FIT",'full menu'!P55="WSD"),"intens",IF('full menu'!P55="UASC","UASC","")))))</f>
        <v>inter</v>
      </c>
      <c r="Q55" s="2" t="str">
        <f>IF(OR('full menu'!Q55="MDC",'full menu'!Q55="PERF"),"rude",IF(OR('full menu'!Q55="PCB",'full menu'!Q55="AERF",'full menu'!Q55="UD"),"inter",IF(OR('full menu'!Q55="ACB",'full menu'!Q55="LCERT",'full menu'!Q55="LERT",'full menu'!Q55="FCERT",'full menu'!Q55="FCMT",'full menu'!Q55="LCMT",'full menu'!Q55="LMT",'full menu'!Q55="LCIT",'full menu'!Q55="FCIT",'full menu'!Q55="LIT",'full menu'!Q55="MwERT",'full menu'!Q55="ERwMT",'full menu'!Q55="M&amp;ERT",'full menu'!Q55="MwIT",'full menu'!Q55="IwMT",'full menu'!Q55="M&amp;IT",'full menu'!Q55="IwERT",'full menu'!Q55="ERwIT",'full menu'!Q55="I&amp;ERT",'full menu'!Q55="ER&amp;M&amp;IT",'full menu'!Q55="LSD"),"subst",IF(OR('full menu'!Q55="FERT",'full menu'!Q55="FMT",'full menu'!Q55="FIT",'full menu'!Q55="WSD"),"intens",IF('full menu'!Q55="UASC","UASC","")))))</f>
        <v>inter</v>
      </c>
      <c r="R55" s="2" t="str">
        <f>IF(OR('full menu'!R55="MDC",'full menu'!R55="PERF"),"rude",IF(OR('full menu'!R55="PCB",'full menu'!R55="AERF",'full menu'!R55="UD"),"inter",IF(OR('full menu'!R55="ACB",'full menu'!R55="LCERT",'full menu'!R55="LERT",'full menu'!R55="FCERT",'full menu'!R55="FCMT",'full menu'!R55="LCMT",'full menu'!R55="LMT",'full menu'!R55="LCIT",'full menu'!R55="FCIT",'full menu'!R55="LIT",'full menu'!R55="MwERT",'full menu'!R55="ERwMT",'full menu'!R55="M&amp;ERT",'full menu'!R55="MwIT",'full menu'!R55="IwMT",'full menu'!R55="M&amp;IT",'full menu'!R55="IwERT",'full menu'!R55="ERwIT",'full menu'!R55="I&amp;ERT",'full menu'!R55="ER&amp;M&amp;IT",'full menu'!R55="LSD"),"subst",IF(OR('full menu'!R55="FERT",'full menu'!R55="FMT",'full menu'!R55="FIT",'full menu'!R55="WSD"),"intens",IF('full menu'!R55="UASC","UASC","")))))</f>
        <v>inter</v>
      </c>
      <c r="S55" s="2" t="str">
        <f>IF(OR('full menu'!S55="MDC",'full menu'!S55="PERF"),"rude",IF(OR('full menu'!S55="PCB",'full menu'!S55="AERF",'full menu'!S55="UD"),"inter",IF(OR('full menu'!S55="ACB",'full menu'!S55="LCERT",'full menu'!S55="LERT",'full menu'!S55="FCERT",'full menu'!S55="FCMT",'full menu'!S55="LCMT",'full menu'!S55="LMT",'full menu'!S55="LCIT",'full menu'!S55="FCIT",'full menu'!S55="LIT",'full menu'!S55="MwERT",'full menu'!S55="ERwMT",'full menu'!S55="M&amp;ERT",'full menu'!S55="MwIT",'full menu'!S55="IwMT",'full menu'!S55="M&amp;IT",'full menu'!S55="IwERT",'full menu'!S55="ERwIT",'full menu'!S55="I&amp;ERT",'full menu'!S55="ER&amp;M&amp;IT",'full menu'!S55="LSD"),"subst",IF(OR('full menu'!S55="FERT",'full menu'!S55="FMT",'full menu'!S55="FIT",'full menu'!S55="WSD"),"intens",IF('full menu'!S55="UASC","UASC","")))))</f>
        <v>inter</v>
      </c>
      <c r="T55" s="2" t="str">
        <f>IF(OR('full menu'!T55="MDC",'full menu'!T55="PERF"),"rude",IF(OR('full menu'!T55="PCB",'full menu'!T55="AERF",'full menu'!T55="UD"),"inter",IF(OR('full menu'!T55="ACB",'full menu'!T55="LCERT",'full menu'!T55="LERT",'full menu'!T55="FCERT",'full menu'!T55="FCMT",'full menu'!T55="LCMT",'full menu'!T55="LMT",'full menu'!T55="LCIT",'full menu'!T55="FCIT",'full menu'!T55="LIT",'full menu'!T55="MwERT",'full menu'!T55="ERwMT",'full menu'!T55="M&amp;ERT",'full menu'!T55="MwIT",'full menu'!T55="IwMT",'full menu'!T55="M&amp;IT",'full menu'!T55="IwERT",'full menu'!T55="ERwIT",'full menu'!T55="I&amp;ERT",'full menu'!T55="ER&amp;M&amp;IT",'full menu'!T55="LSD"),"subst",IF(OR('full menu'!T55="FERT",'full menu'!T55="FMT",'full menu'!T55="FIT",'full menu'!T55="WSD"),"intens",IF('full menu'!T55="UASC","UASC","")))))</f>
        <v>inter</v>
      </c>
      <c r="U55" s="2" t="str">
        <f>IF(OR('full menu'!U55="MDC",'full menu'!U55="PERF"),"rude",IF(OR('full menu'!U55="PCB",'full menu'!U55="AERF",'full menu'!U55="UD"),"inter",IF(OR('full menu'!U55="ACB",'full menu'!U55="LCERT",'full menu'!U55="LERT",'full menu'!U55="FCERT",'full menu'!U55="FCMT",'full menu'!U55="LCMT",'full menu'!U55="LMT",'full menu'!U55="LCIT",'full menu'!U55="FCIT",'full menu'!U55="LIT",'full menu'!U55="MwERT",'full menu'!U55="ERwMT",'full menu'!U55="M&amp;ERT",'full menu'!U55="MwIT",'full menu'!U55="IwMT",'full menu'!U55="M&amp;IT",'full menu'!U55="IwERT",'full menu'!U55="ERwIT",'full menu'!U55="I&amp;ERT",'full menu'!U55="ER&amp;M&amp;IT",'full menu'!U55="LSD"),"subst",IF(OR('full menu'!U55="FERT",'full menu'!U55="FMT",'full menu'!U55="FIT",'full menu'!U55="WSD"),"intens",IF('full menu'!U55="UASC","UASC","")))))</f>
        <v>inter</v>
      </c>
      <c r="V55" s="2" t="str">
        <f>IF(OR('full menu'!V55="MDC",'full menu'!V55="PERF"),"rude",IF(OR('full menu'!V55="PCB",'full menu'!V55="AERF",'full menu'!V55="UD"),"inter",IF(OR('full menu'!V55="ACB",'full menu'!V55="LCERT",'full menu'!V55="LERT",'full menu'!V55="FCERT",'full menu'!V55="FCMT",'full menu'!V55="LCMT",'full menu'!V55="LMT",'full menu'!V55="LCIT",'full menu'!V55="FCIT",'full menu'!V55="LIT",'full menu'!V55="MwERT",'full menu'!V55="ERwMT",'full menu'!V55="M&amp;ERT",'full menu'!V55="MwIT",'full menu'!V55="IwMT",'full menu'!V55="M&amp;IT",'full menu'!V55="IwERT",'full menu'!V55="ERwIT",'full menu'!V55="I&amp;ERT",'full menu'!V55="ER&amp;M&amp;IT",'full menu'!V55="LSD"),"subst",IF(OR('full menu'!V55="FERT",'full menu'!V55="FMT",'full menu'!V55="FIT",'full menu'!V55="WSD"),"intens",IF('full menu'!V55="UASC","UASC","")))))</f>
        <v>inter</v>
      </c>
      <c r="W55" s="2" t="str">
        <f>IF(OR('full menu'!W55="MDC",'full menu'!W55="PERF"),"rude",IF(OR('full menu'!W55="PCB",'full menu'!W55="AERF",'full menu'!W55="UD"),"inter",IF(OR('full menu'!W55="ACB",'full menu'!W55="LCERT",'full menu'!W55="LERT",'full menu'!W55="FCERT",'full menu'!W55="FCMT",'full menu'!W55="LCMT",'full menu'!W55="LMT",'full menu'!W55="LCIT",'full menu'!W55="FCIT",'full menu'!W55="LIT",'full menu'!W55="MwERT",'full menu'!W55="ERwMT",'full menu'!W55="M&amp;ERT",'full menu'!W55="MwIT",'full menu'!W55="IwMT",'full menu'!W55="M&amp;IT",'full menu'!W55="IwERT",'full menu'!W55="ERwIT",'full menu'!W55="I&amp;ERT",'full menu'!W55="ER&amp;M&amp;IT",'full menu'!W55="LSD"),"subst",IF(OR('full menu'!W55="FERT",'full menu'!W55="FMT",'full menu'!W55="FIT",'full menu'!W55="WSD"),"intens",IF('full menu'!W55="UASC","UASC","")))))</f>
        <v>inter</v>
      </c>
      <c r="X55" s="2" t="str">
        <f>IF(OR('full menu'!X55="MDC",'full menu'!X55="PERF"),"rude",IF(OR('full menu'!X55="PCB",'full menu'!X55="AERF",'full menu'!X55="UD"),"inter",IF(OR('full menu'!X55="ACB",'full menu'!X55="LCERT",'full menu'!X55="LERT",'full menu'!X55="FCERT",'full menu'!X55="FCMT",'full menu'!X55="LCMT",'full menu'!X55="LMT",'full menu'!X55="LCIT",'full menu'!X55="FCIT",'full menu'!X55="LIT",'full menu'!X55="MwERT",'full menu'!X55="ERwMT",'full menu'!X55="M&amp;ERT",'full menu'!X55="MwIT",'full menu'!X55="IwMT",'full menu'!X55="M&amp;IT",'full menu'!X55="IwERT",'full menu'!X55="ERwIT",'full menu'!X55="I&amp;ERT",'full menu'!X55="ER&amp;M&amp;IT",'full menu'!X55="LSD"),"subst",IF(OR('full menu'!X55="FERT",'full menu'!X55="FMT",'full menu'!X55="FIT",'full menu'!X55="WSD"),"intens",IF('full menu'!X55="UASC","UASC","")))))</f>
        <v>inter</v>
      </c>
      <c r="Y55" s="2" t="str">
        <f>IF(OR('full menu'!Y55="MDC",'full menu'!Y55="PERF"),"rude",IF(OR('full menu'!Y55="PCB",'full menu'!Y55="AERF",'full menu'!Y55="UD"),"inter",IF(OR('full menu'!Y55="ACB",'full menu'!Y55="LCERT",'full menu'!Y55="LERT",'full menu'!Y55="FCERT",'full menu'!Y55="FCMT",'full menu'!Y55="LCMT",'full menu'!Y55="LMT",'full menu'!Y55="LCIT",'full menu'!Y55="FCIT",'full menu'!Y55="LIT",'full menu'!Y55="MwERT",'full menu'!Y55="ERwMT",'full menu'!Y55="M&amp;ERT",'full menu'!Y55="MwIT",'full menu'!Y55="IwMT",'full menu'!Y55="M&amp;IT",'full menu'!Y55="IwERT",'full menu'!Y55="ERwIT",'full menu'!Y55="I&amp;ERT",'full menu'!Y55="ER&amp;M&amp;IT",'full menu'!Y55="LSD"),"subst",IF(OR('full menu'!Y55="FERT",'full menu'!Y55="FMT",'full menu'!Y55="FIT",'full menu'!Y55="WSD"),"intens",IF('full menu'!Y55="UASC","UASC","")))))</f>
        <v>inter</v>
      </c>
      <c r="Z55" s="2" t="str">
        <f>IF(OR('full menu'!Z55="MDC",'full menu'!Z55="PERF"),"rude",IF(OR('full menu'!Z55="PCB",'full menu'!Z55="AERF",'full menu'!Z55="UD"),"inter",IF(OR('full menu'!Z55="ACB",'full menu'!Z55="LCERT",'full menu'!Z55="LERT",'full menu'!Z55="FCERT",'full menu'!Z55="FCMT",'full menu'!Z55="LCMT",'full menu'!Z55="LMT",'full menu'!Z55="LCIT",'full menu'!Z55="FCIT",'full menu'!Z55="LIT",'full menu'!Z55="MwERT",'full menu'!Z55="ERwMT",'full menu'!Z55="M&amp;ERT",'full menu'!Z55="MwIT",'full menu'!Z55="IwMT",'full menu'!Z55="M&amp;IT",'full menu'!Z55="IwERT",'full menu'!Z55="ERwIT",'full menu'!Z55="I&amp;ERT",'full menu'!Z55="ER&amp;M&amp;IT",'full menu'!Z55="LSD"),"subst",IF(OR('full menu'!Z55="FERT",'full menu'!Z55="FMT",'full menu'!Z55="FIT",'full menu'!Z55="WSD"),"intens",IF('full menu'!Z55="UASC","UASC","")))))</f>
        <v>inter</v>
      </c>
      <c r="AA55" s="2" t="str">
        <f>IF(OR('full menu'!AA55="MDC",'full menu'!AA55="PERF"),"rude",IF(OR('full menu'!AA55="PCB",'full menu'!AA55="AERF",'full menu'!AA55="UD"),"inter",IF(OR('full menu'!AA55="ACB",'full menu'!AA55="LCERT",'full menu'!AA55="LERT",'full menu'!AA55="FCERT",'full menu'!AA55="FCMT",'full menu'!AA55="LCMT",'full menu'!AA55="LMT",'full menu'!AA55="LCIT",'full menu'!AA55="FCIT",'full menu'!AA55="LIT",'full menu'!AA55="MwERT",'full menu'!AA55="ERwMT",'full menu'!AA55="M&amp;ERT",'full menu'!AA55="MwIT",'full menu'!AA55="IwMT",'full menu'!AA55="M&amp;IT",'full menu'!AA55="IwERT",'full menu'!AA55="ERwIT",'full menu'!AA55="I&amp;ERT",'full menu'!AA55="ER&amp;M&amp;IT",'full menu'!AA55="LSD"),"subst",IF(OR('full menu'!AA55="FERT",'full menu'!AA55="FMT",'full menu'!AA55="FIT",'full menu'!AA55="WSD"),"intens",IF('full menu'!AA55="UASC","UASC","")))))</f>
        <v>inter</v>
      </c>
      <c r="AB55" s="2" t="str">
        <f>IF(OR('full menu'!AB55="MDC",'full menu'!AB55="PERF"),"rude",IF(OR('full menu'!AB55="PCB",'full menu'!AB55="AERF",'full menu'!AB55="UD"),"inter",IF(OR('full menu'!AB55="ACB",'full menu'!AB55="LCERT",'full menu'!AB55="LERT",'full menu'!AB55="FCERT",'full menu'!AB55="FCMT",'full menu'!AB55="LCMT",'full menu'!AB55="LMT",'full menu'!AB55="LCIT",'full menu'!AB55="FCIT",'full menu'!AB55="LIT",'full menu'!AB55="MwERT",'full menu'!AB55="ERwMT",'full menu'!AB55="M&amp;ERT",'full menu'!AB55="MwIT",'full menu'!AB55="IwMT",'full menu'!AB55="M&amp;IT",'full menu'!AB55="IwERT",'full menu'!AB55="ERwIT",'full menu'!AB55="I&amp;ERT",'full menu'!AB55="ER&amp;M&amp;IT",'full menu'!AB55="LSD"),"subst",IF(OR('full menu'!AB55="FERT",'full menu'!AB55="FMT",'full menu'!AB55="FIT",'full menu'!AB55="WSD"),"intens",IF('full menu'!AB55="UASC","UASC","")))))</f>
        <v>inter</v>
      </c>
      <c r="AC55" s="2" t="str">
        <f>IF(OR('full menu'!AC55="MDC",'full menu'!AC55="PERF"),"rude",IF(OR('full menu'!AC55="PCB",'full menu'!AC55="AERF",'full menu'!AC55="UD"),"inter",IF(OR('full menu'!AC55="ACB",'full menu'!AC55="LCERT",'full menu'!AC55="LERT",'full menu'!AC55="FCERT",'full menu'!AC55="FCMT",'full menu'!AC55="LCMT",'full menu'!AC55="LMT",'full menu'!AC55="LCIT",'full menu'!AC55="FCIT",'full menu'!AC55="LIT",'full menu'!AC55="MwERT",'full menu'!AC55="ERwMT",'full menu'!AC55="M&amp;ERT",'full menu'!AC55="MwIT",'full menu'!AC55="IwMT",'full menu'!AC55="M&amp;IT",'full menu'!AC55="IwERT",'full menu'!AC55="ERwIT",'full menu'!AC55="I&amp;ERT",'full menu'!AC55="ER&amp;M&amp;IT",'full menu'!AC55="LSD"),"subst",IF(OR('full menu'!AC55="FERT",'full menu'!AC55="FMT",'full menu'!AC55="FIT",'full menu'!AC55="WSD"),"intens",IF('full menu'!AC55="UASC","UASC","")))))</f>
        <v>inter</v>
      </c>
      <c r="AD55" s="2" t="str">
        <f>IF(OR('full menu'!AD55="MDC",'full menu'!AD55="PERF"),"rude",IF(OR('full menu'!AD55="PCB",'full menu'!AD55="AERF",'full menu'!AD55="UD"),"inter",IF(OR('full menu'!AD55="ACB",'full menu'!AD55="LCERT",'full menu'!AD55="LERT",'full menu'!AD55="FCERT",'full menu'!AD55="FCMT",'full menu'!AD55="LCMT",'full menu'!AD55="LMT",'full menu'!AD55="LCIT",'full menu'!AD55="FCIT",'full menu'!AD55="LIT",'full menu'!AD55="MwERT",'full menu'!AD55="ERwMT",'full menu'!AD55="M&amp;ERT",'full menu'!AD55="MwIT",'full menu'!AD55="IwMT",'full menu'!AD55="M&amp;IT",'full menu'!AD55="IwERT",'full menu'!AD55="ERwIT",'full menu'!AD55="I&amp;ERT",'full menu'!AD55="ER&amp;M&amp;IT",'full menu'!AD55="LSD"),"subst",IF(OR('full menu'!AD55="FERT",'full menu'!AD55="FMT",'full menu'!AD55="FIT",'full menu'!AD55="WSD"),"intens",IF('full menu'!AD55="UASC","UASC","")))))</f>
        <v>inter</v>
      </c>
      <c r="AE55" s="2" t="str">
        <f>IF(OR('full menu'!AE55="MDC",'full menu'!AE55="PERF"),"rude",IF(OR('full menu'!AE55="PCB",'full menu'!AE55="AERF",'full menu'!AE55="UD"),"inter",IF(OR('full menu'!AE55="ACB",'full menu'!AE55="LCERT",'full menu'!AE55="LERT",'full menu'!AE55="FCERT",'full menu'!AE55="FCMT",'full menu'!AE55="LCMT",'full menu'!AE55="LMT",'full menu'!AE55="LCIT",'full menu'!AE55="FCIT",'full menu'!AE55="LIT",'full menu'!AE55="MwERT",'full menu'!AE55="ERwMT",'full menu'!AE55="M&amp;ERT",'full menu'!AE55="MwIT",'full menu'!AE55="IwMT",'full menu'!AE55="M&amp;IT",'full menu'!AE55="IwERT",'full menu'!AE55="ERwIT",'full menu'!AE55="I&amp;ERT",'full menu'!AE55="ER&amp;M&amp;IT",'full menu'!AE55="LSD"),"subst",IF(OR('full menu'!AE55="FERT",'full menu'!AE55="FMT",'full menu'!AE55="FIT",'full menu'!AE55="WSD"),"intens",IF('full menu'!AE55="UASC","UASC","")))))</f>
        <v>inter</v>
      </c>
      <c r="AF55" s="2" t="str">
        <f>IF(OR('full menu'!AF55="MDC",'full menu'!AF55="PERF"),"rude",IF(OR('full menu'!AF55="PCB",'full menu'!AF55="AERF",'full menu'!AF55="UD"),"inter",IF(OR('full menu'!AF55="ACB",'full menu'!AF55="LCERT",'full menu'!AF55="LERT",'full menu'!AF55="FCERT",'full menu'!AF55="FCMT",'full menu'!AF55="LCMT",'full menu'!AF55="LMT",'full menu'!AF55="LCIT",'full menu'!AF55="FCIT",'full menu'!AF55="LIT",'full menu'!AF55="MwERT",'full menu'!AF55="ERwMT",'full menu'!AF55="M&amp;ERT",'full menu'!AF55="MwIT",'full menu'!AF55="IwMT",'full menu'!AF55="M&amp;IT",'full menu'!AF55="IwERT",'full menu'!AF55="ERwIT",'full menu'!AF55="I&amp;ERT",'full menu'!AF55="ER&amp;M&amp;IT",'full menu'!AF55="LSD"),"subst",IF(OR('full menu'!AF55="FERT",'full menu'!AF55="FMT",'full menu'!AF55="FIT",'full menu'!AF55="WSD"),"intens",IF('full menu'!AF55="UASC","UASC","")))))</f>
        <v>inter</v>
      </c>
      <c r="AG55" s="2" t="str">
        <f>IF(OR('full menu'!AG55="MDC",'full menu'!AG55="PERF"),"rude",IF(OR('full menu'!AG55="PCB",'full menu'!AG55="AERF",'full menu'!AG55="UD"),"inter",IF(OR('full menu'!AG55="ACB",'full menu'!AG55="LCERT",'full menu'!AG55="LERT",'full menu'!AG55="FCERT",'full menu'!AG55="FCMT",'full menu'!AG55="LCMT",'full menu'!AG55="LMT",'full menu'!AG55="LCIT",'full menu'!AG55="FCIT",'full menu'!AG55="LIT",'full menu'!AG55="MwERT",'full menu'!AG55="ERwMT",'full menu'!AG55="M&amp;ERT",'full menu'!AG55="MwIT",'full menu'!AG55="IwMT",'full menu'!AG55="M&amp;IT",'full menu'!AG55="IwERT",'full menu'!AG55="ERwIT",'full menu'!AG55="I&amp;ERT",'full menu'!AG55="ER&amp;M&amp;IT",'full menu'!AG55="LSD"),"subst",IF(OR('full menu'!AG55="FERT",'full menu'!AG55="FMT",'full menu'!AG55="FIT",'full menu'!AG55="WSD"),"intens",IF('full menu'!AG55="UASC","UASC","")))))</f>
        <v>inter</v>
      </c>
      <c r="AH55" s="2" t="str">
        <f>IF(OR('full menu'!AH55="MDC",'full menu'!AH55="PERF"),"rude",IF(OR('full menu'!AH55="PCB",'full menu'!AH55="AERF",'full menu'!AH55="UD"),"inter",IF(OR('full menu'!AH55="ACB",'full menu'!AH55="LCERT",'full menu'!AH55="LERT",'full menu'!AH55="FCERT",'full menu'!AH55="FCMT",'full menu'!AH55="LCMT",'full menu'!AH55="LMT",'full menu'!AH55="LCIT",'full menu'!AH55="FCIT",'full menu'!AH55="LIT",'full menu'!AH55="MwERT",'full menu'!AH55="ERwMT",'full menu'!AH55="M&amp;ERT",'full menu'!AH55="MwIT",'full menu'!AH55="IwMT",'full menu'!AH55="M&amp;IT",'full menu'!AH55="IwERT",'full menu'!AH55="ERwIT",'full menu'!AH55="I&amp;ERT",'full menu'!AH55="ER&amp;M&amp;IT",'full menu'!AH55="LSD"),"subst",IF(OR('full menu'!AH55="FERT",'full menu'!AH55="FMT",'full menu'!AH55="FIT",'full menu'!AH55="WSD"),"intens",IF('full menu'!AH55="UASC","UASC","")))))</f>
        <v>inter</v>
      </c>
      <c r="AI55" s="2" t="str">
        <f>IF(OR('full menu'!AI55="MDC",'full menu'!AI55="PERF"),"rude",IF(OR('full menu'!AI55="PCB",'full menu'!AI55="AERF",'full menu'!AI55="UD"),"inter",IF(OR('full menu'!AI55="ACB",'full menu'!AI55="LCERT",'full menu'!AI55="LERT",'full menu'!AI55="FCERT",'full menu'!AI55="FCMT",'full menu'!AI55="LCMT",'full menu'!AI55="LMT",'full menu'!AI55="LCIT",'full menu'!AI55="FCIT",'full menu'!AI55="LIT",'full menu'!AI55="MwERT",'full menu'!AI55="ERwMT",'full menu'!AI55="M&amp;ERT",'full menu'!AI55="MwIT",'full menu'!AI55="IwMT",'full menu'!AI55="M&amp;IT",'full menu'!AI55="IwERT",'full menu'!AI55="ERwIT",'full menu'!AI55="I&amp;ERT",'full menu'!AI55="ER&amp;M&amp;IT",'full menu'!AI55="LSD"),"subst",IF(OR('full menu'!AI55="FERT",'full menu'!AI55="FMT",'full menu'!AI55="FIT",'full menu'!AI55="WSD"),"intens",IF('full menu'!AI55="UASC","UASC","")))))</f>
        <v>inter</v>
      </c>
      <c r="AJ55" s="2" t="str">
        <f>IF(OR('full menu'!AJ55="MDC",'full menu'!AJ55="PERF"),"rude",IF(OR('full menu'!AJ55="PCB",'full menu'!AJ55="AERF",'full menu'!AJ55="UD"),"inter",IF(OR('full menu'!AJ55="ACB",'full menu'!AJ55="LCERT",'full menu'!AJ55="LERT",'full menu'!AJ55="FCERT",'full menu'!AJ55="FCMT",'full menu'!AJ55="LCMT",'full menu'!AJ55="LMT",'full menu'!AJ55="LCIT",'full menu'!AJ55="FCIT",'full menu'!AJ55="LIT",'full menu'!AJ55="MwERT",'full menu'!AJ55="ERwMT",'full menu'!AJ55="M&amp;ERT",'full menu'!AJ55="MwIT",'full menu'!AJ55="IwMT",'full menu'!AJ55="M&amp;IT",'full menu'!AJ55="IwERT",'full menu'!AJ55="ERwIT",'full menu'!AJ55="I&amp;ERT",'full menu'!AJ55="ER&amp;M&amp;IT",'full menu'!AJ55="LSD"),"subst",IF(OR('full menu'!AJ55="FERT",'full menu'!AJ55="FMT",'full menu'!AJ55="FIT",'full menu'!AJ55="WSD"),"intens",IF('full menu'!AJ55="UASC","UASC","")))))</f>
        <v>inter</v>
      </c>
      <c r="AK55" s="2" t="str">
        <f>IF(OR('full menu'!AK55="MDC",'full menu'!AK55="PERF"),"rude",IF(OR('full menu'!AK55="PCB",'full menu'!AK55="AERF",'full menu'!AK55="UD"),"inter",IF(OR('full menu'!AK55="ACB",'full menu'!AK55="LCERT",'full menu'!AK55="LERT",'full menu'!AK55="FCERT",'full menu'!AK55="FCMT",'full menu'!AK55="LCMT",'full menu'!AK55="LMT",'full menu'!AK55="LCIT",'full menu'!AK55="FCIT",'full menu'!AK55="LIT",'full menu'!AK55="MwERT",'full menu'!AK55="ERwMT",'full menu'!AK55="M&amp;ERT",'full menu'!AK55="MwIT",'full menu'!AK55="IwMT",'full menu'!AK55="M&amp;IT",'full menu'!AK55="IwERT",'full menu'!AK55="ERwIT",'full menu'!AK55="I&amp;ERT",'full menu'!AK55="ER&amp;M&amp;IT",'full menu'!AK55="LSD"),"subst",IF(OR('full menu'!AK55="FERT",'full menu'!AK55="FMT",'full menu'!AK55="FIT",'full menu'!AK55="WSD"),"intens",IF('full menu'!AK55="UASC","UASC","")))))</f>
        <v>inter</v>
      </c>
      <c r="AL55" s="2" t="str">
        <f>IF(OR('full menu'!AL55="MDC",'full menu'!AL55="PERF"),"rude",IF(OR('full menu'!AL55="PCB",'full menu'!AL55="AERF",'full menu'!AL55="UD"),"inter",IF(OR('full menu'!AL55="ACB",'full menu'!AL55="LCERT",'full menu'!AL55="LERT",'full menu'!AL55="FCERT",'full menu'!AL55="FCMT",'full menu'!AL55="LCMT",'full menu'!AL55="LMT",'full menu'!AL55="LCIT",'full menu'!AL55="FCIT",'full menu'!AL55="LIT",'full menu'!AL55="MwERT",'full menu'!AL55="ERwMT",'full menu'!AL55="M&amp;ERT",'full menu'!AL55="MwIT",'full menu'!AL55="IwMT",'full menu'!AL55="M&amp;IT",'full menu'!AL55="IwERT",'full menu'!AL55="ERwIT",'full menu'!AL55="I&amp;ERT",'full menu'!AL55="ER&amp;M&amp;IT",'full menu'!AL55="LSD"),"subst",IF(OR('full menu'!AL55="FERT",'full menu'!AL55="FMT",'full menu'!AL55="FIT",'full menu'!AL55="WSD"),"intens",IF('full menu'!AL55="UASC","UASC","")))))</f>
        <v>inter</v>
      </c>
      <c r="AM55" s="2" t="str">
        <f>IF(OR('full menu'!AM55="MDC",'full menu'!AM55="PERF"),"rude",IF(OR('full menu'!AM55="PCB",'full menu'!AM55="AERF",'full menu'!AM55="UD"),"inter",IF(OR('full menu'!AM55="ACB",'full menu'!AM55="LCERT",'full menu'!AM55="LERT",'full menu'!AM55="FCERT",'full menu'!AM55="FCMT",'full menu'!AM55="LCMT",'full menu'!AM55="LMT",'full menu'!AM55="LCIT",'full menu'!AM55="FCIT",'full menu'!AM55="LIT",'full menu'!AM55="MwERT",'full menu'!AM55="ERwMT",'full menu'!AM55="M&amp;ERT",'full menu'!AM55="MwIT",'full menu'!AM55="IwMT",'full menu'!AM55="M&amp;IT",'full menu'!AM55="IwERT",'full menu'!AM55="ERwIT",'full menu'!AM55="I&amp;ERT",'full menu'!AM55="ER&amp;M&amp;IT",'full menu'!AM55="LSD"),"subst",IF(OR('full menu'!AM55="FERT",'full menu'!AM55="FMT",'full menu'!AM55="FIT",'full menu'!AM55="WSD"),"intens",IF('full menu'!AM55="UASC","UASC","")))))</f>
        <v>inter</v>
      </c>
      <c r="AN55" s="2" t="str">
        <f>IF(OR('full menu'!AN55="MDC",'full menu'!AN55="PERF"),"rude",IF(OR('full menu'!AN55="PCB",'full menu'!AN55="AERF",'full menu'!AN55="UD"),"inter",IF(OR('full menu'!AN55="ACB",'full menu'!AN55="LCERT",'full menu'!AN55="LERT",'full menu'!AN55="FCERT",'full menu'!AN55="FCMT",'full menu'!AN55="LCMT",'full menu'!AN55="LMT",'full menu'!AN55="LCIT",'full menu'!AN55="FCIT",'full menu'!AN55="LIT",'full menu'!AN55="MwERT",'full menu'!AN55="ERwMT",'full menu'!AN55="M&amp;ERT",'full menu'!AN55="MwIT",'full menu'!AN55="IwMT",'full menu'!AN55="M&amp;IT",'full menu'!AN55="IwERT",'full menu'!AN55="ERwIT",'full menu'!AN55="I&amp;ERT",'full menu'!AN55="ER&amp;M&amp;IT",'full menu'!AN55="LSD"),"subst",IF(OR('full menu'!AN55="FERT",'full menu'!AN55="FMT",'full menu'!AN55="FIT",'full menu'!AN55="WSD"),"intens",IF('full menu'!AN55="UASC","UASC","")))))</f>
        <v>inter</v>
      </c>
      <c r="AO55" s="2" t="str">
        <f>IF(OR('full menu'!AO55="MDC",'full menu'!AO55="PERF"),"rude",IF(OR('full menu'!AO55="PCB",'full menu'!AO55="AERF",'full menu'!AO55="UD"),"inter",IF(OR('full menu'!AO55="ACB",'full menu'!AO55="LCERT",'full menu'!AO55="LERT",'full menu'!AO55="FCERT",'full menu'!AO55="FCMT",'full menu'!AO55="LCMT",'full menu'!AO55="LMT",'full menu'!AO55="LCIT",'full menu'!AO55="FCIT",'full menu'!AO55="LIT",'full menu'!AO55="MwERT",'full menu'!AO55="ERwMT",'full menu'!AO55="M&amp;ERT",'full menu'!AO55="MwIT",'full menu'!AO55="IwMT",'full menu'!AO55="M&amp;IT",'full menu'!AO55="IwERT",'full menu'!AO55="ERwIT",'full menu'!AO55="I&amp;ERT",'full menu'!AO55="ER&amp;M&amp;IT",'full menu'!AO55="LSD"),"subst",IF(OR('full menu'!AO55="FERT",'full menu'!AO55="FMT",'full menu'!AO55="FIT",'full menu'!AO55="WSD"),"intens",IF('full menu'!AO55="UASC","UASC","")))))</f>
        <v>inter</v>
      </c>
      <c r="AP55" s="2" t="str">
        <f>IF(OR('full menu'!AP55="MDC",'full menu'!AP55="PERF"),"rude",IF(OR('full menu'!AP55="PCB",'full menu'!AP55="AERF",'full menu'!AP55="UD"),"inter",IF(OR('full menu'!AP55="ACB",'full menu'!AP55="LCERT",'full menu'!AP55="LERT",'full menu'!AP55="FCERT",'full menu'!AP55="FCMT",'full menu'!AP55="LCMT",'full menu'!AP55="LMT",'full menu'!AP55="LCIT",'full menu'!AP55="FCIT",'full menu'!AP55="LIT",'full menu'!AP55="MwERT",'full menu'!AP55="ERwMT",'full menu'!AP55="M&amp;ERT",'full menu'!AP55="MwIT",'full menu'!AP55="IwMT",'full menu'!AP55="M&amp;IT",'full menu'!AP55="IwERT",'full menu'!AP55="ERwIT",'full menu'!AP55="I&amp;ERT",'full menu'!AP55="ER&amp;M&amp;IT",'full menu'!AP55="LSD"),"subst",IF(OR('full menu'!AP55="FERT",'full menu'!AP55="FMT",'full menu'!AP55="FIT",'full menu'!AP55="WSD"),"intens",IF('full menu'!AP55="UASC","UASC","")))))</f>
        <v>inter</v>
      </c>
      <c r="AQ55" s="2" t="str">
        <f>IF(OR('full menu'!AQ55="MDC",'full menu'!AQ55="PERF"),"rude",IF(OR('full menu'!AQ55="PCB",'full menu'!AQ55="AERF",'full menu'!AQ55="UD"),"inter",IF(OR('full menu'!AQ55="ACB",'full menu'!AQ55="LCERT",'full menu'!AQ55="LERT",'full menu'!AQ55="FCERT",'full menu'!AQ55="FCMT",'full menu'!AQ55="LCMT",'full menu'!AQ55="LMT",'full menu'!AQ55="LCIT",'full menu'!AQ55="FCIT",'full menu'!AQ55="LIT",'full menu'!AQ55="MwERT",'full menu'!AQ55="ERwMT",'full menu'!AQ55="M&amp;ERT",'full menu'!AQ55="MwIT",'full menu'!AQ55="IwMT",'full menu'!AQ55="M&amp;IT",'full menu'!AQ55="IwERT",'full menu'!AQ55="ERwIT",'full menu'!AQ55="I&amp;ERT",'full menu'!AQ55="ER&amp;M&amp;IT",'full menu'!AQ55="LSD"),"subst",IF(OR('full menu'!AQ55="FERT",'full menu'!AQ55="FMT",'full menu'!AQ55="FIT",'full menu'!AQ55="WSD"),"intens",IF('full menu'!AQ55="UASC","UASC","")))))</f>
        <v>inter</v>
      </c>
      <c r="AR55" s="2" t="str">
        <f>IF(OR('full menu'!AR55="MDC",'full menu'!AR55="PERF"),"rude",IF(OR('full menu'!AR55="PCB",'full menu'!AR55="AERF",'full menu'!AR55="UD"),"inter",IF(OR('full menu'!AR55="ACB",'full menu'!AR55="LCERT",'full menu'!AR55="LERT",'full menu'!AR55="FCERT",'full menu'!AR55="FCMT",'full menu'!AR55="LCMT",'full menu'!AR55="LMT",'full menu'!AR55="LCIT",'full menu'!AR55="FCIT",'full menu'!AR55="LIT",'full menu'!AR55="MwERT",'full menu'!AR55="ERwMT",'full menu'!AR55="M&amp;ERT",'full menu'!AR55="MwIT",'full menu'!AR55="IwMT",'full menu'!AR55="M&amp;IT",'full menu'!AR55="IwERT",'full menu'!AR55="ERwIT",'full menu'!AR55="I&amp;ERT",'full menu'!AR55="ER&amp;M&amp;IT",'full menu'!AR55="LSD"),"subst",IF(OR('full menu'!AR55="FERT",'full menu'!AR55="FMT",'full menu'!AR55="FIT",'full menu'!AR55="WSD"),"intens",IF('full menu'!AR55="UASC","UASC","")))))</f>
        <v>inter</v>
      </c>
      <c r="AS55" s="2" t="str">
        <f>IF(OR('full menu'!AS55="MDC",'full menu'!AS55="PERF"),"rude",IF(OR('full menu'!AS55="PCB",'full menu'!AS55="AERF",'full menu'!AS55="UD"),"inter",IF(OR('full menu'!AS55="ACB",'full menu'!AS55="LCERT",'full menu'!AS55="LERT",'full menu'!AS55="FCERT",'full menu'!AS55="FCMT",'full menu'!AS55="LCMT",'full menu'!AS55="LMT",'full menu'!AS55="LCIT",'full menu'!AS55="FCIT",'full menu'!AS55="LIT",'full menu'!AS55="MwERT",'full menu'!AS55="ERwMT",'full menu'!AS55="M&amp;ERT",'full menu'!AS55="MwIT",'full menu'!AS55="IwMT",'full menu'!AS55="M&amp;IT",'full menu'!AS55="IwERT",'full menu'!AS55="ERwIT",'full menu'!AS55="I&amp;ERT",'full menu'!AS55="ER&amp;M&amp;IT",'full menu'!AS55="LSD"),"subst",IF(OR('full menu'!AS55="FERT",'full menu'!AS55="FMT",'full menu'!AS55="FIT",'full menu'!AS55="WSD"),"intens",IF('full menu'!AS55="UASC","UASC","")))))</f>
        <v>inter</v>
      </c>
      <c r="AT55" s="2" t="str">
        <f>IF(OR('full menu'!AT55="MDC",'full menu'!AT55="PERF"),"rude",IF(OR('full menu'!AT55="PCB",'full menu'!AT55="AERF",'full menu'!AT55="UD"),"inter",IF(OR('full menu'!AT55="ACB",'full menu'!AT55="LCERT",'full menu'!AT55="LERT",'full menu'!AT55="FCERT",'full menu'!AT55="FCMT",'full menu'!AT55="LCMT",'full menu'!AT55="LMT",'full menu'!AT55="LCIT",'full menu'!AT55="FCIT",'full menu'!AT55="LIT",'full menu'!AT55="MwERT",'full menu'!AT55="ERwMT",'full menu'!AT55="M&amp;ERT",'full menu'!AT55="MwIT",'full menu'!AT55="IwMT",'full menu'!AT55="M&amp;IT",'full menu'!AT55="IwERT",'full menu'!AT55="ERwIT",'full menu'!AT55="I&amp;ERT",'full menu'!AT55="ER&amp;M&amp;IT",'full menu'!AT55="LSD"),"subst",IF(OR('full menu'!AT55="FERT",'full menu'!AT55="FMT",'full menu'!AT55="FIT",'full menu'!AT55="WSD"),"intens",IF('full menu'!AT55="UASC","UASC","")))))</f>
        <v>inter</v>
      </c>
      <c r="AU55" s="2" t="str">
        <f>IF(OR('full menu'!AU55="MDC",'full menu'!AU55="PERF"),"rude",IF(OR('full menu'!AU55="PCB",'full menu'!AU55="AERF",'full menu'!AU55="UD"),"inter",IF(OR('full menu'!AU55="ACB",'full menu'!AU55="LCERT",'full menu'!AU55="LERT",'full menu'!AU55="FCERT",'full menu'!AU55="FCMT",'full menu'!AU55="LCMT",'full menu'!AU55="LMT",'full menu'!AU55="LCIT",'full menu'!AU55="FCIT",'full menu'!AU55="LIT",'full menu'!AU55="MwERT",'full menu'!AU55="ERwMT",'full menu'!AU55="M&amp;ERT",'full menu'!AU55="MwIT",'full menu'!AU55="IwMT",'full menu'!AU55="M&amp;IT",'full menu'!AU55="IwERT",'full menu'!AU55="ERwIT",'full menu'!AU55="I&amp;ERT",'full menu'!AU55="ER&amp;M&amp;IT",'full menu'!AU55="LSD"),"subst",IF(OR('full menu'!AU55="FERT",'full menu'!AU55="FMT",'full menu'!AU55="FIT",'full menu'!AU55="WSD"),"intens",IF('full menu'!AU55="UASC","UASC","")))))</f>
        <v>inter</v>
      </c>
      <c r="AV55" s="2" t="str">
        <f>IF(OR('full menu'!AV55="MDC",'full menu'!AV55="PERF"),"rude",IF(OR('full menu'!AV55="PCB",'full menu'!AV55="AERF",'full menu'!AV55="UD"),"inter",IF(OR('full menu'!AV55="ACB",'full menu'!AV55="LCERT",'full menu'!AV55="LERT",'full menu'!AV55="FCERT",'full menu'!AV55="FCMT",'full menu'!AV55="LCMT",'full menu'!AV55="LMT",'full menu'!AV55="LCIT",'full menu'!AV55="FCIT",'full menu'!AV55="LIT",'full menu'!AV55="MwERT",'full menu'!AV55="ERwMT",'full menu'!AV55="M&amp;ERT",'full menu'!AV55="MwIT",'full menu'!AV55="IwMT",'full menu'!AV55="M&amp;IT",'full menu'!AV55="IwERT",'full menu'!AV55="ERwIT",'full menu'!AV55="I&amp;ERT",'full menu'!AV55="ER&amp;M&amp;IT",'full menu'!AV55="LSD"),"subst",IF(OR('full menu'!AV55="FERT",'full menu'!AV55="FMT",'full menu'!AV55="FIT",'full menu'!AV55="WSD"),"intens",IF('full menu'!AV55="UASC","UASC","")))))</f>
        <v>inter</v>
      </c>
      <c r="AW55" s="2" t="str">
        <f>IF(OR('full menu'!AW55="MDC",'full menu'!AW55="PERF"),"rude",IF(OR('full menu'!AW55="PCB",'full menu'!AW55="AERF",'full menu'!AW55="UD"),"inter",IF(OR('full menu'!AW55="ACB",'full menu'!AW55="LCERT",'full menu'!AW55="LERT",'full menu'!AW55="FCERT",'full menu'!AW55="FCMT",'full menu'!AW55="LCMT",'full menu'!AW55="LMT",'full menu'!AW55="LCIT",'full menu'!AW55="FCIT",'full menu'!AW55="LIT",'full menu'!AW55="MwERT",'full menu'!AW55="ERwMT",'full menu'!AW55="M&amp;ERT",'full menu'!AW55="MwIT",'full menu'!AW55="IwMT",'full menu'!AW55="M&amp;IT",'full menu'!AW55="IwERT",'full menu'!AW55="ERwIT",'full menu'!AW55="I&amp;ERT",'full menu'!AW55="ER&amp;M&amp;IT",'full menu'!AW55="LSD"),"subst",IF(OR('full menu'!AW55="FERT",'full menu'!AW55="FMT",'full menu'!AW55="FIT",'full menu'!AW55="WSD"),"intens",IF('full menu'!AW55="UASC","UASC","")))))</f>
        <v>inter</v>
      </c>
      <c r="AX55" s="2" t="str">
        <f>IF(OR('full menu'!AX55="MDC",'full menu'!AX55="PERF"),"rude",IF(OR('full menu'!AX55="PCB",'full menu'!AX55="AERF",'full menu'!AX55="UD"),"inter",IF(OR('full menu'!AX55="ACB",'full menu'!AX55="LCERT",'full menu'!AX55="LERT",'full menu'!AX55="FCERT",'full menu'!AX55="FCMT",'full menu'!AX55="LCMT",'full menu'!AX55="LMT",'full menu'!AX55="LCIT",'full menu'!AX55="FCIT",'full menu'!AX55="LIT",'full menu'!AX55="MwERT",'full menu'!AX55="ERwMT",'full menu'!AX55="M&amp;ERT",'full menu'!AX55="MwIT",'full menu'!AX55="IwMT",'full menu'!AX55="M&amp;IT",'full menu'!AX55="IwERT",'full menu'!AX55="ERwIT",'full menu'!AX55="I&amp;ERT",'full menu'!AX55="ER&amp;M&amp;IT",'full menu'!AX55="LSD"),"subst",IF(OR('full menu'!AX55="FERT",'full menu'!AX55="FMT",'full menu'!AX55="FIT",'full menu'!AX55="WSD"),"intens",IF('full menu'!AX55="UASC","UASC","")))))</f>
        <v>inter</v>
      </c>
      <c r="AY55" s="2" t="str">
        <f>IF(OR('full menu'!AY55="MDC",'full menu'!AY55="PERF"),"rude",IF(OR('full menu'!AY55="PCB",'full menu'!AY55="AERF",'full menu'!AY55="UD"),"inter",IF(OR('full menu'!AY55="ACB",'full menu'!AY55="LCERT",'full menu'!AY55="LERT",'full menu'!AY55="FCERT",'full menu'!AY55="FCMT",'full menu'!AY55="LCMT",'full menu'!AY55="LMT",'full menu'!AY55="LCIT",'full menu'!AY55="FCIT",'full menu'!AY55="LIT",'full menu'!AY55="MwERT",'full menu'!AY55="ERwMT",'full menu'!AY55="M&amp;ERT",'full menu'!AY55="MwIT",'full menu'!AY55="IwMT",'full menu'!AY55="M&amp;IT",'full menu'!AY55="IwERT",'full menu'!AY55="ERwIT",'full menu'!AY55="I&amp;ERT",'full menu'!AY55="ER&amp;M&amp;IT",'full menu'!AY55="LSD"),"subst",IF(OR('full menu'!AY55="FERT",'full menu'!AY55="FMT",'full menu'!AY55="FIT",'full menu'!AY55="WSD"),"intens",IF('full menu'!AY55="UASC","UASC","")))))</f>
        <v>inter</v>
      </c>
    </row>
    <row r="56" spans="1:51" x14ac:dyDescent="0.3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</row>
    <row r="65" spans="1:51" x14ac:dyDescent="0.3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  <c r="AT65" s="1">
        <v>2018</v>
      </c>
      <c r="AU65" s="1">
        <v>2019</v>
      </c>
      <c r="AV65" s="1">
        <v>2020</v>
      </c>
      <c r="AW65" s="1">
        <v>2021</v>
      </c>
      <c r="AX65" s="1">
        <v>2022</v>
      </c>
      <c r="AY65" s="1">
        <v>2023</v>
      </c>
    </row>
    <row r="66" spans="1:51" x14ac:dyDescent="0.3">
      <c r="A66" t="s">
        <v>89</v>
      </c>
      <c r="B66">
        <f>COUNTIF(B2:B55,"X")+COUNTIF(B2:B55,"")</f>
        <v>18</v>
      </c>
      <c r="C66">
        <f t="shared" ref="C66:AS66" si="0">COUNTIF(C2:C55,"X")+COUNTIF(C2:C55,"")</f>
        <v>17</v>
      </c>
      <c r="D66">
        <f t="shared" si="0"/>
        <v>17</v>
      </c>
      <c r="E66">
        <f t="shared" si="0"/>
        <v>16</v>
      </c>
      <c r="F66">
        <f t="shared" si="0"/>
        <v>16</v>
      </c>
      <c r="G66">
        <f t="shared" si="0"/>
        <v>16</v>
      </c>
      <c r="H66">
        <f t="shared" si="0"/>
        <v>16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15</v>
      </c>
      <c r="M66">
        <f t="shared" si="0"/>
        <v>15</v>
      </c>
      <c r="N66">
        <f t="shared" si="0"/>
        <v>15</v>
      </c>
      <c r="O66">
        <f t="shared" si="0"/>
        <v>15</v>
      </c>
      <c r="P66">
        <f t="shared" si="0"/>
        <v>15</v>
      </c>
      <c r="Q66">
        <f t="shared" si="0"/>
        <v>15</v>
      </c>
      <c r="R66">
        <f t="shared" si="0"/>
        <v>14</v>
      </c>
      <c r="S66">
        <f t="shared" si="0"/>
        <v>13</v>
      </c>
      <c r="T66">
        <f t="shared" si="0"/>
        <v>4</v>
      </c>
      <c r="U66">
        <f t="shared" si="0"/>
        <v>4</v>
      </c>
      <c r="V66">
        <f t="shared" si="0"/>
        <v>4</v>
      </c>
      <c r="W66">
        <f t="shared" si="0"/>
        <v>4</v>
      </c>
      <c r="X66">
        <f t="shared" si="0"/>
        <v>4</v>
      </c>
      <c r="Y66">
        <f t="shared" si="0"/>
        <v>4</v>
      </c>
      <c r="Z66">
        <f t="shared" si="0"/>
        <v>4</v>
      </c>
      <c r="AA66">
        <f t="shared" si="0"/>
        <v>4</v>
      </c>
      <c r="AB66">
        <f t="shared" si="0"/>
        <v>3</v>
      </c>
      <c r="AC66">
        <f t="shared" si="0"/>
        <v>3</v>
      </c>
      <c r="AD66">
        <f t="shared" si="0"/>
        <v>3</v>
      </c>
      <c r="AE66">
        <f t="shared" si="0"/>
        <v>3</v>
      </c>
      <c r="AF66">
        <f t="shared" si="0"/>
        <v>3</v>
      </c>
      <c r="AG66">
        <f t="shared" si="0"/>
        <v>3</v>
      </c>
      <c r="AH66">
        <f t="shared" si="0"/>
        <v>3</v>
      </c>
      <c r="AI66">
        <f t="shared" si="0"/>
        <v>3</v>
      </c>
      <c r="AJ66">
        <f t="shared" si="0"/>
        <v>3</v>
      </c>
      <c r="AK66">
        <f t="shared" si="0"/>
        <v>3</v>
      </c>
      <c r="AL66">
        <f t="shared" si="0"/>
        <v>3</v>
      </c>
      <c r="AM66">
        <f t="shared" si="0"/>
        <v>3</v>
      </c>
      <c r="AN66">
        <f t="shared" si="0"/>
        <v>3</v>
      </c>
      <c r="AO66">
        <f t="shared" si="0"/>
        <v>3</v>
      </c>
      <c r="AP66">
        <f t="shared" si="0"/>
        <v>3</v>
      </c>
      <c r="AQ66">
        <f t="shared" si="0"/>
        <v>3</v>
      </c>
      <c r="AR66">
        <f t="shared" si="0"/>
        <v>3</v>
      </c>
      <c r="AS66">
        <f t="shared" si="0"/>
        <v>3</v>
      </c>
      <c r="AT66">
        <f t="shared" ref="AT66:AY66" si="1">COUNTIF(AT2:AT55,"X")+COUNTIF(AT2:AT55,"")</f>
        <v>3</v>
      </c>
      <c r="AU66">
        <f t="shared" si="1"/>
        <v>3</v>
      </c>
      <c r="AV66">
        <f t="shared" si="1"/>
        <v>3</v>
      </c>
      <c r="AW66">
        <f t="shared" si="1"/>
        <v>3</v>
      </c>
      <c r="AX66">
        <f t="shared" si="1"/>
        <v>3</v>
      </c>
      <c r="AY66">
        <f t="shared" si="1"/>
        <v>3</v>
      </c>
    </row>
    <row r="67" spans="1:51" x14ac:dyDescent="0.3">
      <c r="A67" t="s">
        <v>95</v>
      </c>
      <c r="B67">
        <f>COUNTIF(B2:B55,"rude")</f>
        <v>9</v>
      </c>
      <c r="C67">
        <f t="shared" ref="C67:AS67" si="2">COUNTIF(C2:C55,"rude")</f>
        <v>9</v>
      </c>
      <c r="D67">
        <f t="shared" si="2"/>
        <v>9</v>
      </c>
      <c r="E67">
        <f t="shared" si="2"/>
        <v>8</v>
      </c>
      <c r="F67">
        <f t="shared" si="2"/>
        <v>8</v>
      </c>
      <c r="G67">
        <f t="shared" si="2"/>
        <v>9</v>
      </c>
      <c r="H67">
        <f t="shared" si="2"/>
        <v>9</v>
      </c>
      <c r="I67">
        <f t="shared" si="2"/>
        <v>9</v>
      </c>
      <c r="J67">
        <f t="shared" si="2"/>
        <v>9</v>
      </c>
      <c r="K67">
        <f t="shared" si="2"/>
        <v>9</v>
      </c>
      <c r="L67">
        <f t="shared" si="2"/>
        <v>8</v>
      </c>
      <c r="M67">
        <f t="shared" si="2"/>
        <v>8</v>
      </c>
      <c r="N67">
        <f t="shared" si="2"/>
        <v>8</v>
      </c>
      <c r="O67">
        <f t="shared" si="2"/>
        <v>7</v>
      </c>
      <c r="P67">
        <f t="shared" si="2"/>
        <v>5</v>
      </c>
      <c r="Q67">
        <f t="shared" si="2"/>
        <v>5</v>
      </c>
      <c r="R67">
        <f t="shared" si="2"/>
        <v>3</v>
      </c>
      <c r="S67">
        <f t="shared" si="2"/>
        <v>1</v>
      </c>
      <c r="T67">
        <f t="shared" si="2"/>
        <v>1</v>
      </c>
      <c r="U67">
        <f t="shared" si="2"/>
        <v>1</v>
      </c>
      <c r="V67">
        <f t="shared" si="2"/>
        <v>1</v>
      </c>
      <c r="W67">
        <f t="shared" si="2"/>
        <v>1</v>
      </c>
      <c r="X67">
        <f t="shared" si="2"/>
        <v>1</v>
      </c>
      <c r="Y67">
        <f t="shared" si="2"/>
        <v>1</v>
      </c>
      <c r="Z67">
        <f t="shared" si="2"/>
        <v>1</v>
      </c>
      <c r="AA67">
        <f t="shared" si="2"/>
        <v>1</v>
      </c>
      <c r="AB67">
        <f t="shared" si="2"/>
        <v>1</v>
      </c>
      <c r="AC67">
        <f t="shared" si="2"/>
        <v>1</v>
      </c>
      <c r="AD67">
        <f t="shared" si="2"/>
        <v>1</v>
      </c>
      <c r="AE67">
        <f t="shared" si="2"/>
        <v>0</v>
      </c>
      <c r="AF67">
        <f t="shared" si="2"/>
        <v>0</v>
      </c>
      <c r="AG67">
        <f t="shared" si="2"/>
        <v>0</v>
      </c>
      <c r="AH67">
        <f t="shared" si="2"/>
        <v>0</v>
      </c>
      <c r="AI67">
        <f t="shared" si="2"/>
        <v>0</v>
      </c>
      <c r="AJ67">
        <f t="shared" si="2"/>
        <v>0</v>
      </c>
      <c r="AK67">
        <f t="shared" si="2"/>
        <v>0</v>
      </c>
      <c r="AL67">
        <f t="shared" si="2"/>
        <v>0</v>
      </c>
      <c r="AM67">
        <f t="shared" si="2"/>
        <v>0</v>
      </c>
      <c r="AN67">
        <f t="shared" si="2"/>
        <v>0</v>
      </c>
      <c r="AO67">
        <f t="shared" si="2"/>
        <v>0</v>
      </c>
      <c r="AP67">
        <f t="shared" si="2"/>
        <v>0</v>
      </c>
      <c r="AQ67">
        <f t="shared" si="2"/>
        <v>0</v>
      </c>
      <c r="AR67">
        <f t="shared" si="2"/>
        <v>0</v>
      </c>
      <c r="AS67">
        <f t="shared" si="2"/>
        <v>0</v>
      </c>
      <c r="AT67">
        <f t="shared" ref="AT67:AY67" si="3">COUNTIF(AT2:AT55,"rude")</f>
        <v>0</v>
      </c>
      <c r="AU67">
        <f t="shared" si="3"/>
        <v>0</v>
      </c>
      <c r="AV67">
        <f t="shared" si="3"/>
        <v>0</v>
      </c>
      <c r="AW67">
        <f t="shared" si="3"/>
        <v>0</v>
      </c>
      <c r="AX67">
        <f t="shared" si="3"/>
        <v>0</v>
      </c>
      <c r="AY67">
        <f t="shared" si="3"/>
        <v>0</v>
      </c>
    </row>
    <row r="68" spans="1:51" x14ac:dyDescent="0.3">
      <c r="A68" t="s">
        <v>96</v>
      </c>
      <c r="B68">
        <f>COUNTIF(B2:B55,"inter")</f>
        <v>21</v>
      </c>
      <c r="C68">
        <f t="shared" ref="C68:AS68" si="4">COUNTIF(C2:C55,"inter")</f>
        <v>22</v>
      </c>
      <c r="D68">
        <f t="shared" si="4"/>
        <v>22</v>
      </c>
      <c r="E68">
        <f t="shared" si="4"/>
        <v>23</v>
      </c>
      <c r="F68">
        <f t="shared" si="4"/>
        <v>22</v>
      </c>
      <c r="G68">
        <f t="shared" si="4"/>
        <v>20</v>
      </c>
      <c r="H68">
        <f t="shared" si="4"/>
        <v>21</v>
      </c>
      <c r="I68">
        <f t="shared" si="4"/>
        <v>21</v>
      </c>
      <c r="J68">
        <f t="shared" si="4"/>
        <v>19</v>
      </c>
      <c r="K68">
        <f t="shared" si="4"/>
        <v>19</v>
      </c>
      <c r="L68">
        <f t="shared" si="4"/>
        <v>20</v>
      </c>
      <c r="M68">
        <f t="shared" si="4"/>
        <v>17</v>
      </c>
      <c r="N68">
        <f t="shared" si="4"/>
        <v>15</v>
      </c>
      <c r="O68">
        <f t="shared" si="4"/>
        <v>16</v>
      </c>
      <c r="P68">
        <f t="shared" si="4"/>
        <v>18</v>
      </c>
      <c r="Q68">
        <f t="shared" si="4"/>
        <v>17</v>
      </c>
      <c r="R68">
        <f t="shared" si="4"/>
        <v>18</v>
      </c>
      <c r="S68">
        <f t="shared" si="4"/>
        <v>18</v>
      </c>
      <c r="T68">
        <f t="shared" si="4"/>
        <v>26</v>
      </c>
      <c r="U68">
        <f t="shared" si="4"/>
        <v>24</v>
      </c>
      <c r="V68">
        <f t="shared" si="4"/>
        <v>20</v>
      </c>
      <c r="W68">
        <f t="shared" si="4"/>
        <v>18</v>
      </c>
      <c r="X68">
        <f t="shared" si="4"/>
        <v>17</v>
      </c>
      <c r="Y68">
        <f t="shared" si="4"/>
        <v>16</v>
      </c>
      <c r="Z68">
        <f t="shared" si="4"/>
        <v>16</v>
      </c>
      <c r="AA68">
        <f t="shared" si="4"/>
        <v>15</v>
      </c>
      <c r="AB68">
        <f t="shared" si="4"/>
        <v>13</v>
      </c>
      <c r="AC68">
        <f t="shared" si="4"/>
        <v>11</v>
      </c>
      <c r="AD68">
        <f t="shared" si="4"/>
        <v>10</v>
      </c>
      <c r="AE68">
        <f t="shared" si="4"/>
        <v>11</v>
      </c>
      <c r="AF68">
        <f t="shared" si="4"/>
        <v>10</v>
      </c>
      <c r="AG68">
        <f t="shared" si="4"/>
        <v>10</v>
      </c>
      <c r="AH68">
        <f t="shared" si="4"/>
        <v>10</v>
      </c>
      <c r="AI68">
        <f t="shared" si="4"/>
        <v>10</v>
      </c>
      <c r="AJ68">
        <f t="shared" si="4"/>
        <v>11</v>
      </c>
      <c r="AK68">
        <f t="shared" si="4"/>
        <v>11</v>
      </c>
      <c r="AL68">
        <f t="shared" si="4"/>
        <v>11</v>
      </c>
      <c r="AM68">
        <f t="shared" si="4"/>
        <v>12</v>
      </c>
      <c r="AN68">
        <f t="shared" si="4"/>
        <v>13</v>
      </c>
      <c r="AO68">
        <f t="shared" si="4"/>
        <v>13</v>
      </c>
      <c r="AP68">
        <f t="shared" si="4"/>
        <v>14</v>
      </c>
      <c r="AQ68">
        <f t="shared" si="4"/>
        <v>14</v>
      </c>
      <c r="AR68">
        <f t="shared" si="4"/>
        <v>14</v>
      </c>
      <c r="AS68">
        <f t="shared" si="4"/>
        <v>14</v>
      </c>
      <c r="AT68">
        <f t="shared" ref="AT68:AY68" si="5">COUNTIF(AT2:AT55,"inter")</f>
        <v>14</v>
      </c>
      <c r="AU68">
        <f t="shared" si="5"/>
        <v>14</v>
      </c>
      <c r="AV68">
        <f t="shared" si="5"/>
        <v>14</v>
      </c>
      <c r="AW68">
        <f t="shared" si="5"/>
        <v>14</v>
      </c>
      <c r="AX68">
        <f t="shared" si="5"/>
        <v>14</v>
      </c>
      <c r="AY68">
        <f t="shared" si="5"/>
        <v>14</v>
      </c>
    </row>
    <row r="69" spans="1:51" x14ac:dyDescent="0.3">
      <c r="A69" t="s">
        <v>97</v>
      </c>
      <c r="B69">
        <f>COUNTIF(B2:B55,"subst")</f>
        <v>4</v>
      </c>
      <c r="C69">
        <f t="shared" ref="C69:AS69" si="6">COUNTIF(C2:C55,"subst")</f>
        <v>5</v>
      </c>
      <c r="D69">
        <f t="shared" si="6"/>
        <v>5</v>
      </c>
      <c r="E69">
        <f t="shared" si="6"/>
        <v>6</v>
      </c>
      <c r="F69">
        <f t="shared" si="6"/>
        <v>7</v>
      </c>
      <c r="G69">
        <f t="shared" si="6"/>
        <v>8</v>
      </c>
      <c r="H69">
        <f t="shared" si="6"/>
        <v>8</v>
      </c>
      <c r="I69">
        <f t="shared" si="6"/>
        <v>9</v>
      </c>
      <c r="J69">
        <f t="shared" si="6"/>
        <v>11</v>
      </c>
      <c r="K69">
        <f t="shared" si="6"/>
        <v>11</v>
      </c>
      <c r="L69">
        <f t="shared" si="6"/>
        <v>11</v>
      </c>
      <c r="M69">
        <f t="shared" si="6"/>
        <v>14</v>
      </c>
      <c r="N69">
        <f t="shared" si="6"/>
        <v>16</v>
      </c>
      <c r="O69">
        <f t="shared" si="6"/>
        <v>16</v>
      </c>
      <c r="P69">
        <f t="shared" si="6"/>
        <v>16</v>
      </c>
      <c r="Q69">
        <f t="shared" si="6"/>
        <v>17</v>
      </c>
      <c r="R69">
        <f t="shared" si="6"/>
        <v>18</v>
      </c>
      <c r="S69">
        <f t="shared" si="6"/>
        <v>21</v>
      </c>
      <c r="T69">
        <f t="shared" si="6"/>
        <v>22</v>
      </c>
      <c r="U69">
        <f t="shared" si="6"/>
        <v>24</v>
      </c>
      <c r="V69">
        <f t="shared" si="6"/>
        <v>29</v>
      </c>
      <c r="W69">
        <f t="shared" si="6"/>
        <v>31</v>
      </c>
      <c r="X69">
        <f t="shared" si="6"/>
        <v>32</v>
      </c>
      <c r="Y69">
        <f t="shared" si="6"/>
        <v>33</v>
      </c>
      <c r="Z69">
        <f t="shared" si="6"/>
        <v>33</v>
      </c>
      <c r="AA69">
        <f t="shared" si="6"/>
        <v>34</v>
      </c>
      <c r="AB69">
        <f t="shared" si="6"/>
        <v>35</v>
      </c>
      <c r="AC69">
        <f t="shared" si="6"/>
        <v>35</v>
      </c>
      <c r="AD69">
        <f t="shared" si="6"/>
        <v>35</v>
      </c>
      <c r="AE69">
        <f t="shared" si="6"/>
        <v>35</v>
      </c>
      <c r="AF69">
        <f t="shared" si="6"/>
        <v>36</v>
      </c>
      <c r="AG69">
        <f t="shared" si="6"/>
        <v>36</v>
      </c>
      <c r="AH69">
        <f t="shared" si="6"/>
        <v>36</v>
      </c>
      <c r="AI69">
        <f t="shared" si="6"/>
        <v>35</v>
      </c>
      <c r="AJ69">
        <f t="shared" si="6"/>
        <v>34</v>
      </c>
      <c r="AK69">
        <f t="shared" si="6"/>
        <v>33</v>
      </c>
      <c r="AL69">
        <f t="shared" si="6"/>
        <v>31</v>
      </c>
      <c r="AM69">
        <f t="shared" si="6"/>
        <v>30</v>
      </c>
      <c r="AN69">
        <f t="shared" si="6"/>
        <v>29</v>
      </c>
      <c r="AO69">
        <f t="shared" si="6"/>
        <v>29</v>
      </c>
      <c r="AP69">
        <f t="shared" si="6"/>
        <v>28</v>
      </c>
      <c r="AQ69">
        <f t="shared" si="6"/>
        <v>28</v>
      </c>
      <c r="AR69">
        <f t="shared" si="6"/>
        <v>28</v>
      </c>
      <c r="AS69">
        <f t="shared" si="6"/>
        <v>28</v>
      </c>
      <c r="AT69">
        <f t="shared" ref="AT69:AY69" si="7">COUNTIF(AT2:AT55,"subst")</f>
        <v>29</v>
      </c>
      <c r="AU69">
        <f t="shared" si="7"/>
        <v>29</v>
      </c>
      <c r="AV69">
        <f t="shared" si="7"/>
        <v>27</v>
      </c>
      <c r="AW69">
        <f t="shared" si="7"/>
        <v>27</v>
      </c>
      <c r="AX69">
        <f t="shared" si="7"/>
        <v>27</v>
      </c>
      <c r="AY69">
        <f t="shared" si="7"/>
        <v>27</v>
      </c>
    </row>
    <row r="70" spans="1:51" x14ac:dyDescent="0.3">
      <c r="A70" t="s">
        <v>98</v>
      </c>
      <c r="B70">
        <f>COUNTIF(B2:B55,"intens")</f>
        <v>0</v>
      </c>
      <c r="C70">
        <f t="shared" ref="C70:AS70" si="8">COUNTIF(C2:C55,"intens")</f>
        <v>0</v>
      </c>
      <c r="D70">
        <f t="shared" si="8"/>
        <v>0</v>
      </c>
      <c r="E70">
        <f t="shared" si="8"/>
        <v>0</v>
      </c>
      <c r="F70">
        <f t="shared" si="8"/>
        <v>0</v>
      </c>
      <c r="G70">
        <f t="shared" si="8"/>
        <v>0</v>
      </c>
      <c r="H70">
        <f t="shared" si="8"/>
        <v>0</v>
      </c>
      <c r="I70">
        <f t="shared" si="8"/>
        <v>0</v>
      </c>
      <c r="J70">
        <f t="shared" si="8"/>
        <v>0</v>
      </c>
      <c r="K70">
        <f t="shared" si="8"/>
        <v>0</v>
      </c>
      <c r="L70">
        <f t="shared" si="8"/>
        <v>0</v>
      </c>
      <c r="M70">
        <f t="shared" si="8"/>
        <v>0</v>
      </c>
      <c r="N70">
        <f t="shared" si="8"/>
        <v>0</v>
      </c>
      <c r="O70">
        <f t="shared" si="8"/>
        <v>0</v>
      </c>
      <c r="P70">
        <f t="shared" si="8"/>
        <v>0</v>
      </c>
      <c r="Q70">
        <f t="shared" si="8"/>
        <v>0</v>
      </c>
      <c r="R70">
        <f t="shared" si="8"/>
        <v>0</v>
      </c>
      <c r="S70">
        <f t="shared" si="8"/>
        <v>0</v>
      </c>
      <c r="T70">
        <f t="shared" si="8"/>
        <v>0</v>
      </c>
      <c r="U70">
        <f t="shared" si="8"/>
        <v>0</v>
      </c>
      <c r="V70">
        <f t="shared" si="8"/>
        <v>0</v>
      </c>
      <c r="W70">
        <f t="shared" si="8"/>
        <v>0</v>
      </c>
      <c r="X70">
        <f t="shared" si="8"/>
        <v>0</v>
      </c>
      <c r="Y70">
        <f t="shared" si="8"/>
        <v>0</v>
      </c>
      <c r="Z70">
        <f t="shared" si="8"/>
        <v>0</v>
      </c>
      <c r="AA70">
        <f t="shared" si="8"/>
        <v>0</v>
      </c>
      <c r="AB70">
        <f t="shared" si="8"/>
        <v>0</v>
      </c>
      <c r="AC70">
        <f t="shared" si="8"/>
        <v>1</v>
      </c>
      <c r="AD70">
        <f t="shared" si="8"/>
        <v>2</v>
      </c>
      <c r="AE70">
        <f t="shared" si="8"/>
        <v>2</v>
      </c>
      <c r="AF70">
        <f t="shared" si="8"/>
        <v>2</v>
      </c>
      <c r="AG70">
        <f t="shared" si="8"/>
        <v>2</v>
      </c>
      <c r="AH70">
        <f t="shared" si="8"/>
        <v>2</v>
      </c>
      <c r="AI70">
        <f t="shared" si="8"/>
        <v>3</v>
      </c>
      <c r="AJ70">
        <f t="shared" si="8"/>
        <v>3</v>
      </c>
      <c r="AK70">
        <f t="shared" si="8"/>
        <v>4</v>
      </c>
      <c r="AL70">
        <f t="shared" si="8"/>
        <v>6</v>
      </c>
      <c r="AM70">
        <f t="shared" si="8"/>
        <v>6</v>
      </c>
      <c r="AN70">
        <f t="shared" si="8"/>
        <v>6</v>
      </c>
      <c r="AO70">
        <f t="shared" si="8"/>
        <v>6</v>
      </c>
      <c r="AP70">
        <f t="shared" si="8"/>
        <v>6</v>
      </c>
      <c r="AQ70">
        <f t="shared" si="8"/>
        <v>6</v>
      </c>
      <c r="AR70">
        <f t="shared" si="8"/>
        <v>6</v>
      </c>
      <c r="AS70">
        <f t="shared" si="8"/>
        <v>6</v>
      </c>
      <c r="AT70">
        <f t="shared" ref="AT70:AY70" si="9">COUNTIF(AT2:AT55,"intens")</f>
        <v>5</v>
      </c>
      <c r="AU70">
        <f t="shared" si="9"/>
        <v>5</v>
      </c>
      <c r="AV70">
        <f t="shared" si="9"/>
        <v>7</v>
      </c>
      <c r="AW70">
        <f t="shared" si="9"/>
        <v>7</v>
      </c>
      <c r="AX70">
        <f t="shared" si="9"/>
        <v>7</v>
      </c>
      <c r="AY70">
        <f t="shared" si="9"/>
        <v>7</v>
      </c>
    </row>
    <row r="71" spans="1:51" x14ac:dyDescent="0.3">
      <c r="A71" t="s">
        <v>19</v>
      </c>
      <c r="B71">
        <f>COUNTIF(B2:B55,"uasc")</f>
        <v>2</v>
      </c>
      <c r="C71">
        <f t="shared" ref="C71:AS71" si="10">COUNTIF(C2:C55,"uasc")</f>
        <v>1</v>
      </c>
      <c r="D71">
        <f t="shared" si="10"/>
        <v>1</v>
      </c>
      <c r="E71">
        <f t="shared" si="10"/>
        <v>1</v>
      </c>
      <c r="F71">
        <f t="shared" si="10"/>
        <v>1</v>
      </c>
      <c r="G71">
        <f t="shared" si="10"/>
        <v>1</v>
      </c>
      <c r="H71">
        <f t="shared" si="10"/>
        <v>0</v>
      </c>
      <c r="I71">
        <f t="shared" si="10"/>
        <v>0</v>
      </c>
      <c r="J71">
        <f t="shared" si="10"/>
        <v>0</v>
      </c>
      <c r="K71">
        <f t="shared" si="10"/>
        <v>0</v>
      </c>
      <c r="L71">
        <f t="shared" si="10"/>
        <v>0</v>
      </c>
      <c r="M71">
        <f t="shared" si="10"/>
        <v>0</v>
      </c>
      <c r="N71">
        <f t="shared" si="10"/>
        <v>0</v>
      </c>
      <c r="O71">
        <f t="shared" si="10"/>
        <v>0</v>
      </c>
      <c r="P71">
        <f t="shared" si="10"/>
        <v>0</v>
      </c>
      <c r="Q71">
        <f t="shared" si="10"/>
        <v>0</v>
      </c>
      <c r="R71">
        <f t="shared" si="10"/>
        <v>1</v>
      </c>
      <c r="S71">
        <f t="shared" si="10"/>
        <v>1</v>
      </c>
      <c r="T71">
        <f t="shared" si="10"/>
        <v>1</v>
      </c>
      <c r="U71">
        <f t="shared" si="10"/>
        <v>1</v>
      </c>
      <c r="V71">
        <f t="shared" si="10"/>
        <v>0</v>
      </c>
      <c r="W71">
        <f t="shared" si="10"/>
        <v>0</v>
      </c>
      <c r="X71">
        <f t="shared" si="10"/>
        <v>0</v>
      </c>
      <c r="Y71">
        <f t="shared" si="10"/>
        <v>0</v>
      </c>
      <c r="Z71">
        <f t="shared" si="10"/>
        <v>0</v>
      </c>
      <c r="AA71">
        <f t="shared" si="10"/>
        <v>0</v>
      </c>
      <c r="AB71">
        <f t="shared" si="10"/>
        <v>2</v>
      </c>
      <c r="AC71">
        <f t="shared" si="10"/>
        <v>3</v>
      </c>
      <c r="AD71">
        <f t="shared" si="10"/>
        <v>3</v>
      </c>
      <c r="AE71">
        <f t="shared" si="10"/>
        <v>3</v>
      </c>
      <c r="AF71">
        <f t="shared" si="10"/>
        <v>3</v>
      </c>
      <c r="AG71">
        <f t="shared" si="10"/>
        <v>3</v>
      </c>
      <c r="AH71">
        <f t="shared" si="10"/>
        <v>3</v>
      </c>
      <c r="AI71">
        <f t="shared" si="10"/>
        <v>3</v>
      </c>
      <c r="AJ71">
        <f t="shared" si="10"/>
        <v>3</v>
      </c>
      <c r="AK71">
        <f t="shared" si="10"/>
        <v>3</v>
      </c>
      <c r="AL71">
        <f t="shared" si="10"/>
        <v>3</v>
      </c>
      <c r="AM71">
        <f t="shared" si="10"/>
        <v>3</v>
      </c>
      <c r="AN71">
        <f t="shared" si="10"/>
        <v>3</v>
      </c>
      <c r="AO71">
        <f t="shared" si="10"/>
        <v>3</v>
      </c>
      <c r="AP71">
        <f t="shared" si="10"/>
        <v>3</v>
      </c>
      <c r="AQ71">
        <f t="shared" si="10"/>
        <v>3</v>
      </c>
      <c r="AR71">
        <f t="shared" si="10"/>
        <v>3</v>
      </c>
      <c r="AS71">
        <f t="shared" si="10"/>
        <v>3</v>
      </c>
      <c r="AT71">
        <f t="shared" ref="AT71:AY71" si="11">COUNTIF(AT2:AT55,"uasc")</f>
        <v>3</v>
      </c>
      <c r="AU71">
        <f t="shared" si="11"/>
        <v>3</v>
      </c>
      <c r="AV71">
        <f t="shared" si="11"/>
        <v>3</v>
      </c>
      <c r="AW71">
        <f t="shared" si="11"/>
        <v>3</v>
      </c>
      <c r="AX71">
        <f t="shared" si="11"/>
        <v>3</v>
      </c>
      <c r="AY71">
        <f t="shared" si="11"/>
        <v>3</v>
      </c>
    </row>
    <row r="73" spans="1:51" x14ac:dyDescent="0.3">
      <c r="A73" t="s">
        <v>88</v>
      </c>
      <c r="B73">
        <f>SUM(B66:B71)</f>
        <v>54</v>
      </c>
      <c r="C73">
        <f t="shared" ref="C73:AS73" si="12">SUM(C66:C71)</f>
        <v>54</v>
      </c>
      <c r="D73">
        <f t="shared" si="12"/>
        <v>54</v>
      </c>
      <c r="E73">
        <f t="shared" si="12"/>
        <v>54</v>
      </c>
      <c r="F73">
        <f t="shared" si="12"/>
        <v>54</v>
      </c>
      <c r="G73">
        <f t="shared" si="12"/>
        <v>54</v>
      </c>
      <c r="H73">
        <f t="shared" si="12"/>
        <v>54</v>
      </c>
      <c r="I73">
        <f t="shared" si="12"/>
        <v>54</v>
      </c>
      <c r="J73">
        <f t="shared" si="12"/>
        <v>54</v>
      </c>
      <c r="K73">
        <f t="shared" si="12"/>
        <v>54</v>
      </c>
      <c r="L73">
        <f t="shared" si="12"/>
        <v>54</v>
      </c>
      <c r="M73">
        <f t="shared" si="12"/>
        <v>54</v>
      </c>
      <c r="N73">
        <f t="shared" si="12"/>
        <v>54</v>
      </c>
      <c r="O73">
        <f t="shared" si="12"/>
        <v>54</v>
      </c>
      <c r="P73">
        <f t="shared" si="12"/>
        <v>54</v>
      </c>
      <c r="Q73">
        <f t="shared" si="12"/>
        <v>54</v>
      </c>
      <c r="R73">
        <f t="shared" si="12"/>
        <v>54</v>
      </c>
      <c r="S73">
        <f t="shared" si="12"/>
        <v>54</v>
      </c>
      <c r="T73">
        <f t="shared" si="12"/>
        <v>54</v>
      </c>
      <c r="U73">
        <f t="shared" si="12"/>
        <v>54</v>
      </c>
      <c r="V73">
        <f t="shared" si="12"/>
        <v>54</v>
      </c>
      <c r="W73">
        <f t="shared" si="12"/>
        <v>54</v>
      </c>
      <c r="X73">
        <f t="shared" si="12"/>
        <v>54</v>
      </c>
      <c r="Y73">
        <f t="shared" si="12"/>
        <v>54</v>
      </c>
      <c r="Z73">
        <f t="shared" si="12"/>
        <v>54</v>
      </c>
      <c r="AA73">
        <f t="shared" si="12"/>
        <v>54</v>
      </c>
      <c r="AB73">
        <f t="shared" si="12"/>
        <v>54</v>
      </c>
      <c r="AC73">
        <f t="shared" si="12"/>
        <v>54</v>
      </c>
      <c r="AD73">
        <f t="shared" si="12"/>
        <v>54</v>
      </c>
      <c r="AE73">
        <f t="shared" si="12"/>
        <v>54</v>
      </c>
      <c r="AF73">
        <f t="shared" si="12"/>
        <v>54</v>
      </c>
      <c r="AG73">
        <f t="shared" si="12"/>
        <v>54</v>
      </c>
      <c r="AH73">
        <f t="shared" si="12"/>
        <v>54</v>
      </c>
      <c r="AI73">
        <f t="shared" si="12"/>
        <v>54</v>
      </c>
      <c r="AJ73">
        <f t="shared" si="12"/>
        <v>54</v>
      </c>
      <c r="AK73">
        <f t="shared" si="12"/>
        <v>54</v>
      </c>
      <c r="AL73">
        <f t="shared" si="12"/>
        <v>54</v>
      </c>
      <c r="AM73">
        <f t="shared" si="12"/>
        <v>54</v>
      </c>
      <c r="AN73">
        <f t="shared" si="12"/>
        <v>54</v>
      </c>
      <c r="AO73">
        <f t="shared" si="12"/>
        <v>54</v>
      </c>
      <c r="AP73">
        <f t="shared" si="12"/>
        <v>54</v>
      </c>
      <c r="AQ73">
        <f t="shared" si="12"/>
        <v>54</v>
      </c>
      <c r="AR73">
        <f t="shared" si="12"/>
        <v>54</v>
      </c>
      <c r="AS73">
        <f t="shared" si="12"/>
        <v>54</v>
      </c>
      <c r="AT73">
        <f t="shared" ref="AT73:AY73" si="13">SUM(AT66:AT71)</f>
        <v>54</v>
      </c>
      <c r="AU73">
        <f t="shared" si="13"/>
        <v>54</v>
      </c>
      <c r="AV73">
        <f t="shared" si="13"/>
        <v>54</v>
      </c>
      <c r="AW73">
        <f t="shared" si="13"/>
        <v>54</v>
      </c>
      <c r="AX73">
        <f t="shared" si="13"/>
        <v>54</v>
      </c>
      <c r="AY73">
        <f t="shared" si="13"/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2023-01-17T14:23:22Z</dcterms:created>
  <dcterms:modified xsi:type="dcterms:W3CDTF">2024-10-08T09:12:15Z</dcterms:modified>
</cp:coreProperties>
</file>