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8_{8A6C82E7-9DD9-4F16-BA20-2C4475ABB254}" xr6:coauthVersionLast="47" xr6:coauthVersionMax="47" xr10:uidLastSave="{00000000-0000-0000-0000-000000000000}"/>
  <bookViews>
    <workbookView xWindow="28680" yWindow="-120" windowWidth="20730" windowHeight="11160" firstSheet="1" activeTab="2" xr2:uid="{CE8F5999-A662-45E9-BFA2-0406423B2DE0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52" i="3" l="1"/>
  <c r="AX52" i="3"/>
  <c r="AW52" i="3"/>
  <c r="AV52" i="3"/>
  <c r="AU52" i="3"/>
  <c r="AT52" i="3"/>
  <c r="AY51" i="3"/>
  <c r="AX51" i="3"/>
  <c r="AW51" i="3"/>
  <c r="AV51" i="3"/>
  <c r="AU51" i="3"/>
  <c r="AT51" i="3"/>
  <c r="AY50" i="3"/>
  <c r="AX50" i="3"/>
  <c r="AW50" i="3"/>
  <c r="AV50" i="3"/>
  <c r="AU50" i="3"/>
  <c r="AT50" i="3"/>
  <c r="AY49" i="3"/>
  <c r="AX49" i="3"/>
  <c r="AW49" i="3"/>
  <c r="AV49" i="3"/>
  <c r="AU49" i="3"/>
  <c r="AT49" i="3"/>
  <c r="AY48" i="3"/>
  <c r="AX48" i="3"/>
  <c r="AW48" i="3"/>
  <c r="AV48" i="3"/>
  <c r="AU48" i="3"/>
  <c r="AT48" i="3"/>
  <c r="AY47" i="3"/>
  <c r="AY54" i="3" s="1"/>
  <c r="AX47" i="3"/>
  <c r="AX54" i="3" s="1"/>
  <c r="AW47" i="3"/>
  <c r="AW54" i="3" s="1"/>
  <c r="AV47" i="3"/>
  <c r="AV54" i="3" s="1"/>
  <c r="AU47" i="3"/>
  <c r="AU54" i="3" s="1"/>
  <c r="AT47" i="3"/>
  <c r="AT54" i="3" s="1"/>
  <c r="AY41" i="3"/>
  <c r="AX41" i="3"/>
  <c r="AW41" i="3"/>
  <c r="AV41" i="3"/>
  <c r="AU41" i="3"/>
  <c r="AT41" i="3"/>
  <c r="AY40" i="3"/>
  <c r="AX40" i="3"/>
  <c r="AW40" i="3"/>
  <c r="AV40" i="3"/>
  <c r="AU40" i="3"/>
  <c r="AT40" i="3"/>
  <c r="AY39" i="3"/>
  <c r="AX39" i="3"/>
  <c r="AW39" i="3"/>
  <c r="AV39" i="3"/>
  <c r="AU39" i="3"/>
  <c r="AT39" i="3"/>
  <c r="AY38" i="3"/>
  <c r="AX38" i="3"/>
  <c r="AW38" i="3"/>
  <c r="AV38" i="3"/>
  <c r="AU38" i="3"/>
  <c r="AT38" i="3"/>
  <c r="AY37" i="3"/>
  <c r="AX37" i="3"/>
  <c r="AW37" i="3"/>
  <c r="AV37" i="3"/>
  <c r="AU37" i="3"/>
  <c r="AT37" i="3"/>
  <c r="AY36" i="3"/>
  <c r="AX36" i="3"/>
  <c r="AW36" i="3"/>
  <c r="AV36" i="3"/>
  <c r="AU36" i="3"/>
  <c r="AT36" i="3"/>
  <c r="AY35" i="3"/>
  <c r="AX35" i="3"/>
  <c r="AW35" i="3"/>
  <c r="AV35" i="3"/>
  <c r="AU35" i="3"/>
  <c r="AT35" i="3"/>
  <c r="AY34" i="3"/>
  <c r="AX34" i="3"/>
  <c r="AW34" i="3"/>
  <c r="AV34" i="3"/>
  <c r="AU34" i="3"/>
  <c r="AT34" i="3"/>
  <c r="AY33" i="3"/>
  <c r="AX33" i="3"/>
  <c r="AW33" i="3"/>
  <c r="AV33" i="3"/>
  <c r="AU33" i="3"/>
  <c r="AT33" i="3"/>
  <c r="AY32" i="3"/>
  <c r="AX32" i="3"/>
  <c r="AW32" i="3"/>
  <c r="AV32" i="3"/>
  <c r="AU32" i="3"/>
  <c r="AT32" i="3"/>
  <c r="AY31" i="3"/>
  <c r="AX31" i="3"/>
  <c r="AW31" i="3"/>
  <c r="AV31" i="3"/>
  <c r="AU31" i="3"/>
  <c r="AT31" i="3"/>
  <c r="AY30" i="3"/>
  <c r="AX30" i="3"/>
  <c r="AW30" i="3"/>
  <c r="AV30" i="3"/>
  <c r="AU30" i="3"/>
  <c r="AT30" i="3"/>
  <c r="AY29" i="3"/>
  <c r="AX29" i="3"/>
  <c r="AW29" i="3"/>
  <c r="AV29" i="3"/>
  <c r="AU29" i="3"/>
  <c r="AT29" i="3"/>
  <c r="AY28" i="3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X23" i="3"/>
  <c r="AW23" i="3"/>
  <c r="AV23" i="3"/>
  <c r="AU23" i="3"/>
  <c r="AT23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V2" i="3"/>
  <c r="AU2" i="3"/>
  <c r="AT2" i="3"/>
  <c r="AY57" i="2"/>
  <c r="AX57" i="2"/>
  <c r="AW57" i="2"/>
  <c r="AV57" i="2"/>
  <c r="AU57" i="2"/>
  <c r="AT57" i="2"/>
  <c r="AY56" i="2"/>
  <c r="AX56" i="2"/>
  <c r="AW56" i="2"/>
  <c r="AV56" i="2"/>
  <c r="AU56" i="2"/>
  <c r="AT56" i="2"/>
  <c r="AY55" i="2"/>
  <c r="AX55" i="2"/>
  <c r="AW55" i="2"/>
  <c r="AV55" i="2"/>
  <c r="AU55" i="2"/>
  <c r="AT55" i="2"/>
  <c r="AY54" i="2"/>
  <c r="AX54" i="2"/>
  <c r="AW54" i="2"/>
  <c r="AV54" i="2"/>
  <c r="AU54" i="2"/>
  <c r="AT54" i="2"/>
  <c r="AY53" i="2"/>
  <c r="AX53" i="2"/>
  <c r="AW53" i="2"/>
  <c r="AV53" i="2"/>
  <c r="AU53" i="2"/>
  <c r="AT53" i="2"/>
  <c r="AY52" i="2"/>
  <c r="AX52" i="2"/>
  <c r="AW52" i="2"/>
  <c r="AV52" i="2"/>
  <c r="AU52" i="2"/>
  <c r="AT52" i="2"/>
  <c r="AY51" i="2"/>
  <c r="AX51" i="2"/>
  <c r="AW51" i="2"/>
  <c r="AV51" i="2"/>
  <c r="AU51" i="2"/>
  <c r="AT51" i="2"/>
  <c r="AY50" i="2"/>
  <c r="AX50" i="2"/>
  <c r="AW50" i="2"/>
  <c r="AV50" i="2"/>
  <c r="AU50" i="2"/>
  <c r="AT50" i="2"/>
  <c r="AY49" i="2"/>
  <c r="AX49" i="2"/>
  <c r="AW49" i="2"/>
  <c r="AV49" i="2"/>
  <c r="AU49" i="2"/>
  <c r="AT49" i="2"/>
  <c r="AY48" i="2"/>
  <c r="AX48" i="2"/>
  <c r="AW48" i="2"/>
  <c r="AV48" i="2"/>
  <c r="AV59" i="2" s="1"/>
  <c r="AU48" i="2"/>
  <c r="AT48" i="2"/>
  <c r="AY47" i="2"/>
  <c r="AY59" i="2" s="1"/>
  <c r="AX47" i="2"/>
  <c r="AX59" i="2" s="1"/>
  <c r="AW47" i="2"/>
  <c r="AW59" i="2" s="1"/>
  <c r="AV47" i="2"/>
  <c r="AU47" i="2"/>
  <c r="AU59" i="2" s="1"/>
  <c r="AT47" i="2"/>
  <c r="AT59" i="2" s="1"/>
  <c r="AY41" i="2"/>
  <c r="AX41" i="2"/>
  <c r="AW41" i="2"/>
  <c r="AV41" i="2"/>
  <c r="AU41" i="2"/>
  <c r="AT41" i="2"/>
  <c r="AY40" i="2"/>
  <c r="AX40" i="2"/>
  <c r="AW40" i="2"/>
  <c r="AV40" i="2"/>
  <c r="AU40" i="2"/>
  <c r="AT40" i="2"/>
  <c r="AY39" i="2"/>
  <c r="AX39" i="2"/>
  <c r="AW39" i="2"/>
  <c r="AV39" i="2"/>
  <c r="AU39" i="2"/>
  <c r="AT39" i="2"/>
  <c r="AY38" i="2"/>
  <c r="AX38" i="2"/>
  <c r="AW38" i="2"/>
  <c r="AV38" i="2"/>
  <c r="AU38" i="2"/>
  <c r="AT38" i="2"/>
  <c r="AY37" i="2"/>
  <c r="AX37" i="2"/>
  <c r="AW37" i="2"/>
  <c r="AV37" i="2"/>
  <c r="AU37" i="2"/>
  <c r="AT37" i="2"/>
  <c r="AY36" i="2"/>
  <c r="AX36" i="2"/>
  <c r="AW36" i="2"/>
  <c r="AV36" i="2"/>
  <c r="AU36" i="2"/>
  <c r="AT36" i="2"/>
  <c r="AY35" i="2"/>
  <c r="AX35" i="2"/>
  <c r="AW35" i="2"/>
  <c r="AV35" i="2"/>
  <c r="AU35" i="2"/>
  <c r="AT35" i="2"/>
  <c r="AY34" i="2"/>
  <c r="AX34" i="2"/>
  <c r="AW34" i="2"/>
  <c r="AV34" i="2"/>
  <c r="AU34" i="2"/>
  <c r="AT34" i="2"/>
  <c r="AY33" i="2"/>
  <c r="AX33" i="2"/>
  <c r="AW33" i="2"/>
  <c r="AV33" i="2"/>
  <c r="AU33" i="2"/>
  <c r="AT33" i="2"/>
  <c r="AY32" i="2"/>
  <c r="AX32" i="2"/>
  <c r="AW32" i="2"/>
  <c r="AV32" i="2"/>
  <c r="AU32" i="2"/>
  <c r="AT32" i="2"/>
  <c r="AY31" i="2"/>
  <c r="AX31" i="2"/>
  <c r="AW31" i="2"/>
  <c r="AV31" i="2"/>
  <c r="AU31" i="2"/>
  <c r="AT31" i="2"/>
  <c r="AY30" i="2"/>
  <c r="AX30" i="2"/>
  <c r="AW30" i="2"/>
  <c r="AV30" i="2"/>
  <c r="AU30" i="2"/>
  <c r="AT30" i="2"/>
  <c r="AY29" i="2"/>
  <c r="AX29" i="2"/>
  <c r="AW29" i="2"/>
  <c r="AV29" i="2"/>
  <c r="AU29" i="2"/>
  <c r="AT29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X2" i="2"/>
  <c r="AW2" i="2"/>
  <c r="AV2" i="2"/>
  <c r="AU2" i="2"/>
  <c r="AT2" i="2"/>
  <c r="AY98" i="1"/>
  <c r="AX98" i="1"/>
  <c r="AW98" i="1"/>
  <c r="AV98" i="1"/>
  <c r="AU98" i="1"/>
  <c r="AT98" i="1"/>
  <c r="AY97" i="1"/>
  <c r="AX97" i="1"/>
  <c r="AW97" i="1"/>
  <c r="AV97" i="1"/>
  <c r="AU97" i="1"/>
  <c r="AT97" i="1"/>
  <c r="AY96" i="1"/>
  <c r="AX96" i="1"/>
  <c r="AW96" i="1"/>
  <c r="AV96" i="1"/>
  <c r="AU96" i="1"/>
  <c r="AT96" i="1"/>
  <c r="AY95" i="1"/>
  <c r="AX95" i="1"/>
  <c r="AW95" i="1"/>
  <c r="AV95" i="1"/>
  <c r="AU95" i="1"/>
  <c r="AT95" i="1"/>
  <c r="AY94" i="1"/>
  <c r="AX94" i="1"/>
  <c r="AW94" i="1"/>
  <c r="AV94" i="1"/>
  <c r="AU94" i="1"/>
  <c r="AT94" i="1"/>
  <c r="AY93" i="1"/>
  <c r="AX93" i="1"/>
  <c r="AW93" i="1"/>
  <c r="AV93" i="1"/>
  <c r="AU93" i="1"/>
  <c r="AT93" i="1"/>
  <c r="AY92" i="1"/>
  <c r="AX92" i="1"/>
  <c r="AW92" i="1"/>
  <c r="AV92" i="1"/>
  <c r="AU92" i="1"/>
  <c r="AT92" i="1"/>
  <c r="AY91" i="1"/>
  <c r="AX91" i="1"/>
  <c r="AW91" i="1"/>
  <c r="AV91" i="1"/>
  <c r="AU91" i="1"/>
  <c r="AT91" i="1"/>
  <c r="AY90" i="1"/>
  <c r="AX90" i="1"/>
  <c r="AW90" i="1"/>
  <c r="AV90" i="1"/>
  <c r="AU90" i="1"/>
  <c r="AT90" i="1"/>
  <c r="AY89" i="1"/>
  <c r="AX89" i="1"/>
  <c r="AW89" i="1"/>
  <c r="AV89" i="1"/>
  <c r="AU89" i="1"/>
  <c r="AT89" i="1"/>
  <c r="AY88" i="1"/>
  <c r="AX88" i="1"/>
  <c r="AW88" i="1"/>
  <c r="AV88" i="1"/>
  <c r="AU88" i="1"/>
  <c r="AT88" i="1"/>
  <c r="AY87" i="1"/>
  <c r="AX87" i="1"/>
  <c r="AW87" i="1"/>
  <c r="AV87" i="1"/>
  <c r="AU87" i="1"/>
  <c r="AT87" i="1"/>
  <c r="AY86" i="1"/>
  <c r="AX86" i="1"/>
  <c r="AW86" i="1"/>
  <c r="AV86" i="1"/>
  <c r="AU86" i="1"/>
  <c r="AT86" i="1"/>
  <c r="AY85" i="1"/>
  <c r="AX85" i="1"/>
  <c r="AW85" i="1"/>
  <c r="AV85" i="1"/>
  <c r="AU85" i="1"/>
  <c r="AT85" i="1"/>
  <c r="AY84" i="1"/>
  <c r="AX84" i="1"/>
  <c r="AW84" i="1"/>
  <c r="AV84" i="1"/>
  <c r="AU84" i="1"/>
  <c r="AT84" i="1"/>
  <c r="AY83" i="1"/>
  <c r="AX83" i="1"/>
  <c r="AW83" i="1"/>
  <c r="AV83" i="1"/>
  <c r="AU83" i="1"/>
  <c r="AT83" i="1"/>
  <c r="AY82" i="1"/>
  <c r="AX82" i="1"/>
  <c r="AW82" i="1"/>
  <c r="AV82" i="1"/>
  <c r="AU82" i="1"/>
  <c r="AT82" i="1"/>
  <c r="AY81" i="1"/>
  <c r="AX81" i="1"/>
  <c r="AW81" i="1"/>
  <c r="AV81" i="1"/>
  <c r="AU81" i="1"/>
  <c r="AT81" i="1"/>
  <c r="AY80" i="1"/>
  <c r="AX80" i="1"/>
  <c r="AW80" i="1"/>
  <c r="AV80" i="1"/>
  <c r="AU80" i="1"/>
  <c r="AT80" i="1"/>
  <c r="AY79" i="1"/>
  <c r="AX79" i="1"/>
  <c r="AW79" i="1"/>
  <c r="AV79" i="1"/>
  <c r="AU79" i="1"/>
  <c r="AT79" i="1"/>
  <c r="AY78" i="1"/>
  <c r="AX78" i="1"/>
  <c r="AW78" i="1"/>
  <c r="AV78" i="1"/>
  <c r="AU78" i="1"/>
  <c r="AT78" i="1"/>
  <c r="AY77" i="1"/>
  <c r="AX77" i="1"/>
  <c r="AW77" i="1"/>
  <c r="AV77" i="1"/>
  <c r="AU77" i="1"/>
  <c r="AT77" i="1"/>
  <c r="AY76" i="1"/>
  <c r="AX76" i="1"/>
  <c r="AW76" i="1"/>
  <c r="AV76" i="1"/>
  <c r="AU76" i="1"/>
  <c r="AT76" i="1"/>
  <c r="AY75" i="1"/>
  <c r="AX75" i="1"/>
  <c r="AW75" i="1"/>
  <c r="AV75" i="1"/>
  <c r="AU75" i="1"/>
  <c r="AT75" i="1"/>
  <c r="AY74" i="1"/>
  <c r="AX74" i="1"/>
  <c r="AW74" i="1"/>
  <c r="AV74" i="1"/>
  <c r="AU74" i="1"/>
  <c r="AT74" i="1"/>
  <c r="AY73" i="1"/>
  <c r="AX73" i="1"/>
  <c r="AW73" i="1"/>
  <c r="AV73" i="1"/>
  <c r="AU73" i="1"/>
  <c r="AT73" i="1"/>
  <c r="AY72" i="1"/>
  <c r="AX72" i="1"/>
  <c r="AW72" i="1"/>
  <c r="AV72" i="1"/>
  <c r="AU72" i="1"/>
  <c r="AT72" i="1"/>
  <c r="AY71" i="1"/>
  <c r="AX71" i="1"/>
  <c r="AW71" i="1"/>
  <c r="AV71" i="1"/>
  <c r="AU71" i="1"/>
  <c r="AT71" i="1"/>
  <c r="AY70" i="1"/>
  <c r="AX70" i="1"/>
  <c r="AW70" i="1"/>
  <c r="AV70" i="1"/>
  <c r="AU70" i="1"/>
  <c r="AT70" i="1"/>
  <c r="AY69" i="1"/>
  <c r="AX69" i="1"/>
  <c r="AW69" i="1"/>
  <c r="AV69" i="1"/>
  <c r="AU69" i="1"/>
  <c r="AT69" i="1"/>
  <c r="AY68" i="1"/>
  <c r="AX68" i="1"/>
  <c r="AW68" i="1"/>
  <c r="AV68" i="1"/>
  <c r="AU68" i="1"/>
  <c r="AT68" i="1"/>
  <c r="AY67" i="1"/>
  <c r="AX67" i="1"/>
  <c r="AW67" i="1"/>
  <c r="AW100" i="1" s="1"/>
  <c r="AV67" i="1"/>
  <c r="AV100" i="1" s="1"/>
  <c r="AU67" i="1"/>
  <c r="AT67" i="1"/>
  <c r="AY66" i="1"/>
  <c r="AY100" i="1" s="1"/>
  <c r="AX66" i="1"/>
  <c r="AX100" i="1" s="1"/>
  <c r="AW66" i="1"/>
  <c r="AV66" i="1"/>
  <c r="AU66" i="1"/>
  <c r="AU100" i="1" s="1"/>
  <c r="AT66" i="1"/>
  <c r="AT100" i="1" s="1"/>
  <c r="AO51" i="3"/>
  <c r="AK51" i="3"/>
  <c r="AG51" i="3"/>
  <c r="AC51" i="3"/>
  <c r="Y51" i="3"/>
  <c r="U51" i="3"/>
  <c r="Q51" i="3"/>
  <c r="M51" i="3"/>
  <c r="I51" i="3"/>
  <c r="E51" i="3"/>
  <c r="AR50" i="3"/>
  <c r="AN50" i="3"/>
  <c r="AJ50" i="3"/>
  <c r="AF50" i="3"/>
  <c r="AB50" i="3"/>
  <c r="X50" i="3"/>
  <c r="T50" i="3"/>
  <c r="P50" i="3"/>
  <c r="L50" i="3"/>
  <c r="H50" i="3"/>
  <c r="D50" i="3"/>
  <c r="AQ49" i="3"/>
  <c r="AM49" i="3"/>
  <c r="AI49" i="3"/>
  <c r="AE49" i="3"/>
  <c r="AA49" i="3"/>
  <c r="W49" i="3"/>
  <c r="S49" i="3"/>
  <c r="O49" i="3"/>
  <c r="K49" i="3"/>
  <c r="G49" i="3"/>
  <c r="C49" i="3"/>
  <c r="AO47" i="3"/>
  <c r="AK47" i="3"/>
  <c r="AG47" i="3"/>
  <c r="AC47" i="3"/>
  <c r="Y47" i="3"/>
  <c r="U47" i="3"/>
  <c r="Q47" i="3"/>
  <c r="M47" i="3"/>
  <c r="I47" i="3"/>
  <c r="E47" i="3"/>
  <c r="AS41" i="3"/>
  <c r="AR41" i="3"/>
  <c r="AQ41" i="3"/>
  <c r="AP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S40" i="3"/>
  <c r="AR40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S39" i="3"/>
  <c r="AR39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S38" i="3"/>
  <c r="AR38" i="3"/>
  <c r="AQ38" i="3"/>
  <c r="AP38" i="3"/>
  <c r="AO38" i="3"/>
  <c r="AN38" i="3"/>
  <c r="AM38" i="3"/>
  <c r="AL38" i="3"/>
  <c r="AK38" i="3"/>
  <c r="AJ38" i="3"/>
  <c r="AI38" i="3"/>
  <c r="AH38" i="3"/>
  <c r="AG38" i="3"/>
  <c r="AF38" i="3"/>
  <c r="AE38" i="3"/>
  <c r="AD38" i="3"/>
  <c r="AC38" i="3"/>
  <c r="AB38" i="3"/>
  <c r="AA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S36" i="3"/>
  <c r="AR36" i="3"/>
  <c r="AQ36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S35" i="3"/>
  <c r="AR35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S52" i="3" s="1"/>
  <c r="AR2" i="3"/>
  <c r="AR51" i="3" s="1"/>
  <c r="AQ2" i="3"/>
  <c r="AQ50" i="3" s="1"/>
  <c r="AP2" i="3"/>
  <c r="AO2" i="3"/>
  <c r="AO52" i="3" s="1"/>
  <c r="AN2" i="3"/>
  <c r="AN51" i="3" s="1"/>
  <c r="AM2" i="3"/>
  <c r="AM50" i="3" s="1"/>
  <c r="AL2" i="3"/>
  <c r="AK2" i="3"/>
  <c r="AK52" i="3" s="1"/>
  <c r="AJ2" i="3"/>
  <c r="AJ51" i="3" s="1"/>
  <c r="AI2" i="3"/>
  <c r="AI50" i="3" s="1"/>
  <c r="AH2" i="3"/>
  <c r="AG2" i="3"/>
  <c r="AG52" i="3" s="1"/>
  <c r="AF2" i="3"/>
  <c r="AF51" i="3" s="1"/>
  <c r="AE2" i="3"/>
  <c r="AE50" i="3" s="1"/>
  <c r="AD2" i="3"/>
  <c r="AC2" i="3"/>
  <c r="AC52" i="3" s="1"/>
  <c r="AB2" i="3"/>
  <c r="AB51" i="3" s="1"/>
  <c r="AA2" i="3"/>
  <c r="AA50" i="3" s="1"/>
  <c r="Z2" i="3"/>
  <c r="Y2" i="3"/>
  <c r="Y52" i="3" s="1"/>
  <c r="X2" i="3"/>
  <c r="X51" i="3" s="1"/>
  <c r="W2" i="3"/>
  <c r="W50" i="3" s="1"/>
  <c r="V2" i="3"/>
  <c r="U2" i="3"/>
  <c r="U52" i="3" s="1"/>
  <c r="T2" i="3"/>
  <c r="T51" i="3" s="1"/>
  <c r="S2" i="3"/>
  <c r="S50" i="3" s="1"/>
  <c r="R2" i="3"/>
  <c r="Q2" i="3"/>
  <c r="Q52" i="3" s="1"/>
  <c r="P2" i="3"/>
  <c r="P51" i="3" s="1"/>
  <c r="O2" i="3"/>
  <c r="O50" i="3" s="1"/>
  <c r="N2" i="3"/>
  <c r="M2" i="3"/>
  <c r="M52" i="3" s="1"/>
  <c r="L2" i="3"/>
  <c r="L51" i="3" s="1"/>
  <c r="K2" i="3"/>
  <c r="K50" i="3" s="1"/>
  <c r="J2" i="3"/>
  <c r="I2" i="3"/>
  <c r="I52" i="3" s="1"/>
  <c r="H2" i="3"/>
  <c r="H51" i="3" s="1"/>
  <c r="G2" i="3"/>
  <c r="G50" i="3" s="1"/>
  <c r="F2" i="3"/>
  <c r="E2" i="3"/>
  <c r="E52" i="3" s="1"/>
  <c r="D2" i="3"/>
  <c r="D51" i="3" s="1"/>
  <c r="C2" i="3"/>
  <c r="C50" i="3" s="1"/>
  <c r="B2" i="3"/>
  <c r="AD57" i="2"/>
  <c r="N57" i="2"/>
  <c r="AO56" i="2"/>
  <c r="Y56" i="2"/>
  <c r="I56" i="2"/>
  <c r="AE54" i="2"/>
  <c r="O54" i="2"/>
  <c r="AP53" i="2"/>
  <c r="Z53" i="2"/>
  <c r="J53" i="2"/>
  <c r="AK52" i="2"/>
  <c r="U52" i="2"/>
  <c r="E52" i="2"/>
  <c r="AQ50" i="2"/>
  <c r="AA50" i="2"/>
  <c r="K50" i="2"/>
  <c r="E50" i="2"/>
  <c r="AQ48" i="2"/>
  <c r="AM48" i="2"/>
  <c r="AI48" i="2"/>
  <c r="AE48" i="2"/>
  <c r="AA48" i="2"/>
  <c r="W48" i="2"/>
  <c r="S48" i="2"/>
  <c r="O48" i="2"/>
  <c r="K48" i="2"/>
  <c r="G48" i="2"/>
  <c r="C48" i="2"/>
  <c r="AP47" i="2"/>
  <c r="AL47" i="2"/>
  <c r="AH47" i="2"/>
  <c r="AD47" i="2"/>
  <c r="Z47" i="2"/>
  <c r="V47" i="2"/>
  <c r="R47" i="2"/>
  <c r="N47" i="2"/>
  <c r="J47" i="2"/>
  <c r="F47" i="2"/>
  <c r="B57" i="2"/>
  <c r="B53" i="2"/>
  <c r="B49" i="2"/>
  <c r="AS41" i="2"/>
  <c r="AR41" i="2"/>
  <c r="AQ41" i="2"/>
  <c r="AP41" i="2"/>
  <c r="AO41" i="2"/>
  <c r="AN41" i="2"/>
  <c r="AM41" i="2"/>
  <c r="AL41" i="2"/>
  <c r="AK41" i="2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B41" i="2"/>
  <c r="AS40" i="2"/>
  <c r="AR40" i="2"/>
  <c r="AQ40" i="2"/>
  <c r="AP40" i="2"/>
  <c r="AO40" i="2"/>
  <c r="AN40" i="2"/>
  <c r="AM40" i="2"/>
  <c r="AL40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Y40" i="2"/>
  <c r="X40" i="2"/>
  <c r="W40" i="2"/>
  <c r="V40" i="2"/>
  <c r="U40" i="2"/>
  <c r="T40" i="2"/>
  <c r="S40" i="2"/>
  <c r="R40" i="2"/>
  <c r="Q40" i="2"/>
  <c r="P40" i="2"/>
  <c r="O40" i="2"/>
  <c r="N40" i="2"/>
  <c r="M40" i="2"/>
  <c r="L40" i="2"/>
  <c r="K40" i="2"/>
  <c r="J40" i="2"/>
  <c r="I40" i="2"/>
  <c r="H40" i="2"/>
  <c r="G40" i="2"/>
  <c r="F40" i="2"/>
  <c r="E40" i="2"/>
  <c r="D40" i="2"/>
  <c r="C40" i="2"/>
  <c r="B40" i="2"/>
  <c r="AS39" i="2"/>
  <c r="AR39" i="2"/>
  <c r="AQ39" i="2"/>
  <c r="AP39" i="2"/>
  <c r="AO39" i="2"/>
  <c r="AN39" i="2"/>
  <c r="AM39" i="2"/>
  <c r="AL39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Q39" i="2"/>
  <c r="P39" i="2"/>
  <c r="O39" i="2"/>
  <c r="N39" i="2"/>
  <c r="M39" i="2"/>
  <c r="L39" i="2"/>
  <c r="K39" i="2"/>
  <c r="J39" i="2"/>
  <c r="I39" i="2"/>
  <c r="H39" i="2"/>
  <c r="G39" i="2"/>
  <c r="F39" i="2"/>
  <c r="E39" i="2"/>
  <c r="D39" i="2"/>
  <c r="C39" i="2"/>
  <c r="B39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C38" i="2"/>
  <c r="B38" i="2"/>
  <c r="AS37" i="2"/>
  <c r="AR37" i="2"/>
  <c r="AQ37" i="2"/>
  <c r="AP37" i="2"/>
  <c r="AO37" i="2"/>
  <c r="AN37" i="2"/>
  <c r="AM37" i="2"/>
  <c r="AL37" i="2"/>
  <c r="AK37" i="2"/>
  <c r="AJ37" i="2"/>
  <c r="AI37" i="2"/>
  <c r="AH37" i="2"/>
  <c r="AG37" i="2"/>
  <c r="AF37" i="2"/>
  <c r="AE37" i="2"/>
  <c r="AD37" i="2"/>
  <c r="AC37" i="2"/>
  <c r="AB37" i="2"/>
  <c r="AA37" i="2"/>
  <c r="Z37" i="2"/>
  <c r="Y37" i="2"/>
  <c r="X37" i="2"/>
  <c r="W37" i="2"/>
  <c r="V37" i="2"/>
  <c r="U37" i="2"/>
  <c r="T37" i="2"/>
  <c r="S37" i="2"/>
  <c r="R37" i="2"/>
  <c r="Q37" i="2"/>
  <c r="P37" i="2"/>
  <c r="O37" i="2"/>
  <c r="N37" i="2"/>
  <c r="M37" i="2"/>
  <c r="L37" i="2"/>
  <c r="K37" i="2"/>
  <c r="J37" i="2"/>
  <c r="I37" i="2"/>
  <c r="H37" i="2"/>
  <c r="G37" i="2"/>
  <c r="F37" i="2"/>
  <c r="E37" i="2"/>
  <c r="D37" i="2"/>
  <c r="C37" i="2"/>
  <c r="B37" i="2"/>
  <c r="AS36" i="2"/>
  <c r="AR36" i="2"/>
  <c r="AQ36" i="2"/>
  <c r="AP36" i="2"/>
  <c r="AO36" i="2"/>
  <c r="AN36" i="2"/>
  <c r="AM36" i="2"/>
  <c r="AL36" i="2"/>
  <c r="AK36" i="2"/>
  <c r="AJ36" i="2"/>
  <c r="AI36" i="2"/>
  <c r="AH36" i="2"/>
  <c r="AG36" i="2"/>
  <c r="AF36" i="2"/>
  <c r="AE36" i="2"/>
  <c r="AD36" i="2"/>
  <c r="AC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O36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AS35" i="2"/>
  <c r="AR35" i="2"/>
  <c r="AQ35" i="2"/>
  <c r="AP35" i="2"/>
  <c r="AO35" i="2"/>
  <c r="AN35" i="2"/>
  <c r="AM35" i="2"/>
  <c r="AL35" i="2"/>
  <c r="AK35" i="2"/>
  <c r="AJ35" i="2"/>
  <c r="AI35" i="2"/>
  <c r="AH35" i="2"/>
  <c r="AG35" i="2"/>
  <c r="AF35" i="2"/>
  <c r="AE35" i="2"/>
  <c r="AD35" i="2"/>
  <c r="AC35" i="2"/>
  <c r="AB35" i="2"/>
  <c r="AA35" i="2"/>
  <c r="Z35" i="2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AS30" i="2"/>
  <c r="AR30" i="2"/>
  <c r="AQ30" i="2"/>
  <c r="AP30" i="2"/>
  <c r="AO30" i="2"/>
  <c r="AN30" i="2"/>
  <c r="AM30" i="2"/>
  <c r="AL30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Q47" i="2" s="1"/>
  <c r="AP2" i="2"/>
  <c r="AO2" i="2"/>
  <c r="AN2" i="2"/>
  <c r="AN51" i="2" s="1"/>
  <c r="AM2" i="2"/>
  <c r="AM54" i="2" s="1"/>
  <c r="AL2" i="2"/>
  <c r="AK2" i="2"/>
  <c r="AJ2" i="2"/>
  <c r="AI2" i="2"/>
  <c r="AI50" i="2" s="1"/>
  <c r="AH2" i="2"/>
  <c r="AH57" i="2" s="1"/>
  <c r="AG2" i="2"/>
  <c r="AF2" i="2"/>
  <c r="AF47" i="2" s="1"/>
  <c r="AE2" i="2"/>
  <c r="AE50" i="2" s="1"/>
  <c r="AD2" i="2"/>
  <c r="AD53" i="2" s="1"/>
  <c r="AC2" i="2"/>
  <c r="AB2" i="2"/>
  <c r="AB55" i="2" s="1"/>
  <c r="AA2" i="2"/>
  <c r="AA47" i="2" s="1"/>
  <c r="Z2" i="2"/>
  <c r="Y2" i="2"/>
  <c r="X2" i="2"/>
  <c r="W2" i="2"/>
  <c r="W54" i="2" s="1"/>
  <c r="V2" i="2"/>
  <c r="U2" i="2"/>
  <c r="T2" i="2"/>
  <c r="T47" i="2" s="1"/>
  <c r="S2" i="2"/>
  <c r="S50" i="2" s="1"/>
  <c r="R2" i="2"/>
  <c r="R57" i="2" s="1"/>
  <c r="Q2" i="2"/>
  <c r="P2" i="2"/>
  <c r="O2" i="2"/>
  <c r="O50" i="2" s="1"/>
  <c r="N2" i="2"/>
  <c r="N53" i="2" s="1"/>
  <c r="M2" i="2"/>
  <c r="L2" i="2"/>
  <c r="L55" i="2" s="1"/>
  <c r="K2" i="2"/>
  <c r="K47" i="2" s="1"/>
  <c r="J2" i="2"/>
  <c r="J49" i="2" s="1"/>
  <c r="I2" i="2"/>
  <c r="H2" i="2"/>
  <c r="G2" i="2"/>
  <c r="G54" i="2" s="1"/>
  <c r="F2" i="2"/>
  <c r="F50" i="2" s="1"/>
  <c r="E2" i="2"/>
  <c r="D2" i="2"/>
  <c r="C2" i="2"/>
  <c r="C50" i="2" s="1"/>
  <c r="B2" i="2"/>
  <c r="B56" i="2" s="1"/>
  <c r="AS98" i="1"/>
  <c r="AR98" i="1"/>
  <c r="AQ98" i="1"/>
  <c r="AP98" i="1"/>
  <c r="AO98" i="1"/>
  <c r="AN98" i="1"/>
  <c r="AM98" i="1"/>
  <c r="AL98" i="1"/>
  <c r="AK98" i="1"/>
  <c r="AJ98" i="1"/>
  <c r="AI98" i="1"/>
  <c r="AH98" i="1"/>
  <c r="AG98" i="1"/>
  <c r="AF98" i="1"/>
  <c r="AE98" i="1"/>
  <c r="AD98" i="1"/>
  <c r="AC98" i="1"/>
  <c r="AB98" i="1"/>
  <c r="AA98" i="1"/>
  <c r="Z98" i="1"/>
  <c r="Y98" i="1"/>
  <c r="X98" i="1"/>
  <c r="W98" i="1"/>
  <c r="V98" i="1"/>
  <c r="U98" i="1"/>
  <c r="T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C98" i="1"/>
  <c r="AS97" i="1"/>
  <c r="AR97" i="1"/>
  <c r="AQ97" i="1"/>
  <c r="AP97" i="1"/>
  <c r="AO97" i="1"/>
  <c r="AN97" i="1"/>
  <c r="AM97" i="1"/>
  <c r="AL97" i="1"/>
  <c r="AK97" i="1"/>
  <c r="AJ97" i="1"/>
  <c r="AI97" i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AS96" i="1"/>
  <c r="AR96" i="1"/>
  <c r="AQ96" i="1"/>
  <c r="AP96" i="1"/>
  <c r="AO96" i="1"/>
  <c r="AN96" i="1"/>
  <c r="AM96" i="1"/>
  <c r="AL96" i="1"/>
  <c r="AK96" i="1"/>
  <c r="AJ96" i="1"/>
  <c r="AI96" i="1"/>
  <c r="AH96" i="1"/>
  <c r="AG96" i="1"/>
  <c r="AF96" i="1"/>
  <c r="AE96" i="1"/>
  <c r="AD96" i="1"/>
  <c r="AC96" i="1"/>
  <c r="AB96" i="1"/>
  <c r="AA96" i="1"/>
  <c r="Z96" i="1"/>
  <c r="Y96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AS95" i="1"/>
  <c r="AR95" i="1"/>
  <c r="AQ95" i="1"/>
  <c r="AP95" i="1"/>
  <c r="AO95" i="1"/>
  <c r="AN95" i="1"/>
  <c r="AM95" i="1"/>
  <c r="AL95" i="1"/>
  <c r="AK95" i="1"/>
  <c r="AJ95" i="1"/>
  <c r="AI95" i="1"/>
  <c r="AH95" i="1"/>
  <c r="AG95" i="1"/>
  <c r="AF95" i="1"/>
  <c r="AE95" i="1"/>
  <c r="AD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AS94" i="1"/>
  <c r="AR94" i="1"/>
  <c r="AQ94" i="1"/>
  <c r="AP94" i="1"/>
  <c r="AO94" i="1"/>
  <c r="AN94" i="1"/>
  <c r="AM94" i="1"/>
  <c r="AL94" i="1"/>
  <c r="AK94" i="1"/>
  <c r="AJ94" i="1"/>
  <c r="AI94" i="1"/>
  <c r="AH94" i="1"/>
  <c r="AG94" i="1"/>
  <c r="AF94" i="1"/>
  <c r="AE94" i="1"/>
  <c r="AD94" i="1"/>
  <c r="AC94" i="1"/>
  <c r="AB94" i="1"/>
  <c r="AA94" i="1"/>
  <c r="Z94" i="1"/>
  <c r="Y94" i="1"/>
  <c r="X94" i="1"/>
  <c r="W94" i="1"/>
  <c r="V94" i="1"/>
  <c r="U94" i="1"/>
  <c r="T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R100" i="1" s="1"/>
  <c r="AQ66" i="1"/>
  <c r="AQ100" i="1" s="1"/>
  <c r="AP66" i="1"/>
  <c r="AP100" i="1" s="1"/>
  <c r="AO66" i="1"/>
  <c r="AO100" i="1" s="1"/>
  <c r="AN66" i="1"/>
  <c r="AN100" i="1" s="1"/>
  <c r="AM66" i="1"/>
  <c r="AM100" i="1" s="1"/>
  <c r="AL66" i="1"/>
  <c r="AL100" i="1" s="1"/>
  <c r="AK66" i="1"/>
  <c r="AK100" i="1" s="1"/>
  <c r="AJ66" i="1"/>
  <c r="AJ100" i="1" s="1"/>
  <c r="AI66" i="1"/>
  <c r="AI100" i="1" s="1"/>
  <c r="AH66" i="1"/>
  <c r="AH100" i="1" s="1"/>
  <c r="AG66" i="1"/>
  <c r="AG100" i="1" s="1"/>
  <c r="AF66" i="1"/>
  <c r="AF100" i="1" s="1"/>
  <c r="AE66" i="1"/>
  <c r="AE100" i="1" s="1"/>
  <c r="AD66" i="1"/>
  <c r="AD100" i="1" s="1"/>
  <c r="AC66" i="1"/>
  <c r="AC100" i="1" s="1"/>
  <c r="AB66" i="1"/>
  <c r="AB100" i="1" s="1"/>
  <c r="AA66" i="1"/>
  <c r="AA100" i="1" s="1"/>
  <c r="Z66" i="1"/>
  <c r="Z100" i="1" s="1"/>
  <c r="Y66" i="1"/>
  <c r="Y100" i="1" s="1"/>
  <c r="X66" i="1"/>
  <c r="X100" i="1" s="1"/>
  <c r="W66" i="1"/>
  <c r="W100" i="1" s="1"/>
  <c r="V66" i="1"/>
  <c r="V100" i="1" s="1"/>
  <c r="U66" i="1"/>
  <c r="U100" i="1" s="1"/>
  <c r="T66" i="1"/>
  <c r="T100" i="1" s="1"/>
  <c r="S66" i="1"/>
  <c r="S100" i="1" s="1"/>
  <c r="R66" i="1"/>
  <c r="R100" i="1" s="1"/>
  <c r="Q66" i="1"/>
  <c r="Q100" i="1" s="1"/>
  <c r="P66" i="1"/>
  <c r="P100" i="1" s="1"/>
  <c r="O66" i="1"/>
  <c r="O100" i="1" s="1"/>
  <c r="N66" i="1"/>
  <c r="N100" i="1" s="1"/>
  <c r="M66" i="1"/>
  <c r="M100" i="1" s="1"/>
  <c r="L66" i="1"/>
  <c r="L100" i="1" s="1"/>
  <c r="K66" i="1"/>
  <c r="K100" i="1" s="1"/>
  <c r="J66" i="1"/>
  <c r="J100" i="1" s="1"/>
  <c r="I66" i="1"/>
  <c r="I100" i="1" s="1"/>
  <c r="H66" i="1"/>
  <c r="H100" i="1" s="1"/>
  <c r="G66" i="1"/>
  <c r="G100" i="1" s="1"/>
  <c r="F66" i="1"/>
  <c r="F100" i="1" s="1"/>
  <c r="E66" i="1"/>
  <c r="E100" i="1" s="1"/>
  <c r="D66" i="1"/>
  <c r="D100" i="1" s="1"/>
  <c r="C66" i="1"/>
  <c r="C100" i="1" s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100" i="1" s="1"/>
  <c r="B66" i="1"/>
  <c r="AS100" i="1" l="1"/>
  <c r="AS47" i="3"/>
  <c r="AS51" i="3"/>
  <c r="B50" i="3"/>
  <c r="B49" i="3"/>
  <c r="B52" i="3"/>
  <c r="B48" i="3"/>
  <c r="N49" i="3"/>
  <c r="N50" i="3"/>
  <c r="N52" i="3"/>
  <c r="N48" i="3"/>
  <c r="N51" i="3"/>
  <c r="N47" i="3"/>
  <c r="Z49" i="3"/>
  <c r="Z50" i="3"/>
  <c r="Z52" i="3"/>
  <c r="Z51" i="3"/>
  <c r="Z47" i="3"/>
  <c r="Z48" i="3"/>
  <c r="AL49" i="3"/>
  <c r="AL50" i="3"/>
  <c r="AL48" i="3"/>
  <c r="AL51" i="3"/>
  <c r="AL47" i="3"/>
  <c r="AL52" i="3"/>
  <c r="J49" i="3"/>
  <c r="J50" i="3"/>
  <c r="J51" i="3"/>
  <c r="J47" i="3"/>
  <c r="J52" i="3"/>
  <c r="J48" i="3"/>
  <c r="V49" i="3"/>
  <c r="V50" i="3"/>
  <c r="V48" i="3"/>
  <c r="V51" i="3"/>
  <c r="V47" i="3"/>
  <c r="V52" i="3"/>
  <c r="AH49" i="3"/>
  <c r="AH50" i="3"/>
  <c r="AH51" i="3"/>
  <c r="AH47" i="3"/>
  <c r="AH52" i="3"/>
  <c r="AH48" i="3"/>
  <c r="B47" i="3"/>
  <c r="F49" i="3"/>
  <c r="F50" i="3"/>
  <c r="F52" i="3"/>
  <c r="F48" i="3"/>
  <c r="F51" i="3"/>
  <c r="F47" i="3"/>
  <c r="R49" i="3"/>
  <c r="R52" i="3"/>
  <c r="R50" i="3"/>
  <c r="R51" i="3"/>
  <c r="R47" i="3"/>
  <c r="R48" i="3"/>
  <c r="AD49" i="3"/>
  <c r="AD50" i="3"/>
  <c r="AD52" i="3"/>
  <c r="AD48" i="3"/>
  <c r="AD51" i="3"/>
  <c r="AD47" i="3"/>
  <c r="AP49" i="3"/>
  <c r="AP50" i="3"/>
  <c r="AP52" i="3"/>
  <c r="AP51" i="3"/>
  <c r="AP47" i="3"/>
  <c r="AP48" i="3"/>
  <c r="B51" i="3"/>
  <c r="C48" i="3"/>
  <c r="G48" i="3"/>
  <c r="K48" i="3"/>
  <c r="O48" i="3"/>
  <c r="S48" i="3"/>
  <c r="W48" i="3"/>
  <c r="AA48" i="3"/>
  <c r="AE48" i="3"/>
  <c r="AI48" i="3"/>
  <c r="AM48" i="3"/>
  <c r="AQ48" i="3"/>
  <c r="D49" i="3"/>
  <c r="H49" i="3"/>
  <c r="L49" i="3"/>
  <c r="P49" i="3"/>
  <c r="T49" i="3"/>
  <c r="X49" i="3"/>
  <c r="AB49" i="3"/>
  <c r="AF49" i="3"/>
  <c r="AJ49" i="3"/>
  <c r="AN49" i="3"/>
  <c r="AR49" i="3"/>
  <c r="E50" i="3"/>
  <c r="I50" i="3"/>
  <c r="M50" i="3"/>
  <c r="Q50" i="3"/>
  <c r="U50" i="3"/>
  <c r="Y50" i="3"/>
  <c r="AC50" i="3"/>
  <c r="AG50" i="3"/>
  <c r="AK50" i="3"/>
  <c r="AO50" i="3"/>
  <c r="AS50" i="3"/>
  <c r="C52" i="3"/>
  <c r="G52" i="3"/>
  <c r="K52" i="3"/>
  <c r="O52" i="3"/>
  <c r="S52" i="3"/>
  <c r="W52" i="3"/>
  <c r="AA52" i="3"/>
  <c r="AE52" i="3"/>
  <c r="AI52" i="3"/>
  <c r="AM52" i="3"/>
  <c r="AQ52" i="3"/>
  <c r="C54" i="3"/>
  <c r="AI54" i="3"/>
  <c r="C47" i="3"/>
  <c r="G47" i="3"/>
  <c r="K47" i="3"/>
  <c r="K54" i="3" s="1"/>
  <c r="O47" i="3"/>
  <c r="O54" i="3" s="1"/>
  <c r="S47" i="3"/>
  <c r="S54" i="3" s="1"/>
  <c r="W47" i="3"/>
  <c r="W54" i="3" s="1"/>
  <c r="AA47" i="3"/>
  <c r="AA54" i="3" s="1"/>
  <c r="AE47" i="3"/>
  <c r="AE54" i="3" s="1"/>
  <c r="AI47" i="3"/>
  <c r="AM47" i="3"/>
  <c r="AQ47" i="3"/>
  <c r="AQ54" i="3" s="1"/>
  <c r="D48" i="3"/>
  <c r="H48" i="3"/>
  <c r="L48" i="3"/>
  <c r="P48" i="3"/>
  <c r="T48" i="3"/>
  <c r="X48" i="3"/>
  <c r="AB48" i="3"/>
  <c r="AF48" i="3"/>
  <c r="AJ48" i="3"/>
  <c r="AN48" i="3"/>
  <c r="AR48" i="3"/>
  <c r="E49" i="3"/>
  <c r="I49" i="3"/>
  <c r="M49" i="3"/>
  <c r="Q49" i="3"/>
  <c r="U49" i="3"/>
  <c r="Y49" i="3"/>
  <c r="AC49" i="3"/>
  <c r="AG49" i="3"/>
  <c r="AK49" i="3"/>
  <c r="AO49" i="3"/>
  <c r="AS49" i="3"/>
  <c r="C51" i="3"/>
  <c r="G51" i="3"/>
  <c r="G54" i="3" s="1"/>
  <c r="K51" i="3"/>
  <c r="O51" i="3"/>
  <c r="S51" i="3"/>
  <c r="W51" i="3"/>
  <c r="AA51" i="3"/>
  <c r="AE51" i="3"/>
  <c r="AI51" i="3"/>
  <c r="AM51" i="3"/>
  <c r="AM54" i="3" s="1"/>
  <c r="AQ51" i="3"/>
  <c r="D52" i="3"/>
  <c r="H52" i="3"/>
  <c r="L52" i="3"/>
  <c r="P52" i="3"/>
  <c r="T52" i="3"/>
  <c r="X52" i="3"/>
  <c r="AB52" i="3"/>
  <c r="AF52" i="3"/>
  <c r="AJ52" i="3"/>
  <c r="AN52" i="3"/>
  <c r="AR52" i="3"/>
  <c r="D47" i="3"/>
  <c r="D54" i="3" s="1"/>
  <c r="H47" i="3"/>
  <c r="H54" i="3" s="1"/>
  <c r="L47" i="3"/>
  <c r="P47" i="3"/>
  <c r="T47" i="3"/>
  <c r="T54" i="3" s="1"/>
  <c r="X47" i="3"/>
  <c r="X54" i="3" s="1"/>
  <c r="AB47" i="3"/>
  <c r="AF47" i="3"/>
  <c r="AJ47" i="3"/>
  <c r="AJ54" i="3" s="1"/>
  <c r="AN47" i="3"/>
  <c r="AN54" i="3" s="1"/>
  <c r="AR47" i="3"/>
  <c r="E48" i="3"/>
  <c r="E54" i="3" s="1"/>
  <c r="I48" i="3"/>
  <c r="I54" i="3" s="1"/>
  <c r="M48" i="3"/>
  <c r="M54" i="3" s="1"/>
  <c r="Q48" i="3"/>
  <c r="Q54" i="3" s="1"/>
  <c r="U48" i="3"/>
  <c r="U54" i="3" s="1"/>
  <c r="Y48" i="3"/>
  <c r="Y54" i="3" s="1"/>
  <c r="AC48" i="3"/>
  <c r="AC54" i="3" s="1"/>
  <c r="AG48" i="3"/>
  <c r="AG54" i="3" s="1"/>
  <c r="AK48" i="3"/>
  <c r="AK54" i="3" s="1"/>
  <c r="AO48" i="3"/>
  <c r="AO54" i="3" s="1"/>
  <c r="AS48" i="3"/>
  <c r="D56" i="2"/>
  <c r="D52" i="2"/>
  <c r="D57" i="2"/>
  <c r="D53" i="2"/>
  <c r="D54" i="2"/>
  <c r="H56" i="2"/>
  <c r="H52" i="2"/>
  <c r="H57" i="2"/>
  <c r="H53" i="2"/>
  <c r="H54" i="2"/>
  <c r="P56" i="2"/>
  <c r="P52" i="2"/>
  <c r="P57" i="2"/>
  <c r="P53" i="2"/>
  <c r="P54" i="2"/>
  <c r="P50" i="2"/>
  <c r="X56" i="2"/>
  <c r="X52" i="2"/>
  <c r="X57" i="2"/>
  <c r="X53" i="2"/>
  <c r="X54" i="2"/>
  <c r="X50" i="2"/>
  <c r="AJ56" i="2"/>
  <c r="AJ52" i="2"/>
  <c r="AJ57" i="2"/>
  <c r="AJ53" i="2"/>
  <c r="AJ54" i="2"/>
  <c r="AJ50" i="2"/>
  <c r="AR56" i="2"/>
  <c r="AR52" i="2"/>
  <c r="AR57" i="2"/>
  <c r="AR53" i="2"/>
  <c r="AR54" i="2"/>
  <c r="AR50" i="2"/>
  <c r="H49" i="2"/>
  <c r="T49" i="2"/>
  <c r="AF49" i="2"/>
  <c r="AN49" i="2"/>
  <c r="D55" i="2"/>
  <c r="AJ55" i="2"/>
  <c r="E57" i="2"/>
  <c r="E53" i="2"/>
  <c r="E54" i="2"/>
  <c r="E55" i="2"/>
  <c r="E51" i="2"/>
  <c r="I57" i="2"/>
  <c r="I53" i="2"/>
  <c r="I54" i="2"/>
  <c r="I50" i="2"/>
  <c r="I55" i="2"/>
  <c r="I51" i="2"/>
  <c r="M57" i="2"/>
  <c r="M53" i="2"/>
  <c r="M54" i="2"/>
  <c r="M50" i="2"/>
  <c r="M55" i="2"/>
  <c r="M51" i="2"/>
  <c r="Q57" i="2"/>
  <c r="Q53" i="2"/>
  <c r="Q54" i="2"/>
  <c r="Q50" i="2"/>
  <c r="Q55" i="2"/>
  <c r="Q51" i="2"/>
  <c r="U57" i="2"/>
  <c r="U53" i="2"/>
  <c r="U54" i="2"/>
  <c r="U50" i="2"/>
  <c r="U55" i="2"/>
  <c r="U51" i="2"/>
  <c r="Y57" i="2"/>
  <c r="Y53" i="2"/>
  <c r="Y54" i="2"/>
  <c r="Y50" i="2"/>
  <c r="Y55" i="2"/>
  <c r="Y51" i="2"/>
  <c r="AC57" i="2"/>
  <c r="AC53" i="2"/>
  <c r="AC54" i="2"/>
  <c r="AC50" i="2"/>
  <c r="AC55" i="2"/>
  <c r="AC51" i="2"/>
  <c r="AG57" i="2"/>
  <c r="AG53" i="2"/>
  <c r="AG54" i="2"/>
  <c r="AG50" i="2"/>
  <c r="AG55" i="2"/>
  <c r="AG51" i="2"/>
  <c r="AK57" i="2"/>
  <c r="AK53" i="2"/>
  <c r="AK54" i="2"/>
  <c r="AK50" i="2"/>
  <c r="AK55" i="2"/>
  <c r="AK51" i="2"/>
  <c r="AO57" i="2"/>
  <c r="AO53" i="2"/>
  <c r="AO54" i="2"/>
  <c r="AO50" i="2"/>
  <c r="AO55" i="2"/>
  <c r="AO51" i="2"/>
  <c r="AS57" i="2"/>
  <c r="AS53" i="2"/>
  <c r="AS54" i="2"/>
  <c r="AS50" i="2"/>
  <c r="AS55" i="2"/>
  <c r="AS51" i="2"/>
  <c r="B50" i="2"/>
  <c r="B54" i="2"/>
  <c r="C47" i="2"/>
  <c r="G47" i="2"/>
  <c r="O47" i="2"/>
  <c r="S47" i="2"/>
  <c r="W47" i="2"/>
  <c r="AE47" i="2"/>
  <c r="AI47" i="2"/>
  <c r="AM47" i="2"/>
  <c r="D48" i="2"/>
  <c r="H48" i="2"/>
  <c r="L48" i="2"/>
  <c r="P48" i="2"/>
  <c r="T48" i="2"/>
  <c r="T59" i="2" s="1"/>
  <c r="X48" i="2"/>
  <c r="AB48" i="2"/>
  <c r="AF48" i="2"/>
  <c r="AJ48" i="2"/>
  <c r="AN48" i="2"/>
  <c r="AR48" i="2"/>
  <c r="E49" i="2"/>
  <c r="I49" i="2"/>
  <c r="M49" i="2"/>
  <c r="Q49" i="2"/>
  <c r="U49" i="2"/>
  <c r="Y49" i="2"/>
  <c r="AC49" i="2"/>
  <c r="AG49" i="2"/>
  <c r="AK49" i="2"/>
  <c r="AO49" i="2"/>
  <c r="AS49" i="2"/>
  <c r="D51" i="2"/>
  <c r="T51" i="2"/>
  <c r="AJ51" i="2"/>
  <c r="I52" i="2"/>
  <c r="Y52" i="2"/>
  <c r="AO52" i="2"/>
  <c r="C54" i="2"/>
  <c r="S54" i="2"/>
  <c r="AI54" i="2"/>
  <c r="H55" i="2"/>
  <c r="X55" i="2"/>
  <c r="AN55" i="2"/>
  <c r="M56" i="2"/>
  <c r="AC56" i="2"/>
  <c r="AS56" i="2"/>
  <c r="P49" i="2"/>
  <c r="F54" i="2"/>
  <c r="F55" i="2"/>
  <c r="F51" i="2"/>
  <c r="F56" i="2"/>
  <c r="F52" i="2"/>
  <c r="N54" i="2"/>
  <c r="N50" i="2"/>
  <c r="N55" i="2"/>
  <c r="N51" i="2"/>
  <c r="N56" i="2"/>
  <c r="N52" i="2"/>
  <c r="R54" i="2"/>
  <c r="R50" i="2"/>
  <c r="R59" i="2" s="1"/>
  <c r="R55" i="2"/>
  <c r="R51" i="2"/>
  <c r="R56" i="2"/>
  <c r="R52" i="2"/>
  <c r="V54" i="2"/>
  <c r="V50" i="2"/>
  <c r="V55" i="2"/>
  <c r="V51" i="2"/>
  <c r="V56" i="2"/>
  <c r="V52" i="2"/>
  <c r="Z54" i="2"/>
  <c r="Z50" i="2"/>
  <c r="Z55" i="2"/>
  <c r="Z51" i="2"/>
  <c r="Z56" i="2"/>
  <c r="Z52" i="2"/>
  <c r="AD54" i="2"/>
  <c r="AD50" i="2"/>
  <c r="AD55" i="2"/>
  <c r="AD51" i="2"/>
  <c r="AD56" i="2"/>
  <c r="AD52" i="2"/>
  <c r="AH54" i="2"/>
  <c r="AH50" i="2"/>
  <c r="AH55" i="2"/>
  <c r="AH51" i="2"/>
  <c r="AH56" i="2"/>
  <c r="AH52" i="2"/>
  <c r="AL54" i="2"/>
  <c r="AL50" i="2"/>
  <c r="AL55" i="2"/>
  <c r="AL51" i="2"/>
  <c r="AL56" i="2"/>
  <c r="AL52" i="2"/>
  <c r="AP54" i="2"/>
  <c r="AP50" i="2"/>
  <c r="AP55" i="2"/>
  <c r="AP51" i="2"/>
  <c r="AP56" i="2"/>
  <c r="AP52" i="2"/>
  <c r="B47" i="2"/>
  <c r="B51" i="2"/>
  <c r="B55" i="2"/>
  <c r="D47" i="2"/>
  <c r="H47" i="2"/>
  <c r="L47" i="2"/>
  <c r="P47" i="2"/>
  <c r="X47" i="2"/>
  <c r="X59" i="2" s="1"/>
  <c r="AB47" i="2"/>
  <c r="AJ47" i="2"/>
  <c r="AN47" i="2"/>
  <c r="AR47" i="2"/>
  <c r="AR59" i="2" s="1"/>
  <c r="E48" i="2"/>
  <c r="I48" i="2"/>
  <c r="M48" i="2"/>
  <c r="Q48" i="2"/>
  <c r="U48" i="2"/>
  <c r="Y48" i="2"/>
  <c r="AC48" i="2"/>
  <c r="AG48" i="2"/>
  <c r="AK48" i="2"/>
  <c r="AO48" i="2"/>
  <c r="AS48" i="2"/>
  <c r="F49" i="2"/>
  <c r="N49" i="2"/>
  <c r="R49" i="2"/>
  <c r="V49" i="2"/>
  <c r="Z49" i="2"/>
  <c r="AD49" i="2"/>
  <c r="AH49" i="2"/>
  <c r="AL49" i="2"/>
  <c r="AP49" i="2"/>
  <c r="G50" i="2"/>
  <c r="H51" i="2"/>
  <c r="X51" i="2"/>
  <c r="M52" i="2"/>
  <c r="AC52" i="2"/>
  <c r="AS52" i="2"/>
  <c r="R53" i="2"/>
  <c r="AH53" i="2"/>
  <c r="AR55" i="2"/>
  <c r="Q56" i="2"/>
  <c r="AG56" i="2"/>
  <c r="F57" i="2"/>
  <c r="V57" i="2"/>
  <c r="AL57" i="2"/>
  <c r="L56" i="2"/>
  <c r="L52" i="2"/>
  <c r="L57" i="2"/>
  <c r="L53" i="2"/>
  <c r="L54" i="2"/>
  <c r="L50" i="2"/>
  <c r="T56" i="2"/>
  <c r="T52" i="2"/>
  <c r="T57" i="2"/>
  <c r="T53" i="2"/>
  <c r="T54" i="2"/>
  <c r="T50" i="2"/>
  <c r="AB56" i="2"/>
  <c r="AB52" i="2"/>
  <c r="AB57" i="2"/>
  <c r="AB53" i="2"/>
  <c r="AB54" i="2"/>
  <c r="AB50" i="2"/>
  <c r="AF56" i="2"/>
  <c r="AF52" i="2"/>
  <c r="AF57" i="2"/>
  <c r="AF53" i="2"/>
  <c r="AF54" i="2"/>
  <c r="AF50" i="2"/>
  <c r="AN56" i="2"/>
  <c r="AN52" i="2"/>
  <c r="AN57" i="2"/>
  <c r="AN53" i="2"/>
  <c r="AN54" i="2"/>
  <c r="AN50" i="2"/>
  <c r="D49" i="2"/>
  <c r="L49" i="2"/>
  <c r="X49" i="2"/>
  <c r="AB49" i="2"/>
  <c r="AJ49" i="2"/>
  <c r="AR49" i="2"/>
  <c r="P51" i="2"/>
  <c r="AF51" i="2"/>
  <c r="AF59" i="2" s="1"/>
  <c r="T55" i="2"/>
  <c r="J54" i="2"/>
  <c r="J50" i="2"/>
  <c r="J55" i="2"/>
  <c r="J51" i="2"/>
  <c r="J56" i="2"/>
  <c r="J52" i="2"/>
  <c r="C55" i="2"/>
  <c r="C51" i="2"/>
  <c r="C56" i="2"/>
  <c r="C52" i="2"/>
  <c r="C57" i="2"/>
  <c r="C53" i="2"/>
  <c r="G55" i="2"/>
  <c r="G51" i="2"/>
  <c r="G56" i="2"/>
  <c r="G52" i="2"/>
  <c r="G57" i="2"/>
  <c r="G53" i="2"/>
  <c r="K55" i="2"/>
  <c r="K51" i="2"/>
  <c r="K56" i="2"/>
  <c r="K52" i="2"/>
  <c r="K57" i="2"/>
  <c r="K53" i="2"/>
  <c r="O55" i="2"/>
  <c r="O51" i="2"/>
  <c r="O56" i="2"/>
  <c r="O52" i="2"/>
  <c r="O57" i="2"/>
  <c r="O53" i="2"/>
  <c r="S55" i="2"/>
  <c r="S51" i="2"/>
  <c r="S56" i="2"/>
  <c r="S52" i="2"/>
  <c r="S57" i="2"/>
  <c r="S53" i="2"/>
  <c r="W55" i="2"/>
  <c r="W51" i="2"/>
  <c r="W56" i="2"/>
  <c r="W52" i="2"/>
  <c r="W57" i="2"/>
  <c r="W53" i="2"/>
  <c r="AA55" i="2"/>
  <c r="AA51" i="2"/>
  <c r="AA56" i="2"/>
  <c r="AA52" i="2"/>
  <c r="AA57" i="2"/>
  <c r="AA53" i="2"/>
  <c r="AE55" i="2"/>
  <c r="AE51" i="2"/>
  <c r="AE56" i="2"/>
  <c r="AE52" i="2"/>
  <c r="AE57" i="2"/>
  <c r="AE53" i="2"/>
  <c r="AI55" i="2"/>
  <c r="AI51" i="2"/>
  <c r="AI56" i="2"/>
  <c r="AI52" i="2"/>
  <c r="AI57" i="2"/>
  <c r="AI53" i="2"/>
  <c r="AM55" i="2"/>
  <c r="AM51" i="2"/>
  <c r="AM56" i="2"/>
  <c r="AM52" i="2"/>
  <c r="AM57" i="2"/>
  <c r="AM53" i="2"/>
  <c r="AQ55" i="2"/>
  <c r="AQ51" i="2"/>
  <c r="AQ56" i="2"/>
  <c r="AQ52" i="2"/>
  <c r="AQ57" i="2"/>
  <c r="AQ53" i="2"/>
  <c r="B48" i="2"/>
  <c r="B52" i="2"/>
  <c r="E47" i="2"/>
  <c r="E59" i="2" s="1"/>
  <c r="I47" i="2"/>
  <c r="M47" i="2"/>
  <c r="Q47" i="2"/>
  <c r="U47" i="2"/>
  <c r="U59" i="2" s="1"/>
  <c r="Y47" i="2"/>
  <c r="AC47" i="2"/>
  <c r="AG47" i="2"/>
  <c r="AK47" i="2"/>
  <c r="AK59" i="2" s="1"/>
  <c r="AO47" i="2"/>
  <c r="AS47" i="2"/>
  <c r="F48" i="2"/>
  <c r="F59" i="2" s="1"/>
  <c r="J48" i="2"/>
  <c r="N48" i="2"/>
  <c r="R48" i="2"/>
  <c r="V48" i="2"/>
  <c r="Z48" i="2"/>
  <c r="AD48" i="2"/>
  <c r="AH48" i="2"/>
  <c r="AL48" i="2"/>
  <c r="AP48" i="2"/>
  <c r="C49" i="2"/>
  <c r="G49" i="2"/>
  <c r="K49" i="2"/>
  <c r="K59" i="2" s="1"/>
  <c r="O49" i="2"/>
  <c r="S49" i="2"/>
  <c r="W49" i="2"/>
  <c r="AA49" i="2"/>
  <c r="AA59" i="2" s="1"/>
  <c r="AE49" i="2"/>
  <c r="AI49" i="2"/>
  <c r="AM49" i="2"/>
  <c r="AQ49" i="2"/>
  <c r="AQ59" i="2" s="1"/>
  <c r="D50" i="2"/>
  <c r="H50" i="2"/>
  <c r="W50" i="2"/>
  <c r="AM50" i="2"/>
  <c r="L51" i="2"/>
  <c r="AB51" i="2"/>
  <c r="AR51" i="2"/>
  <c r="Q52" i="2"/>
  <c r="AG52" i="2"/>
  <c r="F53" i="2"/>
  <c r="V53" i="2"/>
  <c r="AL53" i="2"/>
  <c r="K54" i="2"/>
  <c r="AA54" i="2"/>
  <c r="AQ54" i="2"/>
  <c r="P55" i="2"/>
  <c r="AF55" i="2"/>
  <c r="E56" i="2"/>
  <c r="U56" i="2"/>
  <c r="AK56" i="2"/>
  <c r="J57" i="2"/>
  <c r="Z57" i="2"/>
  <c r="AP57" i="2"/>
  <c r="AS54" i="3" l="1"/>
  <c r="AF54" i="3"/>
  <c r="P54" i="3"/>
  <c r="B54" i="3"/>
  <c r="V54" i="3"/>
  <c r="Z54" i="3"/>
  <c r="AD54" i="3"/>
  <c r="F54" i="3"/>
  <c r="AR54" i="3"/>
  <c r="AB54" i="3"/>
  <c r="L54" i="3"/>
  <c r="AP54" i="3"/>
  <c r="R54" i="3"/>
  <c r="AH54" i="3"/>
  <c r="J54" i="3"/>
  <c r="AL54" i="3"/>
  <c r="N54" i="3"/>
  <c r="AP59" i="2"/>
  <c r="AG59" i="2"/>
  <c r="Q59" i="2"/>
  <c r="J59" i="2"/>
  <c r="AN59" i="2"/>
  <c r="P59" i="2"/>
  <c r="AE59" i="2"/>
  <c r="G59" i="2"/>
  <c r="D59" i="2"/>
  <c r="AH59" i="2"/>
  <c r="O59" i="2"/>
  <c r="AS59" i="2"/>
  <c r="AC59" i="2"/>
  <c r="M59" i="2"/>
  <c r="AJ59" i="2"/>
  <c r="L59" i="2"/>
  <c r="AL59" i="2"/>
  <c r="AD59" i="2"/>
  <c r="V59" i="2"/>
  <c r="N59" i="2"/>
  <c r="W59" i="2"/>
  <c r="C59" i="2"/>
  <c r="Z59" i="2"/>
  <c r="AI59" i="2"/>
  <c r="AO59" i="2"/>
  <c r="Y59" i="2"/>
  <c r="I59" i="2"/>
  <c r="AB59" i="2"/>
  <c r="H59" i="2"/>
  <c r="AM59" i="2"/>
  <c r="S59" i="2"/>
  <c r="B59" i="2"/>
</calcChain>
</file>

<file path=xl/sharedStrings.xml><?xml version="1.0" encoding="utf-8"?>
<sst xmlns="http://schemas.openxmlformats.org/spreadsheetml/2006/main" count="2175" uniqueCount="85">
  <si>
    <t>country</t>
  </si>
  <si>
    <t>UD</t>
  </si>
  <si>
    <t>LSD</t>
  </si>
  <si>
    <t>MDC</t>
  </si>
  <si>
    <t>LIT</t>
  </si>
  <si>
    <t>X</t>
  </si>
  <si>
    <t>ACB</t>
  </si>
  <si>
    <t>Australia</t>
  </si>
  <si>
    <t>AERF</t>
  </si>
  <si>
    <t>LMT</t>
  </si>
  <si>
    <t>FIT</t>
  </si>
  <si>
    <t>Austria</t>
  </si>
  <si>
    <t>LERT</t>
  </si>
  <si>
    <t>FERT</t>
  </si>
  <si>
    <t>CU</t>
  </si>
  <si>
    <t>Bahamas</t>
  </si>
  <si>
    <t>Bahrain</t>
  </si>
  <si>
    <t>Belgium</t>
  </si>
  <si>
    <t>PCB</t>
  </si>
  <si>
    <t>UASC</t>
  </si>
  <si>
    <t>LCIT</t>
  </si>
  <si>
    <t>Brunei</t>
  </si>
  <si>
    <t>Canada</t>
  </si>
  <si>
    <t>LCMT</t>
  </si>
  <si>
    <t>FCIT</t>
  </si>
  <si>
    <t>IwERT</t>
  </si>
  <si>
    <t>Cyprus</t>
  </si>
  <si>
    <t>Denmark</t>
  </si>
  <si>
    <t>Euro area</t>
  </si>
  <si>
    <t>Finland</t>
  </si>
  <si>
    <t>France</t>
  </si>
  <si>
    <t>MwERT</t>
  </si>
  <si>
    <t>M&amp;ERT</t>
  </si>
  <si>
    <t>ERwMT</t>
  </si>
  <si>
    <t>Germany</t>
  </si>
  <si>
    <t>Greece</t>
  </si>
  <si>
    <t>Hong Kong</t>
  </si>
  <si>
    <t>Iceland</t>
  </si>
  <si>
    <t>Ireland</t>
  </si>
  <si>
    <t>Israel</t>
  </si>
  <si>
    <t>ERwIT</t>
  </si>
  <si>
    <t>Italy</t>
  </si>
  <si>
    <t>M&amp;IT</t>
  </si>
  <si>
    <t>ER&amp;M&amp;IT</t>
  </si>
  <si>
    <t>Japan</t>
  </si>
  <si>
    <t>Korea, Rep (south)</t>
  </si>
  <si>
    <t>FMT</t>
  </si>
  <si>
    <t>Kuwait</t>
  </si>
  <si>
    <t>LCERT</t>
  </si>
  <si>
    <t>Luxembourg</t>
  </si>
  <si>
    <t>Macao</t>
  </si>
  <si>
    <t>PERF</t>
  </si>
  <si>
    <t>WSD</t>
  </si>
  <si>
    <t>Malta</t>
  </si>
  <si>
    <t>Netherlands</t>
  </si>
  <si>
    <t>New Zealand</t>
  </si>
  <si>
    <t>Norway</t>
  </si>
  <si>
    <t>Portugal</t>
  </si>
  <si>
    <t>Qatar</t>
  </si>
  <si>
    <t>Saudi</t>
  </si>
  <si>
    <t>Singapore</t>
  </si>
  <si>
    <t>I&amp;ERT</t>
  </si>
  <si>
    <t>Slovenia</t>
  </si>
  <si>
    <t>Spain</t>
  </si>
  <si>
    <t>FCMT</t>
  </si>
  <si>
    <t>Sweden</t>
  </si>
  <si>
    <t>Switzerland</t>
  </si>
  <si>
    <t>Taiwan</t>
  </si>
  <si>
    <t>UAE</t>
  </si>
  <si>
    <t>UK</t>
  </si>
  <si>
    <t>USA</t>
  </si>
  <si>
    <t>X or blank</t>
  </si>
  <si>
    <t>rudimentary</t>
  </si>
  <si>
    <t>intermediate</t>
  </si>
  <si>
    <t>substantial</t>
  </si>
  <si>
    <t>intensive</t>
  </si>
  <si>
    <t>total</t>
  </si>
  <si>
    <t>MwIT</t>
  </si>
  <si>
    <t>IwMT</t>
  </si>
  <si>
    <t>FCERT</t>
  </si>
  <si>
    <t>ERFix</t>
  </si>
  <si>
    <t>ERTs</t>
  </si>
  <si>
    <t>MTs</t>
  </si>
  <si>
    <t>ITs</t>
  </si>
  <si>
    <t>MixedTs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</si>
</sst>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C07F7-FE99-41E5-9112-FDE8B88C75B4}">
  <dimension ref="A1:AY100"/>
  <sheetViews>
    <sheetView workbookViewId="0">
      <pane xSplit="1350" ySplit="585" topLeftCell="AF82" activePane="bottomRight"/>
      <selection pane="topRight" activeCell="B1" sqref="B1"/>
      <selection pane="bottomLeft" activeCell="A2" sqref="A2"/>
      <selection pane="bottomRight" activeCell="AS65" sqref="AS65:AY100"/>
    </sheetView>
  </sheetViews>
  <sheetFormatPr defaultRowHeight="14.4" x14ac:dyDescent="0.3"/>
  <sheetData>
    <row r="1" spans="1:51" x14ac:dyDescent="0.3">
      <c r="A1" t="s">
        <v>0</v>
      </c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  <c r="AT1" s="2">
        <v>2018</v>
      </c>
      <c r="AU1" s="2">
        <v>2019</v>
      </c>
      <c r="AV1" s="2">
        <v>2020</v>
      </c>
      <c r="AW1" s="2">
        <v>2021</v>
      </c>
      <c r="AX1" s="2">
        <v>2022</v>
      </c>
      <c r="AY1" s="2">
        <v>2023</v>
      </c>
    </row>
    <row r="2" spans="1:51" x14ac:dyDescent="0.3">
      <c r="A2" t="s">
        <v>7</v>
      </c>
      <c r="B2" s="2" t="s">
        <v>8</v>
      </c>
      <c r="C2" s="2" t="s">
        <v>8</v>
      </c>
      <c r="D2" s="2" t="s">
        <v>8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  <c r="J2" s="2" t="s">
        <v>9</v>
      </c>
      <c r="K2" s="2" t="s">
        <v>9</v>
      </c>
      <c r="L2" s="2" t="s">
        <v>2</v>
      </c>
      <c r="M2" s="2" t="s">
        <v>2</v>
      </c>
      <c r="N2" s="2" t="s">
        <v>2</v>
      </c>
      <c r="O2" s="2" t="s">
        <v>2</v>
      </c>
      <c r="P2" s="2" t="s">
        <v>2</v>
      </c>
      <c r="Q2" s="2" t="s">
        <v>2</v>
      </c>
      <c r="R2" s="2" t="s">
        <v>2</v>
      </c>
      <c r="S2" s="2" t="s">
        <v>2</v>
      </c>
      <c r="T2" s="2" t="s">
        <v>2</v>
      </c>
      <c r="U2" s="2" t="s">
        <v>4</v>
      </c>
      <c r="V2" s="2" t="s">
        <v>4</v>
      </c>
      <c r="W2" s="2" t="s">
        <v>4</v>
      </c>
      <c r="X2" s="2" t="s">
        <v>4</v>
      </c>
      <c r="Y2" s="2" t="s">
        <v>10</v>
      </c>
      <c r="Z2" s="2" t="s">
        <v>10</v>
      </c>
      <c r="AA2" s="2" t="s">
        <v>10</v>
      </c>
      <c r="AB2" s="2" t="s">
        <v>10</v>
      </c>
      <c r="AC2" s="2" t="s">
        <v>10</v>
      </c>
      <c r="AD2" s="2" t="s">
        <v>10</v>
      </c>
      <c r="AE2" s="2" t="s">
        <v>10</v>
      </c>
      <c r="AF2" s="2" t="s">
        <v>10</v>
      </c>
      <c r="AG2" s="2" t="s">
        <v>10</v>
      </c>
      <c r="AH2" s="2" t="s">
        <v>10</v>
      </c>
      <c r="AI2" s="2" t="s">
        <v>10</v>
      </c>
      <c r="AJ2" s="2" t="s">
        <v>10</v>
      </c>
      <c r="AK2" s="2" t="s">
        <v>10</v>
      </c>
      <c r="AL2" s="2" t="s">
        <v>10</v>
      </c>
      <c r="AM2" s="2" t="s">
        <v>10</v>
      </c>
      <c r="AN2" s="2" t="s">
        <v>10</v>
      </c>
      <c r="AO2" s="2" t="s">
        <v>10</v>
      </c>
      <c r="AP2" s="2" t="s">
        <v>10</v>
      </c>
      <c r="AQ2" s="2" t="s">
        <v>10</v>
      </c>
      <c r="AR2" s="2" t="s">
        <v>10</v>
      </c>
      <c r="AS2" s="2" t="s">
        <v>10</v>
      </c>
      <c r="AT2" s="2" t="s">
        <v>10</v>
      </c>
      <c r="AU2" s="2" t="s">
        <v>10</v>
      </c>
      <c r="AV2" s="2" t="s">
        <v>10</v>
      </c>
      <c r="AW2" s="2" t="s">
        <v>10</v>
      </c>
      <c r="AX2" s="2" t="s">
        <v>10</v>
      </c>
      <c r="AY2" s="2" t="s">
        <v>10</v>
      </c>
    </row>
    <row r="3" spans="1:51" x14ac:dyDescent="0.3">
      <c r="A3" t="s">
        <v>11</v>
      </c>
      <c r="B3" s="2" t="s">
        <v>12</v>
      </c>
      <c r="C3" s="2" t="s">
        <v>12</v>
      </c>
      <c r="D3" s="2" t="s">
        <v>12</v>
      </c>
      <c r="E3" s="2" t="s">
        <v>12</v>
      </c>
      <c r="F3" s="2" t="s">
        <v>12</v>
      </c>
      <c r="G3" s="2" t="s">
        <v>12</v>
      </c>
      <c r="H3" s="2" t="s">
        <v>13</v>
      </c>
      <c r="I3" s="2" t="s">
        <v>13</v>
      </c>
      <c r="J3" s="2" t="s">
        <v>13</v>
      </c>
      <c r="K3" s="2" t="s">
        <v>13</v>
      </c>
      <c r="L3" s="2" t="s">
        <v>13</v>
      </c>
      <c r="M3" s="2" t="s">
        <v>13</v>
      </c>
      <c r="N3" s="2" t="s">
        <v>13</v>
      </c>
      <c r="O3" s="2" t="s">
        <v>13</v>
      </c>
      <c r="P3" s="2" t="s">
        <v>13</v>
      </c>
      <c r="Q3" s="2" t="s">
        <v>13</v>
      </c>
      <c r="R3" s="2" t="s">
        <v>13</v>
      </c>
      <c r="S3" s="2" t="s">
        <v>13</v>
      </c>
      <c r="T3" s="2" t="s">
        <v>13</v>
      </c>
      <c r="U3" s="2" t="s">
        <v>13</v>
      </c>
      <c r="V3" s="2" t="s">
        <v>13</v>
      </c>
      <c r="W3" s="2" t="s">
        <v>13</v>
      </c>
      <c r="X3" s="2" t="s">
        <v>13</v>
      </c>
      <c r="Y3" s="2" t="s">
        <v>13</v>
      </c>
      <c r="Z3" s="2" t="s">
        <v>13</v>
      </c>
      <c r="AA3" s="2" t="s">
        <v>14</v>
      </c>
      <c r="AB3" s="2" t="s">
        <v>14</v>
      </c>
      <c r="AC3" s="2" t="s">
        <v>14</v>
      </c>
      <c r="AD3" s="2" t="s">
        <v>14</v>
      </c>
      <c r="AE3" s="2" t="s">
        <v>14</v>
      </c>
      <c r="AF3" s="2" t="s">
        <v>14</v>
      </c>
      <c r="AG3" s="2" t="s">
        <v>14</v>
      </c>
      <c r="AH3" s="2" t="s">
        <v>14</v>
      </c>
      <c r="AI3" s="2" t="s">
        <v>14</v>
      </c>
      <c r="AJ3" s="2" t="s">
        <v>14</v>
      </c>
      <c r="AK3" s="2" t="s">
        <v>14</v>
      </c>
      <c r="AL3" s="2" t="s">
        <v>14</v>
      </c>
      <c r="AM3" s="2" t="s">
        <v>14</v>
      </c>
      <c r="AN3" s="2" t="s">
        <v>14</v>
      </c>
      <c r="AO3" s="2" t="s">
        <v>14</v>
      </c>
      <c r="AP3" s="2" t="s">
        <v>14</v>
      </c>
      <c r="AQ3" s="2" t="s">
        <v>14</v>
      </c>
      <c r="AR3" s="2" t="s">
        <v>14</v>
      </c>
      <c r="AS3" s="2" t="s">
        <v>14</v>
      </c>
      <c r="AT3" s="2" t="s">
        <v>14</v>
      </c>
      <c r="AU3" s="2" t="s">
        <v>14</v>
      </c>
      <c r="AV3" s="2" t="s">
        <v>14</v>
      </c>
      <c r="AW3" s="2" t="s">
        <v>14</v>
      </c>
      <c r="AX3" s="2" t="s">
        <v>14</v>
      </c>
      <c r="AY3" s="2" t="s">
        <v>14</v>
      </c>
    </row>
    <row r="4" spans="1:51" x14ac:dyDescent="0.3">
      <c r="A4" t="s">
        <v>15</v>
      </c>
      <c r="B4" s="2" t="s">
        <v>8</v>
      </c>
      <c r="C4" s="2" t="s">
        <v>8</v>
      </c>
      <c r="D4" s="2" t="s">
        <v>8</v>
      </c>
      <c r="E4" s="2" t="s">
        <v>8</v>
      </c>
      <c r="F4" s="2" t="s">
        <v>8</v>
      </c>
      <c r="G4" s="2" t="s">
        <v>8</v>
      </c>
      <c r="H4" s="2" t="s">
        <v>8</v>
      </c>
      <c r="I4" s="2" t="s">
        <v>8</v>
      </c>
      <c r="J4" s="2" t="s">
        <v>8</v>
      </c>
      <c r="K4" s="2" t="s">
        <v>8</v>
      </c>
      <c r="L4" s="2" t="s">
        <v>8</v>
      </c>
      <c r="M4" s="2" t="s">
        <v>8</v>
      </c>
      <c r="N4" s="2" t="s">
        <v>8</v>
      </c>
      <c r="O4" s="2" t="s">
        <v>8</v>
      </c>
      <c r="P4" s="2" t="s">
        <v>8</v>
      </c>
      <c r="Q4" s="2" t="s">
        <v>8</v>
      </c>
      <c r="R4" s="2" t="s">
        <v>8</v>
      </c>
      <c r="S4" s="2" t="s">
        <v>8</v>
      </c>
      <c r="T4" s="2" t="s">
        <v>8</v>
      </c>
      <c r="U4" s="2" t="s">
        <v>8</v>
      </c>
      <c r="V4" s="2" t="s">
        <v>8</v>
      </c>
      <c r="W4" s="2" t="s">
        <v>8</v>
      </c>
      <c r="X4" s="2" t="s">
        <v>8</v>
      </c>
      <c r="Y4" s="2" t="s">
        <v>8</v>
      </c>
      <c r="Z4" s="2" t="s">
        <v>8</v>
      </c>
      <c r="AA4" s="2" t="s">
        <v>8</v>
      </c>
      <c r="AB4" s="2" t="s">
        <v>8</v>
      </c>
      <c r="AC4" s="2" t="s">
        <v>8</v>
      </c>
      <c r="AD4" s="2" t="s">
        <v>8</v>
      </c>
      <c r="AE4" s="2" t="s">
        <v>8</v>
      </c>
      <c r="AF4" s="2" t="s">
        <v>8</v>
      </c>
      <c r="AG4" s="2" t="s">
        <v>8</v>
      </c>
      <c r="AH4" s="2" t="s">
        <v>8</v>
      </c>
      <c r="AI4" s="2" t="s">
        <v>8</v>
      </c>
      <c r="AJ4" s="2" t="s">
        <v>8</v>
      </c>
      <c r="AK4" s="2" t="s">
        <v>8</v>
      </c>
      <c r="AL4" s="2" t="s">
        <v>8</v>
      </c>
      <c r="AM4" s="2" t="s">
        <v>8</v>
      </c>
      <c r="AN4" s="2" t="s">
        <v>8</v>
      </c>
      <c r="AO4" s="2" t="s">
        <v>8</v>
      </c>
      <c r="AP4" s="2" t="s">
        <v>8</v>
      </c>
      <c r="AQ4" s="2" t="s">
        <v>8</v>
      </c>
      <c r="AR4" s="2" t="s">
        <v>8</v>
      </c>
      <c r="AS4" s="2" t="s">
        <v>8</v>
      </c>
      <c r="AT4" s="2" t="s">
        <v>8</v>
      </c>
      <c r="AU4" s="2" t="s">
        <v>8</v>
      </c>
      <c r="AV4" s="2" t="s">
        <v>8</v>
      </c>
      <c r="AW4" s="2" t="s">
        <v>8</v>
      </c>
      <c r="AX4" s="2" t="s">
        <v>8</v>
      </c>
      <c r="AY4" s="2" t="s">
        <v>8</v>
      </c>
    </row>
    <row r="5" spans="1:51" x14ac:dyDescent="0.3">
      <c r="A5" t="s">
        <v>16</v>
      </c>
      <c r="B5" s="2" t="s">
        <v>6</v>
      </c>
      <c r="C5" s="2" t="s">
        <v>8</v>
      </c>
      <c r="D5" s="2" t="s">
        <v>8</v>
      </c>
      <c r="E5" s="2" t="s">
        <v>8</v>
      </c>
      <c r="F5" s="2" t="s">
        <v>8</v>
      </c>
      <c r="G5" s="2" t="s">
        <v>8</v>
      </c>
      <c r="H5" s="2" t="s">
        <v>8</v>
      </c>
      <c r="I5" s="2" t="s">
        <v>8</v>
      </c>
      <c r="J5" s="2" t="s">
        <v>8</v>
      </c>
      <c r="K5" s="2" t="s">
        <v>8</v>
      </c>
      <c r="L5" s="2" t="s">
        <v>8</v>
      </c>
      <c r="M5" s="2" t="s">
        <v>8</v>
      </c>
      <c r="N5" s="2" t="s">
        <v>8</v>
      </c>
      <c r="O5" s="2" t="s">
        <v>8</v>
      </c>
      <c r="P5" s="2" t="s">
        <v>8</v>
      </c>
      <c r="Q5" s="2" t="s">
        <v>8</v>
      </c>
      <c r="R5" s="2" t="s">
        <v>8</v>
      </c>
      <c r="S5" s="2" t="s">
        <v>8</v>
      </c>
      <c r="T5" s="2" t="s">
        <v>8</v>
      </c>
      <c r="U5" s="2" t="s">
        <v>8</v>
      </c>
      <c r="V5" s="2" t="s">
        <v>8</v>
      </c>
      <c r="W5" s="2" t="s">
        <v>13</v>
      </c>
      <c r="X5" s="2" t="s">
        <v>13</v>
      </c>
      <c r="Y5" s="2" t="s">
        <v>13</v>
      </c>
      <c r="Z5" s="2" t="s">
        <v>13</v>
      </c>
      <c r="AA5" s="2" t="s">
        <v>13</v>
      </c>
      <c r="AB5" s="2" t="s">
        <v>13</v>
      </c>
      <c r="AC5" s="2" t="s">
        <v>13</v>
      </c>
      <c r="AD5" s="2" t="s">
        <v>13</v>
      </c>
      <c r="AE5" s="2" t="s">
        <v>13</v>
      </c>
      <c r="AF5" s="2" t="s">
        <v>13</v>
      </c>
      <c r="AG5" s="2" t="s">
        <v>13</v>
      </c>
      <c r="AH5" s="2" t="s">
        <v>13</v>
      </c>
      <c r="AI5" s="2" t="s">
        <v>13</v>
      </c>
      <c r="AJ5" s="2" t="s">
        <v>13</v>
      </c>
      <c r="AK5" s="2" t="s">
        <v>13</v>
      </c>
      <c r="AL5" s="2" t="s">
        <v>13</v>
      </c>
      <c r="AM5" s="2" t="s">
        <v>13</v>
      </c>
      <c r="AN5" s="2" t="s">
        <v>13</v>
      </c>
      <c r="AO5" s="2" t="s">
        <v>13</v>
      </c>
      <c r="AP5" s="2" t="s">
        <v>13</v>
      </c>
      <c r="AQ5" s="2" t="s">
        <v>13</v>
      </c>
      <c r="AR5" s="2" t="s">
        <v>13</v>
      </c>
      <c r="AS5" s="2" t="s">
        <v>13</v>
      </c>
      <c r="AT5" s="2" t="s">
        <v>13</v>
      </c>
      <c r="AU5" s="2" t="s">
        <v>13</v>
      </c>
      <c r="AV5" s="2" t="s">
        <v>13</v>
      </c>
      <c r="AW5" s="2" t="s">
        <v>13</v>
      </c>
      <c r="AX5" s="2" t="s">
        <v>13</v>
      </c>
      <c r="AY5" s="2" t="s">
        <v>13</v>
      </c>
    </row>
    <row r="6" spans="1:51" x14ac:dyDescent="0.3">
      <c r="A6" t="s">
        <v>17</v>
      </c>
      <c r="B6" s="2" t="s">
        <v>12</v>
      </c>
      <c r="C6" s="2" t="s">
        <v>12</v>
      </c>
      <c r="D6" s="2" t="s">
        <v>12</v>
      </c>
      <c r="E6" s="2" t="s">
        <v>12</v>
      </c>
      <c r="F6" s="2" t="s">
        <v>12</v>
      </c>
      <c r="G6" s="2" t="s">
        <v>12</v>
      </c>
      <c r="H6" s="2" t="s">
        <v>12</v>
      </c>
      <c r="I6" s="2" t="s">
        <v>12</v>
      </c>
      <c r="J6" s="2" t="s">
        <v>12</v>
      </c>
      <c r="K6" s="2" t="s">
        <v>13</v>
      </c>
      <c r="L6" s="2" t="s">
        <v>13</v>
      </c>
      <c r="M6" s="2" t="s">
        <v>13</v>
      </c>
      <c r="N6" s="2" t="s">
        <v>13</v>
      </c>
      <c r="O6" s="2" t="s">
        <v>13</v>
      </c>
      <c r="P6" s="2" t="s">
        <v>13</v>
      </c>
      <c r="Q6" s="2" t="s">
        <v>13</v>
      </c>
      <c r="R6" s="2" t="s">
        <v>13</v>
      </c>
      <c r="S6" s="2" t="s">
        <v>13</v>
      </c>
      <c r="T6" s="2" t="s">
        <v>13</v>
      </c>
      <c r="U6" s="2" t="s">
        <v>13</v>
      </c>
      <c r="V6" s="2" t="s">
        <v>13</v>
      </c>
      <c r="W6" s="2" t="s">
        <v>13</v>
      </c>
      <c r="X6" s="2" t="s">
        <v>13</v>
      </c>
      <c r="Y6" s="2" t="s">
        <v>13</v>
      </c>
      <c r="Z6" s="2" t="s">
        <v>13</v>
      </c>
      <c r="AA6" s="2" t="s">
        <v>14</v>
      </c>
      <c r="AB6" s="2" t="s">
        <v>14</v>
      </c>
      <c r="AC6" s="2" t="s">
        <v>14</v>
      </c>
      <c r="AD6" s="2" t="s">
        <v>14</v>
      </c>
      <c r="AE6" s="2" t="s">
        <v>14</v>
      </c>
      <c r="AF6" s="2" t="s">
        <v>14</v>
      </c>
      <c r="AG6" s="2" t="s">
        <v>14</v>
      </c>
      <c r="AH6" s="2" t="s">
        <v>14</v>
      </c>
      <c r="AI6" s="2" t="s">
        <v>14</v>
      </c>
      <c r="AJ6" s="2" t="s">
        <v>14</v>
      </c>
      <c r="AK6" s="2" t="s">
        <v>14</v>
      </c>
      <c r="AL6" s="2" t="s">
        <v>14</v>
      </c>
      <c r="AM6" s="2" t="s">
        <v>14</v>
      </c>
      <c r="AN6" s="2" t="s">
        <v>14</v>
      </c>
      <c r="AO6" s="2" t="s">
        <v>14</v>
      </c>
      <c r="AP6" s="2" t="s">
        <v>14</v>
      </c>
      <c r="AQ6" s="2" t="s">
        <v>14</v>
      </c>
      <c r="AR6" s="2" t="s">
        <v>14</v>
      </c>
      <c r="AS6" s="2" t="s">
        <v>14</v>
      </c>
      <c r="AT6" s="2" t="s">
        <v>14</v>
      </c>
      <c r="AU6" s="2" t="s">
        <v>14</v>
      </c>
      <c r="AV6" s="2" t="s">
        <v>14</v>
      </c>
      <c r="AW6" s="2" t="s">
        <v>14</v>
      </c>
      <c r="AX6" s="2" t="s">
        <v>14</v>
      </c>
      <c r="AY6" s="2" t="s">
        <v>14</v>
      </c>
    </row>
    <row r="7" spans="1:51" x14ac:dyDescent="0.3">
      <c r="A7" t="s">
        <v>21</v>
      </c>
      <c r="B7" s="2" t="s">
        <v>18</v>
      </c>
      <c r="C7" s="2" t="s">
        <v>18</v>
      </c>
      <c r="D7" s="2" t="s">
        <v>18</v>
      </c>
      <c r="E7" s="2" t="s">
        <v>18</v>
      </c>
      <c r="F7" s="2" t="s">
        <v>18</v>
      </c>
      <c r="G7" s="2" t="s">
        <v>18</v>
      </c>
      <c r="H7" s="2" t="s">
        <v>18</v>
      </c>
      <c r="I7" s="2" t="s">
        <v>18</v>
      </c>
      <c r="J7" s="2" t="s">
        <v>18</v>
      </c>
      <c r="K7" s="2" t="s">
        <v>18</v>
      </c>
      <c r="L7" s="2" t="s">
        <v>18</v>
      </c>
      <c r="M7" s="2" t="s">
        <v>18</v>
      </c>
      <c r="N7" s="2" t="s">
        <v>18</v>
      </c>
      <c r="O7" s="2" t="s">
        <v>18</v>
      </c>
      <c r="P7" s="2" t="s">
        <v>18</v>
      </c>
      <c r="Q7" s="2" t="s">
        <v>18</v>
      </c>
      <c r="R7" s="2" t="s">
        <v>18</v>
      </c>
      <c r="S7" s="2" t="s">
        <v>18</v>
      </c>
      <c r="T7" s="2" t="s">
        <v>18</v>
      </c>
      <c r="U7" s="2" t="s">
        <v>18</v>
      </c>
      <c r="V7" s="2" t="s">
        <v>18</v>
      </c>
      <c r="W7" s="2" t="s">
        <v>18</v>
      </c>
      <c r="X7" s="2" t="s">
        <v>18</v>
      </c>
      <c r="Y7" s="2" t="s">
        <v>18</v>
      </c>
      <c r="Z7" s="2" t="s">
        <v>18</v>
      </c>
      <c r="AA7" s="2" t="s">
        <v>18</v>
      </c>
      <c r="AB7" s="2" t="s">
        <v>18</v>
      </c>
      <c r="AC7" s="2" t="s">
        <v>18</v>
      </c>
      <c r="AD7" s="2" t="s">
        <v>18</v>
      </c>
      <c r="AE7" s="2" t="s">
        <v>18</v>
      </c>
      <c r="AF7" s="2" t="s">
        <v>18</v>
      </c>
      <c r="AG7" s="2" t="s">
        <v>18</v>
      </c>
      <c r="AH7" s="2" t="s">
        <v>18</v>
      </c>
      <c r="AI7" s="2" t="s">
        <v>18</v>
      </c>
      <c r="AJ7" s="2" t="s">
        <v>18</v>
      </c>
      <c r="AK7" s="2" t="s">
        <v>18</v>
      </c>
      <c r="AL7" s="2" t="s">
        <v>18</v>
      </c>
      <c r="AM7" s="2" t="s">
        <v>18</v>
      </c>
      <c r="AN7" s="2" t="s">
        <v>18</v>
      </c>
      <c r="AO7" s="2" t="s">
        <v>6</v>
      </c>
      <c r="AP7" s="2" t="s">
        <v>6</v>
      </c>
      <c r="AQ7" s="2" t="s">
        <v>6</v>
      </c>
      <c r="AR7" s="2" t="s">
        <v>6</v>
      </c>
      <c r="AS7" s="2" t="s">
        <v>6</v>
      </c>
      <c r="AT7" s="2" t="s">
        <v>6</v>
      </c>
      <c r="AU7" s="2" t="s">
        <v>6</v>
      </c>
      <c r="AV7" s="2" t="s">
        <v>6</v>
      </c>
      <c r="AW7" s="2" t="s">
        <v>6</v>
      </c>
      <c r="AX7" s="2" t="s">
        <v>6</v>
      </c>
      <c r="AY7" s="2" t="s">
        <v>6</v>
      </c>
    </row>
    <row r="8" spans="1:51" x14ac:dyDescent="0.3">
      <c r="A8" t="s">
        <v>22</v>
      </c>
      <c r="B8" s="2" t="s">
        <v>2</v>
      </c>
      <c r="C8" s="2" t="s">
        <v>2</v>
      </c>
      <c r="D8" s="2" t="s">
        <v>23</v>
      </c>
      <c r="E8" s="2" t="s">
        <v>23</v>
      </c>
      <c r="F8" s="2" t="s">
        <v>23</v>
      </c>
      <c r="G8" s="2" t="s">
        <v>23</v>
      </c>
      <c r="H8" s="2" t="s">
        <v>23</v>
      </c>
      <c r="I8" s="2" t="s">
        <v>2</v>
      </c>
      <c r="J8" s="2" t="s">
        <v>2</v>
      </c>
      <c r="K8" s="2" t="s">
        <v>2</v>
      </c>
      <c r="L8" s="2" t="s">
        <v>2</v>
      </c>
      <c r="M8" s="2" t="s">
        <v>2</v>
      </c>
      <c r="N8" s="2" t="s">
        <v>2</v>
      </c>
      <c r="O8" s="2" t="s">
        <v>2</v>
      </c>
      <c r="P8" s="2" t="s">
        <v>2</v>
      </c>
      <c r="Q8" s="2" t="s">
        <v>2</v>
      </c>
      <c r="R8" s="2" t="s">
        <v>2</v>
      </c>
      <c r="S8" s="2" t="s">
        <v>2</v>
      </c>
      <c r="T8" s="2" t="s">
        <v>10</v>
      </c>
      <c r="U8" s="2" t="s">
        <v>10</v>
      </c>
      <c r="V8" s="2" t="s">
        <v>10</v>
      </c>
      <c r="W8" s="2" t="s">
        <v>10</v>
      </c>
      <c r="X8" s="2" t="s">
        <v>10</v>
      </c>
      <c r="Y8" s="2" t="s">
        <v>10</v>
      </c>
      <c r="Z8" s="2" t="s">
        <v>10</v>
      </c>
      <c r="AA8" s="2" t="s">
        <v>10</v>
      </c>
      <c r="AB8" s="2" t="s">
        <v>10</v>
      </c>
      <c r="AC8" s="2" t="s">
        <v>10</v>
      </c>
      <c r="AD8" s="2" t="s">
        <v>10</v>
      </c>
      <c r="AE8" s="2" t="s">
        <v>10</v>
      </c>
      <c r="AF8" s="2" t="s">
        <v>10</v>
      </c>
      <c r="AG8" s="2" t="s">
        <v>10</v>
      </c>
      <c r="AH8" s="2" t="s">
        <v>10</v>
      </c>
      <c r="AI8" s="2" t="s">
        <v>10</v>
      </c>
      <c r="AJ8" s="2" t="s">
        <v>10</v>
      </c>
      <c r="AK8" s="2" t="s">
        <v>10</v>
      </c>
      <c r="AL8" s="2" t="s">
        <v>10</v>
      </c>
      <c r="AM8" s="2" t="s">
        <v>10</v>
      </c>
      <c r="AN8" s="2" t="s">
        <v>10</v>
      </c>
      <c r="AO8" s="2" t="s">
        <v>10</v>
      </c>
      <c r="AP8" s="2" t="s">
        <v>10</v>
      </c>
      <c r="AQ8" s="2" t="s">
        <v>10</v>
      </c>
      <c r="AR8" s="2" t="s">
        <v>10</v>
      </c>
      <c r="AS8" s="2" t="s">
        <v>10</v>
      </c>
      <c r="AT8" s="2" t="s">
        <v>10</v>
      </c>
      <c r="AU8" s="2" t="s">
        <v>10</v>
      </c>
      <c r="AV8" s="2" t="s">
        <v>10</v>
      </c>
      <c r="AW8" s="2" t="s">
        <v>10</v>
      </c>
      <c r="AX8" s="2" t="s">
        <v>10</v>
      </c>
      <c r="AY8" s="2" t="s">
        <v>10</v>
      </c>
    </row>
    <row r="9" spans="1:51" x14ac:dyDescent="0.3">
      <c r="A9" t="s">
        <v>26</v>
      </c>
      <c r="B9" s="2" t="s">
        <v>8</v>
      </c>
      <c r="C9" s="2" t="s">
        <v>8</v>
      </c>
      <c r="D9" s="2" t="s">
        <v>8</v>
      </c>
      <c r="E9" s="2" t="s">
        <v>8</v>
      </c>
      <c r="F9" s="2" t="s">
        <v>8</v>
      </c>
      <c r="G9" s="2" t="s">
        <v>8</v>
      </c>
      <c r="H9" s="2" t="s">
        <v>8</v>
      </c>
      <c r="I9" s="2" t="s">
        <v>8</v>
      </c>
      <c r="J9" s="2" t="s">
        <v>8</v>
      </c>
      <c r="K9" s="2" t="s">
        <v>8</v>
      </c>
      <c r="L9" s="2" t="s">
        <v>8</v>
      </c>
      <c r="M9" s="2" t="s">
        <v>8</v>
      </c>
      <c r="N9" s="2" t="s">
        <v>8</v>
      </c>
      <c r="O9" s="2" t="s">
        <v>8</v>
      </c>
      <c r="P9" s="2" t="s">
        <v>8</v>
      </c>
      <c r="Q9" s="2" t="s">
        <v>8</v>
      </c>
      <c r="R9" s="2" t="s">
        <v>12</v>
      </c>
      <c r="S9" s="2" t="s">
        <v>12</v>
      </c>
      <c r="T9" s="2" t="s">
        <v>13</v>
      </c>
      <c r="U9" s="2" t="s">
        <v>13</v>
      </c>
      <c r="V9" s="2" t="s">
        <v>13</v>
      </c>
      <c r="W9" s="2" t="s">
        <v>13</v>
      </c>
      <c r="X9" s="2" t="s">
        <v>13</v>
      </c>
      <c r="Y9" s="2" t="s">
        <v>13</v>
      </c>
      <c r="Z9" s="2" t="s">
        <v>13</v>
      </c>
      <c r="AA9" s="2" t="s">
        <v>13</v>
      </c>
      <c r="AB9" s="2" t="s">
        <v>13</v>
      </c>
      <c r="AC9" s="2" t="s">
        <v>13</v>
      </c>
      <c r="AD9" s="2" t="s">
        <v>13</v>
      </c>
      <c r="AE9" s="2" t="s">
        <v>13</v>
      </c>
      <c r="AF9" s="2" t="s">
        <v>13</v>
      </c>
      <c r="AG9" s="2" t="s">
        <v>13</v>
      </c>
      <c r="AH9" s="2" t="s">
        <v>13</v>
      </c>
      <c r="AI9" s="2" t="s">
        <v>13</v>
      </c>
      <c r="AJ9" s="2" t="s">
        <v>14</v>
      </c>
      <c r="AK9" s="2" t="s">
        <v>14</v>
      </c>
      <c r="AL9" s="2" t="s">
        <v>14</v>
      </c>
      <c r="AM9" s="2" t="s">
        <v>14</v>
      </c>
      <c r="AN9" s="2" t="s">
        <v>14</v>
      </c>
      <c r="AO9" s="2" t="s">
        <v>14</v>
      </c>
      <c r="AP9" s="2" t="s">
        <v>14</v>
      </c>
      <c r="AQ9" s="2" t="s">
        <v>14</v>
      </c>
      <c r="AR9" s="2" t="s">
        <v>14</v>
      </c>
      <c r="AS9" s="2" t="s">
        <v>14</v>
      </c>
      <c r="AT9" s="2" t="s">
        <v>14</v>
      </c>
      <c r="AU9" s="2" t="s">
        <v>14</v>
      </c>
      <c r="AV9" s="2" t="s">
        <v>14</v>
      </c>
      <c r="AW9" s="2" t="s">
        <v>14</v>
      </c>
      <c r="AX9" s="2" t="s">
        <v>14</v>
      </c>
      <c r="AY9" s="2" t="s">
        <v>14</v>
      </c>
    </row>
    <row r="10" spans="1:51" x14ac:dyDescent="0.3">
      <c r="A10" t="s">
        <v>27</v>
      </c>
      <c r="B10" s="2" t="s">
        <v>12</v>
      </c>
      <c r="C10" s="2" t="s">
        <v>12</v>
      </c>
      <c r="D10" s="2" t="s">
        <v>12</v>
      </c>
      <c r="E10" s="2" t="s">
        <v>12</v>
      </c>
      <c r="F10" s="2" t="s">
        <v>12</v>
      </c>
      <c r="G10" s="2" t="s">
        <v>12</v>
      </c>
      <c r="H10" s="2" t="s">
        <v>12</v>
      </c>
      <c r="I10" s="2" t="s">
        <v>12</v>
      </c>
      <c r="J10" s="2" t="s">
        <v>12</v>
      </c>
      <c r="K10" s="2" t="s">
        <v>13</v>
      </c>
      <c r="L10" s="2" t="s">
        <v>13</v>
      </c>
      <c r="M10" s="2" t="s">
        <v>13</v>
      </c>
      <c r="N10" s="2" t="s">
        <v>13</v>
      </c>
      <c r="O10" s="2" t="s">
        <v>13</v>
      </c>
      <c r="P10" s="2" t="s">
        <v>13</v>
      </c>
      <c r="Q10" s="2" t="s">
        <v>13</v>
      </c>
      <c r="R10" s="2" t="s">
        <v>13</v>
      </c>
      <c r="S10" s="2" t="s">
        <v>13</v>
      </c>
      <c r="T10" s="2" t="s">
        <v>13</v>
      </c>
      <c r="U10" s="2" t="s">
        <v>13</v>
      </c>
      <c r="V10" s="2" t="s">
        <v>13</v>
      </c>
      <c r="W10" s="2" t="s">
        <v>13</v>
      </c>
      <c r="X10" s="2" t="s">
        <v>13</v>
      </c>
      <c r="Y10" s="2" t="s">
        <v>13</v>
      </c>
      <c r="Z10" s="2" t="s">
        <v>13</v>
      </c>
      <c r="AA10" s="2" t="s">
        <v>13</v>
      </c>
      <c r="AB10" s="2" t="s">
        <v>13</v>
      </c>
      <c r="AC10" s="2" t="s">
        <v>13</v>
      </c>
      <c r="AD10" s="2" t="s">
        <v>13</v>
      </c>
      <c r="AE10" s="2" t="s">
        <v>13</v>
      </c>
      <c r="AF10" s="2" t="s">
        <v>13</v>
      </c>
      <c r="AG10" s="2" t="s">
        <v>13</v>
      </c>
      <c r="AH10" s="2" t="s">
        <v>13</v>
      </c>
      <c r="AI10" s="2" t="s">
        <v>13</v>
      </c>
      <c r="AJ10" s="2" t="s">
        <v>13</v>
      </c>
      <c r="AK10" s="2" t="s">
        <v>13</v>
      </c>
      <c r="AL10" s="2" t="s">
        <v>13</v>
      </c>
      <c r="AM10" s="2" t="s">
        <v>13</v>
      </c>
      <c r="AN10" s="2" t="s">
        <v>13</v>
      </c>
      <c r="AO10" s="2" t="s">
        <v>13</v>
      </c>
      <c r="AP10" s="2" t="s">
        <v>13</v>
      </c>
      <c r="AQ10" s="2" t="s">
        <v>13</v>
      </c>
      <c r="AR10" s="2" t="s">
        <v>13</v>
      </c>
      <c r="AS10" s="2" t="s">
        <v>13</v>
      </c>
      <c r="AT10" s="2" t="s">
        <v>13</v>
      </c>
      <c r="AU10" s="2" t="s">
        <v>13</v>
      </c>
      <c r="AV10" s="2" t="s">
        <v>13</v>
      </c>
      <c r="AW10" s="2" t="s">
        <v>13</v>
      </c>
      <c r="AX10" s="2" t="s">
        <v>13</v>
      </c>
      <c r="AY10" s="2" t="s">
        <v>13</v>
      </c>
    </row>
    <row r="11" spans="1:51" x14ac:dyDescent="0.3">
      <c r="A11" t="s">
        <v>28</v>
      </c>
      <c r="B11" s="2" t="s">
        <v>5</v>
      </c>
      <c r="C11" s="2" t="s">
        <v>5</v>
      </c>
      <c r="D11" s="2" t="s">
        <v>5</v>
      </c>
      <c r="E11" s="2" t="s">
        <v>5</v>
      </c>
      <c r="F11" s="2" t="s">
        <v>5</v>
      </c>
      <c r="G11" s="2" t="s">
        <v>5</v>
      </c>
      <c r="H11" s="2" t="s">
        <v>5</v>
      </c>
      <c r="I11" s="2" t="s">
        <v>5</v>
      </c>
      <c r="J11" s="2" t="s">
        <v>5</v>
      </c>
      <c r="K11" s="2" t="s">
        <v>5</v>
      </c>
      <c r="L11" s="2" t="s">
        <v>5</v>
      </c>
      <c r="M11" s="2" t="s">
        <v>5</v>
      </c>
      <c r="N11" s="2" t="s">
        <v>5</v>
      </c>
      <c r="O11" s="2" t="s">
        <v>5</v>
      </c>
      <c r="P11" s="2" t="s">
        <v>5</v>
      </c>
      <c r="Q11" s="2" t="s">
        <v>5</v>
      </c>
      <c r="R11" s="2" t="s">
        <v>5</v>
      </c>
      <c r="S11" s="2" t="s">
        <v>5</v>
      </c>
      <c r="T11" s="2" t="s">
        <v>5</v>
      </c>
      <c r="U11" s="2" t="s">
        <v>5</v>
      </c>
      <c r="V11" s="2" t="s">
        <v>5</v>
      </c>
      <c r="W11" s="2" t="s">
        <v>5</v>
      </c>
      <c r="X11" s="2" t="s">
        <v>5</v>
      </c>
      <c r="Y11" s="2" t="s">
        <v>5</v>
      </c>
      <c r="Z11" s="2" t="s">
        <v>5</v>
      </c>
      <c r="AA11" s="2" t="s">
        <v>4</v>
      </c>
      <c r="AB11" s="2" t="s">
        <v>4</v>
      </c>
      <c r="AC11" s="2" t="s">
        <v>4</v>
      </c>
      <c r="AD11" s="2" t="s">
        <v>4</v>
      </c>
      <c r="AE11" s="2" t="s">
        <v>4</v>
      </c>
      <c r="AF11" s="2" t="s">
        <v>4</v>
      </c>
      <c r="AG11" s="2" t="s">
        <v>4</v>
      </c>
      <c r="AH11" s="2" t="s">
        <v>4</v>
      </c>
      <c r="AI11" s="2" t="s">
        <v>4</v>
      </c>
      <c r="AJ11" s="2" t="s">
        <v>4</v>
      </c>
      <c r="AK11" s="2" t="s">
        <v>4</v>
      </c>
      <c r="AL11" s="2" t="s">
        <v>4</v>
      </c>
      <c r="AM11" s="2" t="s">
        <v>4</v>
      </c>
      <c r="AN11" s="2" t="s">
        <v>4</v>
      </c>
      <c r="AO11" s="2" t="s">
        <v>4</v>
      </c>
      <c r="AP11" s="2" t="s">
        <v>4</v>
      </c>
      <c r="AQ11" s="2" t="s">
        <v>4</v>
      </c>
      <c r="AR11" s="2" t="s">
        <v>4</v>
      </c>
      <c r="AS11" s="2" t="s">
        <v>4</v>
      </c>
      <c r="AT11" s="2" t="s">
        <v>4</v>
      </c>
      <c r="AU11" s="2" t="s">
        <v>4</v>
      </c>
      <c r="AV11" s="2" t="s">
        <v>4</v>
      </c>
      <c r="AW11" s="2" t="s">
        <v>4</v>
      </c>
      <c r="AX11" s="2" t="s">
        <v>4</v>
      </c>
      <c r="AY11" s="2" t="s">
        <v>4</v>
      </c>
    </row>
    <row r="12" spans="1:51" x14ac:dyDescent="0.3">
      <c r="A12" t="s">
        <v>29</v>
      </c>
      <c r="B12" s="2" t="s">
        <v>12</v>
      </c>
      <c r="C12" s="2" t="s">
        <v>12</v>
      </c>
      <c r="D12" s="2" t="s">
        <v>12</v>
      </c>
      <c r="E12" s="2" t="s">
        <v>12</v>
      </c>
      <c r="F12" s="2" t="s">
        <v>12</v>
      </c>
      <c r="G12" s="2" t="s">
        <v>12</v>
      </c>
      <c r="H12" s="2" t="s">
        <v>12</v>
      </c>
      <c r="I12" s="2" t="s">
        <v>12</v>
      </c>
      <c r="J12" s="2" t="s">
        <v>12</v>
      </c>
      <c r="K12" s="2" t="s">
        <v>13</v>
      </c>
      <c r="L12" s="2" t="s">
        <v>13</v>
      </c>
      <c r="M12" s="2" t="s">
        <v>13</v>
      </c>
      <c r="N12" s="2" t="s">
        <v>13</v>
      </c>
      <c r="O12" s="2" t="s">
        <v>13</v>
      </c>
      <c r="P12" s="2" t="s">
        <v>13</v>
      </c>
      <c r="Q12" s="2" t="s">
        <v>13</v>
      </c>
      <c r="R12" s="2" t="s">
        <v>13</v>
      </c>
      <c r="S12" s="2" t="s">
        <v>13</v>
      </c>
      <c r="T12" s="2" t="s">
        <v>13</v>
      </c>
      <c r="U12" s="2" t="s">
        <v>10</v>
      </c>
      <c r="V12" s="2" t="s">
        <v>10</v>
      </c>
      <c r="W12" s="2" t="s">
        <v>10</v>
      </c>
      <c r="X12" s="2" t="s">
        <v>10</v>
      </c>
      <c r="Y12" s="2" t="s">
        <v>25</v>
      </c>
      <c r="Z12" s="2" t="s">
        <v>25</v>
      </c>
      <c r="AA12" s="2" t="s">
        <v>14</v>
      </c>
      <c r="AB12" s="2" t="s">
        <v>14</v>
      </c>
      <c r="AC12" s="2" t="s">
        <v>14</v>
      </c>
      <c r="AD12" s="2" t="s">
        <v>14</v>
      </c>
      <c r="AE12" s="2" t="s">
        <v>14</v>
      </c>
      <c r="AF12" s="2" t="s">
        <v>14</v>
      </c>
      <c r="AG12" s="2" t="s">
        <v>14</v>
      </c>
      <c r="AH12" s="2" t="s">
        <v>14</v>
      </c>
      <c r="AI12" s="2" t="s">
        <v>14</v>
      </c>
      <c r="AJ12" s="2" t="s">
        <v>14</v>
      </c>
      <c r="AK12" s="2" t="s">
        <v>14</v>
      </c>
      <c r="AL12" s="2" t="s">
        <v>14</v>
      </c>
      <c r="AM12" s="2" t="s">
        <v>14</v>
      </c>
      <c r="AN12" s="2" t="s">
        <v>14</v>
      </c>
      <c r="AO12" s="2" t="s">
        <v>14</v>
      </c>
      <c r="AP12" s="2" t="s">
        <v>14</v>
      </c>
      <c r="AQ12" s="2" t="s">
        <v>14</v>
      </c>
      <c r="AR12" s="2" t="s">
        <v>14</v>
      </c>
      <c r="AS12" s="2" t="s">
        <v>14</v>
      </c>
      <c r="AT12" s="2" t="s">
        <v>14</v>
      </c>
      <c r="AU12" s="2" t="s">
        <v>14</v>
      </c>
      <c r="AV12" s="2" t="s">
        <v>14</v>
      </c>
      <c r="AW12" s="2" t="s">
        <v>14</v>
      </c>
      <c r="AX12" s="2" t="s">
        <v>14</v>
      </c>
      <c r="AY12" s="2" t="s">
        <v>14</v>
      </c>
    </row>
    <row r="13" spans="1:51" x14ac:dyDescent="0.3">
      <c r="A13" t="s">
        <v>30</v>
      </c>
      <c r="B13" s="2" t="s">
        <v>2</v>
      </c>
      <c r="C13" s="2" t="s">
        <v>2</v>
      </c>
      <c r="D13" s="2" t="s">
        <v>2</v>
      </c>
      <c r="E13" s="2" t="s">
        <v>31</v>
      </c>
      <c r="F13" s="2" t="s">
        <v>31</v>
      </c>
      <c r="G13" s="2" t="s">
        <v>31</v>
      </c>
      <c r="H13" s="2" t="s">
        <v>31</v>
      </c>
      <c r="I13" s="2" t="s">
        <v>31</v>
      </c>
      <c r="J13" s="2" t="s">
        <v>31</v>
      </c>
      <c r="K13" s="2" t="s">
        <v>32</v>
      </c>
      <c r="L13" s="2" t="s">
        <v>32</v>
      </c>
      <c r="M13" s="2" t="s">
        <v>32</v>
      </c>
      <c r="N13" s="2" t="s">
        <v>32</v>
      </c>
      <c r="O13" s="2" t="s">
        <v>33</v>
      </c>
      <c r="P13" s="2" t="s">
        <v>33</v>
      </c>
      <c r="Q13" s="2" t="s">
        <v>33</v>
      </c>
      <c r="R13" s="2" t="s">
        <v>33</v>
      </c>
      <c r="S13" s="2" t="s">
        <v>33</v>
      </c>
      <c r="T13" s="2" t="s">
        <v>33</v>
      </c>
      <c r="U13" s="2" t="s">
        <v>13</v>
      </c>
      <c r="V13" s="2" t="s">
        <v>13</v>
      </c>
      <c r="W13" s="2" t="s">
        <v>13</v>
      </c>
      <c r="X13" s="2" t="s">
        <v>13</v>
      </c>
      <c r="Y13" s="2" t="s">
        <v>13</v>
      </c>
      <c r="Z13" s="2" t="s">
        <v>13</v>
      </c>
      <c r="AA13" s="2" t="s">
        <v>14</v>
      </c>
      <c r="AB13" s="2" t="s">
        <v>14</v>
      </c>
      <c r="AC13" s="2" t="s">
        <v>14</v>
      </c>
      <c r="AD13" s="2" t="s">
        <v>14</v>
      </c>
      <c r="AE13" s="2" t="s">
        <v>14</v>
      </c>
      <c r="AF13" s="2" t="s">
        <v>14</v>
      </c>
      <c r="AG13" s="2" t="s">
        <v>14</v>
      </c>
      <c r="AH13" s="2" t="s">
        <v>14</v>
      </c>
      <c r="AI13" s="2" t="s">
        <v>14</v>
      </c>
      <c r="AJ13" s="2" t="s">
        <v>14</v>
      </c>
      <c r="AK13" s="2" t="s">
        <v>14</v>
      </c>
      <c r="AL13" s="2" t="s">
        <v>14</v>
      </c>
      <c r="AM13" s="2" t="s">
        <v>14</v>
      </c>
      <c r="AN13" s="2" t="s">
        <v>14</v>
      </c>
      <c r="AO13" s="2" t="s">
        <v>14</v>
      </c>
      <c r="AP13" s="2" t="s">
        <v>14</v>
      </c>
      <c r="AQ13" s="2" t="s">
        <v>14</v>
      </c>
      <c r="AR13" s="2" t="s">
        <v>14</v>
      </c>
      <c r="AS13" s="2" t="s">
        <v>14</v>
      </c>
      <c r="AT13" s="2" t="s">
        <v>14</v>
      </c>
      <c r="AU13" s="2" t="s">
        <v>14</v>
      </c>
      <c r="AV13" s="2" t="s">
        <v>14</v>
      </c>
      <c r="AW13" s="2" t="s">
        <v>14</v>
      </c>
      <c r="AX13" s="2" t="s">
        <v>14</v>
      </c>
      <c r="AY13" s="2" t="s">
        <v>14</v>
      </c>
    </row>
    <row r="14" spans="1:51" x14ac:dyDescent="0.3">
      <c r="A14" t="s">
        <v>34</v>
      </c>
      <c r="B14" s="2" t="s">
        <v>2</v>
      </c>
      <c r="C14" s="2" t="s">
        <v>31</v>
      </c>
      <c r="D14" s="2" t="s">
        <v>31</v>
      </c>
      <c r="E14" s="2" t="s">
        <v>31</v>
      </c>
      <c r="F14" s="2" t="s">
        <v>31</v>
      </c>
      <c r="G14" s="2" t="s">
        <v>31</v>
      </c>
      <c r="H14" s="2" t="s">
        <v>31</v>
      </c>
      <c r="I14" s="2" t="s">
        <v>31</v>
      </c>
      <c r="J14" s="2" t="s">
        <v>31</v>
      </c>
      <c r="K14" s="2" t="s">
        <v>31</v>
      </c>
      <c r="L14" s="2" t="s">
        <v>31</v>
      </c>
      <c r="M14" s="2" t="s">
        <v>31</v>
      </c>
      <c r="N14" s="2" t="s">
        <v>33</v>
      </c>
      <c r="O14" s="2" t="s">
        <v>33</v>
      </c>
      <c r="P14" s="2" t="s">
        <v>31</v>
      </c>
      <c r="Q14" s="2" t="s">
        <v>31</v>
      </c>
      <c r="R14" s="2" t="s">
        <v>31</v>
      </c>
      <c r="S14" s="2" t="s">
        <v>31</v>
      </c>
      <c r="T14" s="2" t="s">
        <v>33</v>
      </c>
      <c r="U14" s="2" t="s">
        <v>33</v>
      </c>
      <c r="V14" s="2" t="s">
        <v>31</v>
      </c>
      <c r="W14" s="2" t="s">
        <v>31</v>
      </c>
      <c r="X14" s="2" t="s">
        <v>31</v>
      </c>
      <c r="Y14" s="2" t="s">
        <v>31</v>
      </c>
      <c r="Z14" s="2" t="s">
        <v>31</v>
      </c>
      <c r="AA14" s="2" t="s">
        <v>14</v>
      </c>
      <c r="AB14" s="2" t="s">
        <v>14</v>
      </c>
      <c r="AC14" s="2" t="s">
        <v>14</v>
      </c>
      <c r="AD14" s="2" t="s">
        <v>14</v>
      </c>
      <c r="AE14" s="2" t="s">
        <v>14</v>
      </c>
      <c r="AF14" s="2" t="s">
        <v>14</v>
      </c>
      <c r="AG14" s="2" t="s">
        <v>14</v>
      </c>
      <c r="AH14" s="2" t="s">
        <v>14</v>
      </c>
      <c r="AI14" s="2" t="s">
        <v>14</v>
      </c>
      <c r="AJ14" s="2" t="s">
        <v>14</v>
      </c>
      <c r="AK14" s="2" t="s">
        <v>14</v>
      </c>
      <c r="AL14" s="2" t="s">
        <v>14</v>
      </c>
      <c r="AM14" s="2" t="s">
        <v>14</v>
      </c>
      <c r="AN14" s="2" t="s">
        <v>14</v>
      </c>
      <c r="AO14" s="2" t="s">
        <v>14</v>
      </c>
      <c r="AP14" s="2" t="s">
        <v>14</v>
      </c>
      <c r="AQ14" s="2" t="s">
        <v>14</v>
      </c>
      <c r="AR14" s="2" t="s">
        <v>14</v>
      </c>
      <c r="AS14" s="2" t="s">
        <v>14</v>
      </c>
      <c r="AT14" s="2" t="s">
        <v>14</v>
      </c>
      <c r="AU14" s="2" t="s">
        <v>14</v>
      </c>
      <c r="AV14" s="2" t="s">
        <v>14</v>
      </c>
      <c r="AW14" s="2" t="s">
        <v>14</v>
      </c>
      <c r="AX14" s="2" t="s">
        <v>14</v>
      </c>
      <c r="AY14" s="2" t="s">
        <v>14</v>
      </c>
    </row>
    <row r="15" spans="1:51" x14ac:dyDescent="0.3">
      <c r="A15" t="s">
        <v>35</v>
      </c>
      <c r="B15" s="2" t="s">
        <v>1</v>
      </c>
      <c r="C15" s="2" t="s">
        <v>1</v>
      </c>
      <c r="D15" s="2" t="s">
        <v>1</v>
      </c>
      <c r="E15" s="2" t="s">
        <v>1</v>
      </c>
      <c r="F15" s="2" t="s">
        <v>1</v>
      </c>
      <c r="G15" s="2" t="s">
        <v>1</v>
      </c>
      <c r="H15" s="2" t="s">
        <v>1</v>
      </c>
      <c r="I15" s="2" t="s">
        <v>1</v>
      </c>
      <c r="J15" s="2" t="s">
        <v>1</v>
      </c>
      <c r="K15" s="2" t="s">
        <v>1</v>
      </c>
      <c r="L15" s="2" t="s">
        <v>1</v>
      </c>
      <c r="M15" s="2" t="s">
        <v>1</v>
      </c>
      <c r="N15" s="2" t="s">
        <v>1</v>
      </c>
      <c r="O15" s="2" t="s">
        <v>1</v>
      </c>
      <c r="P15" s="2" t="s">
        <v>1</v>
      </c>
      <c r="Q15" s="2" t="s">
        <v>1</v>
      </c>
      <c r="R15" s="2" t="s">
        <v>1</v>
      </c>
      <c r="S15" s="2" t="s">
        <v>2</v>
      </c>
      <c r="T15" s="2" t="s">
        <v>2</v>
      </c>
      <c r="U15" s="2" t="s">
        <v>2</v>
      </c>
      <c r="V15" s="2" t="s">
        <v>2</v>
      </c>
      <c r="W15" s="2" t="s">
        <v>33</v>
      </c>
      <c r="X15" s="2" t="s">
        <v>33</v>
      </c>
      <c r="Y15" s="2" t="s">
        <v>33</v>
      </c>
      <c r="Z15" s="2" t="s">
        <v>33</v>
      </c>
      <c r="AA15" s="2" t="s">
        <v>33</v>
      </c>
      <c r="AB15" s="2" t="s">
        <v>33</v>
      </c>
      <c r="AC15" s="2" t="s">
        <v>14</v>
      </c>
      <c r="AD15" s="2" t="s">
        <v>14</v>
      </c>
      <c r="AE15" s="2" t="s">
        <v>14</v>
      </c>
      <c r="AF15" s="2" t="s">
        <v>14</v>
      </c>
      <c r="AG15" s="2" t="s">
        <v>14</v>
      </c>
      <c r="AH15" s="2" t="s">
        <v>14</v>
      </c>
      <c r="AI15" s="2" t="s">
        <v>14</v>
      </c>
      <c r="AJ15" s="2" t="s">
        <v>14</v>
      </c>
      <c r="AK15" s="2" t="s">
        <v>14</v>
      </c>
      <c r="AL15" s="2" t="s">
        <v>14</v>
      </c>
      <c r="AM15" s="2" t="s">
        <v>14</v>
      </c>
      <c r="AN15" s="2" t="s">
        <v>14</v>
      </c>
      <c r="AO15" s="2" t="s">
        <v>14</v>
      </c>
      <c r="AP15" s="2" t="s">
        <v>14</v>
      </c>
      <c r="AQ15" s="2" t="s">
        <v>14</v>
      </c>
      <c r="AR15" s="2" t="s">
        <v>14</v>
      </c>
      <c r="AS15" s="2" t="s">
        <v>14</v>
      </c>
      <c r="AT15" s="2" t="s">
        <v>14</v>
      </c>
      <c r="AU15" s="2" t="s">
        <v>14</v>
      </c>
      <c r="AV15" s="2" t="s">
        <v>14</v>
      </c>
      <c r="AW15" s="2" t="s">
        <v>14</v>
      </c>
      <c r="AX15" s="2" t="s">
        <v>14</v>
      </c>
      <c r="AY15" s="2" t="s">
        <v>14</v>
      </c>
    </row>
    <row r="16" spans="1:51" x14ac:dyDescent="0.3">
      <c r="A16" t="s">
        <v>36</v>
      </c>
      <c r="B16" s="2" t="s">
        <v>13</v>
      </c>
      <c r="C16" s="2" t="s">
        <v>1</v>
      </c>
      <c r="D16" s="2" t="s">
        <v>1</v>
      </c>
      <c r="E16" s="2" t="s">
        <v>1</v>
      </c>
      <c r="F16" s="2" t="s">
        <v>1</v>
      </c>
      <c r="G16" s="2" t="s">
        <v>1</v>
      </c>
      <c r="H16" s="2" t="s">
        <v>1</v>
      </c>
      <c r="I16" s="2" t="s">
        <v>1</v>
      </c>
      <c r="J16" s="2" t="s">
        <v>1</v>
      </c>
      <c r="K16" s="2" t="s">
        <v>1</v>
      </c>
      <c r="L16" s="2" t="s">
        <v>6</v>
      </c>
      <c r="M16" s="2" t="s">
        <v>6</v>
      </c>
      <c r="N16" s="2" t="s">
        <v>6</v>
      </c>
      <c r="O16" s="2" t="s">
        <v>6</v>
      </c>
      <c r="P16" s="2" t="s">
        <v>6</v>
      </c>
      <c r="Q16" s="2" t="s">
        <v>6</v>
      </c>
      <c r="R16" s="2" t="s">
        <v>6</v>
      </c>
      <c r="S16" s="2" t="s">
        <v>6</v>
      </c>
      <c r="T16" s="2" t="s">
        <v>6</v>
      </c>
      <c r="U16" s="2" t="s">
        <v>6</v>
      </c>
      <c r="V16" s="2" t="s">
        <v>6</v>
      </c>
      <c r="W16" s="2" t="s">
        <v>6</v>
      </c>
      <c r="X16" s="2" t="s">
        <v>6</v>
      </c>
      <c r="Y16" s="2" t="s">
        <v>6</v>
      </c>
      <c r="Z16" s="2" t="s">
        <v>6</v>
      </c>
      <c r="AA16" s="2" t="s">
        <v>6</v>
      </c>
      <c r="AB16" s="2" t="s">
        <v>6</v>
      </c>
      <c r="AC16" s="2" t="s">
        <v>6</v>
      </c>
      <c r="AD16" s="2" t="s">
        <v>6</v>
      </c>
      <c r="AE16" s="2" t="s">
        <v>6</v>
      </c>
      <c r="AF16" s="2" t="s">
        <v>6</v>
      </c>
      <c r="AG16" s="2" t="s">
        <v>6</v>
      </c>
      <c r="AH16" s="2" t="s">
        <v>6</v>
      </c>
      <c r="AI16" s="2" t="s">
        <v>6</v>
      </c>
      <c r="AJ16" s="2" t="s">
        <v>6</v>
      </c>
      <c r="AK16" s="2" t="s">
        <v>6</v>
      </c>
      <c r="AL16" s="2" t="s">
        <v>6</v>
      </c>
      <c r="AM16" s="2" t="s">
        <v>6</v>
      </c>
      <c r="AN16" s="2" t="s">
        <v>6</v>
      </c>
      <c r="AO16" s="2" t="s">
        <v>6</v>
      </c>
      <c r="AP16" s="2" t="s">
        <v>6</v>
      </c>
      <c r="AQ16" s="2" t="s">
        <v>6</v>
      </c>
      <c r="AR16" s="2" t="s">
        <v>6</v>
      </c>
      <c r="AS16" s="2" t="s">
        <v>6</v>
      </c>
      <c r="AT16" s="2" t="s">
        <v>6</v>
      </c>
      <c r="AU16" s="2" t="s">
        <v>6</v>
      </c>
      <c r="AV16" s="2" t="s">
        <v>6</v>
      </c>
      <c r="AW16" s="2" t="s">
        <v>6</v>
      </c>
      <c r="AX16" s="2" t="s">
        <v>6</v>
      </c>
      <c r="AY16" s="2" t="s">
        <v>6</v>
      </c>
    </row>
    <row r="17" spans="1:51" x14ac:dyDescent="0.3">
      <c r="A17" t="s">
        <v>37</v>
      </c>
      <c r="B17" s="2" t="s">
        <v>1</v>
      </c>
      <c r="C17" s="2" t="s">
        <v>1</v>
      </c>
      <c r="D17" s="2" t="s">
        <v>1</v>
      </c>
      <c r="E17" s="2" t="s">
        <v>1</v>
      </c>
      <c r="F17" s="2" t="s">
        <v>1</v>
      </c>
      <c r="G17" s="2" t="s">
        <v>1</v>
      </c>
      <c r="H17" s="2" t="s">
        <v>1</v>
      </c>
      <c r="I17" s="2" t="s">
        <v>1</v>
      </c>
      <c r="J17" s="2" t="s">
        <v>1</v>
      </c>
      <c r="K17" s="2" t="s">
        <v>1</v>
      </c>
      <c r="L17" s="2" t="s">
        <v>1</v>
      </c>
      <c r="M17" s="2" t="s">
        <v>2</v>
      </c>
      <c r="N17" s="2" t="s">
        <v>2</v>
      </c>
      <c r="O17" s="2" t="s">
        <v>2</v>
      </c>
      <c r="P17" s="2" t="s">
        <v>2</v>
      </c>
      <c r="Q17" s="2" t="s">
        <v>2</v>
      </c>
      <c r="R17" s="2" t="s">
        <v>2</v>
      </c>
      <c r="S17" s="2" t="s">
        <v>2</v>
      </c>
      <c r="T17" s="2" t="s">
        <v>2</v>
      </c>
      <c r="U17" s="2" t="s">
        <v>12</v>
      </c>
      <c r="V17" s="2" t="s">
        <v>12</v>
      </c>
      <c r="W17" s="2" t="s">
        <v>12</v>
      </c>
      <c r="X17" s="2" t="s">
        <v>12</v>
      </c>
      <c r="Y17" s="2" t="s">
        <v>12</v>
      </c>
      <c r="Z17" s="2" t="s">
        <v>12</v>
      </c>
      <c r="AA17" s="2" t="s">
        <v>12</v>
      </c>
      <c r="AB17" s="2" t="s">
        <v>12</v>
      </c>
      <c r="AC17" s="2" t="s">
        <v>4</v>
      </c>
      <c r="AD17" s="2" t="s">
        <v>4</v>
      </c>
      <c r="AE17" s="2" t="s">
        <v>4</v>
      </c>
      <c r="AF17" s="2" t="s">
        <v>4</v>
      </c>
      <c r="AG17" s="2" t="s">
        <v>4</v>
      </c>
      <c r="AH17" s="2" t="s">
        <v>2</v>
      </c>
      <c r="AI17" s="2" t="s">
        <v>2</v>
      </c>
      <c r="AJ17" s="2" t="s">
        <v>2</v>
      </c>
      <c r="AK17" s="2" t="s">
        <v>2</v>
      </c>
      <c r="AL17" s="2" t="s">
        <v>2</v>
      </c>
      <c r="AM17" s="2" t="s">
        <v>2</v>
      </c>
      <c r="AN17" s="2" t="s">
        <v>2</v>
      </c>
      <c r="AO17" s="2" t="s">
        <v>4</v>
      </c>
      <c r="AP17" s="2" t="s">
        <v>4</v>
      </c>
      <c r="AQ17" s="2" t="s">
        <v>4</v>
      </c>
      <c r="AR17" s="2" t="s">
        <v>4</v>
      </c>
      <c r="AS17" s="2" t="s">
        <v>4</v>
      </c>
      <c r="AT17" s="2" t="s">
        <v>4</v>
      </c>
      <c r="AU17" s="2" t="s">
        <v>4</v>
      </c>
      <c r="AV17" s="2" t="s">
        <v>4</v>
      </c>
      <c r="AW17" s="2" t="s">
        <v>4</v>
      </c>
      <c r="AX17" s="2" t="s">
        <v>2</v>
      </c>
      <c r="AY17" s="2" t="s">
        <v>2</v>
      </c>
    </row>
    <row r="18" spans="1:51" x14ac:dyDescent="0.3">
      <c r="A18" t="s">
        <v>38</v>
      </c>
      <c r="B18" s="2" t="s">
        <v>6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12</v>
      </c>
      <c r="H18" s="2" t="s">
        <v>12</v>
      </c>
      <c r="I18" s="2" t="s">
        <v>12</v>
      </c>
      <c r="J18" s="2" t="s">
        <v>12</v>
      </c>
      <c r="K18" s="2" t="s">
        <v>12</v>
      </c>
      <c r="L18" s="2" t="s">
        <v>12</v>
      </c>
      <c r="M18" s="2" t="s">
        <v>12</v>
      </c>
      <c r="N18" s="2" t="s">
        <v>12</v>
      </c>
      <c r="O18" s="2" t="s">
        <v>13</v>
      </c>
      <c r="P18" s="2" t="s">
        <v>13</v>
      </c>
      <c r="Q18" s="2" t="s">
        <v>13</v>
      </c>
      <c r="R18" s="2" t="s">
        <v>13</v>
      </c>
      <c r="S18" s="2" t="s">
        <v>13</v>
      </c>
      <c r="T18" s="2" t="s">
        <v>13</v>
      </c>
      <c r="U18" s="2" t="s">
        <v>13</v>
      </c>
      <c r="V18" s="2" t="s">
        <v>13</v>
      </c>
      <c r="W18" s="2" t="s">
        <v>13</v>
      </c>
      <c r="X18" s="2" t="s">
        <v>13</v>
      </c>
      <c r="Y18" s="2" t="s">
        <v>13</v>
      </c>
      <c r="Z18" s="2" t="s">
        <v>13</v>
      </c>
      <c r="AA18" s="2" t="s">
        <v>14</v>
      </c>
      <c r="AB18" s="2" t="s">
        <v>14</v>
      </c>
      <c r="AC18" s="2" t="s">
        <v>14</v>
      </c>
      <c r="AD18" s="2" t="s">
        <v>14</v>
      </c>
      <c r="AE18" s="2" t="s">
        <v>14</v>
      </c>
      <c r="AF18" s="2" t="s">
        <v>14</v>
      </c>
      <c r="AG18" s="2" t="s">
        <v>14</v>
      </c>
      <c r="AH18" s="2" t="s">
        <v>14</v>
      </c>
      <c r="AI18" s="2" t="s">
        <v>14</v>
      </c>
      <c r="AJ18" s="2" t="s">
        <v>14</v>
      </c>
      <c r="AK18" s="2" t="s">
        <v>14</v>
      </c>
      <c r="AL18" s="2" t="s">
        <v>14</v>
      </c>
      <c r="AM18" s="2" t="s">
        <v>14</v>
      </c>
      <c r="AN18" s="2" t="s">
        <v>14</v>
      </c>
      <c r="AO18" s="2" t="s">
        <v>14</v>
      </c>
      <c r="AP18" s="2" t="s">
        <v>14</v>
      </c>
      <c r="AQ18" s="2" t="s">
        <v>14</v>
      </c>
      <c r="AR18" s="2" t="s">
        <v>14</v>
      </c>
      <c r="AS18" s="2" t="s">
        <v>14</v>
      </c>
      <c r="AT18" s="2" t="s">
        <v>14</v>
      </c>
      <c r="AU18" s="2" t="s">
        <v>14</v>
      </c>
      <c r="AV18" s="2" t="s">
        <v>14</v>
      </c>
      <c r="AW18" s="2" t="s">
        <v>14</v>
      </c>
      <c r="AX18" s="2" t="s">
        <v>14</v>
      </c>
      <c r="AY18" s="2" t="s">
        <v>14</v>
      </c>
    </row>
    <row r="19" spans="1:51" x14ac:dyDescent="0.3">
      <c r="A19" t="s">
        <v>39</v>
      </c>
      <c r="B19" s="2" t="s">
        <v>1</v>
      </c>
      <c r="C19" s="2" t="s">
        <v>1</v>
      </c>
      <c r="D19" s="2" t="s">
        <v>1</v>
      </c>
      <c r="E19" s="2" t="s">
        <v>1</v>
      </c>
      <c r="F19" s="2" t="s">
        <v>1</v>
      </c>
      <c r="G19" s="2" t="s">
        <v>1</v>
      </c>
      <c r="H19" s="2" t="s">
        <v>1</v>
      </c>
      <c r="I19" s="2" t="s">
        <v>1</v>
      </c>
      <c r="J19" s="2" t="s">
        <v>1</v>
      </c>
      <c r="K19" s="2" t="s">
        <v>1</v>
      </c>
      <c r="L19" s="2" t="s">
        <v>1</v>
      </c>
      <c r="M19" s="2" t="s">
        <v>1</v>
      </c>
      <c r="N19" s="2" t="s">
        <v>2</v>
      </c>
      <c r="O19" s="2" t="s">
        <v>2</v>
      </c>
      <c r="P19" s="2" t="s">
        <v>2</v>
      </c>
      <c r="Q19" s="2" t="s">
        <v>2</v>
      </c>
      <c r="R19" s="2" t="s">
        <v>2</v>
      </c>
      <c r="S19" s="2" t="s">
        <v>2</v>
      </c>
      <c r="T19" s="2" t="s">
        <v>40</v>
      </c>
      <c r="U19" s="2" t="s">
        <v>40</v>
      </c>
      <c r="V19" s="2" t="s">
        <v>40</v>
      </c>
      <c r="W19" s="2" t="s">
        <v>25</v>
      </c>
      <c r="X19" s="2" t="s">
        <v>25</v>
      </c>
      <c r="Y19" s="2" t="s">
        <v>20</v>
      </c>
      <c r="Z19" s="2" t="s">
        <v>20</v>
      </c>
      <c r="AA19" s="2" t="s">
        <v>20</v>
      </c>
      <c r="AB19" s="2" t="s">
        <v>20</v>
      </c>
      <c r="AC19" s="2" t="s">
        <v>20</v>
      </c>
      <c r="AD19" s="2" t="s">
        <v>20</v>
      </c>
      <c r="AE19" s="2" t="s">
        <v>20</v>
      </c>
      <c r="AF19" s="2" t="s">
        <v>10</v>
      </c>
      <c r="AG19" s="2" t="s">
        <v>10</v>
      </c>
      <c r="AH19" s="2" t="s">
        <v>10</v>
      </c>
      <c r="AI19" s="2" t="s">
        <v>10</v>
      </c>
      <c r="AJ19" s="2" t="s">
        <v>10</v>
      </c>
      <c r="AK19" s="2" t="s">
        <v>10</v>
      </c>
      <c r="AL19" s="2" t="s">
        <v>10</v>
      </c>
      <c r="AM19" s="2" t="s">
        <v>10</v>
      </c>
      <c r="AN19" s="2" t="s">
        <v>10</v>
      </c>
      <c r="AO19" s="2" t="s">
        <v>10</v>
      </c>
      <c r="AP19" s="2" t="s">
        <v>10</v>
      </c>
      <c r="AQ19" s="2" t="s">
        <v>10</v>
      </c>
      <c r="AR19" s="2" t="s">
        <v>10</v>
      </c>
      <c r="AS19" s="2" t="s">
        <v>10</v>
      </c>
      <c r="AT19" s="2" t="s">
        <v>10</v>
      </c>
      <c r="AU19" s="2" t="s">
        <v>10</v>
      </c>
      <c r="AV19" s="2" t="s">
        <v>10</v>
      </c>
      <c r="AW19" s="2" t="s">
        <v>10</v>
      </c>
      <c r="AX19" s="2" t="s">
        <v>10</v>
      </c>
      <c r="AY19" s="2" t="s">
        <v>10</v>
      </c>
    </row>
    <row r="20" spans="1:51" x14ac:dyDescent="0.3">
      <c r="A20" t="s">
        <v>41</v>
      </c>
      <c r="B20" s="2" t="s">
        <v>1</v>
      </c>
      <c r="C20" s="2" t="s">
        <v>1</v>
      </c>
      <c r="D20" s="2" t="s">
        <v>1</v>
      </c>
      <c r="E20" s="2" t="s">
        <v>1</v>
      </c>
      <c r="F20" s="2" t="s">
        <v>1</v>
      </c>
      <c r="G20" s="2" t="s">
        <v>31</v>
      </c>
      <c r="H20" s="2" t="s">
        <v>31</v>
      </c>
      <c r="I20" s="2" t="s">
        <v>31</v>
      </c>
      <c r="J20" s="2" t="s">
        <v>31</v>
      </c>
      <c r="K20" s="2" t="s">
        <v>31</v>
      </c>
      <c r="L20" s="2" t="s">
        <v>31</v>
      </c>
      <c r="M20" s="2" t="s">
        <v>31</v>
      </c>
      <c r="N20" s="2" t="s">
        <v>31</v>
      </c>
      <c r="O20" s="2" t="s">
        <v>31</v>
      </c>
      <c r="P20" s="2" t="s">
        <v>32</v>
      </c>
      <c r="Q20" s="2" t="s">
        <v>32</v>
      </c>
      <c r="R20" s="2" t="s">
        <v>32</v>
      </c>
      <c r="S20" s="2" t="s">
        <v>32</v>
      </c>
      <c r="T20" s="2" t="s">
        <v>32</v>
      </c>
      <c r="U20" s="2" t="s">
        <v>9</v>
      </c>
      <c r="V20" s="2" t="s">
        <v>9</v>
      </c>
      <c r="W20" s="2" t="s">
        <v>42</v>
      </c>
      <c r="X20" s="2" t="s">
        <v>42</v>
      </c>
      <c r="Y20" s="2" t="s">
        <v>43</v>
      </c>
      <c r="Z20" s="2" t="s">
        <v>43</v>
      </c>
      <c r="AA20" s="2" t="s">
        <v>14</v>
      </c>
      <c r="AB20" s="2" t="s">
        <v>14</v>
      </c>
      <c r="AC20" s="2" t="s">
        <v>14</v>
      </c>
      <c r="AD20" s="2" t="s">
        <v>14</v>
      </c>
      <c r="AE20" s="2" t="s">
        <v>14</v>
      </c>
      <c r="AF20" s="2" t="s">
        <v>14</v>
      </c>
      <c r="AG20" s="2" t="s">
        <v>14</v>
      </c>
      <c r="AH20" s="2" t="s">
        <v>14</v>
      </c>
      <c r="AI20" s="2" t="s">
        <v>14</v>
      </c>
      <c r="AJ20" s="2" t="s">
        <v>14</v>
      </c>
      <c r="AK20" s="2" t="s">
        <v>14</v>
      </c>
      <c r="AL20" s="2" t="s">
        <v>14</v>
      </c>
      <c r="AM20" s="2" t="s">
        <v>14</v>
      </c>
      <c r="AN20" s="2" t="s">
        <v>14</v>
      </c>
      <c r="AO20" s="2" t="s">
        <v>14</v>
      </c>
      <c r="AP20" s="2" t="s">
        <v>14</v>
      </c>
      <c r="AQ20" s="2" t="s">
        <v>14</v>
      </c>
      <c r="AR20" s="2" t="s">
        <v>14</v>
      </c>
      <c r="AS20" s="2" t="s">
        <v>14</v>
      </c>
      <c r="AT20" s="2" t="s">
        <v>14</v>
      </c>
      <c r="AU20" s="2" t="s">
        <v>14</v>
      </c>
      <c r="AV20" s="2" t="s">
        <v>14</v>
      </c>
      <c r="AW20" s="2" t="s">
        <v>14</v>
      </c>
      <c r="AX20" s="2" t="s">
        <v>14</v>
      </c>
      <c r="AY20" s="2" t="s">
        <v>14</v>
      </c>
    </row>
    <row r="21" spans="1:51" x14ac:dyDescent="0.3">
      <c r="A21" t="s">
        <v>44</v>
      </c>
      <c r="B21" s="2" t="s">
        <v>2</v>
      </c>
      <c r="C21" s="2" t="s">
        <v>2</v>
      </c>
      <c r="D21" s="2" t="s">
        <v>2</v>
      </c>
      <c r="E21" s="2" t="s">
        <v>2</v>
      </c>
      <c r="F21" s="2" t="s">
        <v>2</v>
      </c>
      <c r="G21" s="2" t="s">
        <v>2</v>
      </c>
      <c r="H21" s="2" t="s">
        <v>2</v>
      </c>
      <c r="I21" s="2" t="s">
        <v>2</v>
      </c>
      <c r="J21" s="2" t="s">
        <v>2</v>
      </c>
      <c r="K21" s="2" t="s">
        <v>2</v>
      </c>
      <c r="L21" s="2" t="s">
        <v>2</v>
      </c>
      <c r="M21" s="2" t="s">
        <v>2</v>
      </c>
      <c r="N21" s="2" t="s">
        <v>2</v>
      </c>
      <c r="O21" s="2" t="s">
        <v>2</v>
      </c>
      <c r="P21" s="2" t="s">
        <v>2</v>
      </c>
      <c r="Q21" s="2" t="s">
        <v>2</v>
      </c>
      <c r="R21" s="2" t="s">
        <v>2</v>
      </c>
      <c r="S21" s="2" t="s">
        <v>2</v>
      </c>
      <c r="T21" s="2" t="s">
        <v>2</v>
      </c>
      <c r="U21" s="2" t="s">
        <v>2</v>
      </c>
      <c r="V21" s="2" t="s">
        <v>2</v>
      </c>
      <c r="W21" s="2" t="s">
        <v>2</v>
      </c>
      <c r="X21" s="2" t="s">
        <v>2</v>
      </c>
      <c r="Y21" s="2" t="s">
        <v>2</v>
      </c>
      <c r="Z21" s="2" t="s">
        <v>2</v>
      </c>
      <c r="AA21" s="2" t="s">
        <v>2</v>
      </c>
      <c r="AB21" s="2" t="s">
        <v>2</v>
      </c>
      <c r="AC21" s="2" t="s">
        <v>2</v>
      </c>
      <c r="AD21" s="2" t="s">
        <v>2</v>
      </c>
      <c r="AE21" s="2" t="s">
        <v>2</v>
      </c>
      <c r="AF21" s="2" t="s">
        <v>2</v>
      </c>
      <c r="AG21" s="2" t="s">
        <v>2</v>
      </c>
      <c r="AH21" s="2" t="s">
        <v>4</v>
      </c>
      <c r="AI21" s="2" t="s">
        <v>4</v>
      </c>
      <c r="AJ21" s="2" t="s">
        <v>4</v>
      </c>
      <c r="AK21" s="2" t="s">
        <v>4</v>
      </c>
      <c r="AL21" s="2" t="s">
        <v>4</v>
      </c>
      <c r="AM21" s="2" t="s">
        <v>4</v>
      </c>
      <c r="AN21" s="2" t="s">
        <v>4</v>
      </c>
      <c r="AO21" s="2" t="s">
        <v>10</v>
      </c>
      <c r="AP21" s="2" t="s">
        <v>10</v>
      </c>
      <c r="AQ21" s="2" t="s">
        <v>10</v>
      </c>
      <c r="AR21" s="2" t="s">
        <v>10</v>
      </c>
      <c r="AS21" s="2" t="s">
        <v>10</v>
      </c>
      <c r="AT21" s="2" t="s">
        <v>10</v>
      </c>
      <c r="AU21" s="2" t="s">
        <v>10</v>
      </c>
      <c r="AV21" s="2" t="s">
        <v>10</v>
      </c>
      <c r="AW21" s="2" t="s">
        <v>10</v>
      </c>
      <c r="AX21" s="2" t="s">
        <v>10</v>
      </c>
      <c r="AY21" s="2" t="s">
        <v>10</v>
      </c>
    </row>
    <row r="22" spans="1:51" x14ac:dyDescent="0.3">
      <c r="A22" t="s">
        <v>45</v>
      </c>
      <c r="B22" s="2" t="s">
        <v>8</v>
      </c>
      <c r="C22" s="2" t="s">
        <v>8</v>
      </c>
      <c r="D22" s="2" t="s">
        <v>8</v>
      </c>
      <c r="E22" s="2" t="s">
        <v>8</v>
      </c>
      <c r="F22" s="2" t="s">
        <v>8</v>
      </c>
      <c r="G22" s="2" t="s">
        <v>23</v>
      </c>
      <c r="H22" s="2" t="s">
        <v>23</v>
      </c>
      <c r="I22" s="2" t="s">
        <v>23</v>
      </c>
      <c r="J22" s="2" t="s">
        <v>23</v>
      </c>
      <c r="K22" s="2" t="s">
        <v>23</v>
      </c>
      <c r="L22" s="2" t="s">
        <v>23</v>
      </c>
      <c r="M22" s="2" t="s">
        <v>23</v>
      </c>
      <c r="N22" s="2" t="s">
        <v>23</v>
      </c>
      <c r="O22" s="2" t="s">
        <v>23</v>
      </c>
      <c r="P22" s="2" t="s">
        <v>46</v>
      </c>
      <c r="Q22" s="2" t="s">
        <v>46</v>
      </c>
      <c r="R22" s="2" t="s">
        <v>46</v>
      </c>
      <c r="S22" s="2" t="s">
        <v>46</v>
      </c>
      <c r="T22" s="2" t="s">
        <v>46</v>
      </c>
      <c r="U22" s="2" t="s">
        <v>46</v>
      </c>
      <c r="V22" s="2" t="s">
        <v>46</v>
      </c>
      <c r="W22" s="2" t="s">
        <v>46</v>
      </c>
      <c r="X22" s="2" t="s">
        <v>2</v>
      </c>
      <c r="Y22" s="2" t="s">
        <v>2</v>
      </c>
      <c r="Z22" s="2" t="s">
        <v>10</v>
      </c>
      <c r="AA22" s="2" t="s">
        <v>10</v>
      </c>
      <c r="AB22" s="2" t="s">
        <v>10</v>
      </c>
      <c r="AC22" s="2" t="s">
        <v>10</v>
      </c>
      <c r="AD22" s="2" t="s">
        <v>10</v>
      </c>
      <c r="AE22" s="2" t="s">
        <v>10</v>
      </c>
      <c r="AF22" s="2" t="s">
        <v>10</v>
      </c>
      <c r="AG22" s="2" t="s">
        <v>10</v>
      </c>
      <c r="AH22" s="2" t="s">
        <v>10</v>
      </c>
      <c r="AI22" s="2" t="s">
        <v>10</v>
      </c>
      <c r="AJ22" s="2" t="s">
        <v>10</v>
      </c>
      <c r="AK22" s="2" t="s">
        <v>10</v>
      </c>
      <c r="AL22" s="2" t="s">
        <v>10</v>
      </c>
      <c r="AM22" s="2" t="s">
        <v>10</v>
      </c>
      <c r="AN22" s="2" t="s">
        <v>10</v>
      </c>
      <c r="AO22" s="2" t="s">
        <v>10</v>
      </c>
      <c r="AP22" s="2" t="s">
        <v>10</v>
      </c>
      <c r="AQ22" s="2" t="s">
        <v>10</v>
      </c>
      <c r="AR22" s="2" t="s">
        <v>10</v>
      </c>
      <c r="AS22" s="2" t="s">
        <v>10</v>
      </c>
      <c r="AT22" s="2" t="s">
        <v>10</v>
      </c>
      <c r="AU22" s="2" t="s">
        <v>10</v>
      </c>
      <c r="AV22" s="2" t="s">
        <v>10</v>
      </c>
      <c r="AW22" s="2" t="s">
        <v>10</v>
      </c>
      <c r="AX22" s="2" t="s">
        <v>10</v>
      </c>
      <c r="AY22" s="2" t="s">
        <v>10</v>
      </c>
    </row>
    <row r="23" spans="1:51" x14ac:dyDescent="0.3">
      <c r="A23" t="s">
        <v>47</v>
      </c>
      <c r="B23" s="2" t="s">
        <v>12</v>
      </c>
      <c r="C23" s="2" t="s">
        <v>12</v>
      </c>
      <c r="D23" s="2" t="s">
        <v>12</v>
      </c>
      <c r="E23" s="2" t="s">
        <v>12</v>
      </c>
      <c r="F23" s="2" t="s">
        <v>12</v>
      </c>
      <c r="G23" s="2" t="s">
        <v>12</v>
      </c>
      <c r="H23" s="2" t="s">
        <v>12</v>
      </c>
      <c r="I23" s="2" t="s">
        <v>12</v>
      </c>
      <c r="J23" s="2" t="s">
        <v>12</v>
      </c>
      <c r="K23" s="2" t="s">
        <v>12</v>
      </c>
      <c r="L23" s="2" t="s">
        <v>12</v>
      </c>
      <c r="M23" s="2" t="s">
        <v>12</v>
      </c>
      <c r="N23" s="2" t="s">
        <v>12</v>
      </c>
      <c r="O23" s="2" t="s">
        <v>12</v>
      </c>
      <c r="P23" s="2" t="s">
        <v>12</v>
      </c>
      <c r="Q23" s="2" t="s">
        <v>12</v>
      </c>
      <c r="R23" s="2" t="s">
        <v>12</v>
      </c>
      <c r="S23" s="2" t="s">
        <v>12</v>
      </c>
      <c r="T23" s="2" t="s">
        <v>12</v>
      </c>
      <c r="U23" s="2" t="s">
        <v>12</v>
      </c>
      <c r="V23" s="2" t="s">
        <v>12</v>
      </c>
      <c r="W23" s="2" t="s">
        <v>12</v>
      </c>
      <c r="X23" s="2" t="s">
        <v>12</v>
      </c>
      <c r="Y23" s="2" t="s">
        <v>12</v>
      </c>
      <c r="Z23" s="2" t="s">
        <v>12</v>
      </c>
      <c r="AA23" s="2" t="s">
        <v>12</v>
      </c>
      <c r="AB23" s="2" t="s">
        <v>12</v>
      </c>
      <c r="AC23" s="2" t="s">
        <v>12</v>
      </c>
      <c r="AD23" s="2" t="s">
        <v>12</v>
      </c>
      <c r="AE23" s="2" t="s">
        <v>13</v>
      </c>
      <c r="AF23" s="2" t="s">
        <v>13</v>
      </c>
      <c r="AG23" s="2" t="s">
        <v>13</v>
      </c>
      <c r="AH23" s="2" t="s">
        <v>13</v>
      </c>
      <c r="AI23" s="2" t="s">
        <v>12</v>
      </c>
      <c r="AJ23" s="2" t="s">
        <v>12</v>
      </c>
      <c r="AK23" s="2" t="s">
        <v>12</v>
      </c>
      <c r="AL23" s="2" t="s">
        <v>12</v>
      </c>
      <c r="AM23" s="2" t="s">
        <v>12</v>
      </c>
      <c r="AN23" s="2" t="s">
        <v>12</v>
      </c>
      <c r="AO23" s="2" t="s">
        <v>12</v>
      </c>
      <c r="AP23" s="2" t="s">
        <v>12</v>
      </c>
      <c r="AQ23" s="2" t="s">
        <v>12</v>
      </c>
      <c r="AR23" s="2" t="s">
        <v>12</v>
      </c>
      <c r="AS23" s="2" t="s">
        <v>12</v>
      </c>
      <c r="AT23" s="2" t="s">
        <v>12</v>
      </c>
      <c r="AU23" s="2" t="s">
        <v>12</v>
      </c>
      <c r="AV23" s="2" t="s">
        <v>12</v>
      </c>
      <c r="AW23" s="2" t="s">
        <v>12</v>
      </c>
      <c r="AX23" s="2" t="s">
        <v>12</v>
      </c>
      <c r="AY23" s="2" t="s">
        <v>12</v>
      </c>
    </row>
    <row r="24" spans="1:51" x14ac:dyDescent="0.3">
      <c r="A24" t="s">
        <v>49</v>
      </c>
      <c r="B24" s="2" t="s">
        <v>19</v>
      </c>
      <c r="C24" s="2" t="s">
        <v>19</v>
      </c>
      <c r="D24" s="2" t="s">
        <v>19</v>
      </c>
      <c r="E24" s="2" t="s">
        <v>19</v>
      </c>
      <c r="F24" s="2" t="s">
        <v>19</v>
      </c>
      <c r="G24" s="2" t="s">
        <v>19</v>
      </c>
      <c r="H24" s="2" t="s">
        <v>19</v>
      </c>
      <c r="I24" s="2" t="s">
        <v>19</v>
      </c>
      <c r="J24" s="2" t="s">
        <v>19</v>
      </c>
      <c r="K24" s="2" t="s">
        <v>19</v>
      </c>
      <c r="L24" s="2" t="s">
        <v>19</v>
      </c>
      <c r="M24" s="2" t="s">
        <v>19</v>
      </c>
      <c r="N24" s="2" t="s">
        <v>19</v>
      </c>
      <c r="O24" s="2" t="s">
        <v>19</v>
      </c>
      <c r="P24" s="2" t="s">
        <v>19</v>
      </c>
      <c r="Q24" s="2" t="s">
        <v>19</v>
      </c>
      <c r="R24" s="2" t="s">
        <v>19</v>
      </c>
      <c r="S24" s="2" t="s">
        <v>19</v>
      </c>
      <c r="T24" s="2" t="s">
        <v>19</v>
      </c>
      <c r="U24" s="2" t="s">
        <v>19</v>
      </c>
      <c r="V24" s="2" t="s">
        <v>19</v>
      </c>
      <c r="W24" s="2" t="s">
        <v>19</v>
      </c>
      <c r="X24" s="2" t="s">
        <v>19</v>
      </c>
      <c r="Y24" s="2" t="s">
        <v>19</v>
      </c>
      <c r="Z24" s="2" t="s">
        <v>19</v>
      </c>
      <c r="AA24" s="2" t="s">
        <v>14</v>
      </c>
      <c r="AB24" s="2" t="s">
        <v>14</v>
      </c>
      <c r="AC24" s="2" t="s">
        <v>14</v>
      </c>
      <c r="AD24" s="2" t="s">
        <v>14</v>
      </c>
      <c r="AE24" s="2" t="s">
        <v>14</v>
      </c>
      <c r="AF24" s="2" t="s">
        <v>14</v>
      </c>
      <c r="AG24" s="2" t="s">
        <v>14</v>
      </c>
      <c r="AH24" s="2" t="s">
        <v>14</v>
      </c>
      <c r="AI24" s="2" t="s">
        <v>14</v>
      </c>
      <c r="AJ24" s="2" t="s">
        <v>14</v>
      </c>
      <c r="AK24" s="2" t="s">
        <v>14</v>
      </c>
      <c r="AL24" s="2" t="s">
        <v>14</v>
      </c>
      <c r="AM24" s="2" t="s">
        <v>14</v>
      </c>
      <c r="AN24" s="2" t="s">
        <v>14</v>
      </c>
      <c r="AO24" s="2" t="s">
        <v>14</v>
      </c>
      <c r="AP24" s="2" t="s">
        <v>14</v>
      </c>
      <c r="AQ24" s="2" t="s">
        <v>14</v>
      </c>
      <c r="AR24" s="2" t="s">
        <v>14</v>
      </c>
      <c r="AS24" s="2" t="s">
        <v>14</v>
      </c>
      <c r="AT24" s="2" t="s">
        <v>14</v>
      </c>
      <c r="AU24" s="2" t="s">
        <v>14</v>
      </c>
      <c r="AV24" s="2" t="s">
        <v>14</v>
      </c>
      <c r="AW24" s="2" t="s">
        <v>14</v>
      </c>
      <c r="AX24" s="2" t="s">
        <v>14</v>
      </c>
      <c r="AY24" s="2" t="s">
        <v>14</v>
      </c>
    </row>
    <row r="25" spans="1:51" x14ac:dyDescent="0.3">
      <c r="A25" t="s">
        <v>50</v>
      </c>
      <c r="B25" s="2" t="s">
        <v>51</v>
      </c>
      <c r="C25" s="2" t="s">
        <v>51</v>
      </c>
      <c r="D25" s="2" t="s">
        <v>51</v>
      </c>
      <c r="E25" s="2" t="s">
        <v>18</v>
      </c>
      <c r="F25" s="2" t="s">
        <v>18</v>
      </c>
      <c r="G25" s="2" t="s">
        <v>18</v>
      </c>
      <c r="H25" s="2" t="s">
        <v>18</v>
      </c>
      <c r="I25" s="2" t="s">
        <v>18</v>
      </c>
      <c r="J25" s="2" t="s">
        <v>18</v>
      </c>
      <c r="K25" s="2" t="s">
        <v>18</v>
      </c>
      <c r="L25" s="2" t="s">
        <v>18</v>
      </c>
      <c r="M25" s="2" t="s">
        <v>18</v>
      </c>
      <c r="N25" s="2" t="s">
        <v>18</v>
      </c>
      <c r="O25" s="2" t="s">
        <v>18</v>
      </c>
      <c r="P25" s="2" t="s">
        <v>18</v>
      </c>
      <c r="Q25" s="2" t="s">
        <v>18</v>
      </c>
      <c r="R25" s="2" t="s">
        <v>18</v>
      </c>
      <c r="S25" s="2" t="s">
        <v>18</v>
      </c>
      <c r="T25" s="2" t="s">
        <v>18</v>
      </c>
      <c r="U25" s="2" t="s">
        <v>18</v>
      </c>
      <c r="V25" s="2" t="s">
        <v>18</v>
      </c>
      <c r="W25" s="2" t="s">
        <v>18</v>
      </c>
      <c r="X25" s="2" t="s">
        <v>18</v>
      </c>
      <c r="Y25" s="2" t="s">
        <v>18</v>
      </c>
      <c r="Z25" s="2" t="s">
        <v>18</v>
      </c>
      <c r="AA25" s="2" t="s">
        <v>18</v>
      </c>
      <c r="AB25" s="2" t="s">
        <v>18</v>
      </c>
      <c r="AC25" s="2" t="s">
        <v>18</v>
      </c>
      <c r="AD25" s="2" t="s">
        <v>18</v>
      </c>
      <c r="AE25" s="2" t="s">
        <v>18</v>
      </c>
      <c r="AF25" s="2" t="s">
        <v>18</v>
      </c>
      <c r="AG25" s="2" t="s">
        <v>18</v>
      </c>
      <c r="AH25" s="2" t="s">
        <v>18</v>
      </c>
      <c r="AI25" s="2" t="s">
        <v>18</v>
      </c>
      <c r="AJ25" s="2" t="s">
        <v>18</v>
      </c>
      <c r="AK25" s="2" t="s">
        <v>18</v>
      </c>
      <c r="AL25" s="2" t="s">
        <v>18</v>
      </c>
      <c r="AM25" s="2" t="s">
        <v>18</v>
      </c>
      <c r="AN25" s="2" t="s">
        <v>18</v>
      </c>
      <c r="AO25" s="2" t="s">
        <v>18</v>
      </c>
      <c r="AP25" s="2" t="s">
        <v>18</v>
      </c>
      <c r="AQ25" s="2" t="s">
        <v>18</v>
      </c>
      <c r="AR25" s="2" t="s">
        <v>18</v>
      </c>
      <c r="AS25" s="2" t="s">
        <v>18</v>
      </c>
      <c r="AT25" s="2" t="s">
        <v>18</v>
      </c>
      <c r="AU25" s="2" t="s">
        <v>18</v>
      </c>
      <c r="AV25" s="2" t="s">
        <v>18</v>
      </c>
      <c r="AW25" s="2" t="s">
        <v>18</v>
      </c>
      <c r="AX25" s="2" t="s">
        <v>18</v>
      </c>
      <c r="AY25" s="2" t="s">
        <v>18</v>
      </c>
    </row>
    <row r="26" spans="1:51" x14ac:dyDescent="0.3">
      <c r="A26" t="s">
        <v>53</v>
      </c>
      <c r="B26" s="2" t="s">
        <v>8</v>
      </c>
      <c r="C26" s="2" t="s">
        <v>8</v>
      </c>
      <c r="D26" s="2" t="s">
        <v>8</v>
      </c>
      <c r="E26" s="2" t="s">
        <v>8</v>
      </c>
      <c r="F26" s="2" t="s">
        <v>8</v>
      </c>
      <c r="G26" s="2" t="s">
        <v>8</v>
      </c>
      <c r="H26" s="2" t="s">
        <v>8</v>
      </c>
      <c r="I26" s="2" t="s">
        <v>8</v>
      </c>
      <c r="J26" s="2" t="s">
        <v>8</v>
      </c>
      <c r="K26" s="2" t="s">
        <v>8</v>
      </c>
      <c r="L26" s="2" t="s">
        <v>8</v>
      </c>
      <c r="M26" s="2" t="s">
        <v>8</v>
      </c>
      <c r="N26" s="2" t="s">
        <v>8</v>
      </c>
      <c r="O26" s="2" t="s">
        <v>8</v>
      </c>
      <c r="P26" s="2" t="s">
        <v>8</v>
      </c>
      <c r="Q26" s="2" t="s">
        <v>8</v>
      </c>
      <c r="R26" s="2" t="s">
        <v>8</v>
      </c>
      <c r="S26" s="2" t="s">
        <v>8</v>
      </c>
      <c r="T26" s="2" t="s">
        <v>8</v>
      </c>
      <c r="U26" s="2" t="s">
        <v>8</v>
      </c>
      <c r="V26" s="2" t="s">
        <v>8</v>
      </c>
      <c r="W26" s="2" t="s">
        <v>13</v>
      </c>
      <c r="X26" s="2" t="s">
        <v>13</v>
      </c>
      <c r="Y26" s="2" t="s">
        <v>13</v>
      </c>
      <c r="Z26" s="2" t="s">
        <v>13</v>
      </c>
      <c r="AA26" s="2" t="s">
        <v>13</v>
      </c>
      <c r="AB26" s="2" t="s">
        <v>13</v>
      </c>
      <c r="AC26" s="2" t="s">
        <v>13</v>
      </c>
      <c r="AD26" s="2" t="s">
        <v>13</v>
      </c>
      <c r="AE26" s="2" t="s">
        <v>13</v>
      </c>
      <c r="AF26" s="2" t="s">
        <v>13</v>
      </c>
      <c r="AG26" s="2" t="s">
        <v>13</v>
      </c>
      <c r="AH26" s="2" t="s">
        <v>13</v>
      </c>
      <c r="AI26" s="2" t="s">
        <v>13</v>
      </c>
      <c r="AJ26" s="2" t="s">
        <v>14</v>
      </c>
      <c r="AK26" s="2" t="s">
        <v>14</v>
      </c>
      <c r="AL26" s="2" t="s">
        <v>14</v>
      </c>
      <c r="AM26" s="2" t="s">
        <v>14</v>
      </c>
      <c r="AN26" s="2" t="s">
        <v>14</v>
      </c>
      <c r="AO26" s="2" t="s">
        <v>14</v>
      </c>
      <c r="AP26" s="2" t="s">
        <v>14</v>
      </c>
      <c r="AQ26" s="2" t="s">
        <v>14</v>
      </c>
      <c r="AR26" s="2" t="s">
        <v>14</v>
      </c>
      <c r="AS26" s="2" t="s">
        <v>14</v>
      </c>
      <c r="AT26" s="2" t="s">
        <v>14</v>
      </c>
      <c r="AU26" s="2" t="s">
        <v>14</v>
      </c>
      <c r="AV26" s="2" t="s">
        <v>14</v>
      </c>
      <c r="AW26" s="2" t="s">
        <v>14</v>
      </c>
      <c r="AX26" s="2" t="s">
        <v>14</v>
      </c>
      <c r="AY26" s="2" t="s">
        <v>14</v>
      </c>
    </row>
    <row r="27" spans="1:51" x14ac:dyDescent="0.3">
      <c r="A27" t="s">
        <v>54</v>
      </c>
      <c r="B27" s="2" t="s">
        <v>13</v>
      </c>
      <c r="C27" s="2" t="s">
        <v>13</v>
      </c>
      <c r="D27" s="2" t="s">
        <v>13</v>
      </c>
      <c r="E27" s="2" t="s">
        <v>13</v>
      </c>
      <c r="F27" s="2" t="s">
        <v>13</v>
      </c>
      <c r="G27" s="2" t="s">
        <v>13</v>
      </c>
      <c r="H27" s="2" t="s">
        <v>13</v>
      </c>
      <c r="I27" s="2" t="s">
        <v>13</v>
      </c>
      <c r="J27" s="2" t="s">
        <v>13</v>
      </c>
      <c r="K27" s="2" t="s">
        <v>13</v>
      </c>
      <c r="L27" s="2" t="s">
        <v>13</v>
      </c>
      <c r="M27" s="2" t="s">
        <v>13</v>
      </c>
      <c r="N27" s="2" t="s">
        <v>13</v>
      </c>
      <c r="O27" s="2" t="s">
        <v>13</v>
      </c>
      <c r="P27" s="2" t="s">
        <v>13</v>
      </c>
      <c r="Q27" s="2" t="s">
        <v>13</v>
      </c>
      <c r="R27" s="2" t="s">
        <v>13</v>
      </c>
      <c r="S27" s="2" t="s">
        <v>13</v>
      </c>
      <c r="T27" s="2" t="s">
        <v>13</v>
      </c>
      <c r="U27" s="2" t="s">
        <v>13</v>
      </c>
      <c r="V27" s="2" t="s">
        <v>13</v>
      </c>
      <c r="W27" s="2" t="s">
        <v>13</v>
      </c>
      <c r="X27" s="2" t="s">
        <v>13</v>
      </c>
      <c r="Y27" s="2" t="s">
        <v>13</v>
      </c>
      <c r="Z27" s="2" t="s">
        <v>13</v>
      </c>
      <c r="AA27" s="2" t="s">
        <v>14</v>
      </c>
      <c r="AB27" s="2" t="s">
        <v>14</v>
      </c>
      <c r="AC27" s="2" t="s">
        <v>14</v>
      </c>
      <c r="AD27" s="2" t="s">
        <v>14</v>
      </c>
      <c r="AE27" s="2" t="s">
        <v>14</v>
      </c>
      <c r="AF27" s="2" t="s">
        <v>14</v>
      </c>
      <c r="AG27" s="2" t="s">
        <v>14</v>
      </c>
      <c r="AH27" s="2" t="s">
        <v>14</v>
      </c>
      <c r="AI27" s="2" t="s">
        <v>14</v>
      </c>
      <c r="AJ27" s="2" t="s">
        <v>14</v>
      </c>
      <c r="AK27" s="2" t="s">
        <v>14</v>
      </c>
      <c r="AL27" s="2" t="s">
        <v>14</v>
      </c>
      <c r="AM27" s="2" t="s">
        <v>14</v>
      </c>
      <c r="AN27" s="2" t="s">
        <v>14</v>
      </c>
      <c r="AO27" s="2" t="s">
        <v>14</v>
      </c>
      <c r="AP27" s="2" t="s">
        <v>14</v>
      </c>
      <c r="AQ27" s="2" t="s">
        <v>14</v>
      </c>
      <c r="AR27" s="2" t="s">
        <v>14</v>
      </c>
      <c r="AS27" s="2" t="s">
        <v>14</v>
      </c>
      <c r="AT27" s="2" t="s">
        <v>14</v>
      </c>
      <c r="AU27" s="2" t="s">
        <v>14</v>
      </c>
      <c r="AV27" s="2" t="s">
        <v>14</v>
      </c>
      <c r="AW27" s="2" t="s">
        <v>14</v>
      </c>
      <c r="AX27" s="2" t="s">
        <v>14</v>
      </c>
      <c r="AY27" s="2" t="s">
        <v>14</v>
      </c>
    </row>
    <row r="28" spans="1:51" x14ac:dyDescent="0.3">
      <c r="A28" t="s">
        <v>55</v>
      </c>
      <c r="B28" s="2" t="s">
        <v>1</v>
      </c>
      <c r="C28" s="2" t="s">
        <v>1</v>
      </c>
      <c r="D28" s="2" t="s">
        <v>1</v>
      </c>
      <c r="E28" s="2" t="s">
        <v>1</v>
      </c>
      <c r="F28" s="2" t="s">
        <v>1</v>
      </c>
      <c r="G28" s="2" t="s">
        <v>1</v>
      </c>
      <c r="H28" s="2" t="s">
        <v>1</v>
      </c>
      <c r="I28" s="2" t="s">
        <v>1</v>
      </c>
      <c r="J28" s="2" t="s">
        <v>1</v>
      </c>
      <c r="K28" s="2" t="s">
        <v>1</v>
      </c>
      <c r="L28" s="2" t="s">
        <v>1</v>
      </c>
      <c r="M28" s="2" t="s">
        <v>2</v>
      </c>
      <c r="N28" s="2" t="s">
        <v>2</v>
      </c>
      <c r="O28" s="2" t="s">
        <v>2</v>
      </c>
      <c r="P28" s="2" t="s">
        <v>2</v>
      </c>
      <c r="Q28" s="2" t="s">
        <v>2</v>
      </c>
      <c r="R28" s="2" t="s">
        <v>10</v>
      </c>
      <c r="S28" s="2" t="s">
        <v>10</v>
      </c>
      <c r="T28" s="2" t="s">
        <v>10</v>
      </c>
      <c r="U28" s="2" t="s">
        <v>10</v>
      </c>
      <c r="V28" s="2" t="s">
        <v>10</v>
      </c>
      <c r="W28" s="2" t="s">
        <v>10</v>
      </c>
      <c r="X28" s="2" t="s">
        <v>10</v>
      </c>
      <c r="Y28" s="2" t="s">
        <v>10</v>
      </c>
      <c r="Z28" s="2" t="s">
        <v>10</v>
      </c>
      <c r="AA28" s="2" t="s">
        <v>10</v>
      </c>
      <c r="AB28" s="2" t="s">
        <v>10</v>
      </c>
      <c r="AC28" s="2" t="s">
        <v>10</v>
      </c>
      <c r="AD28" s="2" t="s">
        <v>10</v>
      </c>
      <c r="AE28" s="2" t="s">
        <v>10</v>
      </c>
      <c r="AF28" s="2" t="s">
        <v>10</v>
      </c>
      <c r="AG28" s="2" t="s">
        <v>10</v>
      </c>
      <c r="AH28" s="2" t="s">
        <v>10</v>
      </c>
      <c r="AI28" s="2" t="s">
        <v>10</v>
      </c>
      <c r="AJ28" s="2" t="s">
        <v>10</v>
      </c>
      <c r="AK28" s="2" t="s">
        <v>10</v>
      </c>
      <c r="AL28" s="2" t="s">
        <v>10</v>
      </c>
      <c r="AM28" s="2" t="s">
        <v>10</v>
      </c>
      <c r="AN28" s="2" t="s">
        <v>10</v>
      </c>
      <c r="AO28" s="2" t="s">
        <v>10</v>
      </c>
      <c r="AP28" s="2" t="s">
        <v>10</v>
      </c>
      <c r="AQ28" s="2" t="s">
        <v>10</v>
      </c>
      <c r="AR28" s="2" t="s">
        <v>10</v>
      </c>
      <c r="AS28" s="2" t="s">
        <v>10</v>
      </c>
      <c r="AT28" s="2" t="s">
        <v>10</v>
      </c>
      <c r="AU28" s="2" t="s">
        <v>10</v>
      </c>
      <c r="AV28" s="2" t="s">
        <v>10</v>
      </c>
      <c r="AW28" s="2" t="s">
        <v>10</v>
      </c>
      <c r="AX28" s="2" t="s">
        <v>10</v>
      </c>
      <c r="AY28" s="2" t="s">
        <v>10</v>
      </c>
    </row>
    <row r="29" spans="1:51" x14ac:dyDescent="0.3">
      <c r="A29" t="s">
        <v>56</v>
      </c>
      <c r="B29" s="2" t="s">
        <v>12</v>
      </c>
      <c r="C29" s="2" t="s">
        <v>12</v>
      </c>
      <c r="D29" s="2" t="s">
        <v>12</v>
      </c>
      <c r="E29" s="2" t="s">
        <v>12</v>
      </c>
      <c r="F29" s="2" t="s">
        <v>12</v>
      </c>
      <c r="G29" s="2" t="s">
        <v>12</v>
      </c>
      <c r="H29" s="2" t="s">
        <v>12</v>
      </c>
      <c r="I29" s="2" t="s">
        <v>12</v>
      </c>
      <c r="J29" s="2" t="s">
        <v>12</v>
      </c>
      <c r="K29" s="2" t="s">
        <v>12</v>
      </c>
      <c r="L29" s="2" t="s">
        <v>12</v>
      </c>
      <c r="M29" s="2" t="s">
        <v>12</v>
      </c>
      <c r="N29" s="2" t="s">
        <v>12</v>
      </c>
      <c r="O29" s="2" t="s">
        <v>12</v>
      </c>
      <c r="P29" s="2" t="s">
        <v>13</v>
      </c>
      <c r="Q29" s="2" t="s">
        <v>13</v>
      </c>
      <c r="R29" s="2" t="s">
        <v>13</v>
      </c>
      <c r="S29" s="2" t="s">
        <v>13</v>
      </c>
      <c r="T29" s="2" t="s">
        <v>13</v>
      </c>
      <c r="U29" s="2" t="s">
        <v>2</v>
      </c>
      <c r="V29" s="2" t="s">
        <v>2</v>
      </c>
      <c r="W29" s="2" t="s">
        <v>2</v>
      </c>
      <c r="X29" s="2" t="s">
        <v>2</v>
      </c>
      <c r="Y29" s="2" t="s">
        <v>2</v>
      </c>
      <c r="Z29" s="2" t="s">
        <v>2</v>
      </c>
      <c r="AA29" s="2" t="s">
        <v>2</v>
      </c>
      <c r="AB29" s="2" t="s">
        <v>2</v>
      </c>
      <c r="AC29" s="2" t="s">
        <v>10</v>
      </c>
      <c r="AD29" s="2" t="s">
        <v>10</v>
      </c>
      <c r="AE29" s="2" t="s">
        <v>10</v>
      </c>
      <c r="AF29" s="2" t="s">
        <v>10</v>
      </c>
      <c r="AG29" s="2" t="s">
        <v>10</v>
      </c>
      <c r="AH29" s="2" t="s">
        <v>10</v>
      </c>
      <c r="AI29" s="2" t="s">
        <v>10</v>
      </c>
      <c r="AJ29" s="2" t="s">
        <v>10</v>
      </c>
      <c r="AK29" s="2" t="s">
        <v>10</v>
      </c>
      <c r="AL29" s="2" t="s">
        <v>10</v>
      </c>
      <c r="AM29" s="2" t="s">
        <v>10</v>
      </c>
      <c r="AN29" s="2" t="s">
        <v>10</v>
      </c>
      <c r="AO29" s="2" t="s">
        <v>10</v>
      </c>
      <c r="AP29" s="2" t="s">
        <v>10</v>
      </c>
      <c r="AQ29" s="2" t="s">
        <v>10</v>
      </c>
      <c r="AR29" s="2" t="s">
        <v>10</v>
      </c>
      <c r="AS29" s="2" t="s">
        <v>10</v>
      </c>
      <c r="AT29" s="2" t="s">
        <v>10</v>
      </c>
      <c r="AU29" s="2" t="s">
        <v>10</v>
      </c>
      <c r="AV29" s="2" t="s">
        <v>10</v>
      </c>
      <c r="AW29" s="2" t="s">
        <v>10</v>
      </c>
      <c r="AX29" s="2" t="s">
        <v>10</v>
      </c>
      <c r="AY29" s="2" t="s">
        <v>10</v>
      </c>
    </row>
    <row r="30" spans="1:51" x14ac:dyDescent="0.3">
      <c r="A30" t="s">
        <v>57</v>
      </c>
      <c r="B30" s="2" t="s">
        <v>1</v>
      </c>
      <c r="C30" s="2" t="s">
        <v>1</v>
      </c>
      <c r="D30" s="2" t="s">
        <v>1</v>
      </c>
      <c r="E30" s="2" t="s">
        <v>1</v>
      </c>
      <c r="F30" s="2" t="s">
        <v>48</v>
      </c>
      <c r="G30" s="2" t="s">
        <v>48</v>
      </c>
      <c r="H30" s="2" t="s">
        <v>48</v>
      </c>
      <c r="I30" s="2" t="s">
        <v>48</v>
      </c>
      <c r="J30" s="2" t="s">
        <v>48</v>
      </c>
      <c r="K30" s="2" t="s">
        <v>48</v>
      </c>
      <c r="L30" s="2" t="s">
        <v>48</v>
      </c>
      <c r="M30" s="2" t="s">
        <v>48</v>
      </c>
      <c r="N30" s="2" t="s">
        <v>48</v>
      </c>
      <c r="O30" s="2" t="s">
        <v>48</v>
      </c>
      <c r="P30" s="2" t="s">
        <v>48</v>
      </c>
      <c r="Q30" s="2" t="s">
        <v>48</v>
      </c>
      <c r="R30" s="2" t="s">
        <v>48</v>
      </c>
      <c r="S30" s="2" t="s">
        <v>12</v>
      </c>
      <c r="T30" s="2" t="s">
        <v>12</v>
      </c>
      <c r="U30" s="2" t="s">
        <v>12</v>
      </c>
      <c r="V30" s="2" t="s">
        <v>12</v>
      </c>
      <c r="W30" s="2" t="s">
        <v>13</v>
      </c>
      <c r="X30" s="2" t="s">
        <v>13</v>
      </c>
      <c r="Y30" s="2" t="s">
        <v>13</v>
      </c>
      <c r="Z30" s="2" t="s">
        <v>13</v>
      </c>
      <c r="AA30" s="2" t="s">
        <v>14</v>
      </c>
      <c r="AB30" s="2" t="s">
        <v>14</v>
      </c>
      <c r="AC30" s="2" t="s">
        <v>14</v>
      </c>
      <c r="AD30" s="2" t="s">
        <v>14</v>
      </c>
      <c r="AE30" s="2" t="s">
        <v>14</v>
      </c>
      <c r="AF30" s="2" t="s">
        <v>14</v>
      </c>
      <c r="AG30" s="2" t="s">
        <v>14</v>
      </c>
      <c r="AH30" s="2" t="s">
        <v>14</v>
      </c>
      <c r="AI30" s="2" t="s">
        <v>14</v>
      </c>
      <c r="AJ30" s="2" t="s">
        <v>14</v>
      </c>
      <c r="AK30" s="2" t="s">
        <v>14</v>
      </c>
      <c r="AL30" s="2" t="s">
        <v>14</v>
      </c>
      <c r="AM30" s="2" t="s">
        <v>14</v>
      </c>
      <c r="AN30" s="2" t="s">
        <v>14</v>
      </c>
      <c r="AO30" s="2" t="s">
        <v>14</v>
      </c>
      <c r="AP30" s="2" t="s">
        <v>14</v>
      </c>
      <c r="AQ30" s="2" t="s">
        <v>14</v>
      </c>
      <c r="AR30" s="2" t="s">
        <v>14</v>
      </c>
      <c r="AS30" s="2" t="s">
        <v>14</v>
      </c>
      <c r="AT30" s="2" t="s">
        <v>14</v>
      </c>
      <c r="AU30" s="2" t="s">
        <v>14</v>
      </c>
      <c r="AV30" s="2" t="s">
        <v>14</v>
      </c>
      <c r="AW30" s="2" t="s">
        <v>14</v>
      </c>
      <c r="AX30" s="2" t="s">
        <v>14</v>
      </c>
      <c r="AY30" s="2" t="s">
        <v>14</v>
      </c>
    </row>
    <row r="31" spans="1:51" x14ac:dyDescent="0.3">
      <c r="A31" t="s">
        <v>58</v>
      </c>
      <c r="B31" s="2" t="s">
        <v>18</v>
      </c>
      <c r="C31" s="2" t="s">
        <v>18</v>
      </c>
      <c r="D31" s="2" t="s">
        <v>18</v>
      </c>
      <c r="E31" s="2" t="s">
        <v>18</v>
      </c>
      <c r="F31" s="2" t="s">
        <v>18</v>
      </c>
      <c r="G31" s="2" t="s">
        <v>6</v>
      </c>
      <c r="H31" s="2" t="s">
        <v>6</v>
      </c>
      <c r="I31" s="2" t="s">
        <v>6</v>
      </c>
      <c r="J31" s="2" t="s">
        <v>6</v>
      </c>
      <c r="K31" s="2" t="s">
        <v>6</v>
      </c>
      <c r="L31" s="2" t="s">
        <v>6</v>
      </c>
      <c r="M31" s="2" t="s">
        <v>6</v>
      </c>
      <c r="N31" s="2" t="s">
        <v>6</v>
      </c>
      <c r="O31" s="2" t="s">
        <v>6</v>
      </c>
      <c r="P31" s="2" t="s">
        <v>6</v>
      </c>
      <c r="Q31" s="2" t="s">
        <v>6</v>
      </c>
      <c r="R31" s="2" t="s">
        <v>6</v>
      </c>
      <c r="S31" s="2" t="s">
        <v>6</v>
      </c>
      <c r="T31" s="2" t="s">
        <v>6</v>
      </c>
      <c r="U31" s="2" t="s">
        <v>12</v>
      </c>
      <c r="V31" s="2" t="s">
        <v>12</v>
      </c>
      <c r="W31" s="2" t="s">
        <v>12</v>
      </c>
      <c r="X31" s="2" t="s">
        <v>12</v>
      </c>
      <c r="Y31" s="2" t="s">
        <v>12</v>
      </c>
      <c r="Z31" s="2" t="s">
        <v>12</v>
      </c>
      <c r="AA31" s="2" t="s">
        <v>12</v>
      </c>
      <c r="AB31" s="2" t="s">
        <v>12</v>
      </c>
      <c r="AC31" s="2" t="s">
        <v>13</v>
      </c>
      <c r="AD31" s="2" t="s">
        <v>13</v>
      </c>
      <c r="AE31" s="2" t="s">
        <v>13</v>
      </c>
      <c r="AF31" s="2" t="s">
        <v>13</v>
      </c>
      <c r="AG31" s="2" t="s">
        <v>13</v>
      </c>
      <c r="AH31" s="2" t="s">
        <v>13</v>
      </c>
      <c r="AI31" s="2" t="s">
        <v>13</v>
      </c>
      <c r="AJ31" s="2" t="s">
        <v>13</v>
      </c>
      <c r="AK31" s="2" t="s">
        <v>13</v>
      </c>
      <c r="AL31" s="2" t="s">
        <v>13</v>
      </c>
      <c r="AM31" s="2" t="s">
        <v>13</v>
      </c>
      <c r="AN31" s="2" t="s">
        <v>13</v>
      </c>
      <c r="AO31" s="2" t="s">
        <v>13</v>
      </c>
      <c r="AP31" s="2" t="s">
        <v>13</v>
      </c>
      <c r="AQ31" s="2" t="s">
        <v>13</v>
      </c>
      <c r="AR31" s="2" t="s">
        <v>13</v>
      </c>
      <c r="AS31" s="2" t="s">
        <v>13</v>
      </c>
      <c r="AT31" s="2" t="s">
        <v>13</v>
      </c>
      <c r="AU31" s="2" t="s">
        <v>13</v>
      </c>
      <c r="AV31" s="2" t="s">
        <v>13</v>
      </c>
      <c r="AW31" s="2" t="s">
        <v>13</v>
      </c>
      <c r="AX31" s="2" t="s">
        <v>13</v>
      </c>
      <c r="AY31" s="2" t="s">
        <v>13</v>
      </c>
    </row>
    <row r="32" spans="1:51" x14ac:dyDescent="0.3">
      <c r="A32" t="s">
        <v>59</v>
      </c>
      <c r="B32" s="2" t="s">
        <v>8</v>
      </c>
      <c r="C32" s="2" t="s">
        <v>8</v>
      </c>
      <c r="D32" s="2" t="s">
        <v>8</v>
      </c>
      <c r="E32" s="2" t="s">
        <v>8</v>
      </c>
      <c r="F32" s="2" t="s">
        <v>8</v>
      </c>
      <c r="G32" s="2" t="s">
        <v>8</v>
      </c>
      <c r="H32" s="2" t="s">
        <v>8</v>
      </c>
      <c r="I32" s="2" t="s">
        <v>8</v>
      </c>
      <c r="J32" s="2" t="s">
        <v>8</v>
      </c>
      <c r="K32" s="2" t="s">
        <v>8</v>
      </c>
      <c r="L32" s="2" t="s">
        <v>8</v>
      </c>
      <c r="M32" s="2" t="s">
        <v>8</v>
      </c>
      <c r="N32" s="2" t="s">
        <v>12</v>
      </c>
      <c r="O32" s="2" t="s">
        <v>12</v>
      </c>
      <c r="P32" s="2" t="s">
        <v>12</v>
      </c>
      <c r="Q32" s="2" t="s">
        <v>12</v>
      </c>
      <c r="R32" s="2" t="s">
        <v>12</v>
      </c>
      <c r="S32" s="2" t="s">
        <v>12</v>
      </c>
      <c r="T32" s="2" t="s">
        <v>12</v>
      </c>
      <c r="U32" s="2" t="s">
        <v>12</v>
      </c>
      <c r="V32" s="2" t="s">
        <v>12</v>
      </c>
      <c r="W32" s="2" t="s">
        <v>12</v>
      </c>
      <c r="X32" s="2" t="s">
        <v>12</v>
      </c>
      <c r="Y32" s="2" t="s">
        <v>12</v>
      </c>
      <c r="Z32" s="2" t="s">
        <v>12</v>
      </c>
      <c r="AA32" s="2" t="s">
        <v>12</v>
      </c>
      <c r="AB32" s="2" t="s">
        <v>13</v>
      </c>
      <c r="AC32" s="2" t="s">
        <v>13</v>
      </c>
      <c r="AD32" s="2" t="s">
        <v>13</v>
      </c>
      <c r="AE32" s="2" t="s">
        <v>13</v>
      </c>
      <c r="AF32" s="2" t="s">
        <v>13</v>
      </c>
      <c r="AG32" s="2" t="s">
        <v>13</v>
      </c>
      <c r="AH32" s="2" t="s">
        <v>13</v>
      </c>
      <c r="AI32" s="2" t="s">
        <v>13</v>
      </c>
      <c r="AJ32" s="2" t="s">
        <v>13</v>
      </c>
      <c r="AK32" s="2" t="s">
        <v>13</v>
      </c>
      <c r="AL32" s="2" t="s">
        <v>13</v>
      </c>
      <c r="AM32" s="2" t="s">
        <v>13</v>
      </c>
      <c r="AN32" s="2" t="s">
        <v>13</v>
      </c>
      <c r="AO32" s="2" t="s">
        <v>13</v>
      </c>
      <c r="AP32" s="2" t="s">
        <v>13</v>
      </c>
      <c r="AQ32" s="2" t="s">
        <v>13</v>
      </c>
      <c r="AR32" s="2" t="s">
        <v>13</v>
      </c>
      <c r="AS32" s="2" t="s">
        <v>13</v>
      </c>
      <c r="AT32" s="2" t="s">
        <v>13</v>
      </c>
      <c r="AU32" s="2" t="s">
        <v>13</v>
      </c>
      <c r="AV32" s="2" t="s">
        <v>13</v>
      </c>
      <c r="AW32" s="2" t="s">
        <v>13</v>
      </c>
      <c r="AX32" s="2" t="s">
        <v>13</v>
      </c>
      <c r="AY32" s="2" t="s">
        <v>13</v>
      </c>
    </row>
    <row r="33" spans="1:51" x14ac:dyDescent="0.3">
      <c r="A33" t="s">
        <v>60</v>
      </c>
      <c r="B33" s="2" t="s">
        <v>2</v>
      </c>
      <c r="C33" s="2" t="s">
        <v>2</v>
      </c>
      <c r="D33" s="2" t="s">
        <v>12</v>
      </c>
      <c r="E33" s="2" t="s">
        <v>12</v>
      </c>
      <c r="F33" s="2" t="s">
        <v>12</v>
      </c>
      <c r="G33" s="2" t="s">
        <v>12</v>
      </c>
      <c r="H33" s="2" t="s">
        <v>12</v>
      </c>
      <c r="I33" s="2" t="s">
        <v>2</v>
      </c>
      <c r="J33" s="2" t="s">
        <v>2</v>
      </c>
      <c r="K33" s="2" t="s">
        <v>2</v>
      </c>
      <c r="L33" s="2" t="s">
        <v>2</v>
      </c>
      <c r="M33" s="2" t="s">
        <v>2</v>
      </c>
      <c r="N33" s="2" t="s">
        <v>4</v>
      </c>
      <c r="O33" s="2" t="s">
        <v>4</v>
      </c>
      <c r="P33" s="2" t="s">
        <v>4</v>
      </c>
      <c r="Q33" s="2" t="s">
        <v>4</v>
      </c>
      <c r="R33" s="2" t="s">
        <v>4</v>
      </c>
      <c r="S33" s="2" t="s">
        <v>4</v>
      </c>
      <c r="T33" s="2" t="s">
        <v>4</v>
      </c>
      <c r="U33" s="2" t="s">
        <v>4</v>
      </c>
      <c r="V33" s="2" t="s">
        <v>4</v>
      </c>
      <c r="W33" s="2" t="s">
        <v>4</v>
      </c>
      <c r="X33" s="2" t="s">
        <v>4</v>
      </c>
      <c r="Y33" s="2" t="s">
        <v>4</v>
      </c>
      <c r="Z33" s="2" t="s">
        <v>4</v>
      </c>
      <c r="AA33" s="2" t="s">
        <v>4</v>
      </c>
      <c r="AB33" s="2" t="s">
        <v>4</v>
      </c>
      <c r="AC33" s="2" t="s">
        <v>4</v>
      </c>
      <c r="AD33" s="2" t="s">
        <v>4</v>
      </c>
      <c r="AE33" s="2" t="s">
        <v>4</v>
      </c>
      <c r="AF33" s="2" t="s">
        <v>4</v>
      </c>
      <c r="AG33" s="2" t="s">
        <v>4</v>
      </c>
      <c r="AH33" s="2" t="s">
        <v>4</v>
      </c>
      <c r="AI33" s="2" t="s">
        <v>4</v>
      </c>
      <c r="AJ33" s="2" t="s">
        <v>4</v>
      </c>
      <c r="AK33" s="2" t="s">
        <v>4</v>
      </c>
      <c r="AL33" s="2" t="s">
        <v>4</v>
      </c>
      <c r="AM33" s="2" t="s">
        <v>4</v>
      </c>
      <c r="AN33" s="2" t="s">
        <v>4</v>
      </c>
      <c r="AO33" s="2" t="s">
        <v>4</v>
      </c>
      <c r="AP33" s="2" t="s">
        <v>4</v>
      </c>
      <c r="AQ33" s="2" t="s">
        <v>4</v>
      </c>
      <c r="AR33" s="2" t="s">
        <v>4</v>
      </c>
      <c r="AS33" s="2" t="s">
        <v>4</v>
      </c>
      <c r="AT33" s="2" t="s">
        <v>4</v>
      </c>
      <c r="AU33" s="2" t="s">
        <v>4</v>
      </c>
      <c r="AV33" s="2" t="s">
        <v>4</v>
      </c>
      <c r="AW33" s="2" t="s">
        <v>4</v>
      </c>
      <c r="AX33" s="2" t="s">
        <v>4</v>
      </c>
      <c r="AY33" s="2" t="s">
        <v>4</v>
      </c>
    </row>
    <row r="34" spans="1:51" x14ac:dyDescent="0.3">
      <c r="A34" t="s">
        <v>62</v>
      </c>
      <c r="B34" s="2" t="s">
        <v>5</v>
      </c>
      <c r="C34" s="2" t="s">
        <v>5</v>
      </c>
      <c r="D34" s="2" t="s">
        <v>5</v>
      </c>
      <c r="E34" s="2" t="s">
        <v>5</v>
      </c>
      <c r="F34" s="2" t="s">
        <v>5</v>
      </c>
      <c r="G34" s="2" t="s">
        <v>5</v>
      </c>
      <c r="H34" s="2" t="s">
        <v>5</v>
      </c>
      <c r="I34" s="2" t="s">
        <v>5</v>
      </c>
      <c r="J34" s="2" t="s">
        <v>5</v>
      </c>
      <c r="K34" s="2" t="s">
        <v>5</v>
      </c>
      <c r="L34" s="2" t="s">
        <v>5</v>
      </c>
      <c r="M34" s="2" t="s">
        <v>5</v>
      </c>
      <c r="N34" s="2" t="s">
        <v>5</v>
      </c>
      <c r="O34" s="2" t="s">
        <v>5</v>
      </c>
      <c r="P34" s="2" t="s">
        <v>5</v>
      </c>
      <c r="Q34" s="2" t="s">
        <v>5</v>
      </c>
      <c r="R34" s="2" t="s">
        <v>5</v>
      </c>
      <c r="S34" s="2" t="s">
        <v>5</v>
      </c>
      <c r="T34" s="2" t="s">
        <v>1</v>
      </c>
      <c r="U34" s="2" t="s">
        <v>1</v>
      </c>
      <c r="V34" s="2" t="s">
        <v>2</v>
      </c>
      <c r="W34" s="2" t="s">
        <v>2</v>
      </c>
      <c r="X34" s="2" t="s">
        <v>2</v>
      </c>
      <c r="Y34" s="2" t="s">
        <v>2</v>
      </c>
      <c r="Z34" s="2" t="s">
        <v>31</v>
      </c>
      <c r="AA34" s="2" t="s">
        <v>31</v>
      </c>
      <c r="AB34" s="2" t="s">
        <v>31</v>
      </c>
      <c r="AC34" s="2" t="s">
        <v>31</v>
      </c>
      <c r="AD34" s="2" t="s">
        <v>25</v>
      </c>
      <c r="AE34" s="2" t="s">
        <v>25</v>
      </c>
      <c r="AF34" s="2" t="s">
        <v>40</v>
      </c>
      <c r="AG34" s="2" t="s">
        <v>40</v>
      </c>
      <c r="AH34" s="2" t="s">
        <v>40</v>
      </c>
      <c r="AI34" s="2" t="s">
        <v>14</v>
      </c>
      <c r="AJ34" s="2" t="s">
        <v>14</v>
      </c>
      <c r="AK34" s="2" t="s">
        <v>14</v>
      </c>
      <c r="AL34" s="2" t="s">
        <v>14</v>
      </c>
      <c r="AM34" s="2" t="s">
        <v>14</v>
      </c>
      <c r="AN34" s="2" t="s">
        <v>14</v>
      </c>
      <c r="AO34" s="2" t="s">
        <v>14</v>
      </c>
      <c r="AP34" s="2" t="s">
        <v>14</v>
      </c>
      <c r="AQ34" s="2" t="s">
        <v>14</v>
      </c>
      <c r="AR34" s="2" t="s">
        <v>14</v>
      </c>
      <c r="AS34" s="2" t="s">
        <v>14</v>
      </c>
      <c r="AT34" s="2" t="s">
        <v>14</v>
      </c>
      <c r="AU34" s="2" t="s">
        <v>14</v>
      </c>
      <c r="AV34" s="2" t="s">
        <v>14</v>
      </c>
      <c r="AW34" s="2" t="s">
        <v>14</v>
      </c>
      <c r="AX34" s="2" t="s">
        <v>14</v>
      </c>
      <c r="AY34" s="2" t="s">
        <v>14</v>
      </c>
    </row>
    <row r="35" spans="1:51" x14ac:dyDescent="0.3">
      <c r="A35" t="s">
        <v>63</v>
      </c>
      <c r="B35" s="2" t="s">
        <v>9</v>
      </c>
      <c r="C35" s="2" t="s">
        <v>9</v>
      </c>
      <c r="D35" s="2" t="s">
        <v>9</v>
      </c>
      <c r="E35" s="2" t="s">
        <v>9</v>
      </c>
      <c r="F35" s="2" t="s">
        <v>46</v>
      </c>
      <c r="G35" s="2" t="s">
        <v>46</v>
      </c>
      <c r="H35" s="2" t="s">
        <v>46</v>
      </c>
      <c r="I35" s="2" t="s">
        <v>64</v>
      </c>
      <c r="J35" s="2" t="s">
        <v>64</v>
      </c>
      <c r="K35" s="2" t="s">
        <v>64</v>
      </c>
      <c r="L35" s="2" t="s">
        <v>64</v>
      </c>
      <c r="M35" s="2" t="s">
        <v>64</v>
      </c>
      <c r="N35" s="2" t="s">
        <v>64</v>
      </c>
      <c r="O35" s="2" t="s">
        <v>64</v>
      </c>
      <c r="P35" s="2" t="s">
        <v>64</v>
      </c>
      <c r="Q35" s="2" t="s">
        <v>32</v>
      </c>
      <c r="R35" s="2" t="s">
        <v>32</v>
      </c>
      <c r="S35" s="2" t="s">
        <v>32</v>
      </c>
      <c r="T35" s="2" t="s">
        <v>32</v>
      </c>
      <c r="U35" s="2" t="s">
        <v>32</v>
      </c>
      <c r="V35" s="2" t="s">
        <v>32</v>
      </c>
      <c r="W35" s="2" t="s">
        <v>61</v>
      </c>
      <c r="X35" s="2" t="s">
        <v>61</v>
      </c>
      <c r="Y35" s="2" t="s">
        <v>61</v>
      </c>
      <c r="Z35" s="2" t="s">
        <v>61</v>
      </c>
      <c r="AA35" s="2" t="s">
        <v>14</v>
      </c>
      <c r="AB35" s="2" t="s">
        <v>14</v>
      </c>
      <c r="AC35" s="2" t="s">
        <v>14</v>
      </c>
      <c r="AD35" s="2" t="s">
        <v>14</v>
      </c>
      <c r="AE35" s="2" t="s">
        <v>14</v>
      </c>
      <c r="AF35" s="2" t="s">
        <v>14</v>
      </c>
      <c r="AG35" s="2" t="s">
        <v>14</v>
      </c>
      <c r="AH35" s="2" t="s">
        <v>14</v>
      </c>
      <c r="AI35" s="2" t="s">
        <v>14</v>
      </c>
      <c r="AJ35" s="2" t="s">
        <v>14</v>
      </c>
      <c r="AK35" s="2" t="s">
        <v>14</v>
      </c>
      <c r="AL35" s="2" t="s">
        <v>14</v>
      </c>
      <c r="AM35" s="2" t="s">
        <v>14</v>
      </c>
      <c r="AN35" s="2" t="s">
        <v>14</v>
      </c>
      <c r="AO35" s="2" t="s">
        <v>14</v>
      </c>
      <c r="AP35" s="2" t="s">
        <v>14</v>
      </c>
      <c r="AQ35" s="2" t="s">
        <v>14</v>
      </c>
      <c r="AR35" s="2" t="s">
        <v>14</v>
      </c>
      <c r="AS35" s="2" t="s">
        <v>14</v>
      </c>
      <c r="AT35" s="2" t="s">
        <v>14</v>
      </c>
      <c r="AU35" s="2" t="s">
        <v>14</v>
      </c>
      <c r="AV35" s="2" t="s">
        <v>14</v>
      </c>
      <c r="AW35" s="2" t="s">
        <v>14</v>
      </c>
      <c r="AX35" s="2" t="s">
        <v>14</v>
      </c>
      <c r="AY35" s="2" t="s">
        <v>14</v>
      </c>
    </row>
    <row r="36" spans="1:51" x14ac:dyDescent="0.3">
      <c r="A36" t="s">
        <v>65</v>
      </c>
      <c r="B36" s="2" t="s">
        <v>12</v>
      </c>
      <c r="C36" s="2" t="s">
        <v>12</v>
      </c>
      <c r="D36" s="2" t="s">
        <v>12</v>
      </c>
      <c r="E36" s="2" t="s">
        <v>12</v>
      </c>
      <c r="F36" s="2" t="s">
        <v>12</v>
      </c>
      <c r="G36" s="2" t="s">
        <v>12</v>
      </c>
      <c r="H36" s="2" t="s">
        <v>12</v>
      </c>
      <c r="I36" s="2" t="s">
        <v>12</v>
      </c>
      <c r="J36" s="2" t="s">
        <v>12</v>
      </c>
      <c r="K36" s="2" t="s">
        <v>12</v>
      </c>
      <c r="L36" s="2" t="s">
        <v>12</v>
      </c>
      <c r="M36" s="2" t="s">
        <v>13</v>
      </c>
      <c r="N36" s="2" t="s">
        <v>13</v>
      </c>
      <c r="O36" s="2" t="s">
        <v>13</v>
      </c>
      <c r="P36" s="2" t="s">
        <v>13</v>
      </c>
      <c r="Q36" s="2" t="s">
        <v>13</v>
      </c>
      <c r="R36" s="2" t="s">
        <v>13</v>
      </c>
      <c r="S36" s="2" t="s">
        <v>13</v>
      </c>
      <c r="T36" s="2" t="s">
        <v>13</v>
      </c>
      <c r="U36" s="2" t="s">
        <v>10</v>
      </c>
      <c r="V36" s="2" t="s">
        <v>10</v>
      </c>
      <c r="W36" s="2" t="s">
        <v>10</v>
      </c>
      <c r="X36" s="2" t="s">
        <v>10</v>
      </c>
      <c r="Y36" s="2" t="s">
        <v>10</v>
      </c>
      <c r="Z36" s="2" t="s">
        <v>10</v>
      </c>
      <c r="AA36" s="2" t="s">
        <v>10</v>
      </c>
      <c r="AB36" s="2" t="s">
        <v>10</v>
      </c>
      <c r="AC36" s="2" t="s">
        <v>10</v>
      </c>
      <c r="AD36" s="2" t="s">
        <v>10</v>
      </c>
      <c r="AE36" s="2" t="s">
        <v>10</v>
      </c>
      <c r="AF36" s="2" t="s">
        <v>10</v>
      </c>
      <c r="AG36" s="2" t="s">
        <v>10</v>
      </c>
      <c r="AH36" s="2" t="s">
        <v>10</v>
      </c>
      <c r="AI36" s="2" t="s">
        <v>10</v>
      </c>
      <c r="AJ36" s="2" t="s">
        <v>10</v>
      </c>
      <c r="AK36" s="2" t="s">
        <v>10</v>
      </c>
      <c r="AL36" s="2" t="s">
        <v>10</v>
      </c>
      <c r="AM36" s="2" t="s">
        <v>10</v>
      </c>
      <c r="AN36" s="2" t="s">
        <v>10</v>
      </c>
      <c r="AO36" s="2" t="s">
        <v>10</v>
      </c>
      <c r="AP36" s="2" t="s">
        <v>10</v>
      </c>
      <c r="AQ36" s="2" t="s">
        <v>10</v>
      </c>
      <c r="AR36" s="2" t="s">
        <v>10</v>
      </c>
      <c r="AS36" s="2" t="s">
        <v>10</v>
      </c>
      <c r="AT36" s="2" t="s">
        <v>10</v>
      </c>
      <c r="AU36" s="2" t="s">
        <v>10</v>
      </c>
      <c r="AV36" s="2" t="s">
        <v>10</v>
      </c>
      <c r="AW36" s="2" t="s">
        <v>10</v>
      </c>
      <c r="AX36" s="2" t="s">
        <v>10</v>
      </c>
      <c r="AY36" s="2" t="s">
        <v>10</v>
      </c>
    </row>
    <row r="37" spans="1:51" x14ac:dyDescent="0.3">
      <c r="A37" t="s">
        <v>66</v>
      </c>
      <c r="B37" s="2" t="s">
        <v>2</v>
      </c>
      <c r="C37" s="2" t="s">
        <v>9</v>
      </c>
      <c r="D37" s="2" t="s">
        <v>9</v>
      </c>
      <c r="E37" s="2" t="s">
        <v>9</v>
      </c>
      <c r="F37" s="2" t="s">
        <v>2</v>
      </c>
      <c r="G37" s="2" t="s">
        <v>2</v>
      </c>
      <c r="H37" s="2" t="s">
        <v>2</v>
      </c>
      <c r="I37" s="2" t="s">
        <v>2</v>
      </c>
      <c r="J37" s="2" t="s">
        <v>9</v>
      </c>
      <c r="K37" s="2" t="s">
        <v>9</v>
      </c>
      <c r="L37" s="2" t="s">
        <v>9</v>
      </c>
      <c r="M37" s="2" t="s">
        <v>9</v>
      </c>
      <c r="N37" s="2" t="s">
        <v>9</v>
      </c>
      <c r="O37" s="2" t="s">
        <v>9</v>
      </c>
      <c r="P37" s="2" t="s">
        <v>2</v>
      </c>
      <c r="Q37" s="2" t="s">
        <v>2</v>
      </c>
      <c r="R37" s="2" t="s">
        <v>2</v>
      </c>
      <c r="S37" s="2" t="s">
        <v>9</v>
      </c>
      <c r="T37" s="2" t="s">
        <v>9</v>
      </c>
      <c r="U37" s="2" t="s">
        <v>9</v>
      </c>
      <c r="V37" s="2" t="s">
        <v>9</v>
      </c>
      <c r="W37" s="2" t="s">
        <v>9</v>
      </c>
      <c r="X37" s="2" t="s">
        <v>2</v>
      </c>
      <c r="Y37" s="2" t="s">
        <v>2</v>
      </c>
      <c r="Z37" s="2" t="s">
        <v>2</v>
      </c>
      <c r="AA37" s="2" t="s">
        <v>2</v>
      </c>
      <c r="AB37" s="2" t="s">
        <v>4</v>
      </c>
      <c r="AC37" s="2" t="s">
        <v>4</v>
      </c>
      <c r="AD37" s="2" t="s">
        <v>4</v>
      </c>
      <c r="AE37" s="2" t="s">
        <v>4</v>
      </c>
      <c r="AF37" s="2" t="s">
        <v>4</v>
      </c>
      <c r="AG37" s="2" t="s">
        <v>4</v>
      </c>
      <c r="AH37" s="2" t="s">
        <v>4</v>
      </c>
      <c r="AI37" s="2" t="s">
        <v>4</v>
      </c>
      <c r="AJ37" s="2" t="s">
        <v>4</v>
      </c>
      <c r="AK37" s="2" t="s">
        <v>4</v>
      </c>
      <c r="AL37" s="2" t="s">
        <v>4</v>
      </c>
      <c r="AM37" s="2" t="s">
        <v>4</v>
      </c>
      <c r="AN37" s="2" t="s">
        <v>25</v>
      </c>
      <c r="AO37" s="2" t="s">
        <v>25</v>
      </c>
      <c r="AP37" s="2" t="s">
        <v>25</v>
      </c>
      <c r="AQ37" s="2" t="s">
        <v>4</v>
      </c>
      <c r="AR37" s="2" t="s">
        <v>4</v>
      </c>
      <c r="AS37" s="2" t="s">
        <v>4</v>
      </c>
      <c r="AT37" s="2" t="s">
        <v>4</v>
      </c>
      <c r="AU37" s="2" t="s">
        <v>4</v>
      </c>
      <c r="AV37" s="2" t="s">
        <v>4</v>
      </c>
      <c r="AW37" s="2" t="s">
        <v>4</v>
      </c>
      <c r="AX37" s="2" t="s">
        <v>4</v>
      </c>
      <c r="AY37" s="2" t="s">
        <v>4</v>
      </c>
    </row>
    <row r="38" spans="1:51" x14ac:dyDescent="0.3">
      <c r="A38" t="s">
        <v>67</v>
      </c>
      <c r="B38" s="2" t="s">
        <v>8</v>
      </c>
      <c r="C38" s="2" t="s">
        <v>8</v>
      </c>
      <c r="D38" s="2" t="s">
        <v>8</v>
      </c>
      <c r="E38" s="2" t="s">
        <v>8</v>
      </c>
      <c r="F38" s="2" t="s">
        <v>8</v>
      </c>
      <c r="G38" s="2" t="s">
        <v>2</v>
      </c>
      <c r="H38" s="2" t="s">
        <v>2</v>
      </c>
      <c r="I38" s="2" t="s">
        <v>2</v>
      </c>
      <c r="J38" s="2" t="s">
        <v>2</v>
      </c>
      <c r="K38" s="2" t="s">
        <v>2</v>
      </c>
      <c r="L38" s="2" t="s">
        <v>2</v>
      </c>
      <c r="M38" s="2" t="s">
        <v>2</v>
      </c>
      <c r="N38" s="2" t="s">
        <v>2</v>
      </c>
      <c r="O38" s="2" t="s">
        <v>2</v>
      </c>
      <c r="P38" s="2" t="s">
        <v>2</v>
      </c>
      <c r="Q38" s="2" t="s">
        <v>2</v>
      </c>
      <c r="R38" s="2" t="s">
        <v>2</v>
      </c>
      <c r="S38" s="2" t="s">
        <v>2</v>
      </c>
      <c r="T38" s="2" t="s">
        <v>2</v>
      </c>
      <c r="U38" s="2" t="s">
        <v>23</v>
      </c>
      <c r="V38" s="2" t="s">
        <v>23</v>
      </c>
      <c r="W38" s="2" t="s">
        <v>23</v>
      </c>
      <c r="X38" s="2" t="s">
        <v>23</v>
      </c>
      <c r="Y38" s="2" t="s">
        <v>23</v>
      </c>
      <c r="Z38" s="2" t="s">
        <v>23</v>
      </c>
      <c r="AA38" s="2" t="s">
        <v>23</v>
      </c>
      <c r="AB38" s="2" t="s">
        <v>23</v>
      </c>
      <c r="AC38" s="2" t="s">
        <v>23</v>
      </c>
      <c r="AD38" s="2" t="s">
        <v>23</v>
      </c>
      <c r="AE38" s="2" t="s">
        <v>9</v>
      </c>
      <c r="AF38" s="2" t="s">
        <v>9</v>
      </c>
      <c r="AG38" s="2" t="s">
        <v>9</v>
      </c>
      <c r="AH38" s="2" t="s">
        <v>9</v>
      </c>
      <c r="AI38" s="2" t="s">
        <v>9</v>
      </c>
      <c r="AJ38" s="2" t="s">
        <v>9</v>
      </c>
      <c r="AK38" s="2" t="s">
        <v>9</v>
      </c>
      <c r="AL38" s="2" t="s">
        <v>9</v>
      </c>
      <c r="AM38" s="2" t="s">
        <v>9</v>
      </c>
      <c r="AN38" s="2" t="s">
        <v>9</v>
      </c>
      <c r="AO38" s="2" t="s">
        <v>9</v>
      </c>
      <c r="AP38" s="2" t="s">
        <v>9</v>
      </c>
      <c r="AQ38" s="2" t="s">
        <v>9</v>
      </c>
      <c r="AR38" s="2" t="s">
        <v>9</v>
      </c>
      <c r="AS38" s="2" t="s">
        <v>9</v>
      </c>
      <c r="AT38" s="2" t="s">
        <v>9</v>
      </c>
      <c r="AU38" s="2" t="s">
        <v>9</v>
      </c>
      <c r="AV38" s="2" t="s">
        <v>2</v>
      </c>
      <c r="AW38" s="2" t="s">
        <v>2</v>
      </c>
      <c r="AX38" s="2" t="s">
        <v>2</v>
      </c>
      <c r="AY38" s="2" t="s">
        <v>2</v>
      </c>
    </row>
    <row r="39" spans="1:51" x14ac:dyDescent="0.3">
      <c r="A39" t="s">
        <v>68</v>
      </c>
      <c r="B39" s="2" t="s">
        <v>6</v>
      </c>
      <c r="C39" s="2" t="s">
        <v>6</v>
      </c>
      <c r="D39" s="2" t="s">
        <v>6</v>
      </c>
      <c r="E39" s="2" t="s">
        <v>6</v>
      </c>
      <c r="F39" s="2" t="s">
        <v>6</v>
      </c>
      <c r="G39" s="2" t="s">
        <v>6</v>
      </c>
      <c r="H39" s="2" t="s">
        <v>6</v>
      </c>
      <c r="I39" s="2" t="s">
        <v>12</v>
      </c>
      <c r="J39" s="2" t="s">
        <v>12</v>
      </c>
      <c r="K39" s="2" t="s">
        <v>12</v>
      </c>
      <c r="L39" s="2" t="s">
        <v>12</v>
      </c>
      <c r="M39" s="2" t="s">
        <v>12</v>
      </c>
      <c r="N39" s="2" t="s">
        <v>12</v>
      </c>
      <c r="O39" s="2" t="s">
        <v>12</v>
      </c>
      <c r="P39" s="2" t="s">
        <v>12</v>
      </c>
      <c r="Q39" s="2" t="s">
        <v>12</v>
      </c>
      <c r="R39" s="2" t="s">
        <v>12</v>
      </c>
      <c r="S39" s="2" t="s">
        <v>12</v>
      </c>
      <c r="T39" s="2" t="s">
        <v>13</v>
      </c>
      <c r="U39" s="2" t="s">
        <v>13</v>
      </c>
      <c r="V39" s="2" t="s">
        <v>13</v>
      </c>
      <c r="W39" s="2" t="s">
        <v>13</v>
      </c>
      <c r="X39" s="2" t="s">
        <v>13</v>
      </c>
      <c r="Y39" s="2" t="s">
        <v>13</v>
      </c>
      <c r="Z39" s="2" t="s">
        <v>13</v>
      </c>
      <c r="AA39" s="2" t="s">
        <v>13</v>
      </c>
      <c r="AB39" s="2" t="s">
        <v>13</v>
      </c>
      <c r="AC39" s="2" t="s">
        <v>13</v>
      </c>
      <c r="AD39" s="2" t="s">
        <v>13</v>
      </c>
      <c r="AE39" s="2" t="s">
        <v>13</v>
      </c>
      <c r="AF39" s="2" t="s">
        <v>13</v>
      </c>
      <c r="AG39" s="2" t="s">
        <v>13</v>
      </c>
      <c r="AH39" s="2" t="s">
        <v>13</v>
      </c>
      <c r="AI39" s="2" t="s">
        <v>13</v>
      </c>
      <c r="AJ39" s="2" t="s">
        <v>13</v>
      </c>
      <c r="AK39" s="2" t="s">
        <v>13</v>
      </c>
      <c r="AL39" s="2" t="s">
        <v>13</v>
      </c>
      <c r="AM39" s="2" t="s">
        <v>13</v>
      </c>
      <c r="AN39" s="2" t="s">
        <v>13</v>
      </c>
      <c r="AO39" s="2" t="s">
        <v>13</v>
      </c>
      <c r="AP39" s="2" t="s">
        <v>13</v>
      </c>
      <c r="AQ39" s="2" t="s">
        <v>13</v>
      </c>
      <c r="AR39" s="2" t="s">
        <v>13</v>
      </c>
      <c r="AS39" s="2" t="s">
        <v>13</v>
      </c>
      <c r="AT39" s="2" t="s">
        <v>13</v>
      </c>
      <c r="AU39" s="2" t="s">
        <v>13</v>
      </c>
      <c r="AV39" s="2" t="s">
        <v>13</v>
      </c>
      <c r="AW39" s="2" t="s">
        <v>13</v>
      </c>
      <c r="AX39" s="2" t="s">
        <v>13</v>
      </c>
      <c r="AY39" s="2" t="s">
        <v>13</v>
      </c>
    </row>
    <row r="40" spans="1:51" x14ac:dyDescent="0.3">
      <c r="A40" t="s">
        <v>69</v>
      </c>
      <c r="B40" s="2" t="s">
        <v>2</v>
      </c>
      <c r="C40" s="2" t="s">
        <v>2</v>
      </c>
      <c r="D40" s="2" t="s">
        <v>2</v>
      </c>
      <c r="E40" s="2" t="s">
        <v>2</v>
      </c>
      <c r="F40" s="2" t="s">
        <v>2</v>
      </c>
      <c r="G40" s="2" t="s">
        <v>2</v>
      </c>
      <c r="H40" s="2" t="s">
        <v>2</v>
      </c>
      <c r="I40" s="2" t="s">
        <v>2</v>
      </c>
      <c r="J40" s="2" t="s">
        <v>2</v>
      </c>
      <c r="K40" s="2" t="s">
        <v>2</v>
      </c>
      <c r="L40" s="2" t="s">
        <v>2</v>
      </c>
      <c r="M40" s="2" t="s">
        <v>2</v>
      </c>
      <c r="N40" s="2" t="s">
        <v>2</v>
      </c>
      <c r="O40" s="2" t="s">
        <v>2</v>
      </c>
      <c r="P40" s="2" t="s">
        <v>2</v>
      </c>
      <c r="Q40" s="2" t="s">
        <v>2</v>
      </c>
      <c r="R40" s="2" t="s">
        <v>2</v>
      </c>
      <c r="S40" s="2" t="s">
        <v>12</v>
      </c>
      <c r="T40" s="2" t="s">
        <v>12</v>
      </c>
      <c r="U40" s="2" t="s">
        <v>4</v>
      </c>
      <c r="V40" s="2" t="s">
        <v>4</v>
      </c>
      <c r="W40" s="2" t="s">
        <v>4</v>
      </c>
      <c r="X40" s="2" t="s">
        <v>4</v>
      </c>
      <c r="Y40" s="2" t="s">
        <v>10</v>
      </c>
      <c r="Z40" s="2" t="s">
        <v>10</v>
      </c>
      <c r="AA40" s="2" t="s">
        <v>10</v>
      </c>
      <c r="AB40" s="2" t="s">
        <v>10</v>
      </c>
      <c r="AC40" s="2" t="s">
        <v>10</v>
      </c>
      <c r="AD40" s="2" t="s">
        <v>10</v>
      </c>
      <c r="AE40" s="2" t="s">
        <v>10</v>
      </c>
      <c r="AF40" s="2" t="s">
        <v>10</v>
      </c>
      <c r="AG40" s="2" t="s">
        <v>10</v>
      </c>
      <c r="AH40" s="2" t="s">
        <v>10</v>
      </c>
      <c r="AI40" s="2" t="s">
        <v>10</v>
      </c>
      <c r="AJ40" s="2" t="s">
        <v>10</v>
      </c>
      <c r="AK40" s="2" t="s">
        <v>10</v>
      </c>
      <c r="AL40" s="2" t="s">
        <v>10</v>
      </c>
      <c r="AM40" s="2" t="s">
        <v>10</v>
      </c>
      <c r="AN40" s="2" t="s">
        <v>10</v>
      </c>
      <c r="AO40" s="2" t="s">
        <v>10</v>
      </c>
      <c r="AP40" s="2" t="s">
        <v>10</v>
      </c>
      <c r="AQ40" s="2" t="s">
        <v>10</v>
      </c>
      <c r="AR40" s="2" t="s">
        <v>10</v>
      </c>
      <c r="AS40" s="2" t="s">
        <v>10</v>
      </c>
      <c r="AT40" s="2" t="s">
        <v>10</v>
      </c>
      <c r="AU40" s="2" t="s">
        <v>10</v>
      </c>
      <c r="AV40" s="2" t="s">
        <v>10</v>
      </c>
      <c r="AW40" s="2" t="s">
        <v>10</v>
      </c>
      <c r="AX40" s="2" t="s">
        <v>10</v>
      </c>
      <c r="AY40" s="2" t="s">
        <v>10</v>
      </c>
    </row>
    <row r="41" spans="1:51" x14ac:dyDescent="0.3">
      <c r="A41" t="s">
        <v>70</v>
      </c>
      <c r="B41" s="2" t="s">
        <v>2</v>
      </c>
      <c r="C41" s="2" t="s">
        <v>64</v>
      </c>
      <c r="D41" s="2" t="s">
        <v>64</v>
      </c>
      <c r="E41" s="2" t="s">
        <v>64</v>
      </c>
      <c r="F41" s="2" t="s">
        <v>64</v>
      </c>
      <c r="G41" s="2" t="s">
        <v>64</v>
      </c>
      <c r="H41" s="2" t="s">
        <v>64</v>
      </c>
      <c r="I41" s="2" t="s">
        <v>9</v>
      </c>
      <c r="J41" s="2" t="s">
        <v>9</v>
      </c>
      <c r="K41" s="2" t="s">
        <v>9</v>
      </c>
      <c r="L41" s="2" t="s">
        <v>9</v>
      </c>
      <c r="M41" s="2" t="s">
        <v>9</v>
      </c>
      <c r="N41" s="2" t="s">
        <v>9</v>
      </c>
      <c r="O41" s="2" t="s">
        <v>9</v>
      </c>
      <c r="P41" s="2" t="s">
        <v>9</v>
      </c>
      <c r="Q41" s="2" t="s">
        <v>9</v>
      </c>
      <c r="R41" s="2" t="s">
        <v>2</v>
      </c>
      <c r="S41" s="2" t="s">
        <v>2</v>
      </c>
      <c r="T41" s="2" t="s">
        <v>2</v>
      </c>
      <c r="U41" s="2" t="s">
        <v>2</v>
      </c>
      <c r="V41" s="2" t="s">
        <v>2</v>
      </c>
      <c r="W41" s="2" t="s">
        <v>2</v>
      </c>
      <c r="X41" s="2" t="s">
        <v>4</v>
      </c>
      <c r="Y41" s="2" t="s">
        <v>4</v>
      </c>
      <c r="Z41" s="2" t="s">
        <v>4</v>
      </c>
      <c r="AA41" s="2" t="s">
        <v>4</v>
      </c>
      <c r="AB41" s="2" t="s">
        <v>4</v>
      </c>
      <c r="AC41" s="2" t="s">
        <v>4</v>
      </c>
      <c r="AD41" s="2" t="s">
        <v>4</v>
      </c>
      <c r="AE41" s="2" t="s">
        <v>4</v>
      </c>
      <c r="AF41" s="2" t="s">
        <v>4</v>
      </c>
      <c r="AG41" s="2" t="s">
        <v>4</v>
      </c>
      <c r="AH41" s="2" t="s">
        <v>4</v>
      </c>
      <c r="AI41" s="2" t="s">
        <v>4</v>
      </c>
      <c r="AJ41" s="2" t="s">
        <v>4</v>
      </c>
      <c r="AK41" s="2" t="s">
        <v>4</v>
      </c>
      <c r="AL41" s="2" t="s">
        <v>4</v>
      </c>
      <c r="AM41" s="2" t="s">
        <v>4</v>
      </c>
      <c r="AN41" s="2" t="s">
        <v>10</v>
      </c>
      <c r="AO41" s="2" t="s">
        <v>10</v>
      </c>
      <c r="AP41" s="2" t="s">
        <v>10</v>
      </c>
      <c r="AQ41" s="2" t="s">
        <v>10</v>
      </c>
      <c r="AR41" s="2" t="s">
        <v>10</v>
      </c>
      <c r="AS41" s="2" t="s">
        <v>10</v>
      </c>
      <c r="AT41" s="2" t="s">
        <v>10</v>
      </c>
      <c r="AU41" s="2" t="s">
        <v>10</v>
      </c>
      <c r="AV41" s="2" t="s">
        <v>10</v>
      </c>
      <c r="AW41" s="2" t="s">
        <v>10</v>
      </c>
      <c r="AX41" s="2" t="s">
        <v>10</v>
      </c>
      <c r="AY41" s="2" t="s">
        <v>10</v>
      </c>
    </row>
    <row r="65" spans="1:51" x14ac:dyDescent="0.3">
      <c r="B65">
        <v>1974</v>
      </c>
      <c r="C65">
        <v>1975</v>
      </c>
      <c r="D65">
        <v>1976</v>
      </c>
      <c r="E65">
        <v>1977</v>
      </c>
      <c r="F65">
        <v>1978</v>
      </c>
      <c r="G65">
        <v>1979</v>
      </c>
      <c r="H65">
        <v>1980</v>
      </c>
      <c r="I65">
        <v>1981</v>
      </c>
      <c r="J65">
        <v>1982</v>
      </c>
      <c r="K65">
        <v>1983</v>
      </c>
      <c r="L65">
        <v>1984</v>
      </c>
      <c r="M65">
        <v>1985</v>
      </c>
      <c r="N65">
        <v>1986</v>
      </c>
      <c r="O65">
        <v>1987</v>
      </c>
      <c r="P65">
        <v>1988</v>
      </c>
      <c r="Q65">
        <v>1989</v>
      </c>
      <c r="R65">
        <v>1990</v>
      </c>
      <c r="S65">
        <v>1991</v>
      </c>
      <c r="T65">
        <v>1992</v>
      </c>
      <c r="U65">
        <v>1993</v>
      </c>
      <c r="V65">
        <v>1994</v>
      </c>
      <c r="W65">
        <v>1995</v>
      </c>
      <c r="X65">
        <v>1996</v>
      </c>
      <c r="Y65">
        <v>1997</v>
      </c>
      <c r="Z65">
        <v>1998</v>
      </c>
      <c r="AA65">
        <v>1999</v>
      </c>
      <c r="AB65">
        <v>2000</v>
      </c>
      <c r="AC65">
        <v>2001</v>
      </c>
      <c r="AD65">
        <v>2002</v>
      </c>
      <c r="AE65">
        <v>2003</v>
      </c>
      <c r="AF65">
        <v>2004</v>
      </c>
      <c r="AG65">
        <v>2005</v>
      </c>
      <c r="AH65">
        <v>2006</v>
      </c>
      <c r="AI65">
        <v>2007</v>
      </c>
      <c r="AJ65">
        <v>2008</v>
      </c>
      <c r="AK65">
        <v>2009</v>
      </c>
      <c r="AL65">
        <v>2010</v>
      </c>
      <c r="AM65">
        <v>2011</v>
      </c>
      <c r="AN65">
        <v>2012</v>
      </c>
      <c r="AO65">
        <v>2013</v>
      </c>
      <c r="AP65">
        <v>2014</v>
      </c>
      <c r="AQ65">
        <v>2015</v>
      </c>
      <c r="AR65">
        <v>2016</v>
      </c>
      <c r="AS65">
        <v>2017</v>
      </c>
      <c r="AT65">
        <v>2017</v>
      </c>
      <c r="AU65">
        <v>2017</v>
      </c>
      <c r="AV65">
        <v>2017</v>
      </c>
      <c r="AW65">
        <v>2017</v>
      </c>
      <c r="AX65">
        <v>2017</v>
      </c>
      <c r="AY65">
        <v>2017</v>
      </c>
    </row>
    <row r="66" spans="1:51" x14ac:dyDescent="0.3">
      <c r="A66" t="s">
        <v>5</v>
      </c>
      <c r="B66">
        <f>COUNTIF(B2:B41,"X")</f>
        <v>2</v>
      </c>
      <c r="C66">
        <f t="shared" ref="C66:AS66" si="0">COUNTIF(C2:C41,"X")</f>
        <v>2</v>
      </c>
      <c r="D66">
        <f t="shared" si="0"/>
        <v>2</v>
      </c>
      <c r="E66">
        <f t="shared" si="0"/>
        <v>2</v>
      </c>
      <c r="F66">
        <f t="shared" si="0"/>
        <v>2</v>
      </c>
      <c r="G66">
        <f t="shared" si="0"/>
        <v>2</v>
      </c>
      <c r="H66">
        <f t="shared" si="0"/>
        <v>2</v>
      </c>
      <c r="I66">
        <f t="shared" si="0"/>
        <v>2</v>
      </c>
      <c r="J66">
        <f t="shared" si="0"/>
        <v>2</v>
      </c>
      <c r="K66">
        <f t="shared" si="0"/>
        <v>2</v>
      </c>
      <c r="L66">
        <f t="shared" si="0"/>
        <v>2</v>
      </c>
      <c r="M66">
        <f t="shared" si="0"/>
        <v>2</v>
      </c>
      <c r="N66">
        <f t="shared" si="0"/>
        <v>2</v>
      </c>
      <c r="O66">
        <f t="shared" si="0"/>
        <v>2</v>
      </c>
      <c r="P66">
        <f t="shared" si="0"/>
        <v>2</v>
      </c>
      <c r="Q66">
        <f t="shared" si="0"/>
        <v>2</v>
      </c>
      <c r="R66">
        <f t="shared" si="0"/>
        <v>2</v>
      </c>
      <c r="S66">
        <f t="shared" si="0"/>
        <v>2</v>
      </c>
      <c r="T66">
        <f t="shared" si="0"/>
        <v>1</v>
      </c>
      <c r="U66">
        <f t="shared" si="0"/>
        <v>1</v>
      </c>
      <c r="V66">
        <f t="shared" si="0"/>
        <v>1</v>
      </c>
      <c r="W66">
        <f t="shared" si="0"/>
        <v>1</v>
      </c>
      <c r="X66">
        <f t="shared" si="0"/>
        <v>1</v>
      </c>
      <c r="Y66">
        <f t="shared" si="0"/>
        <v>1</v>
      </c>
      <c r="Z66">
        <f t="shared" si="0"/>
        <v>1</v>
      </c>
      <c r="AA66">
        <f t="shared" si="0"/>
        <v>0</v>
      </c>
      <c r="AB66">
        <f t="shared" si="0"/>
        <v>0</v>
      </c>
      <c r="AC66">
        <f t="shared" si="0"/>
        <v>0</v>
      </c>
      <c r="AD66">
        <f t="shared" si="0"/>
        <v>0</v>
      </c>
      <c r="AE66">
        <f t="shared" si="0"/>
        <v>0</v>
      </c>
      <c r="AF66">
        <f t="shared" si="0"/>
        <v>0</v>
      </c>
      <c r="AG66">
        <f t="shared" si="0"/>
        <v>0</v>
      </c>
      <c r="AH66">
        <f t="shared" si="0"/>
        <v>0</v>
      </c>
      <c r="AI66">
        <f t="shared" si="0"/>
        <v>0</v>
      </c>
      <c r="AJ66">
        <f t="shared" si="0"/>
        <v>0</v>
      </c>
      <c r="AK66">
        <f t="shared" si="0"/>
        <v>0</v>
      </c>
      <c r="AL66">
        <f t="shared" si="0"/>
        <v>0</v>
      </c>
      <c r="AM66">
        <f t="shared" si="0"/>
        <v>0</v>
      </c>
      <c r="AN66">
        <f t="shared" si="0"/>
        <v>0</v>
      </c>
      <c r="AO66">
        <f t="shared" si="0"/>
        <v>0</v>
      </c>
      <c r="AP66">
        <f t="shared" si="0"/>
        <v>0</v>
      </c>
      <c r="AQ66">
        <f t="shared" si="0"/>
        <v>0</v>
      </c>
      <c r="AR66">
        <f t="shared" si="0"/>
        <v>0</v>
      </c>
      <c r="AS66">
        <f t="shared" si="0"/>
        <v>0</v>
      </c>
      <c r="AT66">
        <f t="shared" ref="AT66:AY66" si="1">COUNTIF(AT2:AT41,"X")</f>
        <v>0</v>
      </c>
      <c r="AU66">
        <f t="shared" si="1"/>
        <v>0</v>
      </c>
      <c r="AV66">
        <f t="shared" si="1"/>
        <v>0</v>
      </c>
      <c r="AW66">
        <f t="shared" si="1"/>
        <v>0</v>
      </c>
      <c r="AX66">
        <f t="shared" si="1"/>
        <v>0</v>
      </c>
      <c r="AY66">
        <f t="shared" si="1"/>
        <v>0</v>
      </c>
    </row>
    <row r="67" spans="1:51" x14ac:dyDescent="0.3">
      <c r="A67" t="s">
        <v>3</v>
      </c>
      <c r="B67">
        <f>COUNTIF(B2:B41,"MDC")</f>
        <v>0</v>
      </c>
      <c r="C67">
        <f t="shared" ref="C67:AS67" si="2">COUNTIF(C2:C41,"MDC")</f>
        <v>0</v>
      </c>
      <c r="D67">
        <f t="shared" si="2"/>
        <v>0</v>
      </c>
      <c r="E67">
        <f t="shared" si="2"/>
        <v>0</v>
      </c>
      <c r="F67">
        <f t="shared" si="2"/>
        <v>0</v>
      </c>
      <c r="G67">
        <f t="shared" si="2"/>
        <v>0</v>
      </c>
      <c r="H67">
        <f t="shared" si="2"/>
        <v>0</v>
      </c>
      <c r="I67">
        <f t="shared" si="2"/>
        <v>0</v>
      </c>
      <c r="J67">
        <f t="shared" si="2"/>
        <v>0</v>
      </c>
      <c r="K67">
        <f t="shared" si="2"/>
        <v>0</v>
      </c>
      <c r="L67">
        <f t="shared" si="2"/>
        <v>0</v>
      </c>
      <c r="M67">
        <f t="shared" si="2"/>
        <v>0</v>
      </c>
      <c r="N67">
        <f t="shared" si="2"/>
        <v>0</v>
      </c>
      <c r="O67">
        <f t="shared" si="2"/>
        <v>0</v>
      </c>
      <c r="P67">
        <f t="shared" si="2"/>
        <v>0</v>
      </c>
      <c r="Q67">
        <f t="shared" si="2"/>
        <v>0</v>
      </c>
      <c r="R67">
        <f t="shared" si="2"/>
        <v>0</v>
      </c>
      <c r="S67">
        <f t="shared" si="2"/>
        <v>0</v>
      </c>
      <c r="T67">
        <f t="shared" si="2"/>
        <v>0</v>
      </c>
      <c r="U67">
        <f t="shared" si="2"/>
        <v>0</v>
      </c>
      <c r="V67">
        <f t="shared" si="2"/>
        <v>0</v>
      </c>
      <c r="W67">
        <f t="shared" si="2"/>
        <v>0</v>
      </c>
      <c r="X67">
        <f t="shared" si="2"/>
        <v>0</v>
      </c>
      <c r="Y67">
        <f t="shared" si="2"/>
        <v>0</v>
      </c>
      <c r="Z67">
        <f t="shared" si="2"/>
        <v>0</v>
      </c>
      <c r="AA67">
        <f t="shared" si="2"/>
        <v>0</v>
      </c>
      <c r="AB67">
        <f t="shared" si="2"/>
        <v>0</v>
      </c>
      <c r="AC67">
        <f t="shared" si="2"/>
        <v>0</v>
      </c>
      <c r="AD67">
        <f t="shared" si="2"/>
        <v>0</v>
      </c>
      <c r="AE67">
        <f t="shared" si="2"/>
        <v>0</v>
      </c>
      <c r="AF67">
        <f t="shared" si="2"/>
        <v>0</v>
      </c>
      <c r="AG67">
        <f t="shared" si="2"/>
        <v>0</v>
      </c>
      <c r="AH67">
        <f t="shared" si="2"/>
        <v>0</v>
      </c>
      <c r="AI67">
        <f t="shared" si="2"/>
        <v>0</v>
      </c>
      <c r="AJ67">
        <f t="shared" si="2"/>
        <v>0</v>
      </c>
      <c r="AK67">
        <f t="shared" si="2"/>
        <v>0</v>
      </c>
      <c r="AL67">
        <f t="shared" si="2"/>
        <v>0</v>
      </c>
      <c r="AM67">
        <f t="shared" si="2"/>
        <v>0</v>
      </c>
      <c r="AN67">
        <f t="shared" si="2"/>
        <v>0</v>
      </c>
      <c r="AO67">
        <f t="shared" si="2"/>
        <v>0</v>
      </c>
      <c r="AP67">
        <f t="shared" si="2"/>
        <v>0</v>
      </c>
      <c r="AQ67">
        <f t="shared" si="2"/>
        <v>0</v>
      </c>
      <c r="AR67">
        <f t="shared" si="2"/>
        <v>0</v>
      </c>
      <c r="AS67">
        <f t="shared" si="2"/>
        <v>0</v>
      </c>
      <c r="AT67">
        <f t="shared" ref="AT67:AY67" si="3">COUNTIF(AT2:AT41,"MDC")</f>
        <v>0</v>
      </c>
      <c r="AU67">
        <f t="shared" si="3"/>
        <v>0</v>
      </c>
      <c r="AV67">
        <f t="shared" si="3"/>
        <v>0</v>
      </c>
      <c r="AW67">
        <f t="shared" si="3"/>
        <v>0</v>
      </c>
      <c r="AX67">
        <f t="shared" si="3"/>
        <v>0</v>
      </c>
      <c r="AY67">
        <f t="shared" si="3"/>
        <v>0</v>
      </c>
    </row>
    <row r="68" spans="1:51" x14ac:dyDescent="0.3">
      <c r="A68" t="s">
        <v>51</v>
      </c>
      <c r="B68">
        <f>COUNTIF(B2:B41,"PERF")</f>
        <v>1</v>
      </c>
      <c r="C68">
        <f t="shared" ref="C68:AS68" si="4">COUNTIF(C2:C41,"PERF")</f>
        <v>1</v>
      </c>
      <c r="D68">
        <f t="shared" si="4"/>
        <v>1</v>
      </c>
      <c r="E68">
        <f t="shared" si="4"/>
        <v>0</v>
      </c>
      <c r="F68">
        <f t="shared" si="4"/>
        <v>0</v>
      </c>
      <c r="G68">
        <f t="shared" si="4"/>
        <v>0</v>
      </c>
      <c r="H68">
        <f t="shared" si="4"/>
        <v>0</v>
      </c>
      <c r="I68">
        <f t="shared" si="4"/>
        <v>0</v>
      </c>
      <c r="J68">
        <f t="shared" si="4"/>
        <v>0</v>
      </c>
      <c r="K68">
        <f t="shared" si="4"/>
        <v>0</v>
      </c>
      <c r="L68">
        <f t="shared" si="4"/>
        <v>0</v>
      </c>
      <c r="M68">
        <f t="shared" si="4"/>
        <v>0</v>
      </c>
      <c r="N68">
        <f t="shared" si="4"/>
        <v>0</v>
      </c>
      <c r="O68">
        <f t="shared" si="4"/>
        <v>0</v>
      </c>
      <c r="P68">
        <f t="shared" si="4"/>
        <v>0</v>
      </c>
      <c r="Q68">
        <f t="shared" si="4"/>
        <v>0</v>
      </c>
      <c r="R68">
        <f t="shared" si="4"/>
        <v>0</v>
      </c>
      <c r="S68">
        <f t="shared" si="4"/>
        <v>0</v>
      </c>
      <c r="T68">
        <f t="shared" si="4"/>
        <v>0</v>
      </c>
      <c r="U68">
        <f t="shared" si="4"/>
        <v>0</v>
      </c>
      <c r="V68">
        <f t="shared" si="4"/>
        <v>0</v>
      </c>
      <c r="W68">
        <f t="shared" si="4"/>
        <v>0</v>
      </c>
      <c r="X68">
        <f t="shared" si="4"/>
        <v>0</v>
      </c>
      <c r="Y68">
        <f t="shared" si="4"/>
        <v>0</v>
      </c>
      <c r="Z68">
        <f t="shared" si="4"/>
        <v>0</v>
      </c>
      <c r="AA68">
        <f t="shared" si="4"/>
        <v>0</v>
      </c>
      <c r="AB68">
        <f t="shared" si="4"/>
        <v>0</v>
      </c>
      <c r="AC68">
        <f t="shared" si="4"/>
        <v>0</v>
      </c>
      <c r="AD68">
        <f t="shared" si="4"/>
        <v>0</v>
      </c>
      <c r="AE68">
        <f t="shared" si="4"/>
        <v>0</v>
      </c>
      <c r="AF68">
        <f t="shared" si="4"/>
        <v>0</v>
      </c>
      <c r="AG68">
        <f t="shared" si="4"/>
        <v>0</v>
      </c>
      <c r="AH68">
        <f t="shared" si="4"/>
        <v>0</v>
      </c>
      <c r="AI68">
        <f t="shared" si="4"/>
        <v>0</v>
      </c>
      <c r="AJ68">
        <f t="shared" si="4"/>
        <v>0</v>
      </c>
      <c r="AK68">
        <f t="shared" si="4"/>
        <v>0</v>
      </c>
      <c r="AL68">
        <f t="shared" si="4"/>
        <v>0</v>
      </c>
      <c r="AM68">
        <f t="shared" si="4"/>
        <v>0</v>
      </c>
      <c r="AN68">
        <f t="shared" si="4"/>
        <v>0</v>
      </c>
      <c r="AO68">
        <f t="shared" si="4"/>
        <v>0</v>
      </c>
      <c r="AP68">
        <f t="shared" si="4"/>
        <v>0</v>
      </c>
      <c r="AQ68">
        <f t="shared" si="4"/>
        <v>0</v>
      </c>
      <c r="AR68">
        <f t="shared" si="4"/>
        <v>0</v>
      </c>
      <c r="AS68">
        <f t="shared" si="4"/>
        <v>0</v>
      </c>
      <c r="AT68">
        <f t="shared" ref="AT68:AY68" si="5">COUNTIF(AT2:AT41,"PERF")</f>
        <v>0</v>
      </c>
      <c r="AU68">
        <f t="shared" si="5"/>
        <v>0</v>
      </c>
      <c r="AV68">
        <f t="shared" si="5"/>
        <v>0</v>
      </c>
      <c r="AW68">
        <f t="shared" si="5"/>
        <v>0</v>
      </c>
      <c r="AX68">
        <f t="shared" si="5"/>
        <v>0</v>
      </c>
      <c r="AY68">
        <f t="shared" si="5"/>
        <v>0</v>
      </c>
    </row>
    <row r="69" spans="1:51" x14ac:dyDescent="0.3">
      <c r="A69" t="s">
        <v>8</v>
      </c>
      <c r="B69">
        <f>COUNTIF(B2:B41,"AERF")</f>
        <v>7</v>
      </c>
      <c r="C69">
        <f t="shared" ref="C69:AS69" si="6">COUNTIF(C2:C41,"AERF")</f>
        <v>8</v>
      </c>
      <c r="D69">
        <f t="shared" si="6"/>
        <v>8</v>
      </c>
      <c r="E69">
        <f t="shared" si="6"/>
        <v>7</v>
      </c>
      <c r="F69">
        <f t="shared" si="6"/>
        <v>7</v>
      </c>
      <c r="G69">
        <f t="shared" si="6"/>
        <v>5</v>
      </c>
      <c r="H69">
        <f t="shared" si="6"/>
        <v>5</v>
      </c>
      <c r="I69">
        <f t="shared" si="6"/>
        <v>5</v>
      </c>
      <c r="J69">
        <f t="shared" si="6"/>
        <v>5</v>
      </c>
      <c r="K69">
        <f t="shared" si="6"/>
        <v>5</v>
      </c>
      <c r="L69">
        <f t="shared" si="6"/>
        <v>5</v>
      </c>
      <c r="M69">
        <f t="shared" si="6"/>
        <v>5</v>
      </c>
      <c r="N69">
        <f t="shared" si="6"/>
        <v>4</v>
      </c>
      <c r="O69">
        <f t="shared" si="6"/>
        <v>4</v>
      </c>
      <c r="P69">
        <f t="shared" si="6"/>
        <v>4</v>
      </c>
      <c r="Q69">
        <f t="shared" si="6"/>
        <v>4</v>
      </c>
      <c r="R69">
        <f t="shared" si="6"/>
        <v>3</v>
      </c>
      <c r="S69">
        <f t="shared" si="6"/>
        <v>3</v>
      </c>
      <c r="T69">
        <f t="shared" si="6"/>
        <v>3</v>
      </c>
      <c r="U69">
        <f t="shared" si="6"/>
        <v>3</v>
      </c>
      <c r="V69">
        <f t="shared" si="6"/>
        <v>3</v>
      </c>
      <c r="W69">
        <f t="shared" si="6"/>
        <v>1</v>
      </c>
      <c r="X69">
        <f t="shared" si="6"/>
        <v>1</v>
      </c>
      <c r="Y69">
        <f t="shared" si="6"/>
        <v>1</v>
      </c>
      <c r="Z69">
        <f t="shared" si="6"/>
        <v>1</v>
      </c>
      <c r="AA69">
        <f t="shared" si="6"/>
        <v>1</v>
      </c>
      <c r="AB69">
        <f t="shared" si="6"/>
        <v>1</v>
      </c>
      <c r="AC69">
        <f t="shared" si="6"/>
        <v>1</v>
      </c>
      <c r="AD69">
        <f t="shared" si="6"/>
        <v>1</v>
      </c>
      <c r="AE69">
        <f t="shared" si="6"/>
        <v>1</v>
      </c>
      <c r="AF69">
        <f t="shared" si="6"/>
        <v>1</v>
      </c>
      <c r="AG69">
        <f t="shared" si="6"/>
        <v>1</v>
      </c>
      <c r="AH69">
        <f t="shared" si="6"/>
        <v>1</v>
      </c>
      <c r="AI69">
        <f t="shared" si="6"/>
        <v>1</v>
      </c>
      <c r="AJ69">
        <f t="shared" si="6"/>
        <v>1</v>
      </c>
      <c r="AK69">
        <f t="shared" si="6"/>
        <v>1</v>
      </c>
      <c r="AL69">
        <f t="shared" si="6"/>
        <v>1</v>
      </c>
      <c r="AM69">
        <f t="shared" si="6"/>
        <v>1</v>
      </c>
      <c r="AN69">
        <f t="shared" si="6"/>
        <v>1</v>
      </c>
      <c r="AO69">
        <f t="shared" si="6"/>
        <v>1</v>
      </c>
      <c r="AP69">
        <f t="shared" si="6"/>
        <v>1</v>
      </c>
      <c r="AQ69">
        <f t="shared" si="6"/>
        <v>1</v>
      </c>
      <c r="AR69">
        <f t="shared" si="6"/>
        <v>1</v>
      </c>
      <c r="AS69">
        <f t="shared" si="6"/>
        <v>1</v>
      </c>
      <c r="AT69">
        <f t="shared" ref="AT69:AY69" si="7">COUNTIF(AT2:AT41,"AERF")</f>
        <v>1</v>
      </c>
      <c r="AU69">
        <f t="shared" si="7"/>
        <v>1</v>
      </c>
      <c r="AV69">
        <f t="shared" si="7"/>
        <v>1</v>
      </c>
      <c r="AW69">
        <f t="shared" si="7"/>
        <v>1</v>
      </c>
      <c r="AX69">
        <f t="shared" si="7"/>
        <v>1</v>
      </c>
      <c r="AY69">
        <f t="shared" si="7"/>
        <v>1</v>
      </c>
    </row>
    <row r="70" spans="1:51" x14ac:dyDescent="0.3">
      <c r="A70" t="s">
        <v>18</v>
      </c>
      <c r="B70">
        <f>COUNTIF(B2:B41,"PCB")</f>
        <v>2</v>
      </c>
      <c r="C70">
        <f t="shared" ref="C70:AS70" si="8">COUNTIF(C2:C41,"PCB")</f>
        <v>2</v>
      </c>
      <c r="D70">
        <f t="shared" si="8"/>
        <v>2</v>
      </c>
      <c r="E70">
        <f t="shared" si="8"/>
        <v>3</v>
      </c>
      <c r="F70">
        <f t="shared" si="8"/>
        <v>3</v>
      </c>
      <c r="G70">
        <f t="shared" si="8"/>
        <v>2</v>
      </c>
      <c r="H70">
        <f t="shared" si="8"/>
        <v>2</v>
      </c>
      <c r="I70">
        <f t="shared" si="8"/>
        <v>2</v>
      </c>
      <c r="J70">
        <f t="shared" si="8"/>
        <v>2</v>
      </c>
      <c r="K70">
        <f t="shared" si="8"/>
        <v>2</v>
      </c>
      <c r="L70">
        <f t="shared" si="8"/>
        <v>2</v>
      </c>
      <c r="M70">
        <f t="shared" si="8"/>
        <v>2</v>
      </c>
      <c r="N70">
        <f t="shared" si="8"/>
        <v>2</v>
      </c>
      <c r="O70">
        <f t="shared" si="8"/>
        <v>2</v>
      </c>
      <c r="P70">
        <f t="shared" si="8"/>
        <v>2</v>
      </c>
      <c r="Q70">
        <f t="shared" si="8"/>
        <v>2</v>
      </c>
      <c r="R70">
        <f t="shared" si="8"/>
        <v>2</v>
      </c>
      <c r="S70">
        <f t="shared" si="8"/>
        <v>2</v>
      </c>
      <c r="T70">
        <f t="shared" si="8"/>
        <v>2</v>
      </c>
      <c r="U70">
        <f t="shared" si="8"/>
        <v>2</v>
      </c>
      <c r="V70">
        <f t="shared" si="8"/>
        <v>2</v>
      </c>
      <c r="W70">
        <f t="shared" si="8"/>
        <v>2</v>
      </c>
      <c r="X70">
        <f t="shared" si="8"/>
        <v>2</v>
      </c>
      <c r="Y70">
        <f t="shared" si="8"/>
        <v>2</v>
      </c>
      <c r="Z70">
        <f t="shared" si="8"/>
        <v>2</v>
      </c>
      <c r="AA70">
        <f t="shared" si="8"/>
        <v>2</v>
      </c>
      <c r="AB70">
        <f t="shared" si="8"/>
        <v>2</v>
      </c>
      <c r="AC70">
        <f t="shared" si="8"/>
        <v>2</v>
      </c>
      <c r="AD70">
        <f t="shared" si="8"/>
        <v>2</v>
      </c>
      <c r="AE70">
        <f t="shared" si="8"/>
        <v>2</v>
      </c>
      <c r="AF70">
        <f t="shared" si="8"/>
        <v>2</v>
      </c>
      <c r="AG70">
        <f t="shared" si="8"/>
        <v>2</v>
      </c>
      <c r="AH70">
        <f t="shared" si="8"/>
        <v>2</v>
      </c>
      <c r="AI70">
        <f t="shared" si="8"/>
        <v>2</v>
      </c>
      <c r="AJ70">
        <f t="shared" si="8"/>
        <v>2</v>
      </c>
      <c r="AK70">
        <f t="shared" si="8"/>
        <v>2</v>
      </c>
      <c r="AL70">
        <f t="shared" si="8"/>
        <v>2</v>
      </c>
      <c r="AM70">
        <f t="shared" si="8"/>
        <v>2</v>
      </c>
      <c r="AN70">
        <f t="shared" si="8"/>
        <v>2</v>
      </c>
      <c r="AO70">
        <f t="shared" si="8"/>
        <v>1</v>
      </c>
      <c r="AP70">
        <f t="shared" si="8"/>
        <v>1</v>
      </c>
      <c r="AQ70">
        <f t="shared" si="8"/>
        <v>1</v>
      </c>
      <c r="AR70">
        <f t="shared" si="8"/>
        <v>1</v>
      </c>
      <c r="AS70">
        <f t="shared" si="8"/>
        <v>1</v>
      </c>
      <c r="AT70">
        <f t="shared" ref="AT70:AY70" si="9">COUNTIF(AT2:AT41,"PCB")</f>
        <v>1</v>
      </c>
      <c r="AU70">
        <f t="shared" si="9"/>
        <v>1</v>
      </c>
      <c r="AV70">
        <f t="shared" si="9"/>
        <v>1</v>
      </c>
      <c r="AW70">
        <f t="shared" si="9"/>
        <v>1</v>
      </c>
      <c r="AX70">
        <f t="shared" si="9"/>
        <v>1</v>
      </c>
      <c r="AY70">
        <f t="shared" si="9"/>
        <v>1</v>
      </c>
    </row>
    <row r="71" spans="1:51" x14ac:dyDescent="0.3">
      <c r="A71" t="s">
        <v>6</v>
      </c>
      <c r="B71">
        <f>COUNTIF(B2:B41,"ACB")</f>
        <v>3</v>
      </c>
      <c r="C71">
        <f t="shared" ref="C71:AS71" si="10">COUNTIF(C2:C41,"ACB")</f>
        <v>2</v>
      </c>
      <c r="D71">
        <f t="shared" si="10"/>
        <v>2</v>
      </c>
      <c r="E71">
        <f t="shared" si="10"/>
        <v>2</v>
      </c>
      <c r="F71">
        <f t="shared" si="10"/>
        <v>2</v>
      </c>
      <c r="G71">
        <f t="shared" si="10"/>
        <v>2</v>
      </c>
      <c r="H71">
        <f t="shared" si="10"/>
        <v>2</v>
      </c>
      <c r="I71">
        <f t="shared" si="10"/>
        <v>1</v>
      </c>
      <c r="J71">
        <f t="shared" si="10"/>
        <v>1</v>
      </c>
      <c r="K71">
        <f t="shared" si="10"/>
        <v>1</v>
      </c>
      <c r="L71">
        <f t="shared" si="10"/>
        <v>2</v>
      </c>
      <c r="M71">
        <f t="shared" si="10"/>
        <v>2</v>
      </c>
      <c r="N71">
        <f t="shared" si="10"/>
        <v>2</v>
      </c>
      <c r="O71">
        <f t="shared" si="10"/>
        <v>2</v>
      </c>
      <c r="P71">
        <f t="shared" si="10"/>
        <v>2</v>
      </c>
      <c r="Q71">
        <f t="shared" si="10"/>
        <v>2</v>
      </c>
      <c r="R71">
        <f t="shared" si="10"/>
        <v>2</v>
      </c>
      <c r="S71">
        <f t="shared" si="10"/>
        <v>2</v>
      </c>
      <c r="T71">
        <f t="shared" si="10"/>
        <v>2</v>
      </c>
      <c r="U71">
        <f t="shared" si="10"/>
        <v>1</v>
      </c>
      <c r="V71">
        <f t="shared" si="10"/>
        <v>1</v>
      </c>
      <c r="W71">
        <f t="shared" si="10"/>
        <v>1</v>
      </c>
      <c r="X71">
        <f t="shared" si="10"/>
        <v>1</v>
      </c>
      <c r="Y71">
        <f t="shared" si="10"/>
        <v>1</v>
      </c>
      <c r="Z71">
        <f t="shared" si="10"/>
        <v>1</v>
      </c>
      <c r="AA71">
        <f t="shared" si="10"/>
        <v>1</v>
      </c>
      <c r="AB71">
        <f t="shared" si="10"/>
        <v>1</v>
      </c>
      <c r="AC71">
        <f t="shared" si="10"/>
        <v>1</v>
      </c>
      <c r="AD71">
        <f t="shared" si="10"/>
        <v>1</v>
      </c>
      <c r="AE71">
        <f t="shared" si="10"/>
        <v>1</v>
      </c>
      <c r="AF71">
        <f t="shared" si="10"/>
        <v>1</v>
      </c>
      <c r="AG71">
        <f t="shared" si="10"/>
        <v>1</v>
      </c>
      <c r="AH71">
        <f t="shared" si="10"/>
        <v>1</v>
      </c>
      <c r="AI71">
        <f t="shared" si="10"/>
        <v>1</v>
      </c>
      <c r="AJ71">
        <f t="shared" si="10"/>
        <v>1</v>
      </c>
      <c r="AK71">
        <f t="shared" si="10"/>
        <v>1</v>
      </c>
      <c r="AL71">
        <f t="shared" si="10"/>
        <v>1</v>
      </c>
      <c r="AM71">
        <f t="shared" si="10"/>
        <v>1</v>
      </c>
      <c r="AN71">
        <f t="shared" si="10"/>
        <v>1</v>
      </c>
      <c r="AO71">
        <f t="shared" si="10"/>
        <v>2</v>
      </c>
      <c r="AP71">
        <f t="shared" si="10"/>
        <v>2</v>
      </c>
      <c r="AQ71">
        <f t="shared" si="10"/>
        <v>2</v>
      </c>
      <c r="AR71">
        <f t="shared" si="10"/>
        <v>2</v>
      </c>
      <c r="AS71">
        <f t="shared" si="10"/>
        <v>2</v>
      </c>
      <c r="AT71">
        <f t="shared" ref="AT71:AY71" si="11">COUNTIF(AT2:AT41,"ACB")</f>
        <v>2</v>
      </c>
      <c r="AU71">
        <f t="shared" si="11"/>
        <v>2</v>
      </c>
      <c r="AV71">
        <f t="shared" si="11"/>
        <v>2</v>
      </c>
      <c r="AW71">
        <f t="shared" si="11"/>
        <v>2</v>
      </c>
      <c r="AX71">
        <f t="shared" si="11"/>
        <v>2</v>
      </c>
      <c r="AY71">
        <f t="shared" si="11"/>
        <v>2</v>
      </c>
    </row>
    <row r="72" spans="1:51" x14ac:dyDescent="0.3">
      <c r="A72" t="s">
        <v>1</v>
      </c>
      <c r="B72">
        <f>COUNTIF(B2:B41,"UD")</f>
        <v>6</v>
      </c>
      <c r="C72">
        <f t="shared" ref="C72:AS72" si="12">COUNTIF(C2:C41,"UD")</f>
        <v>7</v>
      </c>
      <c r="D72">
        <f t="shared" si="12"/>
        <v>7</v>
      </c>
      <c r="E72">
        <f t="shared" si="12"/>
        <v>7</v>
      </c>
      <c r="F72">
        <f t="shared" si="12"/>
        <v>6</v>
      </c>
      <c r="G72">
        <f t="shared" si="12"/>
        <v>5</v>
      </c>
      <c r="H72">
        <f t="shared" si="12"/>
        <v>5</v>
      </c>
      <c r="I72">
        <f t="shared" si="12"/>
        <v>5</v>
      </c>
      <c r="J72">
        <f t="shared" si="12"/>
        <v>5</v>
      </c>
      <c r="K72">
        <f t="shared" si="12"/>
        <v>5</v>
      </c>
      <c r="L72">
        <f t="shared" si="12"/>
        <v>4</v>
      </c>
      <c r="M72">
        <f t="shared" si="12"/>
        <v>2</v>
      </c>
      <c r="N72">
        <f t="shared" si="12"/>
        <v>1</v>
      </c>
      <c r="O72">
        <f t="shared" si="12"/>
        <v>1</v>
      </c>
      <c r="P72">
        <f t="shared" si="12"/>
        <v>1</v>
      </c>
      <c r="Q72">
        <f t="shared" si="12"/>
        <v>1</v>
      </c>
      <c r="R72">
        <f t="shared" si="12"/>
        <v>1</v>
      </c>
      <c r="S72">
        <f t="shared" si="12"/>
        <v>0</v>
      </c>
      <c r="T72">
        <f t="shared" si="12"/>
        <v>1</v>
      </c>
      <c r="U72">
        <f t="shared" si="12"/>
        <v>1</v>
      </c>
      <c r="V72">
        <f t="shared" si="12"/>
        <v>0</v>
      </c>
      <c r="W72">
        <f t="shared" si="12"/>
        <v>0</v>
      </c>
      <c r="X72">
        <f t="shared" si="12"/>
        <v>0</v>
      </c>
      <c r="Y72">
        <f t="shared" si="12"/>
        <v>0</v>
      </c>
      <c r="Z72">
        <f t="shared" si="12"/>
        <v>0</v>
      </c>
      <c r="AA72">
        <f t="shared" si="12"/>
        <v>0</v>
      </c>
      <c r="AB72">
        <f t="shared" si="12"/>
        <v>0</v>
      </c>
      <c r="AC72">
        <f t="shared" si="12"/>
        <v>0</v>
      </c>
      <c r="AD72">
        <f t="shared" si="12"/>
        <v>0</v>
      </c>
      <c r="AE72">
        <f t="shared" si="12"/>
        <v>0</v>
      </c>
      <c r="AF72">
        <f t="shared" si="12"/>
        <v>0</v>
      </c>
      <c r="AG72">
        <f t="shared" si="12"/>
        <v>0</v>
      </c>
      <c r="AH72">
        <f t="shared" si="12"/>
        <v>0</v>
      </c>
      <c r="AI72">
        <f t="shared" si="12"/>
        <v>0</v>
      </c>
      <c r="AJ72">
        <f t="shared" si="12"/>
        <v>0</v>
      </c>
      <c r="AK72">
        <f t="shared" si="12"/>
        <v>0</v>
      </c>
      <c r="AL72">
        <f t="shared" si="12"/>
        <v>0</v>
      </c>
      <c r="AM72">
        <f t="shared" si="12"/>
        <v>0</v>
      </c>
      <c r="AN72">
        <f t="shared" si="12"/>
        <v>0</v>
      </c>
      <c r="AO72">
        <f t="shared" si="12"/>
        <v>0</v>
      </c>
      <c r="AP72">
        <f t="shared" si="12"/>
        <v>0</v>
      </c>
      <c r="AQ72">
        <f t="shared" si="12"/>
        <v>0</v>
      </c>
      <c r="AR72">
        <f t="shared" si="12"/>
        <v>0</v>
      </c>
      <c r="AS72">
        <f t="shared" si="12"/>
        <v>0</v>
      </c>
      <c r="AT72">
        <f t="shared" ref="AT72:AY72" si="13">COUNTIF(AT2:AT41,"UD")</f>
        <v>0</v>
      </c>
      <c r="AU72">
        <f t="shared" si="13"/>
        <v>0</v>
      </c>
      <c r="AV72">
        <f t="shared" si="13"/>
        <v>0</v>
      </c>
      <c r="AW72">
        <f t="shared" si="13"/>
        <v>0</v>
      </c>
      <c r="AX72">
        <f t="shared" si="13"/>
        <v>0</v>
      </c>
      <c r="AY72">
        <f t="shared" si="13"/>
        <v>0</v>
      </c>
    </row>
    <row r="73" spans="1:51" x14ac:dyDescent="0.3">
      <c r="A73" t="s">
        <v>12</v>
      </c>
      <c r="B73">
        <f>COUNTIF(B2:B41,"LERT")</f>
        <v>7</v>
      </c>
      <c r="C73">
        <f t="shared" ref="C73:AS73" si="14">COUNTIF(C2:C41,"LERT")</f>
        <v>7</v>
      </c>
      <c r="D73">
        <f t="shared" si="14"/>
        <v>8</v>
      </c>
      <c r="E73">
        <f t="shared" si="14"/>
        <v>8</v>
      </c>
      <c r="F73">
        <f t="shared" si="14"/>
        <v>8</v>
      </c>
      <c r="G73">
        <f t="shared" si="14"/>
        <v>9</v>
      </c>
      <c r="H73">
        <f t="shared" si="14"/>
        <v>8</v>
      </c>
      <c r="I73">
        <f t="shared" si="14"/>
        <v>8</v>
      </c>
      <c r="J73">
        <f t="shared" si="14"/>
        <v>8</v>
      </c>
      <c r="K73">
        <f t="shared" si="14"/>
        <v>5</v>
      </c>
      <c r="L73">
        <f t="shared" si="14"/>
        <v>5</v>
      </c>
      <c r="M73">
        <f t="shared" si="14"/>
        <v>4</v>
      </c>
      <c r="N73">
        <f t="shared" si="14"/>
        <v>5</v>
      </c>
      <c r="O73">
        <f t="shared" si="14"/>
        <v>4</v>
      </c>
      <c r="P73">
        <f t="shared" si="14"/>
        <v>3</v>
      </c>
      <c r="Q73">
        <f t="shared" si="14"/>
        <v>3</v>
      </c>
      <c r="R73">
        <f t="shared" si="14"/>
        <v>4</v>
      </c>
      <c r="S73">
        <f t="shared" si="14"/>
        <v>6</v>
      </c>
      <c r="T73">
        <f t="shared" si="14"/>
        <v>4</v>
      </c>
      <c r="U73">
        <f t="shared" si="14"/>
        <v>5</v>
      </c>
      <c r="V73">
        <f t="shared" si="14"/>
        <v>5</v>
      </c>
      <c r="W73">
        <f t="shared" si="14"/>
        <v>4</v>
      </c>
      <c r="X73">
        <f t="shared" si="14"/>
        <v>4</v>
      </c>
      <c r="Y73">
        <f t="shared" si="14"/>
        <v>4</v>
      </c>
      <c r="Z73">
        <f t="shared" si="14"/>
        <v>4</v>
      </c>
      <c r="AA73">
        <f t="shared" si="14"/>
        <v>4</v>
      </c>
      <c r="AB73">
        <f t="shared" si="14"/>
        <v>3</v>
      </c>
      <c r="AC73">
        <f t="shared" si="14"/>
        <v>1</v>
      </c>
      <c r="AD73">
        <f t="shared" si="14"/>
        <v>1</v>
      </c>
      <c r="AE73">
        <f t="shared" si="14"/>
        <v>0</v>
      </c>
      <c r="AF73">
        <f t="shared" si="14"/>
        <v>0</v>
      </c>
      <c r="AG73">
        <f t="shared" si="14"/>
        <v>0</v>
      </c>
      <c r="AH73">
        <f t="shared" si="14"/>
        <v>0</v>
      </c>
      <c r="AI73">
        <f t="shared" si="14"/>
        <v>1</v>
      </c>
      <c r="AJ73">
        <f t="shared" si="14"/>
        <v>1</v>
      </c>
      <c r="AK73">
        <f t="shared" si="14"/>
        <v>1</v>
      </c>
      <c r="AL73">
        <f t="shared" si="14"/>
        <v>1</v>
      </c>
      <c r="AM73">
        <f t="shared" si="14"/>
        <v>1</v>
      </c>
      <c r="AN73">
        <f t="shared" si="14"/>
        <v>1</v>
      </c>
      <c r="AO73">
        <f t="shared" si="14"/>
        <v>1</v>
      </c>
      <c r="AP73">
        <f t="shared" si="14"/>
        <v>1</v>
      </c>
      <c r="AQ73">
        <f t="shared" si="14"/>
        <v>1</v>
      </c>
      <c r="AR73">
        <f t="shared" si="14"/>
        <v>1</v>
      </c>
      <c r="AS73">
        <f t="shared" si="14"/>
        <v>1</v>
      </c>
      <c r="AT73">
        <f t="shared" ref="AT73:AY73" si="15">COUNTIF(AT2:AT41,"LERT")</f>
        <v>1</v>
      </c>
      <c r="AU73">
        <f t="shared" si="15"/>
        <v>1</v>
      </c>
      <c r="AV73">
        <f t="shared" si="15"/>
        <v>1</v>
      </c>
      <c r="AW73">
        <f t="shared" si="15"/>
        <v>1</v>
      </c>
      <c r="AX73">
        <f t="shared" si="15"/>
        <v>1</v>
      </c>
      <c r="AY73">
        <f t="shared" si="15"/>
        <v>1</v>
      </c>
    </row>
    <row r="74" spans="1:51" x14ac:dyDescent="0.3">
      <c r="A74" t="s">
        <v>48</v>
      </c>
      <c r="B74">
        <f>COUNTIF(B2:B41,"LCERT")</f>
        <v>0</v>
      </c>
      <c r="C74">
        <f t="shared" ref="C74:AS74" si="16">COUNTIF(C2:C41,"LCERT")</f>
        <v>0</v>
      </c>
      <c r="D74">
        <f t="shared" si="16"/>
        <v>0</v>
      </c>
      <c r="E74">
        <f t="shared" si="16"/>
        <v>0</v>
      </c>
      <c r="F74">
        <f t="shared" si="16"/>
        <v>1</v>
      </c>
      <c r="G74">
        <f t="shared" si="16"/>
        <v>1</v>
      </c>
      <c r="H74">
        <f t="shared" si="16"/>
        <v>1</v>
      </c>
      <c r="I74">
        <f t="shared" si="16"/>
        <v>1</v>
      </c>
      <c r="J74">
        <f t="shared" si="16"/>
        <v>1</v>
      </c>
      <c r="K74">
        <f t="shared" si="16"/>
        <v>1</v>
      </c>
      <c r="L74">
        <f t="shared" si="16"/>
        <v>1</v>
      </c>
      <c r="M74">
        <f t="shared" si="16"/>
        <v>1</v>
      </c>
      <c r="N74">
        <f t="shared" si="16"/>
        <v>1</v>
      </c>
      <c r="O74">
        <f t="shared" si="16"/>
        <v>1</v>
      </c>
      <c r="P74">
        <f t="shared" si="16"/>
        <v>1</v>
      </c>
      <c r="Q74">
        <f t="shared" si="16"/>
        <v>1</v>
      </c>
      <c r="R74">
        <f t="shared" si="16"/>
        <v>1</v>
      </c>
      <c r="S74">
        <f t="shared" si="16"/>
        <v>0</v>
      </c>
      <c r="T74">
        <f t="shared" si="16"/>
        <v>0</v>
      </c>
      <c r="U74">
        <f t="shared" si="16"/>
        <v>0</v>
      </c>
      <c r="V74">
        <f t="shared" si="16"/>
        <v>0</v>
      </c>
      <c r="W74">
        <f t="shared" si="16"/>
        <v>0</v>
      </c>
      <c r="X74">
        <f t="shared" si="16"/>
        <v>0</v>
      </c>
      <c r="Y74">
        <f t="shared" si="16"/>
        <v>0</v>
      </c>
      <c r="Z74">
        <f t="shared" si="16"/>
        <v>0</v>
      </c>
      <c r="AA74">
        <f t="shared" si="16"/>
        <v>0</v>
      </c>
      <c r="AB74">
        <f t="shared" si="16"/>
        <v>0</v>
      </c>
      <c r="AC74">
        <f t="shared" si="16"/>
        <v>0</v>
      </c>
      <c r="AD74">
        <f t="shared" si="16"/>
        <v>0</v>
      </c>
      <c r="AE74">
        <f t="shared" si="16"/>
        <v>0</v>
      </c>
      <c r="AF74">
        <f t="shared" si="16"/>
        <v>0</v>
      </c>
      <c r="AG74">
        <f t="shared" si="16"/>
        <v>0</v>
      </c>
      <c r="AH74">
        <f t="shared" si="16"/>
        <v>0</v>
      </c>
      <c r="AI74">
        <f t="shared" si="16"/>
        <v>0</v>
      </c>
      <c r="AJ74">
        <f t="shared" si="16"/>
        <v>0</v>
      </c>
      <c r="AK74">
        <f t="shared" si="16"/>
        <v>0</v>
      </c>
      <c r="AL74">
        <f t="shared" si="16"/>
        <v>0</v>
      </c>
      <c r="AM74">
        <f t="shared" si="16"/>
        <v>0</v>
      </c>
      <c r="AN74">
        <f t="shared" si="16"/>
        <v>0</v>
      </c>
      <c r="AO74">
        <f t="shared" si="16"/>
        <v>0</v>
      </c>
      <c r="AP74">
        <f t="shared" si="16"/>
        <v>0</v>
      </c>
      <c r="AQ74">
        <f t="shared" si="16"/>
        <v>0</v>
      </c>
      <c r="AR74">
        <f t="shared" si="16"/>
        <v>0</v>
      </c>
      <c r="AS74">
        <f t="shared" si="16"/>
        <v>0</v>
      </c>
      <c r="AT74">
        <f t="shared" ref="AT74:AY74" si="17">COUNTIF(AT2:AT41,"LCERT")</f>
        <v>0</v>
      </c>
      <c r="AU74">
        <f t="shared" si="17"/>
        <v>0</v>
      </c>
      <c r="AV74">
        <f t="shared" si="17"/>
        <v>0</v>
      </c>
      <c r="AW74">
        <f t="shared" si="17"/>
        <v>0</v>
      </c>
      <c r="AX74">
        <f t="shared" si="17"/>
        <v>0</v>
      </c>
      <c r="AY74">
        <f t="shared" si="17"/>
        <v>0</v>
      </c>
    </row>
    <row r="75" spans="1:51" x14ac:dyDescent="0.3">
      <c r="A75" t="s">
        <v>9</v>
      </c>
      <c r="B75">
        <f>COUNTIF(B2:B41,"LMT")</f>
        <v>1</v>
      </c>
      <c r="C75">
        <f t="shared" ref="C75:AS75" si="18">COUNTIF(C2:C41,"LMT")</f>
        <v>2</v>
      </c>
      <c r="D75">
        <f t="shared" si="18"/>
        <v>2</v>
      </c>
      <c r="E75">
        <f t="shared" si="18"/>
        <v>3</v>
      </c>
      <c r="F75">
        <f t="shared" si="18"/>
        <v>1</v>
      </c>
      <c r="G75">
        <f t="shared" si="18"/>
        <v>1</v>
      </c>
      <c r="H75">
        <f t="shared" si="18"/>
        <v>1</v>
      </c>
      <c r="I75">
        <f t="shared" si="18"/>
        <v>2</v>
      </c>
      <c r="J75">
        <f t="shared" si="18"/>
        <v>3</v>
      </c>
      <c r="K75">
        <f t="shared" si="18"/>
        <v>3</v>
      </c>
      <c r="L75">
        <f t="shared" si="18"/>
        <v>2</v>
      </c>
      <c r="M75">
        <f t="shared" si="18"/>
        <v>2</v>
      </c>
      <c r="N75">
        <f t="shared" si="18"/>
        <v>2</v>
      </c>
      <c r="O75">
        <f t="shared" si="18"/>
        <v>2</v>
      </c>
      <c r="P75">
        <f t="shared" si="18"/>
        <v>1</v>
      </c>
      <c r="Q75">
        <f t="shared" si="18"/>
        <v>1</v>
      </c>
      <c r="R75">
        <f t="shared" si="18"/>
        <v>0</v>
      </c>
      <c r="S75">
        <f t="shared" si="18"/>
        <v>1</v>
      </c>
      <c r="T75">
        <f t="shared" si="18"/>
        <v>1</v>
      </c>
      <c r="U75">
        <f t="shared" si="18"/>
        <v>2</v>
      </c>
      <c r="V75">
        <f t="shared" si="18"/>
        <v>2</v>
      </c>
      <c r="W75">
        <f t="shared" si="18"/>
        <v>1</v>
      </c>
      <c r="X75">
        <f t="shared" si="18"/>
        <v>0</v>
      </c>
      <c r="Y75">
        <f t="shared" si="18"/>
        <v>0</v>
      </c>
      <c r="Z75">
        <f t="shared" si="18"/>
        <v>0</v>
      </c>
      <c r="AA75">
        <f t="shared" si="18"/>
        <v>0</v>
      </c>
      <c r="AB75">
        <f t="shared" si="18"/>
        <v>0</v>
      </c>
      <c r="AC75">
        <f t="shared" si="18"/>
        <v>0</v>
      </c>
      <c r="AD75">
        <f t="shared" si="18"/>
        <v>0</v>
      </c>
      <c r="AE75">
        <f t="shared" si="18"/>
        <v>1</v>
      </c>
      <c r="AF75">
        <f t="shared" si="18"/>
        <v>1</v>
      </c>
      <c r="AG75">
        <f t="shared" si="18"/>
        <v>1</v>
      </c>
      <c r="AH75">
        <f t="shared" si="18"/>
        <v>1</v>
      </c>
      <c r="AI75">
        <f t="shared" si="18"/>
        <v>1</v>
      </c>
      <c r="AJ75">
        <f t="shared" si="18"/>
        <v>1</v>
      </c>
      <c r="AK75">
        <f t="shared" si="18"/>
        <v>1</v>
      </c>
      <c r="AL75">
        <f t="shared" si="18"/>
        <v>1</v>
      </c>
      <c r="AM75">
        <f t="shared" si="18"/>
        <v>1</v>
      </c>
      <c r="AN75">
        <f t="shared" si="18"/>
        <v>1</v>
      </c>
      <c r="AO75">
        <f t="shared" si="18"/>
        <v>1</v>
      </c>
      <c r="AP75">
        <f t="shared" si="18"/>
        <v>1</v>
      </c>
      <c r="AQ75">
        <f t="shared" si="18"/>
        <v>1</v>
      </c>
      <c r="AR75">
        <f t="shared" si="18"/>
        <v>1</v>
      </c>
      <c r="AS75">
        <f t="shared" si="18"/>
        <v>1</v>
      </c>
      <c r="AT75">
        <f t="shared" ref="AT75:AY75" si="19">COUNTIF(AT2:AT41,"LMT")</f>
        <v>1</v>
      </c>
      <c r="AU75">
        <f t="shared" si="19"/>
        <v>1</v>
      </c>
      <c r="AV75">
        <f t="shared" si="19"/>
        <v>0</v>
      </c>
      <c r="AW75">
        <f t="shared" si="19"/>
        <v>0</v>
      </c>
      <c r="AX75">
        <f t="shared" si="19"/>
        <v>0</v>
      </c>
      <c r="AY75">
        <f t="shared" si="19"/>
        <v>0</v>
      </c>
    </row>
    <row r="76" spans="1:51" x14ac:dyDescent="0.3">
      <c r="A76" t="s">
        <v>23</v>
      </c>
      <c r="B76">
        <f>COUNTIF(B2:B41,"LCMT")</f>
        <v>0</v>
      </c>
      <c r="C76">
        <f t="shared" ref="C76:AS76" si="20">COUNTIF(C2:C41,"LCMT")</f>
        <v>0</v>
      </c>
      <c r="D76">
        <f t="shared" si="20"/>
        <v>1</v>
      </c>
      <c r="E76">
        <f t="shared" si="20"/>
        <v>1</v>
      </c>
      <c r="F76">
        <f t="shared" si="20"/>
        <v>1</v>
      </c>
      <c r="G76">
        <f t="shared" si="20"/>
        <v>2</v>
      </c>
      <c r="H76">
        <f t="shared" si="20"/>
        <v>2</v>
      </c>
      <c r="I76">
        <f t="shared" si="20"/>
        <v>1</v>
      </c>
      <c r="J76">
        <f t="shared" si="20"/>
        <v>1</v>
      </c>
      <c r="K76">
        <f t="shared" si="20"/>
        <v>1</v>
      </c>
      <c r="L76">
        <f t="shared" si="20"/>
        <v>1</v>
      </c>
      <c r="M76">
        <f t="shared" si="20"/>
        <v>1</v>
      </c>
      <c r="N76">
        <f t="shared" si="20"/>
        <v>1</v>
      </c>
      <c r="O76">
        <f t="shared" si="20"/>
        <v>1</v>
      </c>
      <c r="P76">
        <f t="shared" si="20"/>
        <v>0</v>
      </c>
      <c r="Q76">
        <f t="shared" si="20"/>
        <v>0</v>
      </c>
      <c r="R76">
        <f t="shared" si="20"/>
        <v>0</v>
      </c>
      <c r="S76">
        <f t="shared" si="20"/>
        <v>0</v>
      </c>
      <c r="T76">
        <f t="shared" si="20"/>
        <v>0</v>
      </c>
      <c r="U76">
        <f t="shared" si="20"/>
        <v>1</v>
      </c>
      <c r="V76">
        <f t="shared" si="20"/>
        <v>1</v>
      </c>
      <c r="W76">
        <f t="shared" si="20"/>
        <v>1</v>
      </c>
      <c r="X76">
        <f t="shared" si="20"/>
        <v>1</v>
      </c>
      <c r="Y76">
        <f t="shared" si="20"/>
        <v>1</v>
      </c>
      <c r="Z76">
        <f t="shared" si="20"/>
        <v>1</v>
      </c>
      <c r="AA76">
        <f t="shared" si="20"/>
        <v>1</v>
      </c>
      <c r="AB76">
        <f t="shared" si="20"/>
        <v>1</v>
      </c>
      <c r="AC76">
        <f t="shared" si="20"/>
        <v>1</v>
      </c>
      <c r="AD76">
        <f t="shared" si="20"/>
        <v>1</v>
      </c>
      <c r="AE76">
        <f t="shared" si="20"/>
        <v>0</v>
      </c>
      <c r="AF76">
        <f t="shared" si="20"/>
        <v>0</v>
      </c>
      <c r="AG76">
        <f t="shared" si="20"/>
        <v>0</v>
      </c>
      <c r="AH76">
        <f t="shared" si="20"/>
        <v>0</v>
      </c>
      <c r="AI76">
        <f t="shared" si="20"/>
        <v>0</v>
      </c>
      <c r="AJ76">
        <f t="shared" si="20"/>
        <v>0</v>
      </c>
      <c r="AK76">
        <f t="shared" si="20"/>
        <v>0</v>
      </c>
      <c r="AL76">
        <f t="shared" si="20"/>
        <v>0</v>
      </c>
      <c r="AM76">
        <f t="shared" si="20"/>
        <v>0</v>
      </c>
      <c r="AN76">
        <f t="shared" si="20"/>
        <v>0</v>
      </c>
      <c r="AO76">
        <f t="shared" si="20"/>
        <v>0</v>
      </c>
      <c r="AP76">
        <f t="shared" si="20"/>
        <v>0</v>
      </c>
      <c r="AQ76">
        <f t="shared" si="20"/>
        <v>0</v>
      </c>
      <c r="AR76">
        <f t="shared" si="20"/>
        <v>0</v>
      </c>
      <c r="AS76">
        <f t="shared" si="20"/>
        <v>0</v>
      </c>
      <c r="AT76">
        <f t="shared" ref="AT76:AY76" si="21">COUNTIF(AT2:AT41,"LCMT")</f>
        <v>0</v>
      </c>
      <c r="AU76">
        <f t="shared" si="21"/>
        <v>0</v>
      </c>
      <c r="AV76">
        <f t="shared" si="21"/>
        <v>0</v>
      </c>
      <c r="AW76">
        <f t="shared" si="21"/>
        <v>0</v>
      </c>
      <c r="AX76">
        <f t="shared" si="21"/>
        <v>0</v>
      </c>
      <c r="AY76">
        <f t="shared" si="21"/>
        <v>0</v>
      </c>
    </row>
    <row r="77" spans="1:51" x14ac:dyDescent="0.3">
      <c r="A77" t="s">
        <v>4</v>
      </c>
      <c r="B77">
        <f>COUNTIF(B2:B41,"LIT")</f>
        <v>0</v>
      </c>
      <c r="C77">
        <f t="shared" ref="C77:AS77" si="22">COUNTIF(C2:C41,"LIT")</f>
        <v>0</v>
      </c>
      <c r="D77">
        <f t="shared" si="22"/>
        <v>0</v>
      </c>
      <c r="E77">
        <f t="shared" si="22"/>
        <v>0</v>
      </c>
      <c r="F77">
        <f t="shared" si="22"/>
        <v>0</v>
      </c>
      <c r="G77">
        <f t="shared" si="22"/>
        <v>0</v>
      </c>
      <c r="H77">
        <f t="shared" si="22"/>
        <v>0</v>
      </c>
      <c r="I77">
        <f t="shared" si="22"/>
        <v>0</v>
      </c>
      <c r="J77">
        <f t="shared" si="22"/>
        <v>0</v>
      </c>
      <c r="K77">
        <f t="shared" si="22"/>
        <v>0</v>
      </c>
      <c r="L77">
        <f t="shared" si="22"/>
        <v>0</v>
      </c>
      <c r="M77">
        <f t="shared" si="22"/>
        <v>0</v>
      </c>
      <c r="N77">
        <f t="shared" si="22"/>
        <v>1</v>
      </c>
      <c r="O77">
        <f t="shared" si="22"/>
        <v>1</v>
      </c>
      <c r="P77">
        <f t="shared" si="22"/>
        <v>1</v>
      </c>
      <c r="Q77">
        <f t="shared" si="22"/>
        <v>1</v>
      </c>
      <c r="R77">
        <f t="shared" si="22"/>
        <v>1</v>
      </c>
      <c r="S77">
        <f t="shared" si="22"/>
        <v>1</v>
      </c>
      <c r="T77">
        <f t="shared" si="22"/>
        <v>1</v>
      </c>
      <c r="U77">
        <f t="shared" si="22"/>
        <v>3</v>
      </c>
      <c r="V77">
        <f t="shared" si="22"/>
        <v>3</v>
      </c>
      <c r="W77">
        <f t="shared" si="22"/>
        <v>3</v>
      </c>
      <c r="X77">
        <f t="shared" si="22"/>
        <v>4</v>
      </c>
      <c r="Y77">
        <f t="shared" si="22"/>
        <v>2</v>
      </c>
      <c r="Z77">
        <f t="shared" si="22"/>
        <v>2</v>
      </c>
      <c r="AA77">
        <f t="shared" si="22"/>
        <v>3</v>
      </c>
      <c r="AB77">
        <f t="shared" si="22"/>
        <v>4</v>
      </c>
      <c r="AC77">
        <f t="shared" si="22"/>
        <v>5</v>
      </c>
      <c r="AD77">
        <f t="shared" si="22"/>
        <v>5</v>
      </c>
      <c r="AE77">
        <f t="shared" si="22"/>
        <v>5</v>
      </c>
      <c r="AF77">
        <f t="shared" si="22"/>
        <v>5</v>
      </c>
      <c r="AG77">
        <f t="shared" si="22"/>
        <v>5</v>
      </c>
      <c r="AH77">
        <f t="shared" si="22"/>
        <v>5</v>
      </c>
      <c r="AI77">
        <f t="shared" si="22"/>
        <v>5</v>
      </c>
      <c r="AJ77">
        <f t="shared" si="22"/>
        <v>5</v>
      </c>
      <c r="AK77">
        <f t="shared" si="22"/>
        <v>5</v>
      </c>
      <c r="AL77">
        <f t="shared" si="22"/>
        <v>5</v>
      </c>
      <c r="AM77">
        <f t="shared" si="22"/>
        <v>5</v>
      </c>
      <c r="AN77">
        <f t="shared" si="22"/>
        <v>3</v>
      </c>
      <c r="AO77">
        <f t="shared" si="22"/>
        <v>3</v>
      </c>
      <c r="AP77">
        <f t="shared" si="22"/>
        <v>3</v>
      </c>
      <c r="AQ77">
        <f t="shared" si="22"/>
        <v>4</v>
      </c>
      <c r="AR77">
        <f t="shared" si="22"/>
        <v>4</v>
      </c>
      <c r="AS77">
        <f t="shared" si="22"/>
        <v>4</v>
      </c>
      <c r="AT77">
        <f t="shared" ref="AT77:AY77" si="23">COUNTIF(AT2:AT41,"LIT")</f>
        <v>4</v>
      </c>
      <c r="AU77">
        <f t="shared" si="23"/>
        <v>4</v>
      </c>
      <c r="AV77">
        <f t="shared" si="23"/>
        <v>4</v>
      </c>
      <c r="AW77">
        <f t="shared" si="23"/>
        <v>4</v>
      </c>
      <c r="AX77">
        <f t="shared" si="23"/>
        <v>3</v>
      </c>
      <c r="AY77">
        <f t="shared" si="23"/>
        <v>3</v>
      </c>
    </row>
    <row r="78" spans="1:51" x14ac:dyDescent="0.3">
      <c r="A78" t="s">
        <v>20</v>
      </c>
      <c r="B78">
        <f>COUNTIF(B2:B41,"LCIT")</f>
        <v>0</v>
      </c>
      <c r="C78">
        <f t="shared" ref="C78:AS78" si="24">COUNTIF(C2:C41,"LCIT")</f>
        <v>0</v>
      </c>
      <c r="D78">
        <f t="shared" si="24"/>
        <v>0</v>
      </c>
      <c r="E78">
        <f t="shared" si="24"/>
        <v>0</v>
      </c>
      <c r="F78">
        <f t="shared" si="24"/>
        <v>0</v>
      </c>
      <c r="G78">
        <f t="shared" si="24"/>
        <v>0</v>
      </c>
      <c r="H78">
        <f t="shared" si="24"/>
        <v>0</v>
      </c>
      <c r="I78">
        <f t="shared" si="24"/>
        <v>0</v>
      </c>
      <c r="J78">
        <f t="shared" si="24"/>
        <v>0</v>
      </c>
      <c r="K78">
        <f t="shared" si="24"/>
        <v>0</v>
      </c>
      <c r="L78">
        <f t="shared" si="24"/>
        <v>0</v>
      </c>
      <c r="M78">
        <f t="shared" si="24"/>
        <v>0</v>
      </c>
      <c r="N78">
        <f t="shared" si="24"/>
        <v>0</v>
      </c>
      <c r="O78">
        <f t="shared" si="24"/>
        <v>0</v>
      </c>
      <c r="P78">
        <f t="shared" si="24"/>
        <v>0</v>
      </c>
      <c r="Q78">
        <f t="shared" si="24"/>
        <v>0</v>
      </c>
      <c r="R78">
        <f t="shared" si="24"/>
        <v>0</v>
      </c>
      <c r="S78">
        <f t="shared" si="24"/>
        <v>0</v>
      </c>
      <c r="T78">
        <f t="shared" si="24"/>
        <v>0</v>
      </c>
      <c r="U78">
        <f t="shared" si="24"/>
        <v>0</v>
      </c>
      <c r="V78">
        <f t="shared" si="24"/>
        <v>0</v>
      </c>
      <c r="W78">
        <f t="shared" si="24"/>
        <v>0</v>
      </c>
      <c r="X78">
        <f t="shared" si="24"/>
        <v>0</v>
      </c>
      <c r="Y78">
        <f t="shared" si="24"/>
        <v>1</v>
      </c>
      <c r="Z78">
        <f t="shared" si="24"/>
        <v>1</v>
      </c>
      <c r="AA78">
        <f t="shared" si="24"/>
        <v>1</v>
      </c>
      <c r="AB78">
        <f t="shared" si="24"/>
        <v>1</v>
      </c>
      <c r="AC78">
        <f t="shared" si="24"/>
        <v>1</v>
      </c>
      <c r="AD78">
        <f t="shared" si="24"/>
        <v>1</v>
      </c>
      <c r="AE78">
        <f t="shared" si="24"/>
        <v>1</v>
      </c>
      <c r="AF78">
        <f t="shared" si="24"/>
        <v>0</v>
      </c>
      <c r="AG78">
        <f t="shared" si="24"/>
        <v>0</v>
      </c>
      <c r="AH78">
        <f t="shared" si="24"/>
        <v>0</v>
      </c>
      <c r="AI78">
        <f t="shared" si="24"/>
        <v>0</v>
      </c>
      <c r="AJ78">
        <f t="shared" si="24"/>
        <v>0</v>
      </c>
      <c r="AK78">
        <f t="shared" si="24"/>
        <v>0</v>
      </c>
      <c r="AL78">
        <f t="shared" si="24"/>
        <v>0</v>
      </c>
      <c r="AM78">
        <f t="shared" si="24"/>
        <v>0</v>
      </c>
      <c r="AN78">
        <f t="shared" si="24"/>
        <v>0</v>
      </c>
      <c r="AO78">
        <f t="shared" si="24"/>
        <v>0</v>
      </c>
      <c r="AP78">
        <f t="shared" si="24"/>
        <v>0</v>
      </c>
      <c r="AQ78">
        <f t="shared" si="24"/>
        <v>0</v>
      </c>
      <c r="AR78">
        <f t="shared" si="24"/>
        <v>0</v>
      </c>
      <c r="AS78">
        <f t="shared" si="24"/>
        <v>0</v>
      </c>
      <c r="AT78">
        <f t="shared" ref="AT78:AY78" si="25">COUNTIF(AT2:AT41,"LCIT")</f>
        <v>0</v>
      </c>
      <c r="AU78">
        <f t="shared" si="25"/>
        <v>0</v>
      </c>
      <c r="AV78">
        <f t="shared" si="25"/>
        <v>0</v>
      </c>
      <c r="AW78">
        <f t="shared" si="25"/>
        <v>0</v>
      </c>
      <c r="AX78">
        <f t="shared" si="25"/>
        <v>0</v>
      </c>
      <c r="AY78">
        <f t="shared" si="25"/>
        <v>0</v>
      </c>
    </row>
    <row r="79" spans="1:51" x14ac:dyDescent="0.3">
      <c r="A79" t="s">
        <v>31</v>
      </c>
      <c r="B79">
        <f>COUNTIF(B2:B41,"MwERT")</f>
        <v>0</v>
      </c>
      <c r="C79">
        <f t="shared" ref="C79:AS79" si="26">COUNTIF(C2:C41,"MwERT")</f>
        <v>1</v>
      </c>
      <c r="D79">
        <f t="shared" si="26"/>
        <v>1</v>
      </c>
      <c r="E79">
        <f t="shared" si="26"/>
        <v>2</v>
      </c>
      <c r="F79">
        <f t="shared" si="26"/>
        <v>2</v>
      </c>
      <c r="G79">
        <f t="shared" si="26"/>
        <v>3</v>
      </c>
      <c r="H79">
        <f t="shared" si="26"/>
        <v>3</v>
      </c>
      <c r="I79">
        <f t="shared" si="26"/>
        <v>3</v>
      </c>
      <c r="J79">
        <f t="shared" si="26"/>
        <v>3</v>
      </c>
      <c r="K79">
        <f t="shared" si="26"/>
        <v>2</v>
      </c>
      <c r="L79">
        <f t="shared" si="26"/>
        <v>2</v>
      </c>
      <c r="M79">
        <f t="shared" si="26"/>
        <v>2</v>
      </c>
      <c r="N79">
        <f t="shared" si="26"/>
        <v>1</v>
      </c>
      <c r="O79">
        <f t="shared" si="26"/>
        <v>1</v>
      </c>
      <c r="P79">
        <f t="shared" si="26"/>
        <v>1</v>
      </c>
      <c r="Q79">
        <f t="shared" si="26"/>
        <v>1</v>
      </c>
      <c r="R79">
        <f t="shared" si="26"/>
        <v>1</v>
      </c>
      <c r="S79">
        <f t="shared" si="26"/>
        <v>1</v>
      </c>
      <c r="T79">
        <f t="shared" si="26"/>
        <v>0</v>
      </c>
      <c r="U79">
        <f t="shared" si="26"/>
        <v>0</v>
      </c>
      <c r="V79">
        <f t="shared" si="26"/>
        <v>1</v>
      </c>
      <c r="W79">
        <f t="shared" si="26"/>
        <v>1</v>
      </c>
      <c r="X79">
        <f t="shared" si="26"/>
        <v>1</v>
      </c>
      <c r="Y79">
        <f t="shared" si="26"/>
        <v>1</v>
      </c>
      <c r="Z79">
        <f t="shared" si="26"/>
        <v>2</v>
      </c>
      <c r="AA79">
        <f t="shared" si="26"/>
        <v>1</v>
      </c>
      <c r="AB79">
        <f t="shared" si="26"/>
        <v>1</v>
      </c>
      <c r="AC79">
        <f t="shared" si="26"/>
        <v>1</v>
      </c>
      <c r="AD79">
        <f t="shared" si="26"/>
        <v>0</v>
      </c>
      <c r="AE79">
        <f t="shared" si="26"/>
        <v>0</v>
      </c>
      <c r="AF79">
        <f t="shared" si="26"/>
        <v>0</v>
      </c>
      <c r="AG79">
        <f t="shared" si="26"/>
        <v>0</v>
      </c>
      <c r="AH79">
        <f t="shared" si="26"/>
        <v>0</v>
      </c>
      <c r="AI79">
        <f t="shared" si="26"/>
        <v>0</v>
      </c>
      <c r="AJ79">
        <f t="shared" si="26"/>
        <v>0</v>
      </c>
      <c r="AK79">
        <f t="shared" si="26"/>
        <v>0</v>
      </c>
      <c r="AL79">
        <f t="shared" si="26"/>
        <v>0</v>
      </c>
      <c r="AM79">
        <f t="shared" si="26"/>
        <v>0</v>
      </c>
      <c r="AN79">
        <f t="shared" si="26"/>
        <v>0</v>
      </c>
      <c r="AO79">
        <f t="shared" si="26"/>
        <v>0</v>
      </c>
      <c r="AP79">
        <f t="shared" si="26"/>
        <v>0</v>
      </c>
      <c r="AQ79">
        <f t="shared" si="26"/>
        <v>0</v>
      </c>
      <c r="AR79">
        <f t="shared" si="26"/>
        <v>0</v>
      </c>
      <c r="AS79">
        <f t="shared" si="26"/>
        <v>0</v>
      </c>
      <c r="AT79">
        <f t="shared" ref="AT79:AY79" si="27">COUNTIF(AT2:AT41,"MwERT")</f>
        <v>0</v>
      </c>
      <c r="AU79">
        <f t="shared" si="27"/>
        <v>0</v>
      </c>
      <c r="AV79">
        <f t="shared" si="27"/>
        <v>0</v>
      </c>
      <c r="AW79">
        <f t="shared" si="27"/>
        <v>0</v>
      </c>
      <c r="AX79">
        <f t="shared" si="27"/>
        <v>0</v>
      </c>
      <c r="AY79">
        <f t="shared" si="27"/>
        <v>0</v>
      </c>
    </row>
    <row r="80" spans="1:51" x14ac:dyDescent="0.3">
      <c r="A80" t="s">
        <v>33</v>
      </c>
      <c r="B80">
        <f>COUNTIF(B2:B41,"ERwMT")</f>
        <v>0</v>
      </c>
      <c r="C80">
        <f t="shared" ref="C80:AS80" si="28">COUNTIF(C2:C41,"ERwMT")</f>
        <v>0</v>
      </c>
      <c r="D80">
        <f t="shared" si="28"/>
        <v>0</v>
      </c>
      <c r="E80">
        <f t="shared" si="28"/>
        <v>0</v>
      </c>
      <c r="F80">
        <f t="shared" si="28"/>
        <v>0</v>
      </c>
      <c r="G80">
        <f t="shared" si="28"/>
        <v>0</v>
      </c>
      <c r="H80">
        <f t="shared" si="28"/>
        <v>0</v>
      </c>
      <c r="I80">
        <f t="shared" si="28"/>
        <v>0</v>
      </c>
      <c r="J80">
        <f t="shared" si="28"/>
        <v>0</v>
      </c>
      <c r="K80">
        <f t="shared" si="28"/>
        <v>0</v>
      </c>
      <c r="L80">
        <f t="shared" si="28"/>
        <v>0</v>
      </c>
      <c r="M80">
        <f t="shared" si="28"/>
        <v>0</v>
      </c>
      <c r="N80">
        <f t="shared" si="28"/>
        <v>1</v>
      </c>
      <c r="O80">
        <f t="shared" si="28"/>
        <v>2</v>
      </c>
      <c r="P80">
        <f t="shared" si="28"/>
        <v>1</v>
      </c>
      <c r="Q80">
        <f t="shared" si="28"/>
        <v>1</v>
      </c>
      <c r="R80">
        <f t="shared" si="28"/>
        <v>1</v>
      </c>
      <c r="S80">
        <f t="shared" si="28"/>
        <v>1</v>
      </c>
      <c r="T80">
        <f t="shared" si="28"/>
        <v>2</v>
      </c>
      <c r="U80">
        <f t="shared" si="28"/>
        <v>1</v>
      </c>
      <c r="V80">
        <f t="shared" si="28"/>
        <v>0</v>
      </c>
      <c r="W80">
        <f t="shared" si="28"/>
        <v>1</v>
      </c>
      <c r="X80">
        <f t="shared" si="28"/>
        <v>1</v>
      </c>
      <c r="Y80">
        <f t="shared" si="28"/>
        <v>1</v>
      </c>
      <c r="Z80">
        <f t="shared" si="28"/>
        <v>1</v>
      </c>
      <c r="AA80">
        <f t="shared" si="28"/>
        <v>1</v>
      </c>
      <c r="AB80">
        <f t="shared" si="28"/>
        <v>1</v>
      </c>
      <c r="AC80">
        <f t="shared" si="28"/>
        <v>0</v>
      </c>
      <c r="AD80">
        <f t="shared" si="28"/>
        <v>0</v>
      </c>
      <c r="AE80">
        <f t="shared" si="28"/>
        <v>0</v>
      </c>
      <c r="AF80">
        <f t="shared" si="28"/>
        <v>0</v>
      </c>
      <c r="AG80">
        <f t="shared" si="28"/>
        <v>0</v>
      </c>
      <c r="AH80">
        <f t="shared" si="28"/>
        <v>0</v>
      </c>
      <c r="AI80">
        <f t="shared" si="28"/>
        <v>0</v>
      </c>
      <c r="AJ80">
        <f t="shared" si="28"/>
        <v>0</v>
      </c>
      <c r="AK80">
        <f t="shared" si="28"/>
        <v>0</v>
      </c>
      <c r="AL80">
        <f t="shared" si="28"/>
        <v>0</v>
      </c>
      <c r="AM80">
        <f t="shared" si="28"/>
        <v>0</v>
      </c>
      <c r="AN80">
        <f t="shared" si="28"/>
        <v>0</v>
      </c>
      <c r="AO80">
        <f t="shared" si="28"/>
        <v>0</v>
      </c>
      <c r="AP80">
        <f t="shared" si="28"/>
        <v>0</v>
      </c>
      <c r="AQ80">
        <f t="shared" si="28"/>
        <v>0</v>
      </c>
      <c r="AR80">
        <f t="shared" si="28"/>
        <v>0</v>
      </c>
      <c r="AS80">
        <f t="shared" si="28"/>
        <v>0</v>
      </c>
      <c r="AT80">
        <f t="shared" ref="AT80:AY80" si="29">COUNTIF(AT2:AT41,"ERwMT")</f>
        <v>0</v>
      </c>
      <c r="AU80">
        <f t="shared" si="29"/>
        <v>0</v>
      </c>
      <c r="AV80">
        <f t="shared" si="29"/>
        <v>0</v>
      </c>
      <c r="AW80">
        <f t="shared" si="29"/>
        <v>0</v>
      </c>
      <c r="AX80">
        <f t="shared" si="29"/>
        <v>0</v>
      </c>
      <c r="AY80">
        <f t="shared" si="29"/>
        <v>0</v>
      </c>
    </row>
    <row r="81" spans="1:51" x14ac:dyDescent="0.3">
      <c r="A81" t="s">
        <v>32</v>
      </c>
      <c r="B81">
        <f>COUNTIF(B2:B41,"M&amp;ERT")</f>
        <v>0</v>
      </c>
      <c r="C81">
        <f t="shared" ref="C81:AS81" si="30">COUNTIF(C2:C41,"M&amp;ERT")</f>
        <v>0</v>
      </c>
      <c r="D81">
        <f t="shared" si="30"/>
        <v>0</v>
      </c>
      <c r="E81">
        <f t="shared" si="30"/>
        <v>0</v>
      </c>
      <c r="F81">
        <f t="shared" si="30"/>
        <v>0</v>
      </c>
      <c r="G81">
        <f t="shared" si="30"/>
        <v>0</v>
      </c>
      <c r="H81">
        <f t="shared" si="30"/>
        <v>0</v>
      </c>
      <c r="I81">
        <f t="shared" si="30"/>
        <v>0</v>
      </c>
      <c r="J81">
        <f t="shared" si="30"/>
        <v>0</v>
      </c>
      <c r="K81">
        <f t="shared" si="30"/>
        <v>1</v>
      </c>
      <c r="L81">
        <f t="shared" si="30"/>
        <v>1</v>
      </c>
      <c r="M81">
        <f t="shared" si="30"/>
        <v>1</v>
      </c>
      <c r="N81">
        <f t="shared" si="30"/>
        <v>1</v>
      </c>
      <c r="O81">
        <f t="shared" si="30"/>
        <v>0</v>
      </c>
      <c r="P81">
        <f t="shared" si="30"/>
        <v>1</v>
      </c>
      <c r="Q81">
        <f t="shared" si="30"/>
        <v>2</v>
      </c>
      <c r="R81">
        <f t="shared" si="30"/>
        <v>2</v>
      </c>
      <c r="S81">
        <f t="shared" si="30"/>
        <v>2</v>
      </c>
      <c r="T81">
        <f t="shared" si="30"/>
        <v>2</v>
      </c>
      <c r="U81">
        <f t="shared" si="30"/>
        <v>1</v>
      </c>
      <c r="V81">
        <f t="shared" si="30"/>
        <v>1</v>
      </c>
      <c r="W81">
        <f t="shared" si="30"/>
        <v>0</v>
      </c>
      <c r="X81">
        <f t="shared" si="30"/>
        <v>0</v>
      </c>
      <c r="Y81">
        <f t="shared" si="30"/>
        <v>0</v>
      </c>
      <c r="Z81">
        <f t="shared" si="30"/>
        <v>0</v>
      </c>
      <c r="AA81">
        <f t="shared" si="30"/>
        <v>0</v>
      </c>
      <c r="AB81">
        <f t="shared" si="30"/>
        <v>0</v>
      </c>
      <c r="AC81">
        <f t="shared" si="30"/>
        <v>0</v>
      </c>
      <c r="AD81">
        <f t="shared" si="30"/>
        <v>0</v>
      </c>
      <c r="AE81">
        <f t="shared" si="30"/>
        <v>0</v>
      </c>
      <c r="AF81">
        <f t="shared" si="30"/>
        <v>0</v>
      </c>
      <c r="AG81">
        <f t="shared" si="30"/>
        <v>0</v>
      </c>
      <c r="AH81">
        <f t="shared" si="30"/>
        <v>0</v>
      </c>
      <c r="AI81">
        <f t="shared" si="30"/>
        <v>0</v>
      </c>
      <c r="AJ81">
        <f t="shared" si="30"/>
        <v>0</v>
      </c>
      <c r="AK81">
        <f t="shared" si="30"/>
        <v>0</v>
      </c>
      <c r="AL81">
        <f t="shared" si="30"/>
        <v>0</v>
      </c>
      <c r="AM81">
        <f t="shared" si="30"/>
        <v>0</v>
      </c>
      <c r="AN81">
        <f t="shared" si="30"/>
        <v>0</v>
      </c>
      <c r="AO81">
        <f t="shared" si="30"/>
        <v>0</v>
      </c>
      <c r="AP81">
        <f t="shared" si="30"/>
        <v>0</v>
      </c>
      <c r="AQ81">
        <f t="shared" si="30"/>
        <v>0</v>
      </c>
      <c r="AR81">
        <f t="shared" si="30"/>
        <v>0</v>
      </c>
      <c r="AS81">
        <f t="shared" si="30"/>
        <v>0</v>
      </c>
      <c r="AT81">
        <f t="shared" ref="AT81:AY81" si="31">COUNTIF(AT2:AT41,"M&amp;ERT")</f>
        <v>0</v>
      </c>
      <c r="AU81">
        <f t="shared" si="31"/>
        <v>0</v>
      </c>
      <c r="AV81">
        <f t="shared" si="31"/>
        <v>0</v>
      </c>
      <c r="AW81">
        <f t="shared" si="31"/>
        <v>0</v>
      </c>
      <c r="AX81">
        <f t="shared" si="31"/>
        <v>0</v>
      </c>
      <c r="AY81">
        <f t="shared" si="31"/>
        <v>0</v>
      </c>
    </row>
    <row r="82" spans="1:51" x14ac:dyDescent="0.3">
      <c r="A82" t="s">
        <v>77</v>
      </c>
      <c r="B82">
        <f>COUNTIF(B2:B41,"MwIT")</f>
        <v>0</v>
      </c>
      <c r="C82">
        <f t="shared" ref="C82:AS82" si="32">COUNTIF(C2:C41,"MwIT")</f>
        <v>0</v>
      </c>
      <c r="D82">
        <f t="shared" si="32"/>
        <v>0</v>
      </c>
      <c r="E82">
        <f t="shared" si="32"/>
        <v>0</v>
      </c>
      <c r="F82">
        <f t="shared" si="32"/>
        <v>0</v>
      </c>
      <c r="G82">
        <f t="shared" si="32"/>
        <v>0</v>
      </c>
      <c r="H82">
        <f t="shared" si="32"/>
        <v>0</v>
      </c>
      <c r="I82">
        <f t="shared" si="32"/>
        <v>0</v>
      </c>
      <c r="J82">
        <f t="shared" si="32"/>
        <v>0</v>
      </c>
      <c r="K82">
        <f t="shared" si="32"/>
        <v>0</v>
      </c>
      <c r="L82">
        <f t="shared" si="32"/>
        <v>0</v>
      </c>
      <c r="M82">
        <f t="shared" si="32"/>
        <v>0</v>
      </c>
      <c r="N82">
        <f t="shared" si="32"/>
        <v>0</v>
      </c>
      <c r="O82">
        <f t="shared" si="32"/>
        <v>0</v>
      </c>
      <c r="P82">
        <f t="shared" si="32"/>
        <v>0</v>
      </c>
      <c r="Q82">
        <f t="shared" si="32"/>
        <v>0</v>
      </c>
      <c r="R82">
        <f t="shared" si="32"/>
        <v>0</v>
      </c>
      <c r="S82">
        <f t="shared" si="32"/>
        <v>0</v>
      </c>
      <c r="T82">
        <f t="shared" si="32"/>
        <v>0</v>
      </c>
      <c r="U82">
        <f t="shared" si="32"/>
        <v>0</v>
      </c>
      <c r="V82">
        <f t="shared" si="32"/>
        <v>0</v>
      </c>
      <c r="W82">
        <f t="shared" si="32"/>
        <v>0</v>
      </c>
      <c r="X82">
        <f t="shared" si="32"/>
        <v>0</v>
      </c>
      <c r="Y82">
        <f t="shared" si="32"/>
        <v>0</v>
      </c>
      <c r="Z82">
        <f t="shared" si="32"/>
        <v>0</v>
      </c>
      <c r="AA82">
        <f t="shared" si="32"/>
        <v>0</v>
      </c>
      <c r="AB82">
        <f t="shared" si="32"/>
        <v>0</v>
      </c>
      <c r="AC82">
        <f t="shared" si="32"/>
        <v>0</v>
      </c>
      <c r="AD82">
        <f t="shared" si="32"/>
        <v>0</v>
      </c>
      <c r="AE82">
        <f t="shared" si="32"/>
        <v>0</v>
      </c>
      <c r="AF82">
        <f t="shared" si="32"/>
        <v>0</v>
      </c>
      <c r="AG82">
        <f t="shared" si="32"/>
        <v>0</v>
      </c>
      <c r="AH82">
        <f t="shared" si="32"/>
        <v>0</v>
      </c>
      <c r="AI82">
        <f t="shared" si="32"/>
        <v>0</v>
      </c>
      <c r="AJ82">
        <f t="shared" si="32"/>
        <v>0</v>
      </c>
      <c r="AK82">
        <f t="shared" si="32"/>
        <v>0</v>
      </c>
      <c r="AL82">
        <f t="shared" si="32"/>
        <v>0</v>
      </c>
      <c r="AM82">
        <f t="shared" si="32"/>
        <v>0</v>
      </c>
      <c r="AN82">
        <f t="shared" si="32"/>
        <v>0</v>
      </c>
      <c r="AO82">
        <f t="shared" si="32"/>
        <v>0</v>
      </c>
      <c r="AP82">
        <f t="shared" si="32"/>
        <v>0</v>
      </c>
      <c r="AQ82">
        <f t="shared" si="32"/>
        <v>0</v>
      </c>
      <c r="AR82">
        <f t="shared" si="32"/>
        <v>0</v>
      </c>
      <c r="AS82">
        <f t="shared" si="32"/>
        <v>0</v>
      </c>
      <c r="AT82">
        <f t="shared" ref="AT82:AY82" si="33">COUNTIF(AT2:AT41,"MwIT")</f>
        <v>0</v>
      </c>
      <c r="AU82">
        <f t="shared" si="33"/>
        <v>0</v>
      </c>
      <c r="AV82">
        <f t="shared" si="33"/>
        <v>0</v>
      </c>
      <c r="AW82">
        <f t="shared" si="33"/>
        <v>0</v>
      </c>
      <c r="AX82">
        <f t="shared" si="33"/>
        <v>0</v>
      </c>
      <c r="AY82">
        <f t="shared" si="33"/>
        <v>0</v>
      </c>
    </row>
    <row r="83" spans="1:51" x14ac:dyDescent="0.3">
      <c r="A83" t="s">
        <v>78</v>
      </c>
      <c r="B83">
        <f>COUNTIF(B2:B41,"IwMT")</f>
        <v>0</v>
      </c>
      <c r="C83">
        <f t="shared" ref="C83:AS83" si="34">COUNTIF(C2:C41,"IwMT")</f>
        <v>0</v>
      </c>
      <c r="D83">
        <f t="shared" si="34"/>
        <v>0</v>
      </c>
      <c r="E83">
        <f t="shared" si="34"/>
        <v>0</v>
      </c>
      <c r="F83">
        <f t="shared" si="34"/>
        <v>0</v>
      </c>
      <c r="G83">
        <f t="shared" si="34"/>
        <v>0</v>
      </c>
      <c r="H83">
        <f t="shared" si="34"/>
        <v>0</v>
      </c>
      <c r="I83">
        <f t="shared" si="34"/>
        <v>0</v>
      </c>
      <c r="J83">
        <f t="shared" si="34"/>
        <v>0</v>
      </c>
      <c r="K83">
        <f t="shared" si="34"/>
        <v>0</v>
      </c>
      <c r="L83">
        <f t="shared" si="34"/>
        <v>0</v>
      </c>
      <c r="M83">
        <f t="shared" si="34"/>
        <v>0</v>
      </c>
      <c r="N83">
        <f t="shared" si="34"/>
        <v>0</v>
      </c>
      <c r="O83">
        <f t="shared" si="34"/>
        <v>0</v>
      </c>
      <c r="P83">
        <f t="shared" si="34"/>
        <v>0</v>
      </c>
      <c r="Q83">
        <f t="shared" si="34"/>
        <v>0</v>
      </c>
      <c r="R83">
        <f t="shared" si="34"/>
        <v>0</v>
      </c>
      <c r="S83">
        <f t="shared" si="34"/>
        <v>0</v>
      </c>
      <c r="T83">
        <f t="shared" si="34"/>
        <v>0</v>
      </c>
      <c r="U83">
        <f t="shared" si="34"/>
        <v>0</v>
      </c>
      <c r="V83">
        <f t="shared" si="34"/>
        <v>0</v>
      </c>
      <c r="W83">
        <f t="shared" si="34"/>
        <v>0</v>
      </c>
      <c r="X83">
        <f t="shared" si="34"/>
        <v>0</v>
      </c>
      <c r="Y83">
        <f t="shared" si="34"/>
        <v>0</v>
      </c>
      <c r="Z83">
        <f t="shared" si="34"/>
        <v>0</v>
      </c>
      <c r="AA83">
        <f t="shared" si="34"/>
        <v>0</v>
      </c>
      <c r="AB83">
        <f t="shared" si="34"/>
        <v>0</v>
      </c>
      <c r="AC83">
        <f t="shared" si="34"/>
        <v>0</v>
      </c>
      <c r="AD83">
        <f t="shared" si="34"/>
        <v>0</v>
      </c>
      <c r="AE83">
        <f t="shared" si="34"/>
        <v>0</v>
      </c>
      <c r="AF83">
        <f t="shared" si="34"/>
        <v>0</v>
      </c>
      <c r="AG83">
        <f t="shared" si="34"/>
        <v>0</v>
      </c>
      <c r="AH83">
        <f t="shared" si="34"/>
        <v>0</v>
      </c>
      <c r="AI83">
        <f t="shared" si="34"/>
        <v>0</v>
      </c>
      <c r="AJ83">
        <f t="shared" si="34"/>
        <v>0</v>
      </c>
      <c r="AK83">
        <f t="shared" si="34"/>
        <v>0</v>
      </c>
      <c r="AL83">
        <f t="shared" si="34"/>
        <v>0</v>
      </c>
      <c r="AM83">
        <f t="shared" si="34"/>
        <v>0</v>
      </c>
      <c r="AN83">
        <f t="shared" si="34"/>
        <v>0</v>
      </c>
      <c r="AO83">
        <f t="shared" si="34"/>
        <v>0</v>
      </c>
      <c r="AP83">
        <f t="shared" si="34"/>
        <v>0</v>
      </c>
      <c r="AQ83">
        <f t="shared" si="34"/>
        <v>0</v>
      </c>
      <c r="AR83">
        <f t="shared" si="34"/>
        <v>0</v>
      </c>
      <c r="AS83">
        <f t="shared" si="34"/>
        <v>0</v>
      </c>
      <c r="AT83">
        <f t="shared" ref="AT83:AY83" si="35">COUNTIF(AT2:AT41,"IwMT")</f>
        <v>0</v>
      </c>
      <c r="AU83">
        <f t="shared" si="35"/>
        <v>0</v>
      </c>
      <c r="AV83">
        <f t="shared" si="35"/>
        <v>0</v>
      </c>
      <c r="AW83">
        <f t="shared" si="35"/>
        <v>0</v>
      </c>
      <c r="AX83">
        <f t="shared" si="35"/>
        <v>0</v>
      </c>
      <c r="AY83">
        <f t="shared" si="35"/>
        <v>0</v>
      </c>
    </row>
    <row r="84" spans="1:51" x14ac:dyDescent="0.3">
      <c r="A84" t="s">
        <v>42</v>
      </c>
      <c r="B84">
        <f>COUNTIF(B2:B41,"M&amp;IT")</f>
        <v>0</v>
      </c>
      <c r="C84">
        <f t="shared" ref="C84:AS84" si="36">COUNTIF(C2:C41,"M&amp;IT")</f>
        <v>0</v>
      </c>
      <c r="D84">
        <f t="shared" si="36"/>
        <v>0</v>
      </c>
      <c r="E84">
        <f t="shared" si="36"/>
        <v>0</v>
      </c>
      <c r="F84">
        <f t="shared" si="36"/>
        <v>0</v>
      </c>
      <c r="G84">
        <f t="shared" si="36"/>
        <v>0</v>
      </c>
      <c r="H84">
        <f t="shared" si="36"/>
        <v>0</v>
      </c>
      <c r="I84">
        <f t="shared" si="36"/>
        <v>0</v>
      </c>
      <c r="J84">
        <f t="shared" si="36"/>
        <v>0</v>
      </c>
      <c r="K84">
        <f t="shared" si="36"/>
        <v>0</v>
      </c>
      <c r="L84">
        <f t="shared" si="36"/>
        <v>0</v>
      </c>
      <c r="M84">
        <f t="shared" si="36"/>
        <v>0</v>
      </c>
      <c r="N84">
        <f t="shared" si="36"/>
        <v>0</v>
      </c>
      <c r="O84">
        <f t="shared" si="36"/>
        <v>0</v>
      </c>
      <c r="P84">
        <f t="shared" si="36"/>
        <v>0</v>
      </c>
      <c r="Q84">
        <f t="shared" si="36"/>
        <v>0</v>
      </c>
      <c r="R84">
        <f t="shared" si="36"/>
        <v>0</v>
      </c>
      <c r="S84">
        <f t="shared" si="36"/>
        <v>0</v>
      </c>
      <c r="T84">
        <f t="shared" si="36"/>
        <v>0</v>
      </c>
      <c r="U84">
        <f t="shared" si="36"/>
        <v>0</v>
      </c>
      <c r="V84">
        <f t="shared" si="36"/>
        <v>0</v>
      </c>
      <c r="W84">
        <f t="shared" si="36"/>
        <v>1</v>
      </c>
      <c r="X84">
        <f t="shared" si="36"/>
        <v>1</v>
      </c>
      <c r="Y84">
        <f t="shared" si="36"/>
        <v>0</v>
      </c>
      <c r="Z84">
        <f t="shared" si="36"/>
        <v>0</v>
      </c>
      <c r="AA84">
        <f t="shared" si="36"/>
        <v>0</v>
      </c>
      <c r="AB84">
        <f t="shared" si="36"/>
        <v>0</v>
      </c>
      <c r="AC84">
        <f t="shared" si="36"/>
        <v>0</v>
      </c>
      <c r="AD84">
        <f t="shared" si="36"/>
        <v>0</v>
      </c>
      <c r="AE84">
        <f t="shared" si="36"/>
        <v>0</v>
      </c>
      <c r="AF84">
        <f t="shared" si="36"/>
        <v>0</v>
      </c>
      <c r="AG84">
        <f t="shared" si="36"/>
        <v>0</v>
      </c>
      <c r="AH84">
        <f t="shared" si="36"/>
        <v>0</v>
      </c>
      <c r="AI84">
        <f t="shared" si="36"/>
        <v>0</v>
      </c>
      <c r="AJ84">
        <f t="shared" si="36"/>
        <v>0</v>
      </c>
      <c r="AK84">
        <f t="shared" si="36"/>
        <v>0</v>
      </c>
      <c r="AL84">
        <f t="shared" si="36"/>
        <v>0</v>
      </c>
      <c r="AM84">
        <f t="shared" si="36"/>
        <v>0</v>
      </c>
      <c r="AN84">
        <f t="shared" si="36"/>
        <v>0</v>
      </c>
      <c r="AO84">
        <f t="shared" si="36"/>
        <v>0</v>
      </c>
      <c r="AP84">
        <f t="shared" si="36"/>
        <v>0</v>
      </c>
      <c r="AQ84">
        <f t="shared" si="36"/>
        <v>0</v>
      </c>
      <c r="AR84">
        <f t="shared" si="36"/>
        <v>0</v>
      </c>
      <c r="AS84">
        <f t="shared" si="36"/>
        <v>0</v>
      </c>
      <c r="AT84">
        <f t="shared" ref="AT84:AY84" si="37">COUNTIF(AT2:AT41,"M&amp;IT")</f>
        <v>0</v>
      </c>
      <c r="AU84">
        <f t="shared" si="37"/>
        <v>0</v>
      </c>
      <c r="AV84">
        <f t="shared" si="37"/>
        <v>0</v>
      </c>
      <c r="AW84">
        <f t="shared" si="37"/>
        <v>0</v>
      </c>
      <c r="AX84">
        <f t="shared" si="37"/>
        <v>0</v>
      </c>
      <c r="AY84">
        <f t="shared" si="37"/>
        <v>0</v>
      </c>
    </row>
    <row r="85" spans="1:51" x14ac:dyDescent="0.3">
      <c r="A85" t="s">
        <v>25</v>
      </c>
      <c r="B85">
        <f>COUNTIF(B2:B41,"IwERT")</f>
        <v>0</v>
      </c>
      <c r="C85">
        <f t="shared" ref="C85:AS85" si="38">COUNTIF(C2:C41,"IwERT")</f>
        <v>0</v>
      </c>
      <c r="D85">
        <f t="shared" si="38"/>
        <v>0</v>
      </c>
      <c r="E85">
        <f t="shared" si="38"/>
        <v>0</v>
      </c>
      <c r="F85">
        <f t="shared" si="38"/>
        <v>0</v>
      </c>
      <c r="G85">
        <f t="shared" si="38"/>
        <v>0</v>
      </c>
      <c r="H85">
        <f t="shared" si="38"/>
        <v>0</v>
      </c>
      <c r="I85">
        <f t="shared" si="38"/>
        <v>0</v>
      </c>
      <c r="J85">
        <f t="shared" si="38"/>
        <v>0</v>
      </c>
      <c r="K85">
        <f t="shared" si="38"/>
        <v>0</v>
      </c>
      <c r="L85">
        <f t="shared" si="38"/>
        <v>0</v>
      </c>
      <c r="M85">
        <f t="shared" si="38"/>
        <v>0</v>
      </c>
      <c r="N85">
        <f t="shared" si="38"/>
        <v>0</v>
      </c>
      <c r="O85">
        <f t="shared" si="38"/>
        <v>0</v>
      </c>
      <c r="P85">
        <f t="shared" si="38"/>
        <v>0</v>
      </c>
      <c r="Q85">
        <f t="shared" si="38"/>
        <v>0</v>
      </c>
      <c r="R85">
        <f t="shared" si="38"/>
        <v>0</v>
      </c>
      <c r="S85">
        <f t="shared" si="38"/>
        <v>0</v>
      </c>
      <c r="T85">
        <f t="shared" si="38"/>
        <v>0</v>
      </c>
      <c r="U85">
        <f t="shared" si="38"/>
        <v>0</v>
      </c>
      <c r="V85">
        <f t="shared" si="38"/>
        <v>0</v>
      </c>
      <c r="W85">
        <f t="shared" si="38"/>
        <v>1</v>
      </c>
      <c r="X85">
        <f t="shared" si="38"/>
        <v>1</v>
      </c>
      <c r="Y85">
        <f t="shared" si="38"/>
        <v>1</v>
      </c>
      <c r="Z85">
        <f t="shared" si="38"/>
        <v>1</v>
      </c>
      <c r="AA85">
        <f t="shared" si="38"/>
        <v>0</v>
      </c>
      <c r="AB85">
        <f t="shared" si="38"/>
        <v>0</v>
      </c>
      <c r="AC85">
        <f t="shared" si="38"/>
        <v>0</v>
      </c>
      <c r="AD85">
        <f t="shared" si="38"/>
        <v>1</v>
      </c>
      <c r="AE85">
        <f t="shared" si="38"/>
        <v>1</v>
      </c>
      <c r="AF85">
        <f t="shared" si="38"/>
        <v>0</v>
      </c>
      <c r="AG85">
        <f t="shared" si="38"/>
        <v>0</v>
      </c>
      <c r="AH85">
        <f t="shared" si="38"/>
        <v>0</v>
      </c>
      <c r="AI85">
        <f t="shared" si="38"/>
        <v>0</v>
      </c>
      <c r="AJ85">
        <f t="shared" si="38"/>
        <v>0</v>
      </c>
      <c r="AK85">
        <f t="shared" si="38"/>
        <v>0</v>
      </c>
      <c r="AL85">
        <f t="shared" si="38"/>
        <v>0</v>
      </c>
      <c r="AM85">
        <f t="shared" si="38"/>
        <v>0</v>
      </c>
      <c r="AN85">
        <f t="shared" si="38"/>
        <v>1</v>
      </c>
      <c r="AO85">
        <f t="shared" si="38"/>
        <v>1</v>
      </c>
      <c r="AP85">
        <f t="shared" si="38"/>
        <v>1</v>
      </c>
      <c r="AQ85">
        <f t="shared" si="38"/>
        <v>0</v>
      </c>
      <c r="AR85">
        <f t="shared" si="38"/>
        <v>0</v>
      </c>
      <c r="AS85">
        <f t="shared" si="38"/>
        <v>0</v>
      </c>
      <c r="AT85">
        <f t="shared" ref="AT85:AY85" si="39">COUNTIF(AT2:AT41,"IwERT")</f>
        <v>0</v>
      </c>
      <c r="AU85">
        <f t="shared" si="39"/>
        <v>0</v>
      </c>
      <c r="AV85">
        <f t="shared" si="39"/>
        <v>0</v>
      </c>
      <c r="AW85">
        <f t="shared" si="39"/>
        <v>0</v>
      </c>
      <c r="AX85">
        <f t="shared" si="39"/>
        <v>0</v>
      </c>
      <c r="AY85">
        <f t="shared" si="39"/>
        <v>0</v>
      </c>
    </row>
    <row r="86" spans="1:51" x14ac:dyDescent="0.3">
      <c r="A86" t="s">
        <v>40</v>
      </c>
      <c r="B86">
        <f>COUNTIF(B2:B41,"ERwIT")</f>
        <v>0</v>
      </c>
      <c r="C86">
        <f t="shared" ref="C86:AS86" si="40">COUNTIF(C2:C41,"ERwIT")</f>
        <v>0</v>
      </c>
      <c r="D86">
        <f t="shared" si="40"/>
        <v>0</v>
      </c>
      <c r="E86">
        <f t="shared" si="40"/>
        <v>0</v>
      </c>
      <c r="F86">
        <f t="shared" si="40"/>
        <v>0</v>
      </c>
      <c r="G86">
        <f t="shared" si="40"/>
        <v>0</v>
      </c>
      <c r="H86">
        <f t="shared" si="40"/>
        <v>0</v>
      </c>
      <c r="I86">
        <f t="shared" si="40"/>
        <v>0</v>
      </c>
      <c r="J86">
        <f t="shared" si="40"/>
        <v>0</v>
      </c>
      <c r="K86">
        <f t="shared" si="40"/>
        <v>0</v>
      </c>
      <c r="L86">
        <f t="shared" si="40"/>
        <v>0</v>
      </c>
      <c r="M86">
        <f t="shared" si="40"/>
        <v>0</v>
      </c>
      <c r="N86">
        <f t="shared" si="40"/>
        <v>0</v>
      </c>
      <c r="O86">
        <f t="shared" si="40"/>
        <v>0</v>
      </c>
      <c r="P86">
        <f t="shared" si="40"/>
        <v>0</v>
      </c>
      <c r="Q86">
        <f t="shared" si="40"/>
        <v>0</v>
      </c>
      <c r="R86">
        <f t="shared" si="40"/>
        <v>0</v>
      </c>
      <c r="S86">
        <f t="shared" si="40"/>
        <v>0</v>
      </c>
      <c r="T86">
        <f t="shared" si="40"/>
        <v>1</v>
      </c>
      <c r="U86">
        <f t="shared" si="40"/>
        <v>1</v>
      </c>
      <c r="V86">
        <f t="shared" si="40"/>
        <v>1</v>
      </c>
      <c r="W86">
        <f t="shared" si="40"/>
        <v>0</v>
      </c>
      <c r="X86">
        <f t="shared" si="40"/>
        <v>0</v>
      </c>
      <c r="Y86">
        <f t="shared" si="40"/>
        <v>0</v>
      </c>
      <c r="Z86">
        <f t="shared" si="40"/>
        <v>0</v>
      </c>
      <c r="AA86">
        <f t="shared" si="40"/>
        <v>0</v>
      </c>
      <c r="AB86">
        <f t="shared" si="40"/>
        <v>0</v>
      </c>
      <c r="AC86">
        <f t="shared" si="40"/>
        <v>0</v>
      </c>
      <c r="AD86">
        <f t="shared" si="40"/>
        <v>0</v>
      </c>
      <c r="AE86">
        <f t="shared" si="40"/>
        <v>0</v>
      </c>
      <c r="AF86">
        <f t="shared" si="40"/>
        <v>1</v>
      </c>
      <c r="AG86">
        <f t="shared" si="40"/>
        <v>1</v>
      </c>
      <c r="AH86">
        <f t="shared" si="40"/>
        <v>1</v>
      </c>
      <c r="AI86">
        <f t="shared" si="40"/>
        <v>0</v>
      </c>
      <c r="AJ86">
        <f t="shared" si="40"/>
        <v>0</v>
      </c>
      <c r="AK86">
        <f t="shared" si="40"/>
        <v>0</v>
      </c>
      <c r="AL86">
        <f t="shared" si="40"/>
        <v>0</v>
      </c>
      <c r="AM86">
        <f t="shared" si="40"/>
        <v>0</v>
      </c>
      <c r="AN86">
        <f t="shared" si="40"/>
        <v>0</v>
      </c>
      <c r="AO86">
        <f t="shared" si="40"/>
        <v>0</v>
      </c>
      <c r="AP86">
        <f t="shared" si="40"/>
        <v>0</v>
      </c>
      <c r="AQ86">
        <f t="shared" si="40"/>
        <v>0</v>
      </c>
      <c r="AR86">
        <f t="shared" si="40"/>
        <v>0</v>
      </c>
      <c r="AS86">
        <f t="shared" si="40"/>
        <v>0</v>
      </c>
      <c r="AT86">
        <f t="shared" ref="AT86:AY86" si="41">COUNTIF(AT2:AT41,"ERwIT")</f>
        <v>0</v>
      </c>
      <c r="AU86">
        <f t="shared" si="41"/>
        <v>0</v>
      </c>
      <c r="AV86">
        <f t="shared" si="41"/>
        <v>0</v>
      </c>
      <c r="AW86">
        <f t="shared" si="41"/>
        <v>0</v>
      </c>
      <c r="AX86">
        <f t="shared" si="41"/>
        <v>0</v>
      </c>
      <c r="AY86">
        <f t="shared" si="41"/>
        <v>0</v>
      </c>
    </row>
    <row r="87" spans="1:51" x14ac:dyDescent="0.3">
      <c r="A87" t="s">
        <v>61</v>
      </c>
      <c r="B87">
        <f>COUNTIF(B2:B41,"I&amp;ERT")</f>
        <v>0</v>
      </c>
      <c r="C87">
        <f t="shared" ref="C87:AS87" si="42">COUNTIF(C2:C41,"I&amp;ERT")</f>
        <v>0</v>
      </c>
      <c r="D87">
        <f t="shared" si="42"/>
        <v>0</v>
      </c>
      <c r="E87">
        <f t="shared" si="42"/>
        <v>0</v>
      </c>
      <c r="F87">
        <f t="shared" si="42"/>
        <v>0</v>
      </c>
      <c r="G87">
        <f t="shared" si="42"/>
        <v>0</v>
      </c>
      <c r="H87">
        <f t="shared" si="42"/>
        <v>0</v>
      </c>
      <c r="I87">
        <f t="shared" si="42"/>
        <v>0</v>
      </c>
      <c r="J87">
        <f t="shared" si="42"/>
        <v>0</v>
      </c>
      <c r="K87">
        <f t="shared" si="42"/>
        <v>0</v>
      </c>
      <c r="L87">
        <f t="shared" si="42"/>
        <v>0</v>
      </c>
      <c r="M87">
        <f t="shared" si="42"/>
        <v>0</v>
      </c>
      <c r="N87">
        <f t="shared" si="42"/>
        <v>0</v>
      </c>
      <c r="O87">
        <f t="shared" si="42"/>
        <v>0</v>
      </c>
      <c r="P87">
        <f t="shared" si="42"/>
        <v>0</v>
      </c>
      <c r="Q87">
        <f t="shared" si="42"/>
        <v>0</v>
      </c>
      <c r="R87">
        <f t="shared" si="42"/>
        <v>0</v>
      </c>
      <c r="S87">
        <f t="shared" si="42"/>
        <v>0</v>
      </c>
      <c r="T87">
        <f t="shared" si="42"/>
        <v>0</v>
      </c>
      <c r="U87">
        <f t="shared" si="42"/>
        <v>0</v>
      </c>
      <c r="V87">
        <f t="shared" si="42"/>
        <v>0</v>
      </c>
      <c r="W87">
        <f t="shared" si="42"/>
        <v>1</v>
      </c>
      <c r="X87">
        <f t="shared" si="42"/>
        <v>1</v>
      </c>
      <c r="Y87">
        <f t="shared" si="42"/>
        <v>1</v>
      </c>
      <c r="Z87">
        <f t="shared" si="42"/>
        <v>1</v>
      </c>
      <c r="AA87">
        <f t="shared" si="42"/>
        <v>0</v>
      </c>
      <c r="AB87">
        <f t="shared" si="42"/>
        <v>0</v>
      </c>
      <c r="AC87">
        <f t="shared" si="42"/>
        <v>0</v>
      </c>
      <c r="AD87">
        <f t="shared" si="42"/>
        <v>0</v>
      </c>
      <c r="AE87">
        <f t="shared" si="42"/>
        <v>0</v>
      </c>
      <c r="AF87">
        <f t="shared" si="42"/>
        <v>0</v>
      </c>
      <c r="AG87">
        <f t="shared" si="42"/>
        <v>0</v>
      </c>
      <c r="AH87">
        <f t="shared" si="42"/>
        <v>0</v>
      </c>
      <c r="AI87">
        <f t="shared" si="42"/>
        <v>0</v>
      </c>
      <c r="AJ87">
        <f t="shared" si="42"/>
        <v>0</v>
      </c>
      <c r="AK87">
        <f t="shared" si="42"/>
        <v>0</v>
      </c>
      <c r="AL87">
        <f t="shared" si="42"/>
        <v>0</v>
      </c>
      <c r="AM87">
        <f t="shared" si="42"/>
        <v>0</v>
      </c>
      <c r="AN87">
        <f t="shared" si="42"/>
        <v>0</v>
      </c>
      <c r="AO87">
        <f t="shared" si="42"/>
        <v>0</v>
      </c>
      <c r="AP87">
        <f t="shared" si="42"/>
        <v>0</v>
      </c>
      <c r="AQ87">
        <f t="shared" si="42"/>
        <v>0</v>
      </c>
      <c r="AR87">
        <f t="shared" si="42"/>
        <v>0</v>
      </c>
      <c r="AS87">
        <f t="shared" si="42"/>
        <v>0</v>
      </c>
      <c r="AT87">
        <f t="shared" ref="AT87:AY87" si="43">COUNTIF(AT2:AT41,"I&amp;ERT")</f>
        <v>0</v>
      </c>
      <c r="AU87">
        <f t="shared" si="43"/>
        <v>0</v>
      </c>
      <c r="AV87">
        <f t="shared" si="43"/>
        <v>0</v>
      </c>
      <c r="AW87">
        <f t="shared" si="43"/>
        <v>0</v>
      </c>
      <c r="AX87">
        <f t="shared" si="43"/>
        <v>0</v>
      </c>
      <c r="AY87">
        <f t="shared" si="43"/>
        <v>0</v>
      </c>
    </row>
    <row r="88" spans="1:51" x14ac:dyDescent="0.3">
      <c r="A88" t="s">
        <v>43</v>
      </c>
      <c r="B88">
        <f>COUNTIF(B2:B41,"ER&amp;M&amp;IT")</f>
        <v>0</v>
      </c>
      <c r="C88">
        <f t="shared" ref="C88:AS88" si="44">COUNTIF(C2:C41,"ER&amp;M&amp;IT")</f>
        <v>0</v>
      </c>
      <c r="D88">
        <f t="shared" si="44"/>
        <v>0</v>
      </c>
      <c r="E88">
        <f t="shared" si="44"/>
        <v>0</v>
      </c>
      <c r="F88">
        <f t="shared" si="44"/>
        <v>0</v>
      </c>
      <c r="G88">
        <f t="shared" si="44"/>
        <v>0</v>
      </c>
      <c r="H88">
        <f t="shared" si="44"/>
        <v>0</v>
      </c>
      <c r="I88">
        <f t="shared" si="44"/>
        <v>0</v>
      </c>
      <c r="J88">
        <f t="shared" si="44"/>
        <v>0</v>
      </c>
      <c r="K88">
        <f t="shared" si="44"/>
        <v>0</v>
      </c>
      <c r="L88">
        <f t="shared" si="44"/>
        <v>0</v>
      </c>
      <c r="M88">
        <f t="shared" si="44"/>
        <v>0</v>
      </c>
      <c r="N88">
        <f t="shared" si="44"/>
        <v>0</v>
      </c>
      <c r="O88">
        <f t="shared" si="44"/>
        <v>0</v>
      </c>
      <c r="P88">
        <f t="shared" si="44"/>
        <v>0</v>
      </c>
      <c r="Q88">
        <f t="shared" si="44"/>
        <v>0</v>
      </c>
      <c r="R88">
        <f t="shared" si="44"/>
        <v>0</v>
      </c>
      <c r="S88">
        <f t="shared" si="44"/>
        <v>0</v>
      </c>
      <c r="T88">
        <f t="shared" si="44"/>
        <v>0</v>
      </c>
      <c r="U88">
        <f t="shared" si="44"/>
        <v>0</v>
      </c>
      <c r="V88">
        <f t="shared" si="44"/>
        <v>0</v>
      </c>
      <c r="W88">
        <f t="shared" si="44"/>
        <v>0</v>
      </c>
      <c r="X88">
        <f t="shared" si="44"/>
        <v>0</v>
      </c>
      <c r="Y88">
        <f t="shared" si="44"/>
        <v>1</v>
      </c>
      <c r="Z88">
        <f t="shared" si="44"/>
        <v>1</v>
      </c>
      <c r="AA88">
        <f t="shared" si="44"/>
        <v>0</v>
      </c>
      <c r="AB88">
        <f t="shared" si="44"/>
        <v>0</v>
      </c>
      <c r="AC88">
        <f t="shared" si="44"/>
        <v>0</v>
      </c>
      <c r="AD88">
        <f t="shared" si="44"/>
        <v>0</v>
      </c>
      <c r="AE88">
        <f t="shared" si="44"/>
        <v>0</v>
      </c>
      <c r="AF88">
        <f t="shared" si="44"/>
        <v>0</v>
      </c>
      <c r="AG88">
        <f t="shared" si="44"/>
        <v>0</v>
      </c>
      <c r="AH88">
        <f t="shared" si="44"/>
        <v>0</v>
      </c>
      <c r="AI88">
        <f t="shared" si="44"/>
        <v>0</v>
      </c>
      <c r="AJ88">
        <f t="shared" si="44"/>
        <v>0</v>
      </c>
      <c r="AK88">
        <f t="shared" si="44"/>
        <v>0</v>
      </c>
      <c r="AL88">
        <f t="shared" si="44"/>
        <v>0</v>
      </c>
      <c r="AM88">
        <f t="shared" si="44"/>
        <v>0</v>
      </c>
      <c r="AN88">
        <f t="shared" si="44"/>
        <v>0</v>
      </c>
      <c r="AO88">
        <f t="shared" si="44"/>
        <v>0</v>
      </c>
      <c r="AP88">
        <f t="shared" si="44"/>
        <v>0</v>
      </c>
      <c r="AQ88">
        <f t="shared" si="44"/>
        <v>0</v>
      </c>
      <c r="AR88">
        <f t="shared" si="44"/>
        <v>0</v>
      </c>
      <c r="AS88">
        <f t="shared" si="44"/>
        <v>0</v>
      </c>
      <c r="AT88">
        <f t="shared" ref="AT88:AY88" si="45">COUNTIF(AT2:AT41,"ER&amp;M&amp;IT")</f>
        <v>0</v>
      </c>
      <c r="AU88">
        <f t="shared" si="45"/>
        <v>0</v>
      </c>
      <c r="AV88">
        <f t="shared" si="45"/>
        <v>0</v>
      </c>
      <c r="AW88">
        <f t="shared" si="45"/>
        <v>0</v>
      </c>
      <c r="AX88">
        <f t="shared" si="45"/>
        <v>0</v>
      </c>
      <c r="AY88">
        <f t="shared" si="45"/>
        <v>0</v>
      </c>
    </row>
    <row r="89" spans="1:51" x14ac:dyDescent="0.3">
      <c r="A89" t="s">
        <v>2</v>
      </c>
      <c r="B89">
        <f>COUNTIF(B2:B41,"LSD")</f>
        <v>8</v>
      </c>
      <c r="C89">
        <f t="shared" ref="C89:AS89" si="46">COUNTIF(C2:C41,"LSD")</f>
        <v>5</v>
      </c>
      <c r="D89">
        <f t="shared" si="46"/>
        <v>3</v>
      </c>
      <c r="E89">
        <f t="shared" si="46"/>
        <v>2</v>
      </c>
      <c r="F89">
        <f t="shared" si="46"/>
        <v>3</v>
      </c>
      <c r="G89">
        <f t="shared" si="46"/>
        <v>4</v>
      </c>
      <c r="H89">
        <f t="shared" si="46"/>
        <v>4</v>
      </c>
      <c r="I89">
        <f t="shared" si="46"/>
        <v>6</v>
      </c>
      <c r="J89">
        <f t="shared" si="46"/>
        <v>5</v>
      </c>
      <c r="K89">
        <f t="shared" si="46"/>
        <v>5</v>
      </c>
      <c r="L89">
        <f t="shared" si="46"/>
        <v>6</v>
      </c>
      <c r="M89">
        <f t="shared" si="46"/>
        <v>8</v>
      </c>
      <c r="N89">
        <f t="shared" si="46"/>
        <v>8</v>
      </c>
      <c r="O89">
        <f t="shared" si="46"/>
        <v>8</v>
      </c>
      <c r="P89">
        <f t="shared" si="46"/>
        <v>9</v>
      </c>
      <c r="Q89">
        <f t="shared" si="46"/>
        <v>9</v>
      </c>
      <c r="R89">
        <f t="shared" si="46"/>
        <v>9</v>
      </c>
      <c r="S89">
        <f t="shared" si="46"/>
        <v>8</v>
      </c>
      <c r="T89">
        <f t="shared" si="46"/>
        <v>6</v>
      </c>
      <c r="U89">
        <f t="shared" si="46"/>
        <v>4</v>
      </c>
      <c r="V89">
        <f t="shared" si="46"/>
        <v>5</v>
      </c>
      <c r="W89">
        <f t="shared" si="46"/>
        <v>4</v>
      </c>
      <c r="X89">
        <f t="shared" si="46"/>
        <v>5</v>
      </c>
      <c r="Y89">
        <f t="shared" si="46"/>
        <v>5</v>
      </c>
      <c r="Z89">
        <f t="shared" si="46"/>
        <v>3</v>
      </c>
      <c r="AA89">
        <f t="shared" si="46"/>
        <v>3</v>
      </c>
      <c r="AB89">
        <f t="shared" si="46"/>
        <v>2</v>
      </c>
      <c r="AC89">
        <f t="shared" si="46"/>
        <v>1</v>
      </c>
      <c r="AD89">
        <f t="shared" si="46"/>
        <v>1</v>
      </c>
      <c r="AE89">
        <f t="shared" si="46"/>
        <v>1</v>
      </c>
      <c r="AF89">
        <f t="shared" si="46"/>
        <v>1</v>
      </c>
      <c r="AG89">
        <f t="shared" si="46"/>
        <v>1</v>
      </c>
      <c r="AH89">
        <f t="shared" si="46"/>
        <v>1</v>
      </c>
      <c r="AI89">
        <f t="shared" si="46"/>
        <v>1</v>
      </c>
      <c r="AJ89">
        <f t="shared" si="46"/>
        <v>1</v>
      </c>
      <c r="AK89">
        <f t="shared" si="46"/>
        <v>1</v>
      </c>
      <c r="AL89">
        <f t="shared" si="46"/>
        <v>1</v>
      </c>
      <c r="AM89">
        <f t="shared" si="46"/>
        <v>1</v>
      </c>
      <c r="AN89">
        <f t="shared" si="46"/>
        <v>1</v>
      </c>
      <c r="AO89">
        <f t="shared" si="46"/>
        <v>0</v>
      </c>
      <c r="AP89">
        <f t="shared" si="46"/>
        <v>0</v>
      </c>
      <c r="AQ89">
        <f t="shared" si="46"/>
        <v>0</v>
      </c>
      <c r="AR89">
        <f t="shared" si="46"/>
        <v>0</v>
      </c>
      <c r="AS89">
        <f t="shared" si="46"/>
        <v>0</v>
      </c>
      <c r="AT89">
        <f t="shared" ref="AT89:AY89" si="47">COUNTIF(AT2:AT41,"LSD")</f>
        <v>0</v>
      </c>
      <c r="AU89">
        <f t="shared" si="47"/>
        <v>0</v>
      </c>
      <c r="AV89">
        <f t="shared" si="47"/>
        <v>1</v>
      </c>
      <c r="AW89">
        <f t="shared" si="47"/>
        <v>1</v>
      </c>
      <c r="AX89">
        <f t="shared" si="47"/>
        <v>2</v>
      </c>
      <c r="AY89">
        <f t="shared" si="47"/>
        <v>2</v>
      </c>
    </row>
    <row r="90" spans="1:51" x14ac:dyDescent="0.3">
      <c r="A90" t="s">
        <v>19</v>
      </c>
      <c r="B90">
        <f>COUNTIF(B2:B41,"UASC")</f>
        <v>1</v>
      </c>
      <c r="C90">
        <f t="shared" ref="C90:AS90" si="48">COUNTIF(C2:C41,"UASC")</f>
        <v>1</v>
      </c>
      <c r="D90">
        <f t="shared" si="48"/>
        <v>1</v>
      </c>
      <c r="E90">
        <f t="shared" si="48"/>
        <v>1</v>
      </c>
      <c r="F90">
        <f t="shared" si="48"/>
        <v>1</v>
      </c>
      <c r="G90">
        <f t="shared" si="48"/>
        <v>1</v>
      </c>
      <c r="H90">
        <f t="shared" si="48"/>
        <v>1</v>
      </c>
      <c r="I90">
        <f t="shared" si="48"/>
        <v>1</v>
      </c>
      <c r="J90">
        <f t="shared" si="48"/>
        <v>1</v>
      </c>
      <c r="K90">
        <f t="shared" si="48"/>
        <v>1</v>
      </c>
      <c r="L90">
        <f t="shared" si="48"/>
        <v>1</v>
      </c>
      <c r="M90">
        <f t="shared" si="48"/>
        <v>1</v>
      </c>
      <c r="N90">
        <f t="shared" si="48"/>
        <v>1</v>
      </c>
      <c r="O90">
        <f t="shared" si="48"/>
        <v>1</v>
      </c>
      <c r="P90">
        <f t="shared" si="48"/>
        <v>1</v>
      </c>
      <c r="Q90">
        <f t="shared" si="48"/>
        <v>1</v>
      </c>
      <c r="R90">
        <f t="shared" si="48"/>
        <v>1</v>
      </c>
      <c r="S90">
        <f t="shared" si="48"/>
        <v>1</v>
      </c>
      <c r="T90">
        <f t="shared" si="48"/>
        <v>1</v>
      </c>
      <c r="U90">
        <f t="shared" si="48"/>
        <v>1</v>
      </c>
      <c r="V90">
        <f t="shared" si="48"/>
        <v>1</v>
      </c>
      <c r="W90">
        <f t="shared" si="48"/>
        <v>1</v>
      </c>
      <c r="X90">
        <f t="shared" si="48"/>
        <v>1</v>
      </c>
      <c r="Y90">
        <f t="shared" si="48"/>
        <v>1</v>
      </c>
      <c r="Z90">
        <f t="shared" si="48"/>
        <v>1</v>
      </c>
      <c r="AA90">
        <f t="shared" si="48"/>
        <v>0</v>
      </c>
      <c r="AB90">
        <f t="shared" si="48"/>
        <v>0</v>
      </c>
      <c r="AC90">
        <f t="shared" si="48"/>
        <v>0</v>
      </c>
      <c r="AD90">
        <f t="shared" si="48"/>
        <v>0</v>
      </c>
      <c r="AE90">
        <f t="shared" si="48"/>
        <v>0</v>
      </c>
      <c r="AF90">
        <f t="shared" si="48"/>
        <v>0</v>
      </c>
      <c r="AG90">
        <f t="shared" si="48"/>
        <v>0</v>
      </c>
      <c r="AH90">
        <f t="shared" si="48"/>
        <v>0</v>
      </c>
      <c r="AI90">
        <f t="shared" si="48"/>
        <v>0</v>
      </c>
      <c r="AJ90">
        <f t="shared" si="48"/>
        <v>0</v>
      </c>
      <c r="AK90">
        <f t="shared" si="48"/>
        <v>0</v>
      </c>
      <c r="AL90">
        <f t="shared" si="48"/>
        <v>0</v>
      </c>
      <c r="AM90">
        <f t="shared" si="48"/>
        <v>0</v>
      </c>
      <c r="AN90">
        <f t="shared" si="48"/>
        <v>0</v>
      </c>
      <c r="AO90">
        <f t="shared" si="48"/>
        <v>0</v>
      </c>
      <c r="AP90">
        <f t="shared" si="48"/>
        <v>0</v>
      </c>
      <c r="AQ90">
        <f t="shared" si="48"/>
        <v>0</v>
      </c>
      <c r="AR90">
        <f t="shared" si="48"/>
        <v>0</v>
      </c>
      <c r="AS90">
        <f t="shared" si="48"/>
        <v>0</v>
      </c>
      <c r="AT90">
        <f t="shared" ref="AT90:AY90" si="49">COUNTIF(AT2:AT41,"UASC")</f>
        <v>0</v>
      </c>
      <c r="AU90">
        <f t="shared" si="49"/>
        <v>0</v>
      </c>
      <c r="AV90">
        <f t="shared" si="49"/>
        <v>0</v>
      </c>
      <c r="AW90">
        <f t="shared" si="49"/>
        <v>0</v>
      </c>
      <c r="AX90">
        <f t="shared" si="49"/>
        <v>0</v>
      </c>
      <c r="AY90">
        <f t="shared" si="49"/>
        <v>0</v>
      </c>
    </row>
    <row r="91" spans="1:51" x14ac:dyDescent="0.3">
      <c r="A91" t="s">
        <v>14</v>
      </c>
      <c r="B91">
        <f>COUNTIF(B2:B41,"CU")</f>
        <v>0</v>
      </c>
      <c r="C91">
        <f t="shared" ref="C91:AS91" si="50">COUNTIF(C2:C41,"CU")</f>
        <v>0</v>
      </c>
      <c r="D91">
        <f t="shared" si="50"/>
        <v>0</v>
      </c>
      <c r="E91">
        <f t="shared" si="50"/>
        <v>0</v>
      </c>
      <c r="F91">
        <f t="shared" si="50"/>
        <v>0</v>
      </c>
      <c r="G91">
        <f t="shared" si="50"/>
        <v>0</v>
      </c>
      <c r="H91">
        <f t="shared" si="50"/>
        <v>0</v>
      </c>
      <c r="I91">
        <f t="shared" si="50"/>
        <v>0</v>
      </c>
      <c r="J91">
        <f t="shared" si="50"/>
        <v>0</v>
      </c>
      <c r="K91">
        <f t="shared" si="50"/>
        <v>0</v>
      </c>
      <c r="L91">
        <f t="shared" si="50"/>
        <v>0</v>
      </c>
      <c r="M91">
        <f t="shared" si="50"/>
        <v>0</v>
      </c>
      <c r="N91">
        <f t="shared" si="50"/>
        <v>0</v>
      </c>
      <c r="O91">
        <f t="shared" si="50"/>
        <v>0</v>
      </c>
      <c r="P91">
        <f t="shared" si="50"/>
        <v>0</v>
      </c>
      <c r="Q91">
        <f t="shared" si="50"/>
        <v>0</v>
      </c>
      <c r="R91">
        <f t="shared" si="50"/>
        <v>0</v>
      </c>
      <c r="S91">
        <f t="shared" si="50"/>
        <v>0</v>
      </c>
      <c r="T91">
        <f t="shared" si="50"/>
        <v>0</v>
      </c>
      <c r="U91">
        <f t="shared" si="50"/>
        <v>0</v>
      </c>
      <c r="V91">
        <f t="shared" si="50"/>
        <v>0</v>
      </c>
      <c r="W91">
        <f t="shared" si="50"/>
        <v>0</v>
      </c>
      <c r="X91">
        <f t="shared" si="50"/>
        <v>0</v>
      </c>
      <c r="Y91">
        <f t="shared" si="50"/>
        <v>0</v>
      </c>
      <c r="Z91">
        <f t="shared" si="50"/>
        <v>0</v>
      </c>
      <c r="AA91">
        <f t="shared" si="50"/>
        <v>11</v>
      </c>
      <c r="AB91">
        <f t="shared" si="50"/>
        <v>11</v>
      </c>
      <c r="AC91">
        <f t="shared" si="50"/>
        <v>12</v>
      </c>
      <c r="AD91">
        <f t="shared" si="50"/>
        <v>12</v>
      </c>
      <c r="AE91">
        <f t="shared" si="50"/>
        <v>12</v>
      </c>
      <c r="AF91">
        <f t="shared" si="50"/>
        <v>12</v>
      </c>
      <c r="AG91">
        <f t="shared" si="50"/>
        <v>12</v>
      </c>
      <c r="AH91">
        <f t="shared" si="50"/>
        <v>12</v>
      </c>
      <c r="AI91">
        <f t="shared" si="50"/>
        <v>13</v>
      </c>
      <c r="AJ91">
        <f t="shared" si="50"/>
        <v>15</v>
      </c>
      <c r="AK91">
        <f t="shared" si="50"/>
        <v>15</v>
      </c>
      <c r="AL91">
        <f t="shared" si="50"/>
        <v>15</v>
      </c>
      <c r="AM91">
        <f t="shared" si="50"/>
        <v>15</v>
      </c>
      <c r="AN91">
        <f t="shared" si="50"/>
        <v>15</v>
      </c>
      <c r="AO91">
        <f t="shared" si="50"/>
        <v>15</v>
      </c>
      <c r="AP91">
        <f t="shared" si="50"/>
        <v>15</v>
      </c>
      <c r="AQ91">
        <f t="shared" si="50"/>
        <v>15</v>
      </c>
      <c r="AR91">
        <f t="shared" si="50"/>
        <v>15</v>
      </c>
      <c r="AS91">
        <f t="shared" si="50"/>
        <v>15</v>
      </c>
      <c r="AT91">
        <f t="shared" ref="AT91:AY91" si="51">COUNTIF(AT2:AT41,"CU")</f>
        <v>15</v>
      </c>
      <c r="AU91">
        <f t="shared" si="51"/>
        <v>15</v>
      </c>
      <c r="AV91">
        <f t="shared" si="51"/>
        <v>15</v>
      </c>
      <c r="AW91">
        <f t="shared" si="51"/>
        <v>15</v>
      </c>
      <c r="AX91">
        <f t="shared" si="51"/>
        <v>15</v>
      </c>
      <c r="AY91">
        <f t="shared" si="51"/>
        <v>15</v>
      </c>
    </row>
    <row r="92" spans="1:51" x14ac:dyDescent="0.3">
      <c r="A92" t="s">
        <v>13</v>
      </c>
      <c r="B92">
        <f>COUNTIF(B2:B41,"FERT")</f>
        <v>2</v>
      </c>
      <c r="C92">
        <f t="shared" ref="C92:AS92" si="52">COUNTIF(C2:C41,"FERT")</f>
        <v>1</v>
      </c>
      <c r="D92">
        <f t="shared" si="52"/>
        <v>1</v>
      </c>
      <c r="E92">
        <f t="shared" si="52"/>
        <v>1</v>
      </c>
      <c r="F92">
        <f t="shared" si="52"/>
        <v>1</v>
      </c>
      <c r="G92">
        <f t="shared" si="52"/>
        <v>1</v>
      </c>
      <c r="H92">
        <f t="shared" si="52"/>
        <v>2</v>
      </c>
      <c r="I92">
        <f t="shared" si="52"/>
        <v>2</v>
      </c>
      <c r="J92">
        <f t="shared" si="52"/>
        <v>2</v>
      </c>
      <c r="K92">
        <f t="shared" si="52"/>
        <v>5</v>
      </c>
      <c r="L92">
        <f t="shared" si="52"/>
        <v>5</v>
      </c>
      <c r="M92">
        <f t="shared" si="52"/>
        <v>6</v>
      </c>
      <c r="N92">
        <f t="shared" si="52"/>
        <v>6</v>
      </c>
      <c r="O92">
        <f t="shared" si="52"/>
        <v>7</v>
      </c>
      <c r="P92">
        <f t="shared" si="52"/>
        <v>8</v>
      </c>
      <c r="Q92">
        <f t="shared" si="52"/>
        <v>8</v>
      </c>
      <c r="R92">
        <f t="shared" si="52"/>
        <v>8</v>
      </c>
      <c r="S92">
        <f t="shared" si="52"/>
        <v>8</v>
      </c>
      <c r="T92">
        <f t="shared" si="52"/>
        <v>10</v>
      </c>
      <c r="U92">
        <f t="shared" si="52"/>
        <v>8</v>
      </c>
      <c r="V92">
        <f t="shared" si="52"/>
        <v>8</v>
      </c>
      <c r="W92">
        <f t="shared" si="52"/>
        <v>11</v>
      </c>
      <c r="X92">
        <f t="shared" si="52"/>
        <v>11</v>
      </c>
      <c r="Y92">
        <f t="shared" si="52"/>
        <v>11</v>
      </c>
      <c r="Z92">
        <f t="shared" si="52"/>
        <v>11</v>
      </c>
      <c r="AA92">
        <f t="shared" si="52"/>
        <v>5</v>
      </c>
      <c r="AB92">
        <f t="shared" si="52"/>
        <v>6</v>
      </c>
      <c r="AC92">
        <f t="shared" si="52"/>
        <v>7</v>
      </c>
      <c r="AD92">
        <f t="shared" si="52"/>
        <v>7</v>
      </c>
      <c r="AE92">
        <f t="shared" si="52"/>
        <v>8</v>
      </c>
      <c r="AF92">
        <f t="shared" si="52"/>
        <v>8</v>
      </c>
      <c r="AG92">
        <f t="shared" si="52"/>
        <v>8</v>
      </c>
      <c r="AH92">
        <f t="shared" si="52"/>
        <v>8</v>
      </c>
      <c r="AI92">
        <f t="shared" si="52"/>
        <v>7</v>
      </c>
      <c r="AJ92">
        <f t="shared" si="52"/>
        <v>5</v>
      </c>
      <c r="AK92">
        <f t="shared" si="52"/>
        <v>5</v>
      </c>
      <c r="AL92">
        <f t="shared" si="52"/>
        <v>5</v>
      </c>
      <c r="AM92">
        <f t="shared" si="52"/>
        <v>5</v>
      </c>
      <c r="AN92">
        <f t="shared" si="52"/>
        <v>5</v>
      </c>
      <c r="AO92">
        <f t="shared" si="52"/>
        <v>5</v>
      </c>
      <c r="AP92">
        <f t="shared" si="52"/>
        <v>5</v>
      </c>
      <c r="AQ92">
        <f t="shared" si="52"/>
        <v>5</v>
      </c>
      <c r="AR92">
        <f t="shared" si="52"/>
        <v>5</v>
      </c>
      <c r="AS92">
        <f t="shared" si="52"/>
        <v>5</v>
      </c>
      <c r="AT92">
        <f t="shared" ref="AT92:AY92" si="53">COUNTIF(AT2:AT41,"FERT")</f>
        <v>5</v>
      </c>
      <c r="AU92">
        <f t="shared" si="53"/>
        <v>5</v>
      </c>
      <c r="AV92">
        <f t="shared" si="53"/>
        <v>5</v>
      </c>
      <c r="AW92">
        <f t="shared" si="53"/>
        <v>5</v>
      </c>
      <c r="AX92">
        <f t="shared" si="53"/>
        <v>5</v>
      </c>
      <c r="AY92">
        <f t="shared" si="53"/>
        <v>5</v>
      </c>
    </row>
    <row r="93" spans="1:51" x14ac:dyDescent="0.3">
      <c r="A93" t="s">
        <v>79</v>
      </c>
      <c r="B93">
        <f>COUNTIF(B2:B41,"FCERT")</f>
        <v>0</v>
      </c>
      <c r="C93">
        <f t="shared" ref="C93:AS93" si="54">COUNTIF(C2:C41,"FCERT")</f>
        <v>0</v>
      </c>
      <c r="D93">
        <f t="shared" si="54"/>
        <v>0</v>
      </c>
      <c r="E93">
        <f t="shared" si="54"/>
        <v>0</v>
      </c>
      <c r="F93">
        <f t="shared" si="54"/>
        <v>0</v>
      </c>
      <c r="G93">
        <f t="shared" si="54"/>
        <v>0</v>
      </c>
      <c r="H93">
        <f t="shared" si="54"/>
        <v>0</v>
      </c>
      <c r="I93">
        <f t="shared" si="54"/>
        <v>0</v>
      </c>
      <c r="J93">
        <f t="shared" si="54"/>
        <v>0</v>
      </c>
      <c r="K93">
        <f t="shared" si="54"/>
        <v>0</v>
      </c>
      <c r="L93">
        <f t="shared" si="54"/>
        <v>0</v>
      </c>
      <c r="M93">
        <f t="shared" si="54"/>
        <v>0</v>
      </c>
      <c r="N93">
        <f t="shared" si="54"/>
        <v>0</v>
      </c>
      <c r="O93">
        <f t="shared" si="54"/>
        <v>0</v>
      </c>
      <c r="P93">
        <f t="shared" si="54"/>
        <v>0</v>
      </c>
      <c r="Q93">
        <f t="shared" si="54"/>
        <v>0</v>
      </c>
      <c r="R93">
        <f t="shared" si="54"/>
        <v>0</v>
      </c>
      <c r="S93">
        <f t="shared" si="54"/>
        <v>0</v>
      </c>
      <c r="T93">
        <f t="shared" si="54"/>
        <v>0</v>
      </c>
      <c r="U93">
        <f t="shared" si="54"/>
        <v>0</v>
      </c>
      <c r="V93">
        <f t="shared" si="54"/>
        <v>0</v>
      </c>
      <c r="W93">
        <f t="shared" si="54"/>
        <v>0</v>
      </c>
      <c r="X93">
        <f t="shared" si="54"/>
        <v>0</v>
      </c>
      <c r="Y93">
        <f t="shared" si="54"/>
        <v>0</v>
      </c>
      <c r="Z93">
        <f t="shared" si="54"/>
        <v>0</v>
      </c>
      <c r="AA93">
        <f t="shared" si="54"/>
        <v>0</v>
      </c>
      <c r="AB93">
        <f t="shared" si="54"/>
        <v>0</v>
      </c>
      <c r="AC93">
        <f t="shared" si="54"/>
        <v>0</v>
      </c>
      <c r="AD93">
        <f t="shared" si="54"/>
        <v>0</v>
      </c>
      <c r="AE93">
        <f t="shared" si="54"/>
        <v>0</v>
      </c>
      <c r="AF93">
        <f t="shared" si="54"/>
        <v>0</v>
      </c>
      <c r="AG93">
        <f t="shared" si="54"/>
        <v>0</v>
      </c>
      <c r="AH93">
        <f t="shared" si="54"/>
        <v>0</v>
      </c>
      <c r="AI93">
        <f t="shared" si="54"/>
        <v>0</v>
      </c>
      <c r="AJ93">
        <f t="shared" si="54"/>
        <v>0</v>
      </c>
      <c r="AK93">
        <f t="shared" si="54"/>
        <v>0</v>
      </c>
      <c r="AL93">
        <f t="shared" si="54"/>
        <v>0</v>
      </c>
      <c r="AM93">
        <f t="shared" si="54"/>
        <v>0</v>
      </c>
      <c r="AN93">
        <f t="shared" si="54"/>
        <v>0</v>
      </c>
      <c r="AO93">
        <f t="shared" si="54"/>
        <v>0</v>
      </c>
      <c r="AP93">
        <f t="shared" si="54"/>
        <v>0</v>
      </c>
      <c r="AQ93">
        <f t="shared" si="54"/>
        <v>0</v>
      </c>
      <c r="AR93">
        <f t="shared" si="54"/>
        <v>0</v>
      </c>
      <c r="AS93">
        <f t="shared" si="54"/>
        <v>0</v>
      </c>
      <c r="AT93">
        <f t="shared" ref="AT93:AY93" si="55">COUNTIF(AT2:AT41,"FCERT")</f>
        <v>0</v>
      </c>
      <c r="AU93">
        <f t="shared" si="55"/>
        <v>0</v>
      </c>
      <c r="AV93">
        <f t="shared" si="55"/>
        <v>0</v>
      </c>
      <c r="AW93">
        <f t="shared" si="55"/>
        <v>0</v>
      </c>
      <c r="AX93">
        <f t="shared" si="55"/>
        <v>0</v>
      </c>
      <c r="AY93">
        <f t="shared" si="55"/>
        <v>0</v>
      </c>
    </row>
    <row r="94" spans="1:51" x14ac:dyDescent="0.3">
      <c r="A94" t="s">
        <v>46</v>
      </c>
      <c r="B94">
        <f>COUNTIF(B2:B41,"FMT")</f>
        <v>0</v>
      </c>
      <c r="C94">
        <f t="shared" ref="C94:AS94" si="56">COUNTIF(C2:C41,"FMT")</f>
        <v>0</v>
      </c>
      <c r="D94">
        <f t="shared" si="56"/>
        <v>0</v>
      </c>
      <c r="E94">
        <f t="shared" si="56"/>
        <v>0</v>
      </c>
      <c r="F94">
        <f t="shared" si="56"/>
        <v>1</v>
      </c>
      <c r="G94">
        <f t="shared" si="56"/>
        <v>1</v>
      </c>
      <c r="H94">
        <f t="shared" si="56"/>
        <v>1</v>
      </c>
      <c r="I94">
        <f t="shared" si="56"/>
        <v>0</v>
      </c>
      <c r="J94">
        <f t="shared" si="56"/>
        <v>0</v>
      </c>
      <c r="K94">
        <f t="shared" si="56"/>
        <v>0</v>
      </c>
      <c r="L94">
        <f t="shared" si="56"/>
        <v>0</v>
      </c>
      <c r="M94">
        <f t="shared" si="56"/>
        <v>0</v>
      </c>
      <c r="N94">
        <f t="shared" si="56"/>
        <v>0</v>
      </c>
      <c r="O94">
        <f t="shared" si="56"/>
        <v>0</v>
      </c>
      <c r="P94">
        <f t="shared" si="56"/>
        <v>1</v>
      </c>
      <c r="Q94">
        <f t="shared" si="56"/>
        <v>1</v>
      </c>
      <c r="R94">
        <f t="shared" si="56"/>
        <v>1</v>
      </c>
      <c r="S94">
        <f t="shared" si="56"/>
        <v>1</v>
      </c>
      <c r="T94">
        <f t="shared" si="56"/>
        <v>1</v>
      </c>
      <c r="U94">
        <f t="shared" si="56"/>
        <v>1</v>
      </c>
      <c r="V94">
        <f t="shared" si="56"/>
        <v>1</v>
      </c>
      <c r="W94">
        <f t="shared" si="56"/>
        <v>1</v>
      </c>
      <c r="X94">
        <f t="shared" si="56"/>
        <v>0</v>
      </c>
      <c r="Y94">
        <f t="shared" si="56"/>
        <v>0</v>
      </c>
      <c r="Z94">
        <f t="shared" si="56"/>
        <v>0</v>
      </c>
      <c r="AA94">
        <f t="shared" si="56"/>
        <v>0</v>
      </c>
      <c r="AB94">
        <f t="shared" si="56"/>
        <v>0</v>
      </c>
      <c r="AC94">
        <f t="shared" si="56"/>
        <v>0</v>
      </c>
      <c r="AD94">
        <f t="shared" si="56"/>
        <v>0</v>
      </c>
      <c r="AE94">
        <f t="shared" si="56"/>
        <v>0</v>
      </c>
      <c r="AF94">
        <f t="shared" si="56"/>
        <v>0</v>
      </c>
      <c r="AG94">
        <f t="shared" si="56"/>
        <v>0</v>
      </c>
      <c r="AH94">
        <f t="shared" si="56"/>
        <v>0</v>
      </c>
      <c r="AI94">
        <f t="shared" si="56"/>
        <v>0</v>
      </c>
      <c r="AJ94">
        <f t="shared" si="56"/>
        <v>0</v>
      </c>
      <c r="AK94">
        <f t="shared" si="56"/>
        <v>0</v>
      </c>
      <c r="AL94">
        <f t="shared" si="56"/>
        <v>0</v>
      </c>
      <c r="AM94">
        <f t="shared" si="56"/>
        <v>0</v>
      </c>
      <c r="AN94">
        <f t="shared" si="56"/>
        <v>0</v>
      </c>
      <c r="AO94">
        <f t="shared" si="56"/>
        <v>0</v>
      </c>
      <c r="AP94">
        <f t="shared" si="56"/>
        <v>0</v>
      </c>
      <c r="AQ94">
        <f t="shared" si="56"/>
        <v>0</v>
      </c>
      <c r="AR94">
        <f t="shared" si="56"/>
        <v>0</v>
      </c>
      <c r="AS94">
        <f t="shared" si="56"/>
        <v>0</v>
      </c>
      <c r="AT94">
        <f t="shared" ref="AT94:AY94" si="57">COUNTIF(AT2:AT41,"FMT")</f>
        <v>0</v>
      </c>
      <c r="AU94">
        <f t="shared" si="57"/>
        <v>0</v>
      </c>
      <c r="AV94">
        <f t="shared" si="57"/>
        <v>0</v>
      </c>
      <c r="AW94">
        <f t="shared" si="57"/>
        <v>0</v>
      </c>
      <c r="AX94">
        <f t="shared" si="57"/>
        <v>0</v>
      </c>
      <c r="AY94">
        <f t="shared" si="57"/>
        <v>0</v>
      </c>
    </row>
    <row r="95" spans="1:51" x14ac:dyDescent="0.3">
      <c r="A95" t="s">
        <v>64</v>
      </c>
      <c r="B95">
        <f>COUNTIF(B2:B41,"FCMT")</f>
        <v>0</v>
      </c>
      <c r="C95">
        <f t="shared" ref="C95:AS95" si="58">COUNTIF(C2:C41,"FCMT")</f>
        <v>1</v>
      </c>
      <c r="D95">
        <f t="shared" si="58"/>
        <v>1</v>
      </c>
      <c r="E95">
        <f t="shared" si="58"/>
        <v>1</v>
      </c>
      <c r="F95">
        <f t="shared" si="58"/>
        <v>1</v>
      </c>
      <c r="G95">
        <f t="shared" si="58"/>
        <v>1</v>
      </c>
      <c r="H95">
        <f t="shared" si="58"/>
        <v>1</v>
      </c>
      <c r="I95">
        <f t="shared" si="58"/>
        <v>1</v>
      </c>
      <c r="J95">
        <f t="shared" si="58"/>
        <v>1</v>
      </c>
      <c r="K95">
        <f t="shared" si="58"/>
        <v>1</v>
      </c>
      <c r="L95">
        <f t="shared" si="58"/>
        <v>1</v>
      </c>
      <c r="M95">
        <f t="shared" si="58"/>
        <v>1</v>
      </c>
      <c r="N95">
        <f t="shared" si="58"/>
        <v>1</v>
      </c>
      <c r="O95">
        <f t="shared" si="58"/>
        <v>1</v>
      </c>
      <c r="P95">
        <f t="shared" si="58"/>
        <v>1</v>
      </c>
      <c r="Q95">
        <f t="shared" si="58"/>
        <v>0</v>
      </c>
      <c r="R95">
        <f t="shared" si="58"/>
        <v>0</v>
      </c>
      <c r="S95">
        <f t="shared" si="58"/>
        <v>0</v>
      </c>
      <c r="T95">
        <f t="shared" si="58"/>
        <v>0</v>
      </c>
      <c r="U95">
        <f t="shared" si="58"/>
        <v>0</v>
      </c>
      <c r="V95">
        <f t="shared" si="58"/>
        <v>0</v>
      </c>
      <c r="W95">
        <f t="shared" si="58"/>
        <v>0</v>
      </c>
      <c r="X95">
        <f t="shared" si="58"/>
        <v>0</v>
      </c>
      <c r="Y95">
        <f t="shared" si="58"/>
        <v>0</v>
      </c>
      <c r="Z95">
        <f t="shared" si="58"/>
        <v>0</v>
      </c>
      <c r="AA95">
        <f t="shared" si="58"/>
        <v>0</v>
      </c>
      <c r="AB95">
        <f t="shared" si="58"/>
        <v>0</v>
      </c>
      <c r="AC95">
        <f t="shared" si="58"/>
        <v>0</v>
      </c>
      <c r="AD95">
        <f t="shared" si="58"/>
        <v>0</v>
      </c>
      <c r="AE95">
        <f t="shared" si="58"/>
        <v>0</v>
      </c>
      <c r="AF95">
        <f t="shared" si="58"/>
        <v>0</v>
      </c>
      <c r="AG95">
        <f t="shared" si="58"/>
        <v>0</v>
      </c>
      <c r="AH95">
        <f t="shared" si="58"/>
        <v>0</v>
      </c>
      <c r="AI95">
        <f t="shared" si="58"/>
        <v>0</v>
      </c>
      <c r="AJ95">
        <f t="shared" si="58"/>
        <v>0</v>
      </c>
      <c r="AK95">
        <f t="shared" si="58"/>
        <v>0</v>
      </c>
      <c r="AL95">
        <f t="shared" si="58"/>
        <v>0</v>
      </c>
      <c r="AM95">
        <f t="shared" si="58"/>
        <v>0</v>
      </c>
      <c r="AN95">
        <f t="shared" si="58"/>
        <v>0</v>
      </c>
      <c r="AO95">
        <f t="shared" si="58"/>
        <v>0</v>
      </c>
      <c r="AP95">
        <f t="shared" si="58"/>
        <v>0</v>
      </c>
      <c r="AQ95">
        <f t="shared" si="58"/>
        <v>0</v>
      </c>
      <c r="AR95">
        <f t="shared" si="58"/>
        <v>0</v>
      </c>
      <c r="AS95">
        <f t="shared" si="58"/>
        <v>0</v>
      </c>
      <c r="AT95">
        <f t="shared" ref="AT95:AY95" si="59">COUNTIF(AT2:AT41,"FCMT")</f>
        <v>0</v>
      </c>
      <c r="AU95">
        <f t="shared" si="59"/>
        <v>0</v>
      </c>
      <c r="AV95">
        <f t="shared" si="59"/>
        <v>0</v>
      </c>
      <c r="AW95">
        <f t="shared" si="59"/>
        <v>0</v>
      </c>
      <c r="AX95">
        <f t="shared" si="59"/>
        <v>0</v>
      </c>
      <c r="AY95">
        <f t="shared" si="59"/>
        <v>0</v>
      </c>
    </row>
    <row r="96" spans="1:51" x14ac:dyDescent="0.3">
      <c r="A96" t="s">
        <v>10</v>
      </c>
      <c r="B96">
        <f>COUNTIF(B2:B41,"FIT")</f>
        <v>0</v>
      </c>
      <c r="C96">
        <f t="shared" ref="C96:AS96" si="60">COUNTIF(C2:C41,"FIT")</f>
        <v>0</v>
      </c>
      <c r="D96">
        <f t="shared" si="60"/>
        <v>0</v>
      </c>
      <c r="E96">
        <f t="shared" si="60"/>
        <v>0</v>
      </c>
      <c r="F96">
        <f t="shared" si="60"/>
        <v>0</v>
      </c>
      <c r="G96">
        <f t="shared" si="60"/>
        <v>0</v>
      </c>
      <c r="H96">
        <f t="shared" si="60"/>
        <v>0</v>
      </c>
      <c r="I96">
        <f t="shared" si="60"/>
        <v>0</v>
      </c>
      <c r="J96">
        <f t="shared" si="60"/>
        <v>0</v>
      </c>
      <c r="K96">
        <f t="shared" si="60"/>
        <v>0</v>
      </c>
      <c r="L96">
        <f t="shared" si="60"/>
        <v>0</v>
      </c>
      <c r="M96">
        <f t="shared" si="60"/>
        <v>0</v>
      </c>
      <c r="N96">
        <f t="shared" si="60"/>
        <v>0</v>
      </c>
      <c r="O96">
        <f t="shared" si="60"/>
        <v>0</v>
      </c>
      <c r="P96">
        <f t="shared" si="60"/>
        <v>0</v>
      </c>
      <c r="Q96">
        <f t="shared" si="60"/>
        <v>0</v>
      </c>
      <c r="R96">
        <f t="shared" si="60"/>
        <v>1</v>
      </c>
      <c r="S96">
        <f t="shared" si="60"/>
        <v>1</v>
      </c>
      <c r="T96">
        <f t="shared" si="60"/>
        <v>2</v>
      </c>
      <c r="U96">
        <f t="shared" si="60"/>
        <v>4</v>
      </c>
      <c r="V96">
        <f t="shared" si="60"/>
        <v>4</v>
      </c>
      <c r="W96">
        <f t="shared" si="60"/>
        <v>4</v>
      </c>
      <c r="X96">
        <f t="shared" si="60"/>
        <v>4</v>
      </c>
      <c r="Y96">
        <f t="shared" si="60"/>
        <v>5</v>
      </c>
      <c r="Z96">
        <f t="shared" si="60"/>
        <v>6</v>
      </c>
      <c r="AA96">
        <f t="shared" si="60"/>
        <v>6</v>
      </c>
      <c r="AB96">
        <f t="shared" si="60"/>
        <v>6</v>
      </c>
      <c r="AC96">
        <f t="shared" si="60"/>
        <v>7</v>
      </c>
      <c r="AD96">
        <f t="shared" si="60"/>
        <v>7</v>
      </c>
      <c r="AE96">
        <f t="shared" si="60"/>
        <v>7</v>
      </c>
      <c r="AF96">
        <f t="shared" si="60"/>
        <v>8</v>
      </c>
      <c r="AG96">
        <f t="shared" si="60"/>
        <v>8</v>
      </c>
      <c r="AH96">
        <f t="shared" si="60"/>
        <v>8</v>
      </c>
      <c r="AI96">
        <f t="shared" si="60"/>
        <v>8</v>
      </c>
      <c r="AJ96">
        <f t="shared" si="60"/>
        <v>8</v>
      </c>
      <c r="AK96">
        <f t="shared" si="60"/>
        <v>8</v>
      </c>
      <c r="AL96">
        <f t="shared" si="60"/>
        <v>8</v>
      </c>
      <c r="AM96">
        <f t="shared" si="60"/>
        <v>8</v>
      </c>
      <c r="AN96">
        <f t="shared" si="60"/>
        <v>9</v>
      </c>
      <c r="AO96">
        <f t="shared" si="60"/>
        <v>10</v>
      </c>
      <c r="AP96">
        <f t="shared" si="60"/>
        <v>10</v>
      </c>
      <c r="AQ96">
        <f t="shared" si="60"/>
        <v>10</v>
      </c>
      <c r="AR96">
        <f t="shared" si="60"/>
        <v>10</v>
      </c>
      <c r="AS96">
        <f t="shared" si="60"/>
        <v>10</v>
      </c>
      <c r="AT96">
        <f t="shared" ref="AT96:AY96" si="61">COUNTIF(AT2:AT41,"FIT")</f>
        <v>10</v>
      </c>
      <c r="AU96">
        <f t="shared" si="61"/>
        <v>10</v>
      </c>
      <c r="AV96">
        <f t="shared" si="61"/>
        <v>10</v>
      </c>
      <c r="AW96">
        <f t="shared" si="61"/>
        <v>10</v>
      </c>
      <c r="AX96">
        <f t="shared" si="61"/>
        <v>10</v>
      </c>
      <c r="AY96">
        <f t="shared" si="61"/>
        <v>10</v>
      </c>
    </row>
    <row r="97" spans="1:51" x14ac:dyDescent="0.3">
      <c r="A97" t="s">
        <v>24</v>
      </c>
      <c r="B97">
        <f>COUNTIF(B2:B41,"FCIT")</f>
        <v>0</v>
      </c>
      <c r="C97">
        <f t="shared" ref="C97:AS97" si="62">COUNTIF(C2:C41,"FCIT")</f>
        <v>0</v>
      </c>
      <c r="D97">
        <f t="shared" si="62"/>
        <v>0</v>
      </c>
      <c r="E97">
        <f t="shared" si="62"/>
        <v>0</v>
      </c>
      <c r="F97">
        <f t="shared" si="62"/>
        <v>0</v>
      </c>
      <c r="G97">
        <f t="shared" si="62"/>
        <v>0</v>
      </c>
      <c r="H97">
        <f t="shared" si="62"/>
        <v>0</v>
      </c>
      <c r="I97">
        <f t="shared" si="62"/>
        <v>0</v>
      </c>
      <c r="J97">
        <f t="shared" si="62"/>
        <v>0</v>
      </c>
      <c r="K97">
        <f t="shared" si="62"/>
        <v>0</v>
      </c>
      <c r="L97">
        <f t="shared" si="62"/>
        <v>0</v>
      </c>
      <c r="M97">
        <f t="shared" si="62"/>
        <v>0</v>
      </c>
      <c r="N97">
        <f t="shared" si="62"/>
        <v>0</v>
      </c>
      <c r="O97">
        <f t="shared" si="62"/>
        <v>0</v>
      </c>
      <c r="P97">
        <f t="shared" si="62"/>
        <v>0</v>
      </c>
      <c r="Q97">
        <f t="shared" si="62"/>
        <v>0</v>
      </c>
      <c r="R97">
        <f t="shared" si="62"/>
        <v>0</v>
      </c>
      <c r="S97">
        <f t="shared" si="62"/>
        <v>0</v>
      </c>
      <c r="T97">
        <f t="shared" si="62"/>
        <v>0</v>
      </c>
      <c r="U97">
        <f t="shared" si="62"/>
        <v>0</v>
      </c>
      <c r="V97">
        <f t="shared" si="62"/>
        <v>0</v>
      </c>
      <c r="W97">
        <f t="shared" si="62"/>
        <v>0</v>
      </c>
      <c r="X97">
        <f t="shared" si="62"/>
        <v>0</v>
      </c>
      <c r="Y97">
        <f t="shared" si="62"/>
        <v>0</v>
      </c>
      <c r="Z97">
        <f t="shared" si="62"/>
        <v>0</v>
      </c>
      <c r="AA97">
        <f t="shared" si="62"/>
        <v>0</v>
      </c>
      <c r="AB97">
        <f t="shared" si="62"/>
        <v>0</v>
      </c>
      <c r="AC97">
        <f t="shared" si="62"/>
        <v>0</v>
      </c>
      <c r="AD97">
        <f t="shared" si="62"/>
        <v>0</v>
      </c>
      <c r="AE97">
        <f t="shared" si="62"/>
        <v>0</v>
      </c>
      <c r="AF97">
        <f t="shared" si="62"/>
        <v>0</v>
      </c>
      <c r="AG97">
        <f t="shared" si="62"/>
        <v>0</v>
      </c>
      <c r="AH97">
        <f t="shared" si="62"/>
        <v>0</v>
      </c>
      <c r="AI97">
        <f t="shared" si="62"/>
        <v>0</v>
      </c>
      <c r="AJ97">
        <f t="shared" si="62"/>
        <v>0</v>
      </c>
      <c r="AK97">
        <f t="shared" si="62"/>
        <v>0</v>
      </c>
      <c r="AL97">
        <f t="shared" si="62"/>
        <v>0</v>
      </c>
      <c r="AM97">
        <f t="shared" si="62"/>
        <v>0</v>
      </c>
      <c r="AN97">
        <f t="shared" si="62"/>
        <v>0</v>
      </c>
      <c r="AO97">
        <f t="shared" si="62"/>
        <v>0</v>
      </c>
      <c r="AP97">
        <f t="shared" si="62"/>
        <v>0</v>
      </c>
      <c r="AQ97">
        <f t="shared" si="62"/>
        <v>0</v>
      </c>
      <c r="AR97">
        <f t="shared" si="62"/>
        <v>0</v>
      </c>
      <c r="AS97">
        <f t="shared" si="62"/>
        <v>0</v>
      </c>
      <c r="AT97">
        <f t="shared" ref="AT97:AY97" si="63">COUNTIF(AT2:AT41,"FCIT")</f>
        <v>0</v>
      </c>
      <c r="AU97">
        <f t="shared" si="63"/>
        <v>0</v>
      </c>
      <c r="AV97">
        <f t="shared" si="63"/>
        <v>0</v>
      </c>
      <c r="AW97">
        <f t="shared" si="63"/>
        <v>0</v>
      </c>
      <c r="AX97">
        <f t="shared" si="63"/>
        <v>0</v>
      </c>
      <c r="AY97">
        <f t="shared" si="63"/>
        <v>0</v>
      </c>
    </row>
    <row r="98" spans="1:51" x14ac:dyDescent="0.3">
      <c r="A98" t="s">
        <v>52</v>
      </c>
      <c r="B98">
        <f>COUNTIF(B2:B41,"WSD")</f>
        <v>0</v>
      </c>
      <c r="C98">
        <f t="shared" ref="C98:AS98" si="64">COUNTIF(C2:C41,"WSD")</f>
        <v>0</v>
      </c>
      <c r="D98">
        <f t="shared" si="64"/>
        <v>0</v>
      </c>
      <c r="E98">
        <f t="shared" si="64"/>
        <v>0</v>
      </c>
      <c r="F98">
        <f t="shared" si="64"/>
        <v>0</v>
      </c>
      <c r="G98">
        <f t="shared" si="64"/>
        <v>0</v>
      </c>
      <c r="H98">
        <f t="shared" si="64"/>
        <v>0</v>
      </c>
      <c r="I98">
        <f t="shared" si="64"/>
        <v>0</v>
      </c>
      <c r="J98">
        <f t="shared" si="64"/>
        <v>0</v>
      </c>
      <c r="K98">
        <f t="shared" si="64"/>
        <v>0</v>
      </c>
      <c r="L98">
        <f t="shared" si="64"/>
        <v>0</v>
      </c>
      <c r="M98">
        <f t="shared" si="64"/>
        <v>0</v>
      </c>
      <c r="N98">
        <f t="shared" si="64"/>
        <v>0</v>
      </c>
      <c r="O98">
        <f t="shared" si="64"/>
        <v>0</v>
      </c>
      <c r="P98">
        <f t="shared" si="64"/>
        <v>0</v>
      </c>
      <c r="Q98">
        <f t="shared" si="64"/>
        <v>0</v>
      </c>
      <c r="R98">
        <f t="shared" si="64"/>
        <v>0</v>
      </c>
      <c r="S98">
        <f t="shared" si="64"/>
        <v>0</v>
      </c>
      <c r="T98">
        <f t="shared" si="64"/>
        <v>0</v>
      </c>
      <c r="U98">
        <f t="shared" si="64"/>
        <v>0</v>
      </c>
      <c r="V98">
        <f t="shared" si="64"/>
        <v>0</v>
      </c>
      <c r="W98">
        <f t="shared" si="64"/>
        <v>0</v>
      </c>
      <c r="X98">
        <f t="shared" si="64"/>
        <v>0</v>
      </c>
      <c r="Y98">
        <f t="shared" si="64"/>
        <v>0</v>
      </c>
      <c r="Z98">
        <f t="shared" si="64"/>
        <v>0</v>
      </c>
      <c r="AA98">
        <f t="shared" si="64"/>
        <v>0</v>
      </c>
      <c r="AB98">
        <f t="shared" si="64"/>
        <v>0</v>
      </c>
      <c r="AC98">
        <f t="shared" si="64"/>
        <v>0</v>
      </c>
      <c r="AD98">
        <f t="shared" si="64"/>
        <v>0</v>
      </c>
      <c r="AE98">
        <f t="shared" si="64"/>
        <v>0</v>
      </c>
      <c r="AF98">
        <f t="shared" si="64"/>
        <v>0</v>
      </c>
      <c r="AG98">
        <f t="shared" si="64"/>
        <v>0</v>
      </c>
      <c r="AH98">
        <f t="shared" si="64"/>
        <v>0</v>
      </c>
      <c r="AI98">
        <f t="shared" si="64"/>
        <v>0</v>
      </c>
      <c r="AJ98">
        <f t="shared" si="64"/>
        <v>0</v>
      </c>
      <c r="AK98">
        <f t="shared" si="64"/>
        <v>0</v>
      </c>
      <c r="AL98">
        <f t="shared" si="64"/>
        <v>0</v>
      </c>
      <c r="AM98">
        <f t="shared" si="64"/>
        <v>0</v>
      </c>
      <c r="AN98">
        <f t="shared" si="64"/>
        <v>0</v>
      </c>
      <c r="AO98">
        <f t="shared" si="64"/>
        <v>0</v>
      </c>
      <c r="AP98">
        <f t="shared" si="64"/>
        <v>0</v>
      </c>
      <c r="AQ98">
        <f t="shared" si="64"/>
        <v>0</v>
      </c>
      <c r="AR98">
        <f t="shared" si="64"/>
        <v>0</v>
      </c>
      <c r="AS98">
        <f t="shared" si="64"/>
        <v>0</v>
      </c>
      <c r="AT98">
        <f t="shared" ref="AT98:AY98" si="65">COUNTIF(AT2:AT41,"WSD")</f>
        <v>0</v>
      </c>
      <c r="AU98">
        <f t="shared" si="65"/>
        <v>0</v>
      </c>
      <c r="AV98">
        <f t="shared" si="65"/>
        <v>0</v>
      </c>
      <c r="AW98">
        <f t="shared" si="65"/>
        <v>0</v>
      </c>
      <c r="AX98">
        <f t="shared" si="65"/>
        <v>0</v>
      </c>
      <c r="AY98">
        <f t="shared" si="65"/>
        <v>0</v>
      </c>
    </row>
    <row r="100" spans="1:51" x14ac:dyDescent="0.3">
      <c r="A100" t="s">
        <v>76</v>
      </c>
      <c r="B100">
        <f>SUM(B66:B98)</f>
        <v>40</v>
      </c>
      <c r="C100">
        <f t="shared" ref="C100:AS100" si="66">SUM(C66:C98)</f>
        <v>40</v>
      </c>
      <c r="D100">
        <f t="shared" si="66"/>
        <v>40</v>
      </c>
      <c r="E100">
        <f t="shared" si="66"/>
        <v>40</v>
      </c>
      <c r="F100">
        <f t="shared" si="66"/>
        <v>40</v>
      </c>
      <c r="G100">
        <f t="shared" si="66"/>
        <v>40</v>
      </c>
      <c r="H100">
        <f t="shared" si="66"/>
        <v>40</v>
      </c>
      <c r="I100">
        <f t="shared" si="66"/>
        <v>40</v>
      </c>
      <c r="J100">
        <f t="shared" si="66"/>
        <v>40</v>
      </c>
      <c r="K100">
        <f t="shared" si="66"/>
        <v>40</v>
      </c>
      <c r="L100">
        <f t="shared" si="66"/>
        <v>40</v>
      </c>
      <c r="M100">
        <f t="shared" si="66"/>
        <v>40</v>
      </c>
      <c r="N100">
        <f t="shared" si="66"/>
        <v>40</v>
      </c>
      <c r="O100">
        <f t="shared" si="66"/>
        <v>40</v>
      </c>
      <c r="P100">
        <f t="shared" si="66"/>
        <v>40</v>
      </c>
      <c r="Q100">
        <f t="shared" si="66"/>
        <v>40</v>
      </c>
      <c r="R100">
        <f t="shared" si="66"/>
        <v>40</v>
      </c>
      <c r="S100">
        <f t="shared" si="66"/>
        <v>40</v>
      </c>
      <c r="T100">
        <f t="shared" si="66"/>
        <v>40</v>
      </c>
      <c r="U100">
        <f t="shared" si="66"/>
        <v>40</v>
      </c>
      <c r="V100">
        <f t="shared" si="66"/>
        <v>40</v>
      </c>
      <c r="W100">
        <f t="shared" si="66"/>
        <v>40</v>
      </c>
      <c r="X100">
        <f t="shared" si="66"/>
        <v>40</v>
      </c>
      <c r="Y100">
        <f t="shared" si="66"/>
        <v>40</v>
      </c>
      <c r="Z100">
        <f t="shared" si="66"/>
        <v>40</v>
      </c>
      <c r="AA100">
        <f t="shared" si="66"/>
        <v>40</v>
      </c>
      <c r="AB100">
        <f t="shared" si="66"/>
        <v>40</v>
      </c>
      <c r="AC100">
        <f t="shared" si="66"/>
        <v>40</v>
      </c>
      <c r="AD100">
        <f t="shared" si="66"/>
        <v>40</v>
      </c>
      <c r="AE100">
        <f t="shared" si="66"/>
        <v>40</v>
      </c>
      <c r="AF100">
        <f t="shared" si="66"/>
        <v>40</v>
      </c>
      <c r="AG100">
        <f t="shared" si="66"/>
        <v>40</v>
      </c>
      <c r="AH100">
        <f t="shared" si="66"/>
        <v>40</v>
      </c>
      <c r="AI100">
        <f t="shared" si="66"/>
        <v>40</v>
      </c>
      <c r="AJ100">
        <f t="shared" si="66"/>
        <v>40</v>
      </c>
      <c r="AK100">
        <f t="shared" si="66"/>
        <v>40</v>
      </c>
      <c r="AL100">
        <f t="shared" si="66"/>
        <v>40</v>
      </c>
      <c r="AM100">
        <f t="shared" si="66"/>
        <v>40</v>
      </c>
      <c r="AN100">
        <f t="shared" si="66"/>
        <v>40</v>
      </c>
      <c r="AO100">
        <f t="shared" si="66"/>
        <v>40</v>
      </c>
      <c r="AP100">
        <f t="shared" si="66"/>
        <v>40</v>
      </c>
      <c r="AQ100">
        <f t="shared" si="66"/>
        <v>40</v>
      </c>
      <c r="AR100">
        <f t="shared" si="66"/>
        <v>40</v>
      </c>
      <c r="AS100">
        <f t="shared" si="66"/>
        <v>40</v>
      </c>
      <c r="AT100">
        <f t="shared" ref="AT100:AY100" si="67">SUM(AT66:AT98)</f>
        <v>40</v>
      </c>
      <c r="AU100">
        <f t="shared" si="67"/>
        <v>40</v>
      </c>
      <c r="AV100">
        <f t="shared" si="67"/>
        <v>40</v>
      </c>
      <c r="AW100">
        <f t="shared" si="67"/>
        <v>40</v>
      </c>
      <c r="AX100">
        <f t="shared" si="67"/>
        <v>40</v>
      </c>
      <c r="AY100">
        <f t="shared" si="67"/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09E5D-540D-45F9-B196-E09203A8B06A}">
  <dimension ref="A1:AY59"/>
  <sheetViews>
    <sheetView topLeftCell="AF40" workbookViewId="0">
      <selection activeCell="AS47" sqref="AS47:AY59"/>
    </sheetView>
  </sheetViews>
  <sheetFormatPr defaultRowHeight="14.4" x14ac:dyDescent="0.3"/>
  <sheetData>
    <row r="1" spans="1:51" x14ac:dyDescent="0.3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 s="2">
        <v>2018</v>
      </c>
      <c r="AU1" s="2">
        <v>2019</v>
      </c>
      <c r="AV1" s="2">
        <v>2020</v>
      </c>
      <c r="AW1" s="2">
        <v>2021</v>
      </c>
      <c r="AX1" s="2">
        <v>2022</v>
      </c>
      <c r="AY1" s="2">
        <v>2023</v>
      </c>
    </row>
    <row r="2" spans="1:51" ht="15.6" x14ac:dyDescent="0.3">
      <c r="A2" t="s">
        <v>7</v>
      </c>
      <c r="B2" s="1" t="str">
        <f>IF('full menu'!B2="MDC","MDC",IF('full menu'!B2="X","X",IF('full menu'!B2="UASC","UASC",IF(OR('full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menu'!B2="WSD","WSD","")))))))))))</f>
        <v>ERfix</v>
      </c>
      <c r="C2" s="1" t="str">
        <f>IF('full menu'!C2="MDC","MDC",IF('full menu'!C2="X","X",IF('full menu'!C2="UASC","UASC",IF(OR('full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menu'!C2="WSD","WSD","")))))))))))</f>
        <v>ERfix</v>
      </c>
      <c r="D2" s="1" t="str">
        <f>IF('full menu'!D2="MDC","MDC",IF('full menu'!D2="X","X",IF('full menu'!D2="UASC","UASC",IF(OR('full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menu'!D2="WSD","WSD","")))))))))))</f>
        <v>ERfix</v>
      </c>
      <c r="E2" s="1" t="str">
        <f>IF('full menu'!E2="MDC","MDC",IF('full menu'!E2="X","X",IF('full menu'!E2="UASC","UASC",IF(OR('full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menu'!E2="WSD","WSD","")))))))))))</f>
        <v>MTs</v>
      </c>
      <c r="F2" s="1" t="str">
        <f>IF('full menu'!F2="MDC","MDC",IF('full menu'!F2="X","X",IF('full menu'!F2="UASC","UASC",IF(OR('full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menu'!F2="WSD","WSD","")))))))))))</f>
        <v>MTs</v>
      </c>
      <c r="G2" s="1" t="str">
        <f>IF('full menu'!G2="MDC","MDC",IF('full menu'!G2="X","X",IF('full menu'!G2="UASC","UASC",IF(OR('full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menu'!G2="WSD","WSD","")))))))))))</f>
        <v>MTs</v>
      </c>
      <c r="H2" s="1" t="str">
        <f>IF('full menu'!H2="MDC","MDC",IF('full menu'!H2="X","X",IF('full menu'!H2="UASC","UASC",IF(OR('full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menu'!H2="WSD","WSD","")))))))))))</f>
        <v>MTs</v>
      </c>
      <c r="I2" s="1" t="str">
        <f>IF('full menu'!I2="MDC","MDC",IF('full menu'!I2="X","X",IF('full menu'!I2="UASC","UASC",IF(OR('full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menu'!I2="WSD","WSD","")))))))))))</f>
        <v>MTs</v>
      </c>
      <c r="J2" s="1" t="str">
        <f>IF('full menu'!J2="MDC","MDC",IF('full menu'!J2="X","X",IF('full menu'!J2="UASC","UASC",IF(OR('full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menu'!J2="WSD","WSD","")))))))))))</f>
        <v>MTs</v>
      </c>
      <c r="K2" s="1" t="str">
        <f>IF('full menu'!K2="MDC","MDC",IF('full menu'!K2="X","X",IF('full menu'!K2="UASC","UASC",IF(OR('full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menu'!K2="WSD","WSD","")))))))))))</f>
        <v>MTs</v>
      </c>
      <c r="L2" s="1" t="str">
        <f>IF('full menu'!L2="MDC","MDC",IF('full menu'!L2="X","X",IF('full menu'!L2="UASC","UASC",IF(OR('full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menu'!L2="WSD","WSD","")))))))))))</f>
        <v>LSD</v>
      </c>
      <c r="M2" s="1" t="str">
        <f>IF('full menu'!M2="MDC","MDC",IF('full menu'!M2="X","X",IF('full menu'!M2="UASC","UASC",IF(OR('full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menu'!M2="WSD","WSD","")))))))))))</f>
        <v>LSD</v>
      </c>
      <c r="N2" s="1" t="str">
        <f>IF('full menu'!N2="MDC","MDC",IF('full menu'!N2="X","X",IF('full menu'!N2="UASC","UASC",IF(OR('full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menu'!N2="WSD","WSD","")))))))))))</f>
        <v>LSD</v>
      </c>
      <c r="O2" s="1" t="str">
        <f>IF('full menu'!O2="MDC","MDC",IF('full menu'!O2="X","X",IF('full menu'!O2="UASC","UASC",IF(OR('full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menu'!O2="WSD","WSD","")))))))))))</f>
        <v>LSD</v>
      </c>
      <c r="P2" s="1" t="str">
        <f>IF('full menu'!P2="MDC","MDC",IF('full menu'!P2="X","X",IF('full menu'!P2="UASC","UASC",IF(OR('full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menu'!P2="WSD","WSD","")))))))))))</f>
        <v>LSD</v>
      </c>
      <c r="Q2" s="1" t="str">
        <f>IF('full menu'!Q2="MDC","MDC",IF('full menu'!Q2="X","X",IF('full menu'!Q2="UASC","UASC",IF(OR('full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menu'!Q2="WSD","WSD","")))))))))))</f>
        <v>LSD</v>
      </c>
      <c r="R2" s="1" t="str">
        <f>IF('full menu'!R2="MDC","MDC",IF('full menu'!R2="X","X",IF('full menu'!R2="UASC","UASC",IF(OR('full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menu'!R2="WSD","WSD","")))))))))))</f>
        <v>LSD</v>
      </c>
      <c r="S2" s="1" t="str">
        <f>IF('full menu'!S2="MDC","MDC",IF('full menu'!S2="X","X",IF('full menu'!S2="UASC","UASC",IF(OR('full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menu'!S2="WSD","WSD","")))))))))))</f>
        <v>LSD</v>
      </c>
      <c r="T2" s="1" t="str">
        <f>IF('full menu'!T2="MDC","MDC",IF('full menu'!T2="X","X",IF('full menu'!T2="UASC","UASC",IF(OR('full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menu'!T2="WSD","WSD","")))))))))))</f>
        <v>LSD</v>
      </c>
      <c r="U2" s="1" t="str">
        <f>IF('full menu'!U2="MDC","MDC",IF('full menu'!U2="X","X",IF('full menu'!U2="UASC","UASC",IF(OR('full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menu'!U2="WSD","WSD","")))))))))))</f>
        <v>ITs</v>
      </c>
      <c r="V2" s="1" t="str">
        <f>IF('full menu'!V2="MDC","MDC",IF('full menu'!V2="X","X",IF('full menu'!V2="UASC","UASC",IF(OR('full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menu'!V2="WSD","WSD","")))))))))))</f>
        <v>ITs</v>
      </c>
      <c r="W2" s="1" t="str">
        <f>IF('full menu'!W2="MDC","MDC",IF('full menu'!W2="X","X",IF('full menu'!W2="UASC","UASC",IF(OR('full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menu'!W2="WSD","WSD","")))))))))))</f>
        <v>ITs</v>
      </c>
      <c r="X2" s="1" t="str">
        <f>IF('full menu'!X2="MDC","MDC",IF('full menu'!X2="X","X",IF('full menu'!X2="UASC","UASC",IF(OR('full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menu'!X2="WSD","WSD","")))))))))))</f>
        <v>ITs</v>
      </c>
      <c r="Y2" s="1" t="str">
        <f>IF('full menu'!Y2="MDC","MDC",IF('full menu'!Y2="X","X",IF('full menu'!Y2="UASC","UASC",IF(OR('full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menu'!Y2="WSD","WSD","")))))))))))</f>
        <v>ITs</v>
      </c>
      <c r="Z2" s="1" t="str">
        <f>IF('full menu'!Z2="MDC","MDC",IF('full menu'!Z2="X","X",IF('full menu'!Z2="UASC","UASC",IF(OR('full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menu'!Z2="WSD","WSD","")))))))))))</f>
        <v>ITs</v>
      </c>
      <c r="AA2" s="1" t="str">
        <f>IF('full menu'!AA2="MDC","MDC",IF('full menu'!AA2="X","X",IF('full menu'!AA2="UASC","UASC",IF(OR('full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menu'!AA2="WSD","WSD","")))))))))))</f>
        <v>ITs</v>
      </c>
      <c r="AB2" s="1" t="str">
        <f>IF('full menu'!AB2="MDC","MDC",IF('full menu'!AB2="X","X",IF('full menu'!AB2="UASC","UASC",IF(OR('full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menu'!AB2="WSD","WSD","")))))))))))</f>
        <v>ITs</v>
      </c>
      <c r="AC2" s="1" t="str">
        <f>IF('full menu'!AC2="MDC","MDC",IF('full menu'!AC2="X","X",IF('full menu'!AC2="UASC","UASC",IF(OR('full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menu'!AC2="WSD","WSD","")))))))))))</f>
        <v>ITs</v>
      </c>
      <c r="AD2" s="1" t="str">
        <f>IF('full menu'!AD2="MDC","MDC",IF('full menu'!AD2="X","X",IF('full menu'!AD2="UASC","UASC",IF(OR('full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menu'!AD2="WSD","WSD","")))))))))))</f>
        <v>ITs</v>
      </c>
      <c r="AE2" s="1" t="str">
        <f>IF('full menu'!AE2="MDC","MDC",IF('full menu'!AE2="X","X",IF('full menu'!AE2="UASC","UASC",IF(OR('full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menu'!AE2="WSD","WSD","")))))))))))</f>
        <v>ITs</v>
      </c>
      <c r="AF2" s="1" t="str">
        <f>IF('full menu'!AF2="MDC","MDC",IF('full menu'!AF2="X","X",IF('full menu'!AF2="UASC","UASC",IF(OR('full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menu'!AF2="WSD","WSD","")))))))))))</f>
        <v>ITs</v>
      </c>
      <c r="AG2" s="1" t="str">
        <f>IF('full menu'!AG2="MDC","MDC",IF('full menu'!AG2="X","X",IF('full menu'!AG2="UASC","UASC",IF(OR('full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menu'!AG2="WSD","WSD","")))))))))))</f>
        <v>ITs</v>
      </c>
      <c r="AH2" s="1" t="str">
        <f>IF('full menu'!AH2="MDC","MDC",IF('full menu'!AH2="X","X",IF('full menu'!AH2="UASC","UASC",IF(OR('full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menu'!AH2="WSD","WSD","")))))))))))</f>
        <v>ITs</v>
      </c>
      <c r="AI2" s="1" t="str">
        <f>IF('full menu'!AI2="MDC","MDC",IF('full menu'!AI2="X","X",IF('full menu'!AI2="UASC","UASC",IF(OR('full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menu'!AI2="WSD","WSD","")))))))))))</f>
        <v>ITs</v>
      </c>
      <c r="AJ2" s="1" t="str">
        <f>IF('full menu'!AJ2="MDC","MDC",IF('full menu'!AJ2="X","X",IF('full menu'!AJ2="UASC","UASC",IF(OR('full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menu'!AJ2="WSD","WSD","")))))))))))</f>
        <v>ITs</v>
      </c>
      <c r="AK2" s="1" t="str">
        <f>IF('full menu'!AK2="MDC","MDC",IF('full menu'!AK2="X","X",IF('full menu'!AK2="UASC","UASC",IF(OR('full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menu'!AK2="WSD","WSD","")))))))))))</f>
        <v>ITs</v>
      </c>
      <c r="AL2" s="1" t="str">
        <f>IF('full menu'!AL2="MDC","MDC",IF('full menu'!AL2="X","X",IF('full menu'!AL2="UASC","UASC",IF(OR('full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menu'!AL2="WSD","WSD","")))))))))))</f>
        <v>ITs</v>
      </c>
      <c r="AM2" s="1" t="str">
        <f>IF('full menu'!AM2="MDC","MDC",IF('full menu'!AM2="X","X",IF('full menu'!AM2="UASC","UASC",IF(OR('full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menu'!AM2="WSD","WSD","")))))))))))</f>
        <v>ITs</v>
      </c>
      <c r="AN2" s="1" t="str">
        <f>IF('full menu'!AN2="MDC","MDC",IF('full menu'!AN2="X","X",IF('full menu'!AN2="UASC","UASC",IF(OR('full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menu'!AN2="WSD","WSD","")))))))))))</f>
        <v>ITs</v>
      </c>
      <c r="AO2" s="1" t="str">
        <f>IF('full menu'!AO2="MDC","MDC",IF('full menu'!AO2="X","X",IF('full menu'!AO2="UASC","UASC",IF(OR('full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menu'!AO2="WSD","WSD","")))))))))))</f>
        <v>ITs</v>
      </c>
      <c r="AP2" s="1" t="str">
        <f>IF('full menu'!AP2="MDC","MDC",IF('full menu'!AP2="X","X",IF('full menu'!AP2="UASC","UASC",IF(OR('full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menu'!AP2="WSD","WSD","")))))))))))</f>
        <v>ITs</v>
      </c>
      <c r="AQ2" s="1" t="str">
        <f>IF('full menu'!AQ2="MDC","MDC",IF('full menu'!AQ2="X","X",IF('full menu'!AQ2="UASC","UASC",IF(OR('full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menu'!AQ2="WSD","WSD","")))))))))))</f>
        <v>ITs</v>
      </c>
      <c r="AR2" s="1" t="str">
        <f>IF('full menu'!AR2="MDC","MDC",IF('full menu'!AR2="X","X",IF('full menu'!AR2="UASC","UASC",IF(OR('full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menu'!AR2="WSD","WSD","")))))))))))</f>
        <v>ITs</v>
      </c>
      <c r="AS2" s="1" t="str">
        <f>IF('full menu'!AS2="MDC","MDC",IF('full menu'!AS2="X","X",IF('full menu'!AS2="UASC","UASC",IF(OR('full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menu'!AS2="WSD","WSD","")))))))))))</f>
        <v>ITs</v>
      </c>
      <c r="AT2" s="1" t="str">
        <f>IF('full menu'!AT2="MDC","MDC",IF('full menu'!AT2="X","X",IF('full menu'!AT2="UASC","UASC",IF(OR('full menu'!AT2="PERF",'full menu'!AT2="AERF",'full menu'!AT2="PCB"),"ERfix",IF(OR('full menu'!AT2="ACB",'full menu'!AT2="LCERT",'full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menu'!AT2="MwERT",'full menu'!AT2="ERwMT",'full menu'!AT2="M&amp;ERT",'full menu'!AT2="MwIT",'full menu'!AT2="IwMT",'full menu'!AT2="M&amp;IT",'full menu'!AT2="IwERT",'full menu'!AT2="ERwIT",'full menu'!AT2="I&amp;ERT",'full menu'!AT2="ER&amp;M&amp;IT"),"MixedTs",IF('full menu'!AT2="UD","UD",IF('full menu'!AT2="LSD","LSD",IF('full menu'!AT2="WSD","WSD","")))))))))))</f>
        <v>ITs</v>
      </c>
      <c r="AU2" s="1" t="str">
        <f>IF('full menu'!AU2="MDC","MDC",IF('full menu'!AU2="X","X",IF('full menu'!AU2="UASC","UASC",IF(OR('full menu'!AU2="PERF",'full menu'!AU2="AERF",'full menu'!AU2="PCB"),"ERfix",IF(OR('full menu'!AU2="ACB",'full menu'!AU2="LCERT",'full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menu'!AU2="MwERT",'full menu'!AU2="ERwMT",'full menu'!AU2="M&amp;ERT",'full menu'!AU2="MwIT",'full menu'!AU2="IwMT",'full menu'!AU2="M&amp;IT",'full menu'!AU2="IwERT",'full menu'!AU2="ERwIT",'full menu'!AU2="I&amp;ERT",'full menu'!AU2="ER&amp;M&amp;IT"),"MixedTs",IF('full menu'!AU2="UD","UD",IF('full menu'!AU2="LSD","LSD",IF('full menu'!AU2="WSD","WSD","")))))))))))</f>
        <v>ITs</v>
      </c>
      <c r="AV2" s="1" t="str">
        <f>IF('full menu'!AV2="MDC","MDC",IF('full menu'!AV2="X","X",IF('full menu'!AV2="UASC","UASC",IF(OR('full menu'!AV2="PERF",'full menu'!AV2="AERF",'full menu'!AV2="PCB"),"ERfix",IF(OR('full menu'!AV2="ACB",'full menu'!AV2="LCERT",'full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menu'!AV2="MwERT",'full menu'!AV2="ERwMT",'full menu'!AV2="M&amp;ERT",'full menu'!AV2="MwIT",'full menu'!AV2="IwMT",'full menu'!AV2="M&amp;IT",'full menu'!AV2="IwERT",'full menu'!AV2="ERwIT",'full menu'!AV2="I&amp;ERT",'full menu'!AV2="ER&amp;M&amp;IT"),"MixedTs",IF('full menu'!AV2="UD","UD",IF('full menu'!AV2="LSD","LSD",IF('full menu'!AV2="WSD","WSD","")))))))))))</f>
        <v>ITs</v>
      </c>
      <c r="AW2" s="1" t="str">
        <f>IF('full menu'!AW2="MDC","MDC",IF('full menu'!AW2="X","X",IF('full menu'!AW2="UASC","UASC",IF(OR('full menu'!AW2="PERF",'full menu'!AW2="AERF",'full menu'!AW2="PCB"),"ERfix",IF(OR('full menu'!AW2="ACB",'full menu'!AW2="LCERT",'full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menu'!AW2="MwERT",'full menu'!AW2="ERwMT",'full menu'!AW2="M&amp;ERT",'full menu'!AW2="MwIT",'full menu'!AW2="IwMT",'full menu'!AW2="M&amp;IT",'full menu'!AW2="IwERT",'full menu'!AW2="ERwIT",'full menu'!AW2="I&amp;ERT",'full menu'!AW2="ER&amp;M&amp;IT"),"MixedTs",IF('full menu'!AW2="UD","UD",IF('full menu'!AW2="LSD","LSD",IF('full menu'!AW2="WSD","WSD","")))))))))))</f>
        <v>ITs</v>
      </c>
      <c r="AX2" s="1" t="str">
        <f>IF('full menu'!AX2="MDC","MDC",IF('full menu'!AX2="X","X",IF('full menu'!AX2="UASC","UASC",IF(OR('full menu'!AX2="PERF",'full menu'!AX2="AERF",'full menu'!AX2="PCB"),"ERfix",IF(OR('full menu'!AX2="ACB",'full menu'!AX2="LCERT",'full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menu'!AX2="MwERT",'full menu'!AX2="ERwMT",'full menu'!AX2="M&amp;ERT",'full menu'!AX2="MwIT",'full menu'!AX2="IwMT",'full menu'!AX2="M&amp;IT",'full menu'!AX2="IwERT",'full menu'!AX2="ERwIT",'full menu'!AX2="I&amp;ERT",'full menu'!AX2="ER&amp;M&amp;IT"),"MixedTs",IF('full menu'!AX2="UD","UD",IF('full menu'!AX2="LSD","LSD",IF('full menu'!AX2="WSD","WSD","")))))))))))</f>
        <v>ITs</v>
      </c>
      <c r="AY2" s="1" t="str">
        <f>IF('full menu'!AY2="MDC","MDC",IF('full menu'!AY2="X","X",IF('full menu'!AY2="UASC","UASC",IF(OR('full menu'!AY2="PERF",'full menu'!AY2="AERF",'full menu'!AY2="PCB"),"ERfix",IF(OR('full menu'!AY2="ACB",'full menu'!AY2="LCERT",'full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menu'!AY2="MwERT",'full menu'!AY2="ERwMT",'full menu'!AY2="M&amp;ERT",'full menu'!AY2="MwIT",'full menu'!AY2="IwMT",'full menu'!AY2="M&amp;IT",'full menu'!AY2="IwERT",'full menu'!AY2="ERwIT",'full menu'!AY2="I&amp;ERT",'full menu'!AY2="ER&amp;M&amp;IT"),"MixedTs",IF('full menu'!AY2="UD","UD",IF('full menu'!AY2="LSD","LSD",IF('full menu'!AY2="WSD","WSD","")))))))))))</f>
        <v>ITs</v>
      </c>
    </row>
    <row r="3" spans="1:51" ht="15.6" x14ac:dyDescent="0.3">
      <c r="A3" t="s">
        <v>11</v>
      </c>
      <c r="B3" s="1" t="str">
        <f>IF('full menu'!B3="MDC","MDC",IF('full menu'!B3="X","X",IF('full menu'!B3="UASC","UASC",IF(OR('full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menu'!B3="WSD","WSD","")))))))))))</f>
        <v>ERTs</v>
      </c>
      <c r="C3" s="1" t="str">
        <f>IF('full menu'!C3="MDC","MDC",IF('full menu'!C3="X","X",IF('full menu'!C3="UASC","UASC",IF(OR('full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menu'!C3="WSD","WSD","")))))))))))</f>
        <v>ERTs</v>
      </c>
      <c r="D3" s="1" t="str">
        <f>IF('full menu'!D3="MDC","MDC",IF('full menu'!D3="X","X",IF('full menu'!D3="UASC","UASC",IF(OR('full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menu'!D3="WSD","WSD","")))))))))))</f>
        <v>ERTs</v>
      </c>
      <c r="E3" s="1" t="str">
        <f>IF('full menu'!E3="MDC","MDC",IF('full menu'!E3="X","X",IF('full menu'!E3="UASC","UASC",IF(OR('full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menu'!E3="WSD","WSD","")))))))))))</f>
        <v>ERTs</v>
      </c>
      <c r="F3" s="1" t="str">
        <f>IF('full menu'!F3="MDC","MDC",IF('full menu'!F3="X","X",IF('full menu'!F3="UASC","UASC",IF(OR('full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menu'!F3="WSD","WSD","")))))))))))</f>
        <v>ERTs</v>
      </c>
      <c r="G3" s="1" t="str">
        <f>IF('full menu'!G3="MDC","MDC",IF('full menu'!G3="X","X",IF('full menu'!G3="UASC","UASC",IF(OR('full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menu'!G3="WSD","WSD","")))))))))))</f>
        <v>ERTs</v>
      </c>
      <c r="H3" s="1" t="str">
        <f>IF('full menu'!H3="MDC","MDC",IF('full menu'!H3="X","X",IF('full menu'!H3="UASC","UASC",IF(OR('full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menu'!H3="WSD","WSD","")))))))))))</f>
        <v>ERTs</v>
      </c>
      <c r="I3" s="1" t="str">
        <f>IF('full menu'!I3="MDC","MDC",IF('full menu'!I3="X","X",IF('full menu'!I3="UASC","UASC",IF(OR('full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menu'!I3="WSD","WSD","")))))))))))</f>
        <v>ERTs</v>
      </c>
      <c r="J3" s="1" t="str">
        <f>IF('full menu'!J3="MDC","MDC",IF('full menu'!J3="X","X",IF('full menu'!J3="UASC","UASC",IF(OR('full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menu'!J3="WSD","WSD","")))))))))))</f>
        <v>ERTs</v>
      </c>
      <c r="K3" s="1" t="str">
        <f>IF('full menu'!K3="MDC","MDC",IF('full menu'!K3="X","X",IF('full menu'!K3="UASC","UASC",IF(OR('full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menu'!K3="WSD","WSD","")))))))))))</f>
        <v>ERTs</v>
      </c>
      <c r="L3" s="1" t="str">
        <f>IF('full menu'!L3="MDC","MDC",IF('full menu'!L3="X","X",IF('full menu'!L3="UASC","UASC",IF(OR('full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menu'!L3="WSD","WSD","")))))))))))</f>
        <v>ERTs</v>
      </c>
      <c r="M3" s="1" t="str">
        <f>IF('full menu'!M3="MDC","MDC",IF('full menu'!M3="X","X",IF('full menu'!M3="UASC","UASC",IF(OR('full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menu'!M3="WSD","WSD","")))))))))))</f>
        <v>ERTs</v>
      </c>
      <c r="N3" s="1" t="str">
        <f>IF('full menu'!N3="MDC","MDC",IF('full menu'!N3="X","X",IF('full menu'!N3="UASC","UASC",IF(OR('full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menu'!N3="WSD","WSD","")))))))))))</f>
        <v>ERTs</v>
      </c>
      <c r="O3" s="1" t="str">
        <f>IF('full menu'!O3="MDC","MDC",IF('full menu'!O3="X","X",IF('full menu'!O3="UASC","UASC",IF(OR('full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menu'!O3="WSD","WSD","")))))))))))</f>
        <v>ERTs</v>
      </c>
      <c r="P3" s="1" t="str">
        <f>IF('full menu'!P3="MDC","MDC",IF('full menu'!P3="X","X",IF('full menu'!P3="UASC","UASC",IF(OR('full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menu'!P3="WSD","WSD","")))))))))))</f>
        <v>ERTs</v>
      </c>
      <c r="Q3" s="1" t="str">
        <f>IF('full menu'!Q3="MDC","MDC",IF('full menu'!Q3="X","X",IF('full menu'!Q3="UASC","UASC",IF(OR('full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menu'!Q3="WSD","WSD","")))))))))))</f>
        <v>ERTs</v>
      </c>
      <c r="R3" s="1" t="str">
        <f>IF('full menu'!R3="MDC","MDC",IF('full menu'!R3="X","X",IF('full menu'!R3="UASC","UASC",IF(OR('full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menu'!R3="WSD","WSD","")))))))))))</f>
        <v>ERTs</v>
      </c>
      <c r="S3" s="1" t="str">
        <f>IF('full menu'!S3="MDC","MDC",IF('full menu'!S3="X","X",IF('full menu'!S3="UASC","UASC",IF(OR('full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menu'!S3="WSD","WSD","")))))))))))</f>
        <v>ERTs</v>
      </c>
      <c r="T3" s="1" t="str">
        <f>IF('full menu'!T3="MDC","MDC",IF('full menu'!T3="X","X",IF('full menu'!T3="UASC","UASC",IF(OR('full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menu'!T3="WSD","WSD","")))))))))))</f>
        <v>ERTs</v>
      </c>
      <c r="U3" s="1" t="str">
        <f>IF('full menu'!U3="MDC","MDC",IF('full menu'!U3="X","X",IF('full menu'!U3="UASC","UASC",IF(OR('full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menu'!U3="WSD","WSD","")))))))))))</f>
        <v>ERTs</v>
      </c>
      <c r="V3" s="1" t="str">
        <f>IF('full menu'!V3="MDC","MDC",IF('full menu'!V3="X","X",IF('full menu'!V3="UASC","UASC",IF(OR('full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menu'!V3="WSD","WSD","")))))))))))</f>
        <v>ERTs</v>
      </c>
      <c r="W3" s="1" t="str">
        <f>IF('full menu'!W3="MDC","MDC",IF('full menu'!W3="X","X",IF('full menu'!W3="UASC","UASC",IF(OR('full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menu'!W3="WSD","WSD","")))))))))))</f>
        <v>ERTs</v>
      </c>
      <c r="X3" s="1" t="str">
        <f>IF('full menu'!X3="MDC","MDC",IF('full menu'!X3="X","X",IF('full menu'!X3="UASC","UASC",IF(OR('full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menu'!X3="WSD","WSD","")))))))))))</f>
        <v>ERTs</v>
      </c>
      <c r="Y3" s="1" t="str">
        <f>IF('full menu'!Y3="MDC","MDC",IF('full menu'!Y3="X","X",IF('full menu'!Y3="UASC","UASC",IF(OR('full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menu'!Y3="WSD","WSD","")))))))))))</f>
        <v>ERTs</v>
      </c>
      <c r="Z3" s="1" t="str">
        <f>IF('full menu'!Z3="MDC","MDC",IF('full menu'!Z3="X","X",IF('full menu'!Z3="UASC","UASC",IF(OR('full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menu'!Z3="WSD","WSD","")))))))))))</f>
        <v>ERTs</v>
      </c>
      <c r="AA3" s="1" t="str">
        <f>IF('full menu'!AA3="MDC","MDC",IF('full menu'!AA3="X","X",IF('full menu'!AA3="UASC","UASC",IF(OR('full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menu'!AA3="WSD","WSD","")))))))))))</f>
        <v/>
      </c>
      <c r="AB3" s="1" t="str">
        <f>IF('full menu'!AB3="MDC","MDC",IF('full menu'!AB3="X","X",IF('full menu'!AB3="UASC","UASC",IF(OR('full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menu'!AB3="WSD","WSD","")))))))))))</f>
        <v/>
      </c>
      <c r="AC3" s="1" t="str">
        <f>IF('full menu'!AC3="MDC","MDC",IF('full menu'!AC3="X","X",IF('full menu'!AC3="UASC","UASC",IF(OR('full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menu'!AC3="WSD","WSD","")))))))))))</f>
        <v/>
      </c>
      <c r="AD3" s="1" t="str">
        <f>IF('full menu'!AD3="MDC","MDC",IF('full menu'!AD3="X","X",IF('full menu'!AD3="UASC","UASC",IF(OR('full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menu'!AD3="WSD","WSD","")))))))))))</f>
        <v/>
      </c>
      <c r="AE3" s="1" t="str">
        <f>IF('full menu'!AE3="MDC","MDC",IF('full menu'!AE3="X","X",IF('full menu'!AE3="UASC","UASC",IF(OR('full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menu'!AE3="WSD","WSD","")))))))))))</f>
        <v/>
      </c>
      <c r="AF3" s="1" t="str">
        <f>IF('full menu'!AF3="MDC","MDC",IF('full menu'!AF3="X","X",IF('full menu'!AF3="UASC","UASC",IF(OR('full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menu'!AF3="WSD","WSD","")))))))))))</f>
        <v/>
      </c>
      <c r="AG3" s="1" t="str">
        <f>IF('full menu'!AG3="MDC","MDC",IF('full menu'!AG3="X","X",IF('full menu'!AG3="UASC","UASC",IF(OR('full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menu'!AG3="WSD","WSD","")))))))))))</f>
        <v/>
      </c>
      <c r="AH3" s="1" t="str">
        <f>IF('full menu'!AH3="MDC","MDC",IF('full menu'!AH3="X","X",IF('full menu'!AH3="UASC","UASC",IF(OR('full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menu'!AH3="WSD","WSD","")))))))))))</f>
        <v/>
      </c>
      <c r="AI3" s="1" t="str">
        <f>IF('full menu'!AI3="MDC","MDC",IF('full menu'!AI3="X","X",IF('full menu'!AI3="UASC","UASC",IF(OR('full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menu'!AI3="WSD","WSD","")))))))))))</f>
        <v/>
      </c>
      <c r="AJ3" s="1" t="str">
        <f>IF('full menu'!AJ3="MDC","MDC",IF('full menu'!AJ3="X","X",IF('full menu'!AJ3="UASC","UASC",IF(OR('full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menu'!AJ3="WSD","WSD","")))))))))))</f>
        <v/>
      </c>
      <c r="AK3" s="1" t="str">
        <f>IF('full menu'!AK3="MDC","MDC",IF('full menu'!AK3="X","X",IF('full menu'!AK3="UASC","UASC",IF(OR('full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menu'!AK3="WSD","WSD","")))))))))))</f>
        <v/>
      </c>
      <c r="AL3" s="1" t="str">
        <f>IF('full menu'!AL3="MDC","MDC",IF('full menu'!AL3="X","X",IF('full menu'!AL3="UASC","UASC",IF(OR('full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menu'!AL3="WSD","WSD","")))))))))))</f>
        <v/>
      </c>
      <c r="AM3" s="1" t="str">
        <f>IF('full menu'!AM3="MDC","MDC",IF('full menu'!AM3="X","X",IF('full menu'!AM3="UASC","UASC",IF(OR('full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menu'!AM3="WSD","WSD","")))))))))))</f>
        <v/>
      </c>
      <c r="AN3" s="1" t="str">
        <f>IF('full menu'!AN3="MDC","MDC",IF('full menu'!AN3="X","X",IF('full menu'!AN3="UASC","UASC",IF(OR('full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menu'!AN3="WSD","WSD","")))))))))))</f>
        <v/>
      </c>
      <c r="AO3" s="1" t="str">
        <f>IF('full menu'!AO3="MDC","MDC",IF('full menu'!AO3="X","X",IF('full menu'!AO3="UASC","UASC",IF(OR('full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menu'!AO3="WSD","WSD","")))))))))))</f>
        <v/>
      </c>
      <c r="AP3" s="1" t="str">
        <f>IF('full menu'!AP3="MDC","MDC",IF('full menu'!AP3="X","X",IF('full menu'!AP3="UASC","UASC",IF(OR('full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menu'!AP3="WSD","WSD","")))))))))))</f>
        <v/>
      </c>
      <c r="AQ3" s="1" t="str">
        <f>IF('full menu'!AQ3="MDC","MDC",IF('full menu'!AQ3="X","X",IF('full menu'!AQ3="UASC","UASC",IF(OR('full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menu'!AQ3="WSD","WSD","")))))))))))</f>
        <v/>
      </c>
      <c r="AR3" s="1" t="str">
        <f>IF('full menu'!AR3="MDC","MDC",IF('full menu'!AR3="X","X",IF('full menu'!AR3="UASC","UASC",IF(OR('full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menu'!AR3="WSD","WSD","")))))))))))</f>
        <v/>
      </c>
      <c r="AS3" s="1" t="str">
        <f>IF('full menu'!AS3="MDC","MDC",IF('full menu'!AS3="X","X",IF('full menu'!AS3="UASC","UASC",IF(OR('full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menu'!AS3="WSD","WSD","")))))))))))</f>
        <v/>
      </c>
      <c r="AT3" s="1" t="str">
        <f>IF('full menu'!AT3="MDC","MDC",IF('full menu'!AT3="X","X",IF('full menu'!AT3="UASC","UASC",IF(OR('full menu'!AT3="PERF",'full menu'!AT3="AERF",'full menu'!AT3="PCB"),"ERfix",IF(OR('full menu'!AT3="ACB",'full menu'!AT3="LCERT",'full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menu'!AT3="MwERT",'full menu'!AT3="ERwMT",'full menu'!AT3="M&amp;ERT",'full menu'!AT3="MwIT",'full menu'!AT3="IwMT",'full menu'!AT3="M&amp;IT",'full menu'!AT3="IwERT",'full menu'!AT3="ERwIT",'full menu'!AT3="I&amp;ERT",'full menu'!AT3="ER&amp;M&amp;IT"),"MixedTs",IF('full menu'!AT3="UD","UD",IF('full menu'!AT3="LSD","LSD",IF('full menu'!AT3="WSD","WSD","")))))))))))</f>
        <v/>
      </c>
      <c r="AU3" s="1" t="str">
        <f>IF('full menu'!AU3="MDC","MDC",IF('full menu'!AU3="X","X",IF('full menu'!AU3="UASC","UASC",IF(OR('full menu'!AU3="PERF",'full menu'!AU3="AERF",'full menu'!AU3="PCB"),"ERfix",IF(OR('full menu'!AU3="ACB",'full menu'!AU3="LCERT",'full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menu'!AU3="MwERT",'full menu'!AU3="ERwMT",'full menu'!AU3="M&amp;ERT",'full menu'!AU3="MwIT",'full menu'!AU3="IwMT",'full menu'!AU3="M&amp;IT",'full menu'!AU3="IwERT",'full menu'!AU3="ERwIT",'full menu'!AU3="I&amp;ERT",'full menu'!AU3="ER&amp;M&amp;IT"),"MixedTs",IF('full menu'!AU3="UD","UD",IF('full menu'!AU3="LSD","LSD",IF('full menu'!AU3="WSD","WSD","")))))))))))</f>
        <v/>
      </c>
      <c r="AV3" s="1" t="str">
        <f>IF('full menu'!AV3="MDC","MDC",IF('full menu'!AV3="X","X",IF('full menu'!AV3="UASC","UASC",IF(OR('full menu'!AV3="PERF",'full menu'!AV3="AERF",'full menu'!AV3="PCB"),"ERfix",IF(OR('full menu'!AV3="ACB",'full menu'!AV3="LCERT",'full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menu'!AV3="MwERT",'full menu'!AV3="ERwMT",'full menu'!AV3="M&amp;ERT",'full menu'!AV3="MwIT",'full menu'!AV3="IwMT",'full menu'!AV3="M&amp;IT",'full menu'!AV3="IwERT",'full menu'!AV3="ERwIT",'full menu'!AV3="I&amp;ERT",'full menu'!AV3="ER&amp;M&amp;IT"),"MixedTs",IF('full menu'!AV3="UD","UD",IF('full menu'!AV3="LSD","LSD",IF('full menu'!AV3="WSD","WSD","")))))))))))</f>
        <v/>
      </c>
      <c r="AW3" s="1" t="str">
        <f>IF('full menu'!AW3="MDC","MDC",IF('full menu'!AW3="X","X",IF('full menu'!AW3="UASC","UASC",IF(OR('full menu'!AW3="PERF",'full menu'!AW3="AERF",'full menu'!AW3="PCB"),"ERfix",IF(OR('full menu'!AW3="ACB",'full menu'!AW3="LCERT",'full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menu'!AW3="MwERT",'full menu'!AW3="ERwMT",'full menu'!AW3="M&amp;ERT",'full menu'!AW3="MwIT",'full menu'!AW3="IwMT",'full menu'!AW3="M&amp;IT",'full menu'!AW3="IwERT",'full menu'!AW3="ERwIT",'full menu'!AW3="I&amp;ERT",'full menu'!AW3="ER&amp;M&amp;IT"),"MixedTs",IF('full menu'!AW3="UD","UD",IF('full menu'!AW3="LSD","LSD",IF('full menu'!AW3="WSD","WSD","")))))))))))</f>
        <v/>
      </c>
      <c r="AX3" s="1" t="str">
        <f>IF('full menu'!AX3="MDC","MDC",IF('full menu'!AX3="X","X",IF('full menu'!AX3="UASC","UASC",IF(OR('full menu'!AX3="PERF",'full menu'!AX3="AERF",'full menu'!AX3="PCB"),"ERfix",IF(OR('full menu'!AX3="ACB",'full menu'!AX3="LCERT",'full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menu'!AX3="MwERT",'full menu'!AX3="ERwMT",'full menu'!AX3="M&amp;ERT",'full menu'!AX3="MwIT",'full menu'!AX3="IwMT",'full menu'!AX3="M&amp;IT",'full menu'!AX3="IwERT",'full menu'!AX3="ERwIT",'full menu'!AX3="I&amp;ERT",'full menu'!AX3="ER&amp;M&amp;IT"),"MixedTs",IF('full menu'!AX3="UD","UD",IF('full menu'!AX3="LSD","LSD",IF('full menu'!AX3="WSD","WSD","")))))))))))</f>
        <v/>
      </c>
      <c r="AY3" s="1" t="str">
        <f>IF('full menu'!AY3="MDC","MDC",IF('full menu'!AY3="X","X",IF('full menu'!AY3="UASC","UASC",IF(OR('full menu'!AY3="PERF",'full menu'!AY3="AERF",'full menu'!AY3="PCB"),"ERfix",IF(OR('full menu'!AY3="ACB",'full menu'!AY3="LCERT",'full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menu'!AY3="MwERT",'full menu'!AY3="ERwMT",'full menu'!AY3="M&amp;ERT",'full menu'!AY3="MwIT",'full menu'!AY3="IwMT",'full menu'!AY3="M&amp;IT",'full menu'!AY3="IwERT",'full menu'!AY3="ERwIT",'full menu'!AY3="I&amp;ERT",'full menu'!AY3="ER&amp;M&amp;IT"),"MixedTs",IF('full menu'!AY3="UD","UD",IF('full menu'!AY3="LSD","LSD",IF('full menu'!AY3="WSD","WSD","")))))))))))</f>
        <v/>
      </c>
    </row>
    <row r="4" spans="1:51" ht="15.6" x14ac:dyDescent="0.3">
      <c r="A4" t="s">
        <v>15</v>
      </c>
      <c r="B4" s="1" t="str">
        <f>IF('full menu'!B4="MDC","MDC",IF('full menu'!B4="X","X",IF('full menu'!B4="UASC","UASC",IF(OR('full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menu'!B4="WSD","WSD","")))))))))))</f>
        <v>ERfix</v>
      </c>
      <c r="C4" s="1" t="str">
        <f>IF('full menu'!C4="MDC","MDC",IF('full menu'!C4="X","X",IF('full menu'!C4="UASC","UASC",IF(OR('full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menu'!C4="WSD","WSD","")))))))))))</f>
        <v>ERfix</v>
      </c>
      <c r="D4" s="1" t="str">
        <f>IF('full menu'!D4="MDC","MDC",IF('full menu'!D4="X","X",IF('full menu'!D4="UASC","UASC",IF(OR('full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menu'!D4="WSD","WSD","")))))))))))</f>
        <v>ERfix</v>
      </c>
      <c r="E4" s="1" t="str">
        <f>IF('full menu'!E4="MDC","MDC",IF('full menu'!E4="X","X",IF('full menu'!E4="UASC","UASC",IF(OR('full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menu'!E4="WSD","WSD","")))))))))))</f>
        <v>ERfix</v>
      </c>
      <c r="F4" s="1" t="str">
        <f>IF('full menu'!F4="MDC","MDC",IF('full menu'!F4="X","X",IF('full menu'!F4="UASC","UASC",IF(OR('full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menu'!F4="WSD","WSD","")))))))))))</f>
        <v>ERfix</v>
      </c>
      <c r="G4" s="1" t="str">
        <f>IF('full menu'!G4="MDC","MDC",IF('full menu'!G4="X","X",IF('full menu'!G4="UASC","UASC",IF(OR('full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menu'!G4="WSD","WSD","")))))))))))</f>
        <v>ERfix</v>
      </c>
      <c r="H4" s="1" t="str">
        <f>IF('full menu'!H4="MDC","MDC",IF('full menu'!H4="X","X",IF('full menu'!H4="UASC","UASC",IF(OR('full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menu'!H4="WSD","WSD","")))))))))))</f>
        <v>ERfix</v>
      </c>
      <c r="I4" s="1" t="str">
        <f>IF('full menu'!I4="MDC","MDC",IF('full menu'!I4="X","X",IF('full menu'!I4="UASC","UASC",IF(OR('full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menu'!I4="WSD","WSD","")))))))))))</f>
        <v>ERfix</v>
      </c>
      <c r="J4" s="1" t="str">
        <f>IF('full menu'!J4="MDC","MDC",IF('full menu'!J4="X","X",IF('full menu'!J4="UASC","UASC",IF(OR('full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menu'!J4="WSD","WSD","")))))))))))</f>
        <v>ERfix</v>
      </c>
      <c r="K4" s="1" t="str">
        <f>IF('full menu'!K4="MDC","MDC",IF('full menu'!K4="X","X",IF('full menu'!K4="UASC","UASC",IF(OR('full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menu'!K4="WSD","WSD","")))))))))))</f>
        <v>ERfix</v>
      </c>
      <c r="L4" s="1" t="str">
        <f>IF('full menu'!L4="MDC","MDC",IF('full menu'!L4="X","X",IF('full menu'!L4="UASC","UASC",IF(OR('full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menu'!L4="WSD","WSD","")))))))))))</f>
        <v>ERfix</v>
      </c>
      <c r="M4" s="1" t="str">
        <f>IF('full menu'!M4="MDC","MDC",IF('full menu'!M4="X","X",IF('full menu'!M4="UASC","UASC",IF(OR('full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menu'!M4="WSD","WSD","")))))))))))</f>
        <v>ERfix</v>
      </c>
      <c r="N4" s="1" t="str">
        <f>IF('full menu'!N4="MDC","MDC",IF('full menu'!N4="X","X",IF('full menu'!N4="UASC","UASC",IF(OR('full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menu'!N4="WSD","WSD","")))))))))))</f>
        <v>ERfix</v>
      </c>
      <c r="O4" s="1" t="str">
        <f>IF('full menu'!O4="MDC","MDC",IF('full menu'!O4="X","X",IF('full menu'!O4="UASC","UASC",IF(OR('full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menu'!O4="WSD","WSD","")))))))))))</f>
        <v>ERfix</v>
      </c>
      <c r="P4" s="1" t="str">
        <f>IF('full menu'!P4="MDC","MDC",IF('full menu'!P4="X","X",IF('full menu'!P4="UASC","UASC",IF(OR('full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menu'!P4="WSD","WSD","")))))))))))</f>
        <v>ERfix</v>
      </c>
      <c r="Q4" s="1" t="str">
        <f>IF('full menu'!Q4="MDC","MDC",IF('full menu'!Q4="X","X",IF('full menu'!Q4="UASC","UASC",IF(OR('full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menu'!Q4="WSD","WSD","")))))))))))</f>
        <v>ERfix</v>
      </c>
      <c r="R4" s="1" t="str">
        <f>IF('full menu'!R4="MDC","MDC",IF('full menu'!R4="X","X",IF('full menu'!R4="UASC","UASC",IF(OR('full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menu'!R4="WSD","WSD","")))))))))))</f>
        <v>ERfix</v>
      </c>
      <c r="S4" s="1" t="str">
        <f>IF('full menu'!S4="MDC","MDC",IF('full menu'!S4="X","X",IF('full menu'!S4="UASC","UASC",IF(OR('full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menu'!S4="WSD","WSD","")))))))))))</f>
        <v>ERfix</v>
      </c>
      <c r="T4" s="1" t="str">
        <f>IF('full menu'!T4="MDC","MDC",IF('full menu'!T4="X","X",IF('full menu'!T4="UASC","UASC",IF(OR('full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menu'!T4="WSD","WSD","")))))))))))</f>
        <v>ERfix</v>
      </c>
      <c r="U4" s="1" t="str">
        <f>IF('full menu'!U4="MDC","MDC",IF('full menu'!U4="X","X",IF('full menu'!U4="UASC","UASC",IF(OR('full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menu'!U4="WSD","WSD","")))))))))))</f>
        <v>ERfix</v>
      </c>
      <c r="V4" s="1" t="str">
        <f>IF('full menu'!V4="MDC","MDC",IF('full menu'!V4="X","X",IF('full menu'!V4="UASC","UASC",IF(OR('full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menu'!V4="WSD","WSD","")))))))))))</f>
        <v>ERfix</v>
      </c>
      <c r="W4" s="1" t="str">
        <f>IF('full menu'!W4="MDC","MDC",IF('full menu'!W4="X","X",IF('full menu'!W4="UASC","UASC",IF(OR('full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menu'!W4="WSD","WSD","")))))))))))</f>
        <v>ERfix</v>
      </c>
      <c r="X4" s="1" t="str">
        <f>IF('full menu'!X4="MDC","MDC",IF('full menu'!X4="X","X",IF('full menu'!X4="UASC","UASC",IF(OR('full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menu'!X4="WSD","WSD","")))))))))))</f>
        <v>ERfix</v>
      </c>
      <c r="Y4" s="1" t="str">
        <f>IF('full menu'!Y4="MDC","MDC",IF('full menu'!Y4="X","X",IF('full menu'!Y4="UASC","UASC",IF(OR('full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menu'!Y4="WSD","WSD","")))))))))))</f>
        <v>ERfix</v>
      </c>
      <c r="Z4" s="1" t="str">
        <f>IF('full menu'!Z4="MDC","MDC",IF('full menu'!Z4="X","X",IF('full menu'!Z4="UASC","UASC",IF(OR('full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menu'!Z4="WSD","WSD","")))))))))))</f>
        <v>ERfix</v>
      </c>
      <c r="AA4" s="1" t="str">
        <f>IF('full menu'!AA4="MDC","MDC",IF('full menu'!AA4="X","X",IF('full menu'!AA4="UASC","UASC",IF(OR('full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menu'!AA4="WSD","WSD","")))))))))))</f>
        <v>ERfix</v>
      </c>
      <c r="AB4" s="1" t="str">
        <f>IF('full menu'!AB4="MDC","MDC",IF('full menu'!AB4="X","X",IF('full menu'!AB4="UASC","UASC",IF(OR('full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menu'!AB4="WSD","WSD","")))))))))))</f>
        <v>ERfix</v>
      </c>
      <c r="AC4" s="1" t="str">
        <f>IF('full menu'!AC4="MDC","MDC",IF('full menu'!AC4="X","X",IF('full menu'!AC4="UASC","UASC",IF(OR('full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menu'!AC4="WSD","WSD","")))))))))))</f>
        <v>ERfix</v>
      </c>
      <c r="AD4" s="1" t="str">
        <f>IF('full menu'!AD4="MDC","MDC",IF('full menu'!AD4="X","X",IF('full menu'!AD4="UASC","UASC",IF(OR('full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menu'!AD4="WSD","WSD","")))))))))))</f>
        <v>ERfix</v>
      </c>
      <c r="AE4" s="1" t="str">
        <f>IF('full menu'!AE4="MDC","MDC",IF('full menu'!AE4="X","X",IF('full menu'!AE4="UASC","UASC",IF(OR('full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menu'!AE4="WSD","WSD","")))))))))))</f>
        <v>ERfix</v>
      </c>
      <c r="AF4" s="1" t="str">
        <f>IF('full menu'!AF4="MDC","MDC",IF('full menu'!AF4="X","X",IF('full menu'!AF4="UASC","UASC",IF(OR('full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menu'!AF4="WSD","WSD","")))))))))))</f>
        <v>ERfix</v>
      </c>
      <c r="AG4" s="1" t="str">
        <f>IF('full menu'!AG4="MDC","MDC",IF('full menu'!AG4="X","X",IF('full menu'!AG4="UASC","UASC",IF(OR('full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menu'!AG4="WSD","WSD","")))))))))))</f>
        <v>ERfix</v>
      </c>
      <c r="AH4" s="1" t="str">
        <f>IF('full menu'!AH4="MDC","MDC",IF('full menu'!AH4="X","X",IF('full menu'!AH4="UASC","UASC",IF(OR('full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menu'!AH4="WSD","WSD","")))))))))))</f>
        <v>ERfix</v>
      </c>
      <c r="AI4" s="1" t="str">
        <f>IF('full menu'!AI4="MDC","MDC",IF('full menu'!AI4="X","X",IF('full menu'!AI4="UASC","UASC",IF(OR('full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menu'!AI4="WSD","WSD","")))))))))))</f>
        <v>ERfix</v>
      </c>
      <c r="AJ4" s="1" t="str">
        <f>IF('full menu'!AJ4="MDC","MDC",IF('full menu'!AJ4="X","X",IF('full menu'!AJ4="UASC","UASC",IF(OR('full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menu'!AJ4="WSD","WSD","")))))))))))</f>
        <v>ERfix</v>
      </c>
      <c r="AK4" s="1" t="str">
        <f>IF('full menu'!AK4="MDC","MDC",IF('full menu'!AK4="X","X",IF('full menu'!AK4="UASC","UASC",IF(OR('full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menu'!AK4="WSD","WSD","")))))))))))</f>
        <v>ERfix</v>
      </c>
      <c r="AL4" s="1" t="str">
        <f>IF('full menu'!AL4="MDC","MDC",IF('full menu'!AL4="X","X",IF('full menu'!AL4="UASC","UASC",IF(OR('full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menu'!AL4="WSD","WSD","")))))))))))</f>
        <v>ERfix</v>
      </c>
      <c r="AM4" s="1" t="str">
        <f>IF('full menu'!AM4="MDC","MDC",IF('full menu'!AM4="X","X",IF('full menu'!AM4="UASC","UASC",IF(OR('full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menu'!AM4="WSD","WSD","")))))))))))</f>
        <v>ERfix</v>
      </c>
      <c r="AN4" s="1" t="str">
        <f>IF('full menu'!AN4="MDC","MDC",IF('full menu'!AN4="X","X",IF('full menu'!AN4="UASC","UASC",IF(OR('full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menu'!AN4="WSD","WSD","")))))))))))</f>
        <v>ERfix</v>
      </c>
      <c r="AO4" s="1" t="str">
        <f>IF('full menu'!AO4="MDC","MDC",IF('full menu'!AO4="X","X",IF('full menu'!AO4="UASC","UASC",IF(OR('full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menu'!AO4="WSD","WSD","")))))))))))</f>
        <v>ERfix</v>
      </c>
      <c r="AP4" s="1" t="str">
        <f>IF('full menu'!AP4="MDC","MDC",IF('full menu'!AP4="X","X",IF('full menu'!AP4="UASC","UASC",IF(OR('full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menu'!AP4="WSD","WSD","")))))))))))</f>
        <v>ERfix</v>
      </c>
      <c r="AQ4" s="1" t="str">
        <f>IF('full menu'!AQ4="MDC","MDC",IF('full menu'!AQ4="X","X",IF('full menu'!AQ4="UASC","UASC",IF(OR('full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menu'!AQ4="WSD","WSD","")))))))))))</f>
        <v>ERfix</v>
      </c>
      <c r="AR4" s="1" t="str">
        <f>IF('full menu'!AR4="MDC","MDC",IF('full menu'!AR4="X","X",IF('full menu'!AR4="UASC","UASC",IF(OR('full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menu'!AR4="WSD","WSD","")))))))))))</f>
        <v>ERfix</v>
      </c>
      <c r="AS4" s="1" t="str">
        <f>IF('full menu'!AS4="MDC","MDC",IF('full menu'!AS4="X","X",IF('full menu'!AS4="UASC","UASC",IF(OR('full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menu'!AS4="WSD","WSD","")))))))))))</f>
        <v>ERfix</v>
      </c>
      <c r="AT4" s="1" t="str">
        <f>IF('full menu'!AT4="MDC","MDC",IF('full menu'!AT4="X","X",IF('full menu'!AT4="UASC","UASC",IF(OR('full menu'!AT4="PERF",'full menu'!AT4="AERF",'full menu'!AT4="PCB"),"ERfix",IF(OR('full menu'!AT4="ACB",'full menu'!AT4="LCERT",'full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menu'!AT4="MwERT",'full menu'!AT4="ERwMT",'full menu'!AT4="M&amp;ERT",'full menu'!AT4="MwIT",'full menu'!AT4="IwMT",'full menu'!AT4="M&amp;IT",'full menu'!AT4="IwERT",'full menu'!AT4="ERwIT",'full menu'!AT4="I&amp;ERT",'full menu'!AT4="ER&amp;M&amp;IT"),"MixedTs",IF('full menu'!AT4="UD","UD",IF('full menu'!AT4="LSD","LSD",IF('full menu'!AT4="WSD","WSD","")))))))))))</f>
        <v>ERfix</v>
      </c>
      <c r="AU4" s="1" t="str">
        <f>IF('full menu'!AU4="MDC","MDC",IF('full menu'!AU4="X","X",IF('full menu'!AU4="UASC","UASC",IF(OR('full menu'!AU4="PERF",'full menu'!AU4="AERF",'full menu'!AU4="PCB"),"ERfix",IF(OR('full menu'!AU4="ACB",'full menu'!AU4="LCERT",'full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menu'!AU4="MwERT",'full menu'!AU4="ERwMT",'full menu'!AU4="M&amp;ERT",'full menu'!AU4="MwIT",'full menu'!AU4="IwMT",'full menu'!AU4="M&amp;IT",'full menu'!AU4="IwERT",'full menu'!AU4="ERwIT",'full menu'!AU4="I&amp;ERT",'full menu'!AU4="ER&amp;M&amp;IT"),"MixedTs",IF('full menu'!AU4="UD","UD",IF('full menu'!AU4="LSD","LSD",IF('full menu'!AU4="WSD","WSD","")))))))))))</f>
        <v>ERfix</v>
      </c>
      <c r="AV4" s="1" t="str">
        <f>IF('full menu'!AV4="MDC","MDC",IF('full menu'!AV4="X","X",IF('full menu'!AV4="UASC","UASC",IF(OR('full menu'!AV4="PERF",'full menu'!AV4="AERF",'full menu'!AV4="PCB"),"ERfix",IF(OR('full menu'!AV4="ACB",'full menu'!AV4="LCERT",'full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menu'!AV4="MwERT",'full menu'!AV4="ERwMT",'full menu'!AV4="M&amp;ERT",'full menu'!AV4="MwIT",'full menu'!AV4="IwMT",'full menu'!AV4="M&amp;IT",'full menu'!AV4="IwERT",'full menu'!AV4="ERwIT",'full menu'!AV4="I&amp;ERT",'full menu'!AV4="ER&amp;M&amp;IT"),"MixedTs",IF('full menu'!AV4="UD","UD",IF('full menu'!AV4="LSD","LSD",IF('full menu'!AV4="WSD","WSD","")))))))))))</f>
        <v>ERfix</v>
      </c>
      <c r="AW4" s="1" t="str">
        <f>IF('full menu'!AW4="MDC","MDC",IF('full menu'!AW4="X","X",IF('full menu'!AW4="UASC","UASC",IF(OR('full menu'!AW4="PERF",'full menu'!AW4="AERF",'full menu'!AW4="PCB"),"ERfix",IF(OR('full menu'!AW4="ACB",'full menu'!AW4="LCERT",'full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menu'!AW4="MwERT",'full menu'!AW4="ERwMT",'full menu'!AW4="M&amp;ERT",'full menu'!AW4="MwIT",'full menu'!AW4="IwMT",'full menu'!AW4="M&amp;IT",'full menu'!AW4="IwERT",'full menu'!AW4="ERwIT",'full menu'!AW4="I&amp;ERT",'full menu'!AW4="ER&amp;M&amp;IT"),"MixedTs",IF('full menu'!AW4="UD","UD",IF('full menu'!AW4="LSD","LSD",IF('full menu'!AW4="WSD","WSD","")))))))))))</f>
        <v>ERfix</v>
      </c>
      <c r="AX4" s="1" t="str">
        <f>IF('full menu'!AX4="MDC","MDC",IF('full menu'!AX4="X","X",IF('full menu'!AX4="UASC","UASC",IF(OR('full menu'!AX4="PERF",'full menu'!AX4="AERF",'full menu'!AX4="PCB"),"ERfix",IF(OR('full menu'!AX4="ACB",'full menu'!AX4="LCERT",'full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menu'!AX4="MwERT",'full menu'!AX4="ERwMT",'full menu'!AX4="M&amp;ERT",'full menu'!AX4="MwIT",'full menu'!AX4="IwMT",'full menu'!AX4="M&amp;IT",'full menu'!AX4="IwERT",'full menu'!AX4="ERwIT",'full menu'!AX4="I&amp;ERT",'full menu'!AX4="ER&amp;M&amp;IT"),"MixedTs",IF('full menu'!AX4="UD","UD",IF('full menu'!AX4="LSD","LSD",IF('full menu'!AX4="WSD","WSD","")))))))))))</f>
        <v>ERfix</v>
      </c>
      <c r="AY4" s="1" t="str">
        <f>IF('full menu'!AY4="MDC","MDC",IF('full menu'!AY4="X","X",IF('full menu'!AY4="UASC","UASC",IF(OR('full menu'!AY4="PERF",'full menu'!AY4="AERF",'full menu'!AY4="PCB"),"ERfix",IF(OR('full menu'!AY4="ACB",'full menu'!AY4="LCERT",'full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menu'!AY4="MwERT",'full menu'!AY4="ERwMT",'full menu'!AY4="M&amp;ERT",'full menu'!AY4="MwIT",'full menu'!AY4="IwMT",'full menu'!AY4="M&amp;IT",'full menu'!AY4="IwERT",'full menu'!AY4="ERwIT",'full menu'!AY4="I&amp;ERT",'full menu'!AY4="ER&amp;M&amp;IT"),"MixedTs",IF('full menu'!AY4="UD","UD",IF('full menu'!AY4="LSD","LSD",IF('full menu'!AY4="WSD","WSD","")))))))))))</f>
        <v>ERfix</v>
      </c>
    </row>
    <row r="5" spans="1:51" ht="15.6" x14ac:dyDescent="0.3">
      <c r="A5" t="s">
        <v>16</v>
      </c>
      <c r="B5" s="1" t="str">
        <f>IF('full menu'!B5="MDC","MDC",IF('full menu'!B5="X","X",IF('full menu'!B5="UASC","UASC",IF(OR('full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menu'!B5="WSD","WSD","")))))))))))</f>
        <v>ERTs</v>
      </c>
      <c r="C5" s="1" t="str">
        <f>IF('full menu'!C5="MDC","MDC",IF('full menu'!C5="X","X",IF('full menu'!C5="UASC","UASC",IF(OR('full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menu'!C5="WSD","WSD","")))))))))))</f>
        <v>ERfix</v>
      </c>
      <c r="D5" s="1" t="str">
        <f>IF('full menu'!D5="MDC","MDC",IF('full menu'!D5="X","X",IF('full menu'!D5="UASC","UASC",IF(OR('full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menu'!D5="WSD","WSD","")))))))))))</f>
        <v>ERfix</v>
      </c>
      <c r="E5" s="1" t="str">
        <f>IF('full menu'!E5="MDC","MDC",IF('full menu'!E5="X","X",IF('full menu'!E5="UASC","UASC",IF(OR('full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menu'!E5="WSD","WSD","")))))))))))</f>
        <v>ERfix</v>
      </c>
      <c r="F5" s="1" t="str">
        <f>IF('full menu'!F5="MDC","MDC",IF('full menu'!F5="X","X",IF('full menu'!F5="UASC","UASC",IF(OR('full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menu'!F5="WSD","WSD","")))))))))))</f>
        <v>ERfix</v>
      </c>
      <c r="G5" s="1" t="str">
        <f>IF('full menu'!G5="MDC","MDC",IF('full menu'!G5="X","X",IF('full menu'!G5="UASC","UASC",IF(OR('full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menu'!G5="WSD","WSD","")))))))))))</f>
        <v>ERfix</v>
      </c>
      <c r="H5" s="1" t="str">
        <f>IF('full menu'!H5="MDC","MDC",IF('full menu'!H5="X","X",IF('full menu'!H5="UASC","UASC",IF(OR('full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menu'!H5="WSD","WSD","")))))))))))</f>
        <v>ERfix</v>
      </c>
      <c r="I5" s="1" t="str">
        <f>IF('full menu'!I5="MDC","MDC",IF('full menu'!I5="X","X",IF('full menu'!I5="UASC","UASC",IF(OR('full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menu'!I5="WSD","WSD","")))))))))))</f>
        <v>ERfix</v>
      </c>
      <c r="J5" s="1" t="str">
        <f>IF('full menu'!J5="MDC","MDC",IF('full menu'!J5="X","X",IF('full menu'!J5="UASC","UASC",IF(OR('full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menu'!J5="WSD","WSD","")))))))))))</f>
        <v>ERfix</v>
      </c>
      <c r="K5" s="1" t="str">
        <f>IF('full menu'!K5="MDC","MDC",IF('full menu'!K5="X","X",IF('full menu'!K5="UASC","UASC",IF(OR('full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menu'!K5="WSD","WSD","")))))))))))</f>
        <v>ERfix</v>
      </c>
      <c r="L5" s="1" t="str">
        <f>IF('full menu'!L5="MDC","MDC",IF('full menu'!L5="X","X",IF('full menu'!L5="UASC","UASC",IF(OR('full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menu'!L5="WSD","WSD","")))))))))))</f>
        <v>ERfix</v>
      </c>
      <c r="M5" s="1" t="str">
        <f>IF('full menu'!M5="MDC","MDC",IF('full menu'!M5="X","X",IF('full menu'!M5="UASC","UASC",IF(OR('full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menu'!M5="WSD","WSD","")))))))))))</f>
        <v>ERfix</v>
      </c>
      <c r="N5" s="1" t="str">
        <f>IF('full menu'!N5="MDC","MDC",IF('full menu'!N5="X","X",IF('full menu'!N5="UASC","UASC",IF(OR('full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menu'!N5="WSD","WSD","")))))))))))</f>
        <v>ERfix</v>
      </c>
      <c r="O5" s="1" t="str">
        <f>IF('full menu'!O5="MDC","MDC",IF('full menu'!O5="X","X",IF('full menu'!O5="UASC","UASC",IF(OR('full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menu'!O5="WSD","WSD","")))))))))))</f>
        <v>ERfix</v>
      </c>
      <c r="P5" s="1" t="str">
        <f>IF('full menu'!P5="MDC","MDC",IF('full menu'!P5="X","X",IF('full menu'!P5="UASC","UASC",IF(OR('full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menu'!P5="WSD","WSD","")))))))))))</f>
        <v>ERfix</v>
      </c>
      <c r="Q5" s="1" t="str">
        <f>IF('full menu'!Q5="MDC","MDC",IF('full menu'!Q5="X","X",IF('full menu'!Q5="UASC","UASC",IF(OR('full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menu'!Q5="WSD","WSD","")))))))))))</f>
        <v>ERfix</v>
      </c>
      <c r="R5" s="1" t="str">
        <f>IF('full menu'!R5="MDC","MDC",IF('full menu'!R5="X","X",IF('full menu'!R5="UASC","UASC",IF(OR('full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menu'!R5="WSD","WSD","")))))))))))</f>
        <v>ERfix</v>
      </c>
      <c r="S5" s="1" t="str">
        <f>IF('full menu'!S5="MDC","MDC",IF('full menu'!S5="X","X",IF('full menu'!S5="UASC","UASC",IF(OR('full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menu'!S5="WSD","WSD","")))))))))))</f>
        <v>ERfix</v>
      </c>
      <c r="T5" s="1" t="str">
        <f>IF('full menu'!T5="MDC","MDC",IF('full menu'!T5="X","X",IF('full menu'!T5="UASC","UASC",IF(OR('full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menu'!T5="WSD","WSD","")))))))))))</f>
        <v>ERfix</v>
      </c>
      <c r="U5" s="1" t="str">
        <f>IF('full menu'!U5="MDC","MDC",IF('full menu'!U5="X","X",IF('full menu'!U5="UASC","UASC",IF(OR('full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menu'!U5="WSD","WSD","")))))))))))</f>
        <v>ERfix</v>
      </c>
      <c r="V5" s="1" t="str">
        <f>IF('full menu'!V5="MDC","MDC",IF('full menu'!V5="X","X",IF('full menu'!V5="UASC","UASC",IF(OR('full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menu'!V5="WSD","WSD","")))))))))))</f>
        <v>ERfix</v>
      </c>
      <c r="W5" s="1" t="str">
        <f>IF('full menu'!W5="MDC","MDC",IF('full menu'!W5="X","X",IF('full menu'!W5="UASC","UASC",IF(OR('full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menu'!W5="WSD","WSD","")))))))))))</f>
        <v>ERTs</v>
      </c>
      <c r="X5" s="1" t="str">
        <f>IF('full menu'!X5="MDC","MDC",IF('full menu'!X5="X","X",IF('full menu'!X5="UASC","UASC",IF(OR('full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menu'!X5="WSD","WSD","")))))))))))</f>
        <v>ERTs</v>
      </c>
      <c r="Y5" s="1" t="str">
        <f>IF('full menu'!Y5="MDC","MDC",IF('full menu'!Y5="X","X",IF('full menu'!Y5="UASC","UASC",IF(OR('full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menu'!Y5="WSD","WSD","")))))))))))</f>
        <v>ERTs</v>
      </c>
      <c r="Z5" s="1" t="str">
        <f>IF('full menu'!Z5="MDC","MDC",IF('full menu'!Z5="X","X",IF('full menu'!Z5="UASC","UASC",IF(OR('full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menu'!Z5="WSD","WSD","")))))))))))</f>
        <v>ERTs</v>
      </c>
      <c r="AA5" s="1" t="str">
        <f>IF('full menu'!AA5="MDC","MDC",IF('full menu'!AA5="X","X",IF('full menu'!AA5="UASC","UASC",IF(OR('full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menu'!AA5="WSD","WSD","")))))))))))</f>
        <v>ERTs</v>
      </c>
      <c r="AB5" s="1" t="str">
        <f>IF('full menu'!AB5="MDC","MDC",IF('full menu'!AB5="X","X",IF('full menu'!AB5="UASC","UASC",IF(OR('full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menu'!AB5="WSD","WSD","")))))))))))</f>
        <v>ERTs</v>
      </c>
      <c r="AC5" s="1" t="str">
        <f>IF('full menu'!AC5="MDC","MDC",IF('full menu'!AC5="X","X",IF('full menu'!AC5="UASC","UASC",IF(OR('full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menu'!AC5="WSD","WSD","")))))))))))</f>
        <v>ERTs</v>
      </c>
      <c r="AD5" s="1" t="str">
        <f>IF('full menu'!AD5="MDC","MDC",IF('full menu'!AD5="X","X",IF('full menu'!AD5="UASC","UASC",IF(OR('full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menu'!AD5="WSD","WSD","")))))))))))</f>
        <v>ERTs</v>
      </c>
      <c r="AE5" s="1" t="str">
        <f>IF('full menu'!AE5="MDC","MDC",IF('full menu'!AE5="X","X",IF('full menu'!AE5="UASC","UASC",IF(OR('full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menu'!AE5="WSD","WSD","")))))))))))</f>
        <v>ERTs</v>
      </c>
      <c r="AF5" s="1" t="str">
        <f>IF('full menu'!AF5="MDC","MDC",IF('full menu'!AF5="X","X",IF('full menu'!AF5="UASC","UASC",IF(OR('full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menu'!AF5="WSD","WSD","")))))))))))</f>
        <v>ERTs</v>
      </c>
      <c r="AG5" s="1" t="str">
        <f>IF('full menu'!AG5="MDC","MDC",IF('full menu'!AG5="X","X",IF('full menu'!AG5="UASC","UASC",IF(OR('full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menu'!AG5="WSD","WSD","")))))))))))</f>
        <v>ERTs</v>
      </c>
      <c r="AH5" s="1" t="str">
        <f>IF('full menu'!AH5="MDC","MDC",IF('full menu'!AH5="X","X",IF('full menu'!AH5="UASC","UASC",IF(OR('full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menu'!AH5="WSD","WSD","")))))))))))</f>
        <v>ERTs</v>
      </c>
      <c r="AI5" s="1" t="str">
        <f>IF('full menu'!AI5="MDC","MDC",IF('full menu'!AI5="X","X",IF('full menu'!AI5="UASC","UASC",IF(OR('full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menu'!AI5="WSD","WSD","")))))))))))</f>
        <v>ERTs</v>
      </c>
      <c r="AJ5" s="1" t="str">
        <f>IF('full menu'!AJ5="MDC","MDC",IF('full menu'!AJ5="X","X",IF('full menu'!AJ5="UASC","UASC",IF(OR('full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menu'!AJ5="WSD","WSD","")))))))))))</f>
        <v>ERTs</v>
      </c>
      <c r="AK5" s="1" t="str">
        <f>IF('full menu'!AK5="MDC","MDC",IF('full menu'!AK5="X","X",IF('full menu'!AK5="UASC","UASC",IF(OR('full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menu'!AK5="WSD","WSD","")))))))))))</f>
        <v>ERTs</v>
      </c>
      <c r="AL5" s="1" t="str">
        <f>IF('full menu'!AL5="MDC","MDC",IF('full menu'!AL5="X","X",IF('full menu'!AL5="UASC","UASC",IF(OR('full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menu'!AL5="WSD","WSD","")))))))))))</f>
        <v>ERTs</v>
      </c>
      <c r="AM5" s="1" t="str">
        <f>IF('full menu'!AM5="MDC","MDC",IF('full menu'!AM5="X","X",IF('full menu'!AM5="UASC","UASC",IF(OR('full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menu'!AM5="WSD","WSD","")))))))))))</f>
        <v>ERTs</v>
      </c>
      <c r="AN5" s="1" t="str">
        <f>IF('full menu'!AN5="MDC","MDC",IF('full menu'!AN5="X","X",IF('full menu'!AN5="UASC","UASC",IF(OR('full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menu'!AN5="WSD","WSD","")))))))))))</f>
        <v>ERTs</v>
      </c>
      <c r="AO5" s="1" t="str">
        <f>IF('full menu'!AO5="MDC","MDC",IF('full menu'!AO5="X","X",IF('full menu'!AO5="UASC","UASC",IF(OR('full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menu'!AO5="WSD","WSD","")))))))))))</f>
        <v>ERTs</v>
      </c>
      <c r="AP5" s="1" t="str">
        <f>IF('full menu'!AP5="MDC","MDC",IF('full menu'!AP5="X","X",IF('full menu'!AP5="UASC","UASC",IF(OR('full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menu'!AP5="WSD","WSD","")))))))))))</f>
        <v>ERTs</v>
      </c>
      <c r="AQ5" s="1" t="str">
        <f>IF('full menu'!AQ5="MDC","MDC",IF('full menu'!AQ5="X","X",IF('full menu'!AQ5="UASC","UASC",IF(OR('full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menu'!AQ5="WSD","WSD","")))))))))))</f>
        <v>ERTs</v>
      </c>
      <c r="AR5" s="1" t="str">
        <f>IF('full menu'!AR5="MDC","MDC",IF('full menu'!AR5="X","X",IF('full menu'!AR5="UASC","UASC",IF(OR('full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menu'!AR5="WSD","WSD","")))))))))))</f>
        <v>ERTs</v>
      </c>
      <c r="AS5" s="1" t="str">
        <f>IF('full menu'!AS5="MDC","MDC",IF('full menu'!AS5="X","X",IF('full menu'!AS5="UASC","UASC",IF(OR('full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menu'!AS5="WSD","WSD","")))))))))))</f>
        <v>ERTs</v>
      </c>
      <c r="AT5" s="1" t="str">
        <f>IF('full menu'!AT5="MDC","MDC",IF('full menu'!AT5="X","X",IF('full menu'!AT5="UASC","UASC",IF(OR('full menu'!AT5="PERF",'full menu'!AT5="AERF",'full menu'!AT5="PCB"),"ERfix",IF(OR('full menu'!AT5="ACB",'full menu'!AT5="LCERT",'full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menu'!AT5="MwERT",'full menu'!AT5="ERwMT",'full menu'!AT5="M&amp;ERT",'full menu'!AT5="MwIT",'full menu'!AT5="IwMT",'full menu'!AT5="M&amp;IT",'full menu'!AT5="IwERT",'full menu'!AT5="ERwIT",'full menu'!AT5="I&amp;ERT",'full menu'!AT5="ER&amp;M&amp;IT"),"MixedTs",IF('full menu'!AT5="UD","UD",IF('full menu'!AT5="LSD","LSD",IF('full menu'!AT5="WSD","WSD","")))))))))))</f>
        <v>ERTs</v>
      </c>
      <c r="AU5" s="1" t="str">
        <f>IF('full menu'!AU5="MDC","MDC",IF('full menu'!AU5="X","X",IF('full menu'!AU5="UASC","UASC",IF(OR('full menu'!AU5="PERF",'full menu'!AU5="AERF",'full menu'!AU5="PCB"),"ERfix",IF(OR('full menu'!AU5="ACB",'full menu'!AU5="LCERT",'full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menu'!AU5="MwERT",'full menu'!AU5="ERwMT",'full menu'!AU5="M&amp;ERT",'full menu'!AU5="MwIT",'full menu'!AU5="IwMT",'full menu'!AU5="M&amp;IT",'full menu'!AU5="IwERT",'full menu'!AU5="ERwIT",'full menu'!AU5="I&amp;ERT",'full menu'!AU5="ER&amp;M&amp;IT"),"MixedTs",IF('full menu'!AU5="UD","UD",IF('full menu'!AU5="LSD","LSD",IF('full menu'!AU5="WSD","WSD","")))))))))))</f>
        <v>ERTs</v>
      </c>
      <c r="AV5" s="1" t="str">
        <f>IF('full menu'!AV5="MDC","MDC",IF('full menu'!AV5="X","X",IF('full menu'!AV5="UASC","UASC",IF(OR('full menu'!AV5="PERF",'full menu'!AV5="AERF",'full menu'!AV5="PCB"),"ERfix",IF(OR('full menu'!AV5="ACB",'full menu'!AV5="LCERT",'full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menu'!AV5="MwERT",'full menu'!AV5="ERwMT",'full menu'!AV5="M&amp;ERT",'full menu'!AV5="MwIT",'full menu'!AV5="IwMT",'full menu'!AV5="M&amp;IT",'full menu'!AV5="IwERT",'full menu'!AV5="ERwIT",'full menu'!AV5="I&amp;ERT",'full menu'!AV5="ER&amp;M&amp;IT"),"MixedTs",IF('full menu'!AV5="UD","UD",IF('full menu'!AV5="LSD","LSD",IF('full menu'!AV5="WSD","WSD","")))))))))))</f>
        <v>ERTs</v>
      </c>
      <c r="AW5" s="1" t="str">
        <f>IF('full menu'!AW5="MDC","MDC",IF('full menu'!AW5="X","X",IF('full menu'!AW5="UASC","UASC",IF(OR('full menu'!AW5="PERF",'full menu'!AW5="AERF",'full menu'!AW5="PCB"),"ERfix",IF(OR('full menu'!AW5="ACB",'full menu'!AW5="LCERT",'full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menu'!AW5="MwERT",'full menu'!AW5="ERwMT",'full menu'!AW5="M&amp;ERT",'full menu'!AW5="MwIT",'full menu'!AW5="IwMT",'full menu'!AW5="M&amp;IT",'full menu'!AW5="IwERT",'full menu'!AW5="ERwIT",'full menu'!AW5="I&amp;ERT",'full menu'!AW5="ER&amp;M&amp;IT"),"MixedTs",IF('full menu'!AW5="UD","UD",IF('full menu'!AW5="LSD","LSD",IF('full menu'!AW5="WSD","WSD","")))))))))))</f>
        <v>ERTs</v>
      </c>
      <c r="AX5" s="1" t="str">
        <f>IF('full menu'!AX5="MDC","MDC",IF('full menu'!AX5="X","X",IF('full menu'!AX5="UASC","UASC",IF(OR('full menu'!AX5="PERF",'full menu'!AX5="AERF",'full menu'!AX5="PCB"),"ERfix",IF(OR('full menu'!AX5="ACB",'full menu'!AX5="LCERT",'full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menu'!AX5="MwERT",'full menu'!AX5="ERwMT",'full menu'!AX5="M&amp;ERT",'full menu'!AX5="MwIT",'full menu'!AX5="IwMT",'full menu'!AX5="M&amp;IT",'full menu'!AX5="IwERT",'full menu'!AX5="ERwIT",'full menu'!AX5="I&amp;ERT",'full menu'!AX5="ER&amp;M&amp;IT"),"MixedTs",IF('full menu'!AX5="UD","UD",IF('full menu'!AX5="LSD","LSD",IF('full menu'!AX5="WSD","WSD","")))))))))))</f>
        <v>ERTs</v>
      </c>
      <c r="AY5" s="1" t="str">
        <f>IF('full menu'!AY5="MDC","MDC",IF('full menu'!AY5="X","X",IF('full menu'!AY5="UASC","UASC",IF(OR('full menu'!AY5="PERF",'full menu'!AY5="AERF",'full menu'!AY5="PCB"),"ERfix",IF(OR('full menu'!AY5="ACB",'full menu'!AY5="LCERT",'full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menu'!AY5="MwERT",'full menu'!AY5="ERwMT",'full menu'!AY5="M&amp;ERT",'full menu'!AY5="MwIT",'full menu'!AY5="IwMT",'full menu'!AY5="M&amp;IT",'full menu'!AY5="IwERT",'full menu'!AY5="ERwIT",'full menu'!AY5="I&amp;ERT",'full menu'!AY5="ER&amp;M&amp;IT"),"MixedTs",IF('full menu'!AY5="UD","UD",IF('full menu'!AY5="LSD","LSD",IF('full menu'!AY5="WSD","WSD","")))))))))))</f>
        <v>ERTs</v>
      </c>
    </row>
    <row r="6" spans="1:51" ht="15.6" x14ac:dyDescent="0.3">
      <c r="A6" t="s">
        <v>17</v>
      </c>
      <c r="B6" s="1" t="str">
        <f>IF('full menu'!B6="MDC","MDC",IF('full menu'!B6="X","X",IF('full menu'!B6="UASC","UASC",IF(OR('full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menu'!B6="WSD","WSD","")))))))))))</f>
        <v>ERTs</v>
      </c>
      <c r="C6" s="1" t="str">
        <f>IF('full menu'!C6="MDC","MDC",IF('full menu'!C6="X","X",IF('full menu'!C6="UASC","UASC",IF(OR('full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menu'!C6="WSD","WSD","")))))))))))</f>
        <v>ERTs</v>
      </c>
      <c r="D6" s="1" t="str">
        <f>IF('full menu'!D6="MDC","MDC",IF('full menu'!D6="X","X",IF('full menu'!D6="UASC","UASC",IF(OR('full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menu'!D6="WSD","WSD","")))))))))))</f>
        <v>ERTs</v>
      </c>
      <c r="E6" s="1" t="str">
        <f>IF('full menu'!E6="MDC","MDC",IF('full menu'!E6="X","X",IF('full menu'!E6="UASC","UASC",IF(OR('full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menu'!E6="WSD","WSD","")))))))))))</f>
        <v>ERTs</v>
      </c>
      <c r="F6" s="1" t="str">
        <f>IF('full menu'!F6="MDC","MDC",IF('full menu'!F6="X","X",IF('full menu'!F6="UASC","UASC",IF(OR('full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menu'!F6="WSD","WSD","")))))))))))</f>
        <v>ERTs</v>
      </c>
      <c r="G6" s="1" t="str">
        <f>IF('full menu'!G6="MDC","MDC",IF('full menu'!G6="X","X",IF('full menu'!G6="UASC","UASC",IF(OR('full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menu'!G6="WSD","WSD","")))))))))))</f>
        <v>ERTs</v>
      </c>
      <c r="H6" s="1" t="str">
        <f>IF('full menu'!H6="MDC","MDC",IF('full menu'!H6="X","X",IF('full menu'!H6="UASC","UASC",IF(OR('full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menu'!H6="WSD","WSD","")))))))))))</f>
        <v>ERTs</v>
      </c>
      <c r="I6" s="1" t="str">
        <f>IF('full menu'!I6="MDC","MDC",IF('full menu'!I6="X","X",IF('full menu'!I6="UASC","UASC",IF(OR('full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menu'!I6="WSD","WSD","")))))))))))</f>
        <v>ERTs</v>
      </c>
      <c r="J6" s="1" t="str">
        <f>IF('full menu'!J6="MDC","MDC",IF('full menu'!J6="X","X",IF('full menu'!J6="UASC","UASC",IF(OR('full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menu'!J6="WSD","WSD","")))))))))))</f>
        <v>ERTs</v>
      </c>
      <c r="K6" s="1" t="str">
        <f>IF('full menu'!K6="MDC","MDC",IF('full menu'!K6="X","X",IF('full menu'!K6="UASC","UASC",IF(OR('full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menu'!K6="WSD","WSD","")))))))))))</f>
        <v>ERTs</v>
      </c>
      <c r="L6" s="1" t="str">
        <f>IF('full menu'!L6="MDC","MDC",IF('full menu'!L6="X","X",IF('full menu'!L6="UASC","UASC",IF(OR('full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menu'!L6="WSD","WSD","")))))))))))</f>
        <v>ERTs</v>
      </c>
      <c r="M6" s="1" t="str">
        <f>IF('full menu'!M6="MDC","MDC",IF('full menu'!M6="X","X",IF('full menu'!M6="UASC","UASC",IF(OR('full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menu'!M6="WSD","WSD","")))))))))))</f>
        <v>ERTs</v>
      </c>
      <c r="N6" s="1" t="str">
        <f>IF('full menu'!N6="MDC","MDC",IF('full menu'!N6="X","X",IF('full menu'!N6="UASC","UASC",IF(OR('full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menu'!N6="WSD","WSD","")))))))))))</f>
        <v>ERTs</v>
      </c>
      <c r="O6" s="1" t="str">
        <f>IF('full menu'!O6="MDC","MDC",IF('full menu'!O6="X","X",IF('full menu'!O6="UASC","UASC",IF(OR('full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menu'!O6="WSD","WSD","")))))))))))</f>
        <v>ERTs</v>
      </c>
      <c r="P6" s="1" t="str">
        <f>IF('full menu'!P6="MDC","MDC",IF('full menu'!P6="X","X",IF('full menu'!P6="UASC","UASC",IF(OR('full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menu'!P6="WSD","WSD","")))))))))))</f>
        <v>ERTs</v>
      </c>
      <c r="Q6" s="1" t="str">
        <f>IF('full menu'!Q6="MDC","MDC",IF('full menu'!Q6="X","X",IF('full menu'!Q6="UASC","UASC",IF(OR('full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menu'!Q6="WSD","WSD","")))))))))))</f>
        <v>ERTs</v>
      </c>
      <c r="R6" s="1" t="str">
        <f>IF('full menu'!R6="MDC","MDC",IF('full menu'!R6="X","X",IF('full menu'!R6="UASC","UASC",IF(OR('full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menu'!R6="WSD","WSD","")))))))))))</f>
        <v>ERTs</v>
      </c>
      <c r="S6" s="1" t="str">
        <f>IF('full menu'!S6="MDC","MDC",IF('full menu'!S6="X","X",IF('full menu'!S6="UASC","UASC",IF(OR('full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menu'!S6="WSD","WSD","")))))))))))</f>
        <v>ERTs</v>
      </c>
      <c r="T6" s="1" t="str">
        <f>IF('full menu'!T6="MDC","MDC",IF('full menu'!T6="X","X",IF('full menu'!T6="UASC","UASC",IF(OR('full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menu'!T6="WSD","WSD","")))))))))))</f>
        <v>ERTs</v>
      </c>
      <c r="U6" s="1" t="str">
        <f>IF('full menu'!U6="MDC","MDC",IF('full menu'!U6="X","X",IF('full menu'!U6="UASC","UASC",IF(OR('full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menu'!U6="WSD","WSD","")))))))))))</f>
        <v>ERTs</v>
      </c>
      <c r="V6" s="1" t="str">
        <f>IF('full menu'!V6="MDC","MDC",IF('full menu'!V6="X","X",IF('full menu'!V6="UASC","UASC",IF(OR('full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menu'!V6="WSD","WSD","")))))))))))</f>
        <v>ERTs</v>
      </c>
      <c r="W6" s="1" t="str">
        <f>IF('full menu'!W6="MDC","MDC",IF('full menu'!W6="X","X",IF('full menu'!W6="UASC","UASC",IF(OR('full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menu'!W6="WSD","WSD","")))))))))))</f>
        <v>ERTs</v>
      </c>
      <c r="X6" s="1" t="str">
        <f>IF('full menu'!X6="MDC","MDC",IF('full menu'!X6="X","X",IF('full menu'!X6="UASC","UASC",IF(OR('full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menu'!X6="WSD","WSD","")))))))))))</f>
        <v>ERTs</v>
      </c>
      <c r="Y6" s="1" t="str">
        <f>IF('full menu'!Y6="MDC","MDC",IF('full menu'!Y6="X","X",IF('full menu'!Y6="UASC","UASC",IF(OR('full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menu'!Y6="WSD","WSD","")))))))))))</f>
        <v>ERTs</v>
      </c>
      <c r="Z6" s="1" t="str">
        <f>IF('full menu'!Z6="MDC","MDC",IF('full menu'!Z6="X","X",IF('full menu'!Z6="UASC","UASC",IF(OR('full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menu'!Z6="WSD","WSD","")))))))))))</f>
        <v>ERTs</v>
      </c>
      <c r="AA6" s="1" t="str">
        <f>IF('full menu'!AA6="MDC","MDC",IF('full menu'!AA6="X","X",IF('full menu'!AA6="UASC","UASC",IF(OR('full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menu'!AA6="WSD","WSD","")))))))))))</f>
        <v/>
      </c>
      <c r="AB6" s="1" t="str">
        <f>IF('full menu'!AB6="MDC","MDC",IF('full menu'!AB6="X","X",IF('full menu'!AB6="UASC","UASC",IF(OR('full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menu'!AB6="WSD","WSD","")))))))))))</f>
        <v/>
      </c>
      <c r="AC6" s="1" t="str">
        <f>IF('full menu'!AC6="MDC","MDC",IF('full menu'!AC6="X","X",IF('full menu'!AC6="UASC","UASC",IF(OR('full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menu'!AC6="WSD","WSD","")))))))))))</f>
        <v/>
      </c>
      <c r="AD6" s="1" t="str">
        <f>IF('full menu'!AD6="MDC","MDC",IF('full menu'!AD6="X","X",IF('full menu'!AD6="UASC","UASC",IF(OR('full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menu'!AD6="WSD","WSD","")))))))))))</f>
        <v/>
      </c>
      <c r="AE6" s="1" t="str">
        <f>IF('full menu'!AE6="MDC","MDC",IF('full menu'!AE6="X","X",IF('full menu'!AE6="UASC","UASC",IF(OR('full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menu'!AE6="WSD","WSD","")))))))))))</f>
        <v/>
      </c>
      <c r="AF6" s="1" t="str">
        <f>IF('full menu'!AF6="MDC","MDC",IF('full menu'!AF6="X","X",IF('full menu'!AF6="UASC","UASC",IF(OR('full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menu'!AF6="WSD","WSD","")))))))))))</f>
        <v/>
      </c>
      <c r="AG6" s="1" t="str">
        <f>IF('full menu'!AG6="MDC","MDC",IF('full menu'!AG6="X","X",IF('full menu'!AG6="UASC","UASC",IF(OR('full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menu'!AG6="WSD","WSD","")))))))))))</f>
        <v/>
      </c>
      <c r="AH6" s="1" t="str">
        <f>IF('full menu'!AH6="MDC","MDC",IF('full menu'!AH6="X","X",IF('full menu'!AH6="UASC","UASC",IF(OR('full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menu'!AH6="WSD","WSD","")))))))))))</f>
        <v/>
      </c>
      <c r="AI6" s="1" t="str">
        <f>IF('full menu'!AI6="MDC","MDC",IF('full menu'!AI6="X","X",IF('full menu'!AI6="UASC","UASC",IF(OR('full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menu'!AI6="WSD","WSD","")))))))))))</f>
        <v/>
      </c>
      <c r="AJ6" s="1" t="str">
        <f>IF('full menu'!AJ6="MDC","MDC",IF('full menu'!AJ6="X","X",IF('full menu'!AJ6="UASC","UASC",IF(OR('full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menu'!AJ6="WSD","WSD","")))))))))))</f>
        <v/>
      </c>
      <c r="AK6" s="1" t="str">
        <f>IF('full menu'!AK6="MDC","MDC",IF('full menu'!AK6="X","X",IF('full menu'!AK6="UASC","UASC",IF(OR('full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menu'!AK6="WSD","WSD","")))))))))))</f>
        <v/>
      </c>
      <c r="AL6" s="1" t="str">
        <f>IF('full menu'!AL6="MDC","MDC",IF('full menu'!AL6="X","X",IF('full menu'!AL6="UASC","UASC",IF(OR('full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menu'!AL6="WSD","WSD","")))))))))))</f>
        <v/>
      </c>
      <c r="AM6" s="1" t="str">
        <f>IF('full menu'!AM6="MDC","MDC",IF('full menu'!AM6="X","X",IF('full menu'!AM6="UASC","UASC",IF(OR('full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menu'!AM6="WSD","WSD","")))))))))))</f>
        <v/>
      </c>
      <c r="AN6" s="1" t="str">
        <f>IF('full menu'!AN6="MDC","MDC",IF('full menu'!AN6="X","X",IF('full menu'!AN6="UASC","UASC",IF(OR('full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menu'!AN6="WSD","WSD","")))))))))))</f>
        <v/>
      </c>
      <c r="AO6" s="1" t="str">
        <f>IF('full menu'!AO6="MDC","MDC",IF('full menu'!AO6="X","X",IF('full menu'!AO6="UASC","UASC",IF(OR('full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menu'!AO6="WSD","WSD","")))))))))))</f>
        <v/>
      </c>
      <c r="AP6" s="1" t="str">
        <f>IF('full menu'!AP6="MDC","MDC",IF('full menu'!AP6="X","X",IF('full menu'!AP6="UASC","UASC",IF(OR('full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menu'!AP6="WSD","WSD","")))))))))))</f>
        <v/>
      </c>
      <c r="AQ6" s="1" t="str">
        <f>IF('full menu'!AQ6="MDC","MDC",IF('full menu'!AQ6="X","X",IF('full menu'!AQ6="UASC","UASC",IF(OR('full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menu'!AQ6="WSD","WSD","")))))))))))</f>
        <v/>
      </c>
      <c r="AR6" s="1" t="str">
        <f>IF('full menu'!AR6="MDC","MDC",IF('full menu'!AR6="X","X",IF('full menu'!AR6="UASC","UASC",IF(OR('full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menu'!AR6="WSD","WSD","")))))))))))</f>
        <v/>
      </c>
      <c r="AS6" s="1" t="str">
        <f>IF('full menu'!AS6="MDC","MDC",IF('full menu'!AS6="X","X",IF('full menu'!AS6="UASC","UASC",IF(OR('full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menu'!AS6="WSD","WSD","")))))))))))</f>
        <v/>
      </c>
      <c r="AT6" s="1" t="str">
        <f>IF('full menu'!AT6="MDC","MDC",IF('full menu'!AT6="X","X",IF('full menu'!AT6="UASC","UASC",IF(OR('full menu'!AT6="PERF",'full menu'!AT6="AERF",'full menu'!AT6="PCB"),"ERfix",IF(OR('full menu'!AT6="ACB",'full menu'!AT6="LCERT",'full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menu'!AT6="MwERT",'full menu'!AT6="ERwMT",'full menu'!AT6="M&amp;ERT",'full menu'!AT6="MwIT",'full menu'!AT6="IwMT",'full menu'!AT6="M&amp;IT",'full menu'!AT6="IwERT",'full menu'!AT6="ERwIT",'full menu'!AT6="I&amp;ERT",'full menu'!AT6="ER&amp;M&amp;IT"),"MixedTs",IF('full menu'!AT6="UD","UD",IF('full menu'!AT6="LSD","LSD",IF('full menu'!AT6="WSD","WSD","")))))))))))</f>
        <v/>
      </c>
      <c r="AU6" s="1" t="str">
        <f>IF('full menu'!AU6="MDC","MDC",IF('full menu'!AU6="X","X",IF('full menu'!AU6="UASC","UASC",IF(OR('full menu'!AU6="PERF",'full menu'!AU6="AERF",'full menu'!AU6="PCB"),"ERfix",IF(OR('full menu'!AU6="ACB",'full menu'!AU6="LCERT",'full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menu'!AU6="MwERT",'full menu'!AU6="ERwMT",'full menu'!AU6="M&amp;ERT",'full menu'!AU6="MwIT",'full menu'!AU6="IwMT",'full menu'!AU6="M&amp;IT",'full menu'!AU6="IwERT",'full menu'!AU6="ERwIT",'full menu'!AU6="I&amp;ERT",'full menu'!AU6="ER&amp;M&amp;IT"),"MixedTs",IF('full menu'!AU6="UD","UD",IF('full menu'!AU6="LSD","LSD",IF('full menu'!AU6="WSD","WSD","")))))))))))</f>
        <v/>
      </c>
      <c r="AV6" s="1" t="str">
        <f>IF('full menu'!AV6="MDC","MDC",IF('full menu'!AV6="X","X",IF('full menu'!AV6="UASC","UASC",IF(OR('full menu'!AV6="PERF",'full menu'!AV6="AERF",'full menu'!AV6="PCB"),"ERfix",IF(OR('full menu'!AV6="ACB",'full menu'!AV6="LCERT",'full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menu'!AV6="MwERT",'full menu'!AV6="ERwMT",'full menu'!AV6="M&amp;ERT",'full menu'!AV6="MwIT",'full menu'!AV6="IwMT",'full menu'!AV6="M&amp;IT",'full menu'!AV6="IwERT",'full menu'!AV6="ERwIT",'full menu'!AV6="I&amp;ERT",'full menu'!AV6="ER&amp;M&amp;IT"),"MixedTs",IF('full menu'!AV6="UD","UD",IF('full menu'!AV6="LSD","LSD",IF('full menu'!AV6="WSD","WSD","")))))))))))</f>
        <v/>
      </c>
      <c r="AW6" s="1" t="str">
        <f>IF('full menu'!AW6="MDC","MDC",IF('full menu'!AW6="X","X",IF('full menu'!AW6="UASC","UASC",IF(OR('full menu'!AW6="PERF",'full menu'!AW6="AERF",'full menu'!AW6="PCB"),"ERfix",IF(OR('full menu'!AW6="ACB",'full menu'!AW6="LCERT",'full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menu'!AW6="MwERT",'full menu'!AW6="ERwMT",'full menu'!AW6="M&amp;ERT",'full menu'!AW6="MwIT",'full menu'!AW6="IwMT",'full menu'!AW6="M&amp;IT",'full menu'!AW6="IwERT",'full menu'!AW6="ERwIT",'full menu'!AW6="I&amp;ERT",'full menu'!AW6="ER&amp;M&amp;IT"),"MixedTs",IF('full menu'!AW6="UD","UD",IF('full menu'!AW6="LSD","LSD",IF('full menu'!AW6="WSD","WSD","")))))))))))</f>
        <v/>
      </c>
      <c r="AX6" s="1" t="str">
        <f>IF('full menu'!AX6="MDC","MDC",IF('full menu'!AX6="X","X",IF('full menu'!AX6="UASC","UASC",IF(OR('full menu'!AX6="PERF",'full menu'!AX6="AERF",'full menu'!AX6="PCB"),"ERfix",IF(OR('full menu'!AX6="ACB",'full menu'!AX6="LCERT",'full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menu'!AX6="MwERT",'full menu'!AX6="ERwMT",'full menu'!AX6="M&amp;ERT",'full menu'!AX6="MwIT",'full menu'!AX6="IwMT",'full menu'!AX6="M&amp;IT",'full menu'!AX6="IwERT",'full menu'!AX6="ERwIT",'full menu'!AX6="I&amp;ERT",'full menu'!AX6="ER&amp;M&amp;IT"),"MixedTs",IF('full menu'!AX6="UD","UD",IF('full menu'!AX6="LSD","LSD",IF('full menu'!AX6="WSD","WSD","")))))))))))</f>
        <v/>
      </c>
      <c r="AY6" s="1" t="str">
        <f>IF('full menu'!AY6="MDC","MDC",IF('full menu'!AY6="X","X",IF('full menu'!AY6="UASC","UASC",IF(OR('full menu'!AY6="PERF",'full menu'!AY6="AERF",'full menu'!AY6="PCB"),"ERfix",IF(OR('full menu'!AY6="ACB",'full menu'!AY6="LCERT",'full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menu'!AY6="MwERT",'full menu'!AY6="ERwMT",'full menu'!AY6="M&amp;ERT",'full menu'!AY6="MwIT",'full menu'!AY6="IwMT",'full menu'!AY6="M&amp;IT",'full menu'!AY6="IwERT",'full menu'!AY6="ERwIT",'full menu'!AY6="I&amp;ERT",'full menu'!AY6="ER&amp;M&amp;IT"),"MixedTs",IF('full menu'!AY6="UD","UD",IF('full menu'!AY6="LSD","LSD",IF('full menu'!AY6="WSD","WSD","")))))))))))</f>
        <v/>
      </c>
    </row>
    <row r="7" spans="1:51" ht="15.6" x14ac:dyDescent="0.3">
      <c r="A7" t="s">
        <v>21</v>
      </c>
      <c r="B7" s="1" t="str">
        <f>IF('full menu'!B7="MDC","MDC",IF('full menu'!B7="X","X",IF('full menu'!B7="UASC","UASC",IF(OR('full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menu'!B7="WSD","WSD","")))))))))))</f>
        <v>ERfix</v>
      </c>
      <c r="C7" s="1" t="str">
        <f>IF('full menu'!C7="MDC","MDC",IF('full menu'!C7="X","X",IF('full menu'!C7="UASC","UASC",IF(OR('full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menu'!C7="WSD","WSD","")))))))))))</f>
        <v>ERfix</v>
      </c>
      <c r="D7" s="1" t="str">
        <f>IF('full menu'!D7="MDC","MDC",IF('full menu'!D7="X","X",IF('full menu'!D7="UASC","UASC",IF(OR('full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menu'!D7="WSD","WSD","")))))))))))</f>
        <v>ERfix</v>
      </c>
      <c r="E7" s="1" t="str">
        <f>IF('full menu'!E7="MDC","MDC",IF('full menu'!E7="X","X",IF('full menu'!E7="UASC","UASC",IF(OR('full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menu'!E7="WSD","WSD","")))))))))))</f>
        <v>ERfix</v>
      </c>
      <c r="F7" s="1" t="str">
        <f>IF('full menu'!F7="MDC","MDC",IF('full menu'!F7="X","X",IF('full menu'!F7="UASC","UASC",IF(OR('full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menu'!F7="WSD","WSD","")))))))))))</f>
        <v>ERfix</v>
      </c>
      <c r="G7" s="1" t="str">
        <f>IF('full menu'!G7="MDC","MDC",IF('full menu'!G7="X","X",IF('full menu'!G7="UASC","UASC",IF(OR('full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menu'!G7="WSD","WSD","")))))))))))</f>
        <v>ERfix</v>
      </c>
      <c r="H7" s="1" t="str">
        <f>IF('full menu'!H7="MDC","MDC",IF('full menu'!H7="X","X",IF('full menu'!H7="UASC","UASC",IF(OR('full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menu'!H7="WSD","WSD","")))))))))))</f>
        <v>ERfix</v>
      </c>
      <c r="I7" s="1" t="str">
        <f>IF('full menu'!I7="MDC","MDC",IF('full menu'!I7="X","X",IF('full menu'!I7="UASC","UASC",IF(OR('full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menu'!I7="WSD","WSD","")))))))))))</f>
        <v>ERfix</v>
      </c>
      <c r="J7" s="1" t="str">
        <f>IF('full menu'!J7="MDC","MDC",IF('full menu'!J7="X","X",IF('full menu'!J7="UASC","UASC",IF(OR('full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menu'!J7="WSD","WSD","")))))))))))</f>
        <v>ERfix</v>
      </c>
      <c r="K7" s="1" t="str">
        <f>IF('full menu'!K7="MDC","MDC",IF('full menu'!K7="X","X",IF('full menu'!K7="UASC","UASC",IF(OR('full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menu'!K7="WSD","WSD","")))))))))))</f>
        <v>ERfix</v>
      </c>
      <c r="L7" s="1" t="str">
        <f>IF('full menu'!L7="MDC","MDC",IF('full menu'!L7="X","X",IF('full menu'!L7="UASC","UASC",IF(OR('full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menu'!L7="WSD","WSD","")))))))))))</f>
        <v>ERfix</v>
      </c>
      <c r="M7" s="1" t="str">
        <f>IF('full menu'!M7="MDC","MDC",IF('full menu'!M7="X","X",IF('full menu'!M7="UASC","UASC",IF(OR('full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menu'!M7="WSD","WSD","")))))))))))</f>
        <v>ERfix</v>
      </c>
      <c r="N7" s="1" t="str">
        <f>IF('full menu'!N7="MDC","MDC",IF('full menu'!N7="X","X",IF('full menu'!N7="UASC","UASC",IF(OR('full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menu'!N7="WSD","WSD","")))))))))))</f>
        <v>ERfix</v>
      </c>
      <c r="O7" s="1" t="str">
        <f>IF('full menu'!O7="MDC","MDC",IF('full menu'!O7="X","X",IF('full menu'!O7="UASC","UASC",IF(OR('full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menu'!O7="WSD","WSD","")))))))))))</f>
        <v>ERfix</v>
      </c>
      <c r="P7" s="1" t="str">
        <f>IF('full menu'!P7="MDC","MDC",IF('full menu'!P7="X","X",IF('full menu'!P7="UASC","UASC",IF(OR('full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menu'!P7="WSD","WSD","")))))))))))</f>
        <v>ERfix</v>
      </c>
      <c r="Q7" s="1" t="str">
        <f>IF('full menu'!Q7="MDC","MDC",IF('full menu'!Q7="X","X",IF('full menu'!Q7="UASC","UASC",IF(OR('full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menu'!Q7="WSD","WSD","")))))))))))</f>
        <v>ERfix</v>
      </c>
      <c r="R7" s="1" t="str">
        <f>IF('full menu'!R7="MDC","MDC",IF('full menu'!R7="X","X",IF('full menu'!R7="UASC","UASC",IF(OR('full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menu'!R7="WSD","WSD","")))))))))))</f>
        <v>ERfix</v>
      </c>
      <c r="S7" s="1" t="str">
        <f>IF('full menu'!S7="MDC","MDC",IF('full menu'!S7="X","X",IF('full menu'!S7="UASC","UASC",IF(OR('full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menu'!S7="WSD","WSD","")))))))))))</f>
        <v>ERfix</v>
      </c>
      <c r="T7" s="1" t="str">
        <f>IF('full menu'!T7="MDC","MDC",IF('full menu'!T7="X","X",IF('full menu'!T7="UASC","UASC",IF(OR('full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menu'!T7="WSD","WSD","")))))))))))</f>
        <v>ERfix</v>
      </c>
      <c r="U7" s="1" t="str">
        <f>IF('full menu'!U7="MDC","MDC",IF('full menu'!U7="X","X",IF('full menu'!U7="UASC","UASC",IF(OR('full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menu'!U7="WSD","WSD","")))))))))))</f>
        <v>ERfix</v>
      </c>
      <c r="V7" s="1" t="str">
        <f>IF('full menu'!V7="MDC","MDC",IF('full menu'!V7="X","X",IF('full menu'!V7="UASC","UASC",IF(OR('full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menu'!V7="WSD","WSD","")))))))))))</f>
        <v>ERfix</v>
      </c>
      <c r="W7" s="1" t="str">
        <f>IF('full menu'!W7="MDC","MDC",IF('full menu'!W7="X","X",IF('full menu'!W7="UASC","UASC",IF(OR('full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menu'!W7="WSD","WSD","")))))))))))</f>
        <v>ERfix</v>
      </c>
      <c r="X7" s="1" t="str">
        <f>IF('full menu'!X7="MDC","MDC",IF('full menu'!X7="X","X",IF('full menu'!X7="UASC","UASC",IF(OR('full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menu'!X7="WSD","WSD","")))))))))))</f>
        <v>ERfix</v>
      </c>
      <c r="Y7" s="1" t="str">
        <f>IF('full menu'!Y7="MDC","MDC",IF('full menu'!Y7="X","X",IF('full menu'!Y7="UASC","UASC",IF(OR('full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menu'!Y7="WSD","WSD","")))))))))))</f>
        <v>ERfix</v>
      </c>
      <c r="Z7" s="1" t="str">
        <f>IF('full menu'!Z7="MDC","MDC",IF('full menu'!Z7="X","X",IF('full menu'!Z7="UASC","UASC",IF(OR('full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menu'!Z7="WSD","WSD","")))))))))))</f>
        <v>ERfix</v>
      </c>
      <c r="AA7" s="1" t="str">
        <f>IF('full menu'!AA7="MDC","MDC",IF('full menu'!AA7="X","X",IF('full menu'!AA7="UASC","UASC",IF(OR('full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menu'!AA7="WSD","WSD","")))))))))))</f>
        <v>ERfix</v>
      </c>
      <c r="AB7" s="1" t="str">
        <f>IF('full menu'!AB7="MDC","MDC",IF('full menu'!AB7="X","X",IF('full menu'!AB7="UASC","UASC",IF(OR('full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menu'!AB7="WSD","WSD","")))))))))))</f>
        <v>ERfix</v>
      </c>
      <c r="AC7" s="1" t="str">
        <f>IF('full menu'!AC7="MDC","MDC",IF('full menu'!AC7="X","X",IF('full menu'!AC7="UASC","UASC",IF(OR('full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menu'!AC7="WSD","WSD","")))))))))))</f>
        <v>ERfix</v>
      </c>
      <c r="AD7" s="1" t="str">
        <f>IF('full menu'!AD7="MDC","MDC",IF('full menu'!AD7="X","X",IF('full menu'!AD7="UASC","UASC",IF(OR('full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menu'!AD7="WSD","WSD","")))))))))))</f>
        <v>ERfix</v>
      </c>
      <c r="AE7" s="1" t="str">
        <f>IF('full menu'!AE7="MDC","MDC",IF('full menu'!AE7="X","X",IF('full menu'!AE7="UASC","UASC",IF(OR('full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menu'!AE7="WSD","WSD","")))))))))))</f>
        <v>ERfix</v>
      </c>
      <c r="AF7" s="1" t="str">
        <f>IF('full menu'!AF7="MDC","MDC",IF('full menu'!AF7="X","X",IF('full menu'!AF7="UASC","UASC",IF(OR('full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menu'!AF7="WSD","WSD","")))))))))))</f>
        <v>ERfix</v>
      </c>
      <c r="AG7" s="1" t="str">
        <f>IF('full menu'!AG7="MDC","MDC",IF('full menu'!AG7="X","X",IF('full menu'!AG7="UASC","UASC",IF(OR('full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menu'!AG7="WSD","WSD","")))))))))))</f>
        <v>ERfix</v>
      </c>
      <c r="AH7" s="1" t="str">
        <f>IF('full menu'!AH7="MDC","MDC",IF('full menu'!AH7="X","X",IF('full menu'!AH7="UASC","UASC",IF(OR('full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menu'!AH7="WSD","WSD","")))))))))))</f>
        <v>ERfix</v>
      </c>
      <c r="AI7" s="1" t="str">
        <f>IF('full menu'!AI7="MDC","MDC",IF('full menu'!AI7="X","X",IF('full menu'!AI7="UASC","UASC",IF(OR('full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menu'!AI7="WSD","WSD","")))))))))))</f>
        <v>ERfix</v>
      </c>
      <c r="AJ7" s="1" t="str">
        <f>IF('full menu'!AJ7="MDC","MDC",IF('full menu'!AJ7="X","X",IF('full menu'!AJ7="UASC","UASC",IF(OR('full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menu'!AJ7="WSD","WSD","")))))))))))</f>
        <v>ERfix</v>
      </c>
      <c r="AK7" s="1" t="str">
        <f>IF('full menu'!AK7="MDC","MDC",IF('full menu'!AK7="X","X",IF('full menu'!AK7="UASC","UASC",IF(OR('full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menu'!AK7="WSD","WSD","")))))))))))</f>
        <v>ERfix</v>
      </c>
      <c r="AL7" s="1" t="str">
        <f>IF('full menu'!AL7="MDC","MDC",IF('full menu'!AL7="X","X",IF('full menu'!AL7="UASC","UASC",IF(OR('full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menu'!AL7="WSD","WSD","")))))))))))</f>
        <v>ERfix</v>
      </c>
      <c r="AM7" s="1" t="str">
        <f>IF('full menu'!AM7="MDC","MDC",IF('full menu'!AM7="X","X",IF('full menu'!AM7="UASC","UASC",IF(OR('full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menu'!AM7="WSD","WSD","")))))))))))</f>
        <v>ERfix</v>
      </c>
      <c r="AN7" s="1" t="str">
        <f>IF('full menu'!AN7="MDC","MDC",IF('full menu'!AN7="X","X",IF('full menu'!AN7="UASC","UASC",IF(OR('full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menu'!AN7="WSD","WSD","")))))))))))</f>
        <v>ERfix</v>
      </c>
      <c r="AO7" s="1" t="str">
        <f>IF('full menu'!AO7="MDC","MDC",IF('full menu'!AO7="X","X",IF('full menu'!AO7="UASC","UASC",IF(OR('full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menu'!AO7="WSD","WSD","")))))))))))</f>
        <v>ERTs</v>
      </c>
      <c r="AP7" s="1" t="str">
        <f>IF('full menu'!AP7="MDC","MDC",IF('full menu'!AP7="X","X",IF('full menu'!AP7="UASC","UASC",IF(OR('full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menu'!AP7="WSD","WSD","")))))))))))</f>
        <v>ERTs</v>
      </c>
      <c r="AQ7" s="1" t="str">
        <f>IF('full menu'!AQ7="MDC","MDC",IF('full menu'!AQ7="X","X",IF('full menu'!AQ7="UASC","UASC",IF(OR('full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menu'!AQ7="WSD","WSD","")))))))))))</f>
        <v>ERTs</v>
      </c>
      <c r="AR7" s="1" t="str">
        <f>IF('full menu'!AR7="MDC","MDC",IF('full menu'!AR7="X","X",IF('full menu'!AR7="UASC","UASC",IF(OR('full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menu'!AR7="WSD","WSD","")))))))))))</f>
        <v>ERTs</v>
      </c>
      <c r="AS7" s="1" t="str">
        <f>IF('full menu'!AS7="MDC","MDC",IF('full menu'!AS7="X","X",IF('full menu'!AS7="UASC","UASC",IF(OR('full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menu'!AS7="WSD","WSD","")))))))))))</f>
        <v>ERTs</v>
      </c>
      <c r="AT7" s="1" t="str">
        <f>IF('full menu'!AT7="MDC","MDC",IF('full menu'!AT7="X","X",IF('full menu'!AT7="UASC","UASC",IF(OR('full menu'!AT7="PERF",'full menu'!AT7="AERF",'full menu'!AT7="PCB"),"ERfix",IF(OR('full menu'!AT7="ACB",'full menu'!AT7="LCERT",'full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menu'!AT7="MwERT",'full menu'!AT7="ERwMT",'full menu'!AT7="M&amp;ERT",'full menu'!AT7="MwIT",'full menu'!AT7="IwMT",'full menu'!AT7="M&amp;IT",'full menu'!AT7="IwERT",'full menu'!AT7="ERwIT",'full menu'!AT7="I&amp;ERT",'full menu'!AT7="ER&amp;M&amp;IT"),"MixedTs",IF('full menu'!AT7="UD","UD",IF('full menu'!AT7="LSD","LSD",IF('full menu'!AT7="WSD","WSD","")))))))))))</f>
        <v>ERTs</v>
      </c>
      <c r="AU7" s="1" t="str">
        <f>IF('full menu'!AU7="MDC","MDC",IF('full menu'!AU7="X","X",IF('full menu'!AU7="UASC","UASC",IF(OR('full menu'!AU7="PERF",'full menu'!AU7="AERF",'full menu'!AU7="PCB"),"ERfix",IF(OR('full menu'!AU7="ACB",'full menu'!AU7="LCERT",'full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menu'!AU7="MwERT",'full menu'!AU7="ERwMT",'full menu'!AU7="M&amp;ERT",'full menu'!AU7="MwIT",'full menu'!AU7="IwMT",'full menu'!AU7="M&amp;IT",'full menu'!AU7="IwERT",'full menu'!AU7="ERwIT",'full menu'!AU7="I&amp;ERT",'full menu'!AU7="ER&amp;M&amp;IT"),"MixedTs",IF('full menu'!AU7="UD","UD",IF('full menu'!AU7="LSD","LSD",IF('full menu'!AU7="WSD","WSD","")))))))))))</f>
        <v>ERTs</v>
      </c>
      <c r="AV7" s="1" t="str">
        <f>IF('full menu'!AV7="MDC","MDC",IF('full menu'!AV7="X","X",IF('full menu'!AV7="UASC","UASC",IF(OR('full menu'!AV7="PERF",'full menu'!AV7="AERF",'full menu'!AV7="PCB"),"ERfix",IF(OR('full menu'!AV7="ACB",'full menu'!AV7="LCERT",'full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menu'!AV7="MwERT",'full menu'!AV7="ERwMT",'full menu'!AV7="M&amp;ERT",'full menu'!AV7="MwIT",'full menu'!AV7="IwMT",'full menu'!AV7="M&amp;IT",'full menu'!AV7="IwERT",'full menu'!AV7="ERwIT",'full menu'!AV7="I&amp;ERT",'full menu'!AV7="ER&amp;M&amp;IT"),"MixedTs",IF('full menu'!AV7="UD","UD",IF('full menu'!AV7="LSD","LSD",IF('full menu'!AV7="WSD","WSD","")))))))))))</f>
        <v>ERTs</v>
      </c>
      <c r="AW7" s="1" t="str">
        <f>IF('full menu'!AW7="MDC","MDC",IF('full menu'!AW7="X","X",IF('full menu'!AW7="UASC","UASC",IF(OR('full menu'!AW7="PERF",'full menu'!AW7="AERF",'full menu'!AW7="PCB"),"ERfix",IF(OR('full menu'!AW7="ACB",'full menu'!AW7="LCERT",'full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menu'!AW7="MwERT",'full menu'!AW7="ERwMT",'full menu'!AW7="M&amp;ERT",'full menu'!AW7="MwIT",'full menu'!AW7="IwMT",'full menu'!AW7="M&amp;IT",'full menu'!AW7="IwERT",'full menu'!AW7="ERwIT",'full menu'!AW7="I&amp;ERT",'full menu'!AW7="ER&amp;M&amp;IT"),"MixedTs",IF('full menu'!AW7="UD","UD",IF('full menu'!AW7="LSD","LSD",IF('full menu'!AW7="WSD","WSD","")))))))))))</f>
        <v>ERTs</v>
      </c>
      <c r="AX7" s="1" t="str">
        <f>IF('full menu'!AX7="MDC","MDC",IF('full menu'!AX7="X","X",IF('full menu'!AX7="UASC","UASC",IF(OR('full menu'!AX7="PERF",'full menu'!AX7="AERF",'full menu'!AX7="PCB"),"ERfix",IF(OR('full menu'!AX7="ACB",'full menu'!AX7="LCERT",'full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menu'!AX7="MwERT",'full menu'!AX7="ERwMT",'full menu'!AX7="M&amp;ERT",'full menu'!AX7="MwIT",'full menu'!AX7="IwMT",'full menu'!AX7="M&amp;IT",'full menu'!AX7="IwERT",'full menu'!AX7="ERwIT",'full menu'!AX7="I&amp;ERT",'full menu'!AX7="ER&amp;M&amp;IT"),"MixedTs",IF('full menu'!AX7="UD","UD",IF('full menu'!AX7="LSD","LSD",IF('full menu'!AX7="WSD","WSD","")))))))))))</f>
        <v>ERTs</v>
      </c>
      <c r="AY7" s="1" t="str">
        <f>IF('full menu'!AY7="MDC","MDC",IF('full menu'!AY7="X","X",IF('full menu'!AY7="UASC","UASC",IF(OR('full menu'!AY7="PERF",'full menu'!AY7="AERF",'full menu'!AY7="PCB"),"ERfix",IF(OR('full menu'!AY7="ACB",'full menu'!AY7="LCERT",'full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menu'!AY7="MwERT",'full menu'!AY7="ERwMT",'full menu'!AY7="M&amp;ERT",'full menu'!AY7="MwIT",'full menu'!AY7="IwMT",'full menu'!AY7="M&amp;IT",'full menu'!AY7="IwERT",'full menu'!AY7="ERwIT",'full menu'!AY7="I&amp;ERT",'full menu'!AY7="ER&amp;M&amp;IT"),"MixedTs",IF('full menu'!AY7="UD","UD",IF('full menu'!AY7="LSD","LSD",IF('full menu'!AY7="WSD","WSD","")))))))))))</f>
        <v>ERTs</v>
      </c>
    </row>
    <row r="8" spans="1:51" ht="15.6" x14ac:dyDescent="0.3">
      <c r="A8" t="s">
        <v>22</v>
      </c>
      <c r="B8" s="1" t="str">
        <f>IF('full menu'!B8="MDC","MDC",IF('full menu'!B8="X","X",IF('full menu'!B8="UASC","UASC",IF(OR('full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menu'!B8="WSD","WSD","")))))))))))</f>
        <v>LSD</v>
      </c>
      <c r="C8" s="1" t="str">
        <f>IF('full menu'!C8="MDC","MDC",IF('full menu'!C8="X","X",IF('full menu'!C8="UASC","UASC",IF(OR('full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menu'!C8="WSD","WSD","")))))))))))</f>
        <v>LSD</v>
      </c>
      <c r="D8" s="1" t="str">
        <f>IF('full menu'!D8="MDC","MDC",IF('full menu'!D8="X","X",IF('full menu'!D8="UASC","UASC",IF(OR('full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menu'!D8="WSD","WSD","")))))))))))</f>
        <v>MTs</v>
      </c>
      <c r="E8" s="1" t="str">
        <f>IF('full menu'!E8="MDC","MDC",IF('full menu'!E8="X","X",IF('full menu'!E8="UASC","UASC",IF(OR('full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menu'!E8="WSD","WSD","")))))))))))</f>
        <v>MTs</v>
      </c>
      <c r="F8" s="1" t="str">
        <f>IF('full menu'!F8="MDC","MDC",IF('full menu'!F8="X","X",IF('full menu'!F8="UASC","UASC",IF(OR('full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menu'!F8="WSD","WSD","")))))))))))</f>
        <v>MTs</v>
      </c>
      <c r="G8" s="1" t="str">
        <f>IF('full menu'!G8="MDC","MDC",IF('full menu'!G8="X","X",IF('full menu'!G8="UASC","UASC",IF(OR('full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menu'!G8="WSD","WSD","")))))))))))</f>
        <v>MTs</v>
      </c>
      <c r="H8" s="1" t="str">
        <f>IF('full menu'!H8="MDC","MDC",IF('full menu'!H8="X","X",IF('full menu'!H8="UASC","UASC",IF(OR('full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menu'!H8="WSD","WSD","")))))))))))</f>
        <v>MTs</v>
      </c>
      <c r="I8" s="1" t="str">
        <f>IF('full menu'!I8="MDC","MDC",IF('full menu'!I8="X","X",IF('full menu'!I8="UASC","UASC",IF(OR('full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menu'!I8="WSD","WSD","")))))))))))</f>
        <v>LSD</v>
      </c>
      <c r="J8" s="1" t="str">
        <f>IF('full menu'!J8="MDC","MDC",IF('full menu'!J8="X","X",IF('full menu'!J8="UASC","UASC",IF(OR('full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menu'!J8="WSD","WSD","")))))))))))</f>
        <v>LSD</v>
      </c>
      <c r="K8" s="1" t="str">
        <f>IF('full menu'!K8="MDC","MDC",IF('full menu'!K8="X","X",IF('full menu'!K8="UASC","UASC",IF(OR('full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menu'!K8="WSD","WSD","")))))))))))</f>
        <v>LSD</v>
      </c>
      <c r="L8" s="1" t="str">
        <f>IF('full menu'!L8="MDC","MDC",IF('full menu'!L8="X","X",IF('full menu'!L8="UASC","UASC",IF(OR('full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menu'!L8="WSD","WSD","")))))))))))</f>
        <v>LSD</v>
      </c>
      <c r="M8" s="1" t="str">
        <f>IF('full menu'!M8="MDC","MDC",IF('full menu'!M8="X","X",IF('full menu'!M8="UASC","UASC",IF(OR('full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menu'!M8="WSD","WSD","")))))))))))</f>
        <v>LSD</v>
      </c>
      <c r="N8" s="1" t="str">
        <f>IF('full menu'!N8="MDC","MDC",IF('full menu'!N8="X","X",IF('full menu'!N8="UASC","UASC",IF(OR('full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menu'!N8="WSD","WSD","")))))))))))</f>
        <v>LSD</v>
      </c>
      <c r="O8" s="1" t="str">
        <f>IF('full menu'!O8="MDC","MDC",IF('full menu'!O8="X","X",IF('full menu'!O8="UASC","UASC",IF(OR('full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menu'!O8="WSD","WSD","")))))))))))</f>
        <v>LSD</v>
      </c>
      <c r="P8" s="1" t="str">
        <f>IF('full menu'!P8="MDC","MDC",IF('full menu'!P8="X","X",IF('full menu'!P8="UASC","UASC",IF(OR('full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menu'!P8="WSD","WSD","")))))))))))</f>
        <v>LSD</v>
      </c>
      <c r="Q8" s="1" t="str">
        <f>IF('full menu'!Q8="MDC","MDC",IF('full menu'!Q8="X","X",IF('full menu'!Q8="UASC","UASC",IF(OR('full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menu'!Q8="WSD","WSD","")))))))))))</f>
        <v>LSD</v>
      </c>
      <c r="R8" s="1" t="str">
        <f>IF('full menu'!R8="MDC","MDC",IF('full menu'!R8="X","X",IF('full menu'!R8="UASC","UASC",IF(OR('full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menu'!R8="WSD","WSD","")))))))))))</f>
        <v>LSD</v>
      </c>
      <c r="S8" s="1" t="str">
        <f>IF('full menu'!S8="MDC","MDC",IF('full menu'!S8="X","X",IF('full menu'!S8="UASC","UASC",IF(OR('full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menu'!S8="WSD","WSD","")))))))))))</f>
        <v>LSD</v>
      </c>
      <c r="T8" s="1" t="str">
        <f>IF('full menu'!T8="MDC","MDC",IF('full menu'!T8="X","X",IF('full menu'!T8="UASC","UASC",IF(OR('full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menu'!T8="WSD","WSD","")))))))))))</f>
        <v>ITs</v>
      </c>
      <c r="U8" s="1" t="str">
        <f>IF('full menu'!U8="MDC","MDC",IF('full menu'!U8="X","X",IF('full menu'!U8="UASC","UASC",IF(OR('full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menu'!U8="WSD","WSD","")))))))))))</f>
        <v>ITs</v>
      </c>
      <c r="V8" s="1" t="str">
        <f>IF('full menu'!V8="MDC","MDC",IF('full menu'!V8="X","X",IF('full menu'!V8="UASC","UASC",IF(OR('full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menu'!V8="WSD","WSD","")))))))))))</f>
        <v>ITs</v>
      </c>
      <c r="W8" s="1" t="str">
        <f>IF('full menu'!W8="MDC","MDC",IF('full menu'!W8="X","X",IF('full menu'!W8="UASC","UASC",IF(OR('full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menu'!W8="WSD","WSD","")))))))))))</f>
        <v>ITs</v>
      </c>
      <c r="X8" s="1" t="str">
        <f>IF('full menu'!X8="MDC","MDC",IF('full menu'!X8="X","X",IF('full menu'!X8="UASC","UASC",IF(OR('full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menu'!X8="WSD","WSD","")))))))))))</f>
        <v>ITs</v>
      </c>
      <c r="Y8" s="1" t="str">
        <f>IF('full menu'!Y8="MDC","MDC",IF('full menu'!Y8="X","X",IF('full menu'!Y8="UASC","UASC",IF(OR('full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menu'!Y8="WSD","WSD","")))))))))))</f>
        <v>ITs</v>
      </c>
      <c r="Z8" s="1" t="str">
        <f>IF('full menu'!Z8="MDC","MDC",IF('full menu'!Z8="X","X",IF('full menu'!Z8="UASC","UASC",IF(OR('full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menu'!Z8="WSD","WSD","")))))))))))</f>
        <v>ITs</v>
      </c>
      <c r="AA8" s="1" t="str">
        <f>IF('full menu'!AA8="MDC","MDC",IF('full menu'!AA8="X","X",IF('full menu'!AA8="UASC","UASC",IF(OR('full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menu'!AA8="WSD","WSD","")))))))))))</f>
        <v>ITs</v>
      </c>
      <c r="AB8" s="1" t="str">
        <f>IF('full menu'!AB8="MDC","MDC",IF('full menu'!AB8="X","X",IF('full menu'!AB8="UASC","UASC",IF(OR('full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menu'!AB8="WSD","WSD","")))))))))))</f>
        <v>ITs</v>
      </c>
      <c r="AC8" s="1" t="str">
        <f>IF('full menu'!AC8="MDC","MDC",IF('full menu'!AC8="X","X",IF('full menu'!AC8="UASC","UASC",IF(OR('full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menu'!AC8="WSD","WSD","")))))))))))</f>
        <v>ITs</v>
      </c>
      <c r="AD8" s="1" t="str">
        <f>IF('full menu'!AD8="MDC","MDC",IF('full menu'!AD8="X","X",IF('full menu'!AD8="UASC","UASC",IF(OR('full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menu'!AD8="WSD","WSD","")))))))))))</f>
        <v>ITs</v>
      </c>
      <c r="AE8" s="1" t="str">
        <f>IF('full menu'!AE8="MDC","MDC",IF('full menu'!AE8="X","X",IF('full menu'!AE8="UASC","UASC",IF(OR('full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menu'!AE8="WSD","WSD","")))))))))))</f>
        <v>ITs</v>
      </c>
      <c r="AF8" s="1" t="str">
        <f>IF('full menu'!AF8="MDC","MDC",IF('full menu'!AF8="X","X",IF('full menu'!AF8="UASC","UASC",IF(OR('full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menu'!AF8="WSD","WSD","")))))))))))</f>
        <v>ITs</v>
      </c>
      <c r="AG8" s="1" t="str">
        <f>IF('full menu'!AG8="MDC","MDC",IF('full menu'!AG8="X","X",IF('full menu'!AG8="UASC","UASC",IF(OR('full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menu'!AG8="WSD","WSD","")))))))))))</f>
        <v>ITs</v>
      </c>
      <c r="AH8" s="1" t="str">
        <f>IF('full menu'!AH8="MDC","MDC",IF('full menu'!AH8="X","X",IF('full menu'!AH8="UASC","UASC",IF(OR('full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menu'!AH8="WSD","WSD","")))))))))))</f>
        <v>ITs</v>
      </c>
      <c r="AI8" s="1" t="str">
        <f>IF('full menu'!AI8="MDC","MDC",IF('full menu'!AI8="X","X",IF('full menu'!AI8="UASC","UASC",IF(OR('full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menu'!AI8="WSD","WSD","")))))))))))</f>
        <v>ITs</v>
      </c>
      <c r="AJ8" s="1" t="str">
        <f>IF('full menu'!AJ8="MDC","MDC",IF('full menu'!AJ8="X","X",IF('full menu'!AJ8="UASC","UASC",IF(OR('full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menu'!AJ8="WSD","WSD","")))))))))))</f>
        <v>ITs</v>
      </c>
      <c r="AK8" s="1" t="str">
        <f>IF('full menu'!AK8="MDC","MDC",IF('full menu'!AK8="X","X",IF('full menu'!AK8="UASC","UASC",IF(OR('full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menu'!AK8="WSD","WSD","")))))))))))</f>
        <v>ITs</v>
      </c>
      <c r="AL8" s="1" t="str">
        <f>IF('full menu'!AL8="MDC","MDC",IF('full menu'!AL8="X","X",IF('full menu'!AL8="UASC","UASC",IF(OR('full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menu'!AL8="WSD","WSD","")))))))))))</f>
        <v>ITs</v>
      </c>
      <c r="AM8" s="1" t="str">
        <f>IF('full menu'!AM8="MDC","MDC",IF('full menu'!AM8="X","X",IF('full menu'!AM8="UASC","UASC",IF(OR('full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menu'!AM8="WSD","WSD","")))))))))))</f>
        <v>ITs</v>
      </c>
      <c r="AN8" s="1" t="str">
        <f>IF('full menu'!AN8="MDC","MDC",IF('full menu'!AN8="X","X",IF('full menu'!AN8="UASC","UASC",IF(OR('full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menu'!AN8="WSD","WSD","")))))))))))</f>
        <v>ITs</v>
      </c>
      <c r="AO8" s="1" t="str">
        <f>IF('full menu'!AO8="MDC","MDC",IF('full menu'!AO8="X","X",IF('full menu'!AO8="UASC","UASC",IF(OR('full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menu'!AO8="WSD","WSD","")))))))))))</f>
        <v>ITs</v>
      </c>
      <c r="AP8" s="1" t="str">
        <f>IF('full menu'!AP8="MDC","MDC",IF('full menu'!AP8="X","X",IF('full menu'!AP8="UASC","UASC",IF(OR('full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menu'!AP8="WSD","WSD","")))))))))))</f>
        <v>ITs</v>
      </c>
      <c r="AQ8" s="1" t="str">
        <f>IF('full menu'!AQ8="MDC","MDC",IF('full menu'!AQ8="X","X",IF('full menu'!AQ8="UASC","UASC",IF(OR('full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menu'!AQ8="WSD","WSD","")))))))))))</f>
        <v>ITs</v>
      </c>
      <c r="AR8" s="1" t="str">
        <f>IF('full menu'!AR8="MDC","MDC",IF('full menu'!AR8="X","X",IF('full menu'!AR8="UASC","UASC",IF(OR('full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menu'!AR8="WSD","WSD","")))))))))))</f>
        <v>ITs</v>
      </c>
      <c r="AS8" s="1" t="str">
        <f>IF('full menu'!AS8="MDC","MDC",IF('full menu'!AS8="X","X",IF('full menu'!AS8="UASC","UASC",IF(OR('full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menu'!AS8="WSD","WSD","")))))))))))</f>
        <v>ITs</v>
      </c>
      <c r="AT8" s="1" t="str">
        <f>IF('full menu'!AT8="MDC","MDC",IF('full menu'!AT8="X","X",IF('full menu'!AT8="UASC","UASC",IF(OR('full menu'!AT8="PERF",'full menu'!AT8="AERF",'full menu'!AT8="PCB"),"ERfix",IF(OR('full menu'!AT8="ACB",'full menu'!AT8="LCERT",'full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menu'!AT8="MwERT",'full menu'!AT8="ERwMT",'full menu'!AT8="M&amp;ERT",'full menu'!AT8="MwIT",'full menu'!AT8="IwMT",'full menu'!AT8="M&amp;IT",'full menu'!AT8="IwERT",'full menu'!AT8="ERwIT",'full menu'!AT8="I&amp;ERT",'full menu'!AT8="ER&amp;M&amp;IT"),"MixedTs",IF('full menu'!AT8="UD","UD",IF('full menu'!AT8="LSD","LSD",IF('full menu'!AT8="WSD","WSD","")))))))))))</f>
        <v>ITs</v>
      </c>
      <c r="AU8" s="1" t="str">
        <f>IF('full menu'!AU8="MDC","MDC",IF('full menu'!AU8="X","X",IF('full menu'!AU8="UASC","UASC",IF(OR('full menu'!AU8="PERF",'full menu'!AU8="AERF",'full menu'!AU8="PCB"),"ERfix",IF(OR('full menu'!AU8="ACB",'full menu'!AU8="LCERT",'full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menu'!AU8="MwERT",'full menu'!AU8="ERwMT",'full menu'!AU8="M&amp;ERT",'full menu'!AU8="MwIT",'full menu'!AU8="IwMT",'full menu'!AU8="M&amp;IT",'full menu'!AU8="IwERT",'full menu'!AU8="ERwIT",'full menu'!AU8="I&amp;ERT",'full menu'!AU8="ER&amp;M&amp;IT"),"MixedTs",IF('full menu'!AU8="UD","UD",IF('full menu'!AU8="LSD","LSD",IF('full menu'!AU8="WSD","WSD","")))))))))))</f>
        <v>ITs</v>
      </c>
      <c r="AV8" s="1" t="str">
        <f>IF('full menu'!AV8="MDC","MDC",IF('full menu'!AV8="X","X",IF('full menu'!AV8="UASC","UASC",IF(OR('full menu'!AV8="PERF",'full menu'!AV8="AERF",'full menu'!AV8="PCB"),"ERfix",IF(OR('full menu'!AV8="ACB",'full menu'!AV8="LCERT",'full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menu'!AV8="MwERT",'full menu'!AV8="ERwMT",'full menu'!AV8="M&amp;ERT",'full menu'!AV8="MwIT",'full menu'!AV8="IwMT",'full menu'!AV8="M&amp;IT",'full menu'!AV8="IwERT",'full menu'!AV8="ERwIT",'full menu'!AV8="I&amp;ERT",'full menu'!AV8="ER&amp;M&amp;IT"),"MixedTs",IF('full menu'!AV8="UD","UD",IF('full menu'!AV8="LSD","LSD",IF('full menu'!AV8="WSD","WSD","")))))))))))</f>
        <v>ITs</v>
      </c>
      <c r="AW8" s="1" t="str">
        <f>IF('full menu'!AW8="MDC","MDC",IF('full menu'!AW8="X","X",IF('full menu'!AW8="UASC","UASC",IF(OR('full menu'!AW8="PERF",'full menu'!AW8="AERF",'full menu'!AW8="PCB"),"ERfix",IF(OR('full menu'!AW8="ACB",'full menu'!AW8="LCERT",'full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menu'!AW8="MwERT",'full menu'!AW8="ERwMT",'full menu'!AW8="M&amp;ERT",'full menu'!AW8="MwIT",'full menu'!AW8="IwMT",'full menu'!AW8="M&amp;IT",'full menu'!AW8="IwERT",'full menu'!AW8="ERwIT",'full menu'!AW8="I&amp;ERT",'full menu'!AW8="ER&amp;M&amp;IT"),"MixedTs",IF('full menu'!AW8="UD","UD",IF('full menu'!AW8="LSD","LSD",IF('full menu'!AW8="WSD","WSD","")))))))))))</f>
        <v>ITs</v>
      </c>
      <c r="AX8" s="1" t="str">
        <f>IF('full menu'!AX8="MDC","MDC",IF('full menu'!AX8="X","X",IF('full menu'!AX8="UASC","UASC",IF(OR('full menu'!AX8="PERF",'full menu'!AX8="AERF",'full menu'!AX8="PCB"),"ERfix",IF(OR('full menu'!AX8="ACB",'full menu'!AX8="LCERT",'full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menu'!AX8="MwERT",'full menu'!AX8="ERwMT",'full menu'!AX8="M&amp;ERT",'full menu'!AX8="MwIT",'full menu'!AX8="IwMT",'full menu'!AX8="M&amp;IT",'full menu'!AX8="IwERT",'full menu'!AX8="ERwIT",'full menu'!AX8="I&amp;ERT",'full menu'!AX8="ER&amp;M&amp;IT"),"MixedTs",IF('full menu'!AX8="UD","UD",IF('full menu'!AX8="LSD","LSD",IF('full menu'!AX8="WSD","WSD","")))))))))))</f>
        <v>ITs</v>
      </c>
      <c r="AY8" s="1" t="str">
        <f>IF('full menu'!AY8="MDC","MDC",IF('full menu'!AY8="X","X",IF('full menu'!AY8="UASC","UASC",IF(OR('full menu'!AY8="PERF",'full menu'!AY8="AERF",'full menu'!AY8="PCB"),"ERfix",IF(OR('full menu'!AY8="ACB",'full menu'!AY8="LCERT",'full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menu'!AY8="MwERT",'full menu'!AY8="ERwMT",'full menu'!AY8="M&amp;ERT",'full menu'!AY8="MwIT",'full menu'!AY8="IwMT",'full menu'!AY8="M&amp;IT",'full menu'!AY8="IwERT",'full menu'!AY8="ERwIT",'full menu'!AY8="I&amp;ERT",'full menu'!AY8="ER&amp;M&amp;IT"),"MixedTs",IF('full menu'!AY8="UD","UD",IF('full menu'!AY8="LSD","LSD",IF('full menu'!AY8="WSD","WSD","")))))))))))</f>
        <v>ITs</v>
      </c>
    </row>
    <row r="9" spans="1:51" ht="15.6" x14ac:dyDescent="0.3">
      <c r="A9" t="s">
        <v>26</v>
      </c>
      <c r="B9" s="1" t="str">
        <f>IF('full menu'!B9="MDC","MDC",IF('full menu'!B9="X","X",IF('full menu'!B9="UASC","UASC",IF(OR('full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menu'!B9="WSD","WSD","")))))))))))</f>
        <v>ERfix</v>
      </c>
      <c r="C9" s="1" t="str">
        <f>IF('full menu'!C9="MDC","MDC",IF('full menu'!C9="X","X",IF('full menu'!C9="UASC","UASC",IF(OR('full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menu'!C9="WSD","WSD","")))))))))))</f>
        <v>ERfix</v>
      </c>
      <c r="D9" s="1" t="str">
        <f>IF('full menu'!D9="MDC","MDC",IF('full menu'!D9="X","X",IF('full menu'!D9="UASC","UASC",IF(OR('full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menu'!D9="WSD","WSD","")))))))))))</f>
        <v>ERfix</v>
      </c>
      <c r="E9" s="1" t="str">
        <f>IF('full menu'!E9="MDC","MDC",IF('full menu'!E9="X","X",IF('full menu'!E9="UASC","UASC",IF(OR('full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menu'!E9="WSD","WSD","")))))))))))</f>
        <v>ERfix</v>
      </c>
      <c r="F9" s="1" t="str">
        <f>IF('full menu'!F9="MDC","MDC",IF('full menu'!F9="X","X",IF('full menu'!F9="UASC","UASC",IF(OR('full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menu'!F9="WSD","WSD","")))))))))))</f>
        <v>ERfix</v>
      </c>
      <c r="G9" s="1" t="str">
        <f>IF('full menu'!G9="MDC","MDC",IF('full menu'!G9="X","X",IF('full menu'!G9="UASC","UASC",IF(OR('full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menu'!G9="WSD","WSD","")))))))))))</f>
        <v>ERfix</v>
      </c>
      <c r="H9" s="1" t="str">
        <f>IF('full menu'!H9="MDC","MDC",IF('full menu'!H9="X","X",IF('full menu'!H9="UASC","UASC",IF(OR('full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menu'!H9="WSD","WSD","")))))))))))</f>
        <v>ERfix</v>
      </c>
      <c r="I9" s="1" t="str">
        <f>IF('full menu'!I9="MDC","MDC",IF('full menu'!I9="X","X",IF('full menu'!I9="UASC","UASC",IF(OR('full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menu'!I9="WSD","WSD","")))))))))))</f>
        <v>ERfix</v>
      </c>
      <c r="J9" s="1" t="str">
        <f>IF('full menu'!J9="MDC","MDC",IF('full menu'!J9="X","X",IF('full menu'!J9="UASC","UASC",IF(OR('full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menu'!J9="WSD","WSD","")))))))))))</f>
        <v>ERfix</v>
      </c>
      <c r="K9" s="1" t="str">
        <f>IF('full menu'!K9="MDC","MDC",IF('full menu'!K9="X","X",IF('full menu'!K9="UASC","UASC",IF(OR('full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menu'!K9="WSD","WSD","")))))))))))</f>
        <v>ERfix</v>
      </c>
      <c r="L9" s="1" t="str">
        <f>IF('full menu'!L9="MDC","MDC",IF('full menu'!L9="X","X",IF('full menu'!L9="UASC","UASC",IF(OR('full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menu'!L9="WSD","WSD","")))))))))))</f>
        <v>ERfix</v>
      </c>
      <c r="M9" s="1" t="str">
        <f>IF('full menu'!M9="MDC","MDC",IF('full menu'!M9="X","X",IF('full menu'!M9="UASC","UASC",IF(OR('full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menu'!M9="WSD","WSD","")))))))))))</f>
        <v>ERfix</v>
      </c>
      <c r="N9" s="1" t="str">
        <f>IF('full menu'!N9="MDC","MDC",IF('full menu'!N9="X","X",IF('full menu'!N9="UASC","UASC",IF(OR('full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menu'!N9="WSD","WSD","")))))))))))</f>
        <v>ERfix</v>
      </c>
      <c r="O9" s="1" t="str">
        <f>IF('full menu'!O9="MDC","MDC",IF('full menu'!O9="X","X",IF('full menu'!O9="UASC","UASC",IF(OR('full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menu'!O9="WSD","WSD","")))))))))))</f>
        <v>ERfix</v>
      </c>
      <c r="P9" s="1" t="str">
        <f>IF('full menu'!P9="MDC","MDC",IF('full menu'!P9="X","X",IF('full menu'!P9="UASC","UASC",IF(OR('full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menu'!P9="WSD","WSD","")))))))))))</f>
        <v>ERfix</v>
      </c>
      <c r="Q9" s="1" t="str">
        <f>IF('full menu'!Q9="MDC","MDC",IF('full menu'!Q9="X","X",IF('full menu'!Q9="UASC","UASC",IF(OR('full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menu'!Q9="WSD","WSD","")))))))))))</f>
        <v>ERfix</v>
      </c>
      <c r="R9" s="1" t="str">
        <f>IF('full menu'!R9="MDC","MDC",IF('full menu'!R9="X","X",IF('full menu'!R9="UASC","UASC",IF(OR('full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menu'!R9="WSD","WSD","")))))))))))</f>
        <v>ERTs</v>
      </c>
      <c r="S9" s="1" t="str">
        <f>IF('full menu'!S9="MDC","MDC",IF('full menu'!S9="X","X",IF('full menu'!S9="UASC","UASC",IF(OR('full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menu'!S9="WSD","WSD","")))))))))))</f>
        <v>ERTs</v>
      </c>
      <c r="T9" s="1" t="str">
        <f>IF('full menu'!T9="MDC","MDC",IF('full menu'!T9="X","X",IF('full menu'!T9="UASC","UASC",IF(OR('full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menu'!T9="WSD","WSD","")))))))))))</f>
        <v>ERTs</v>
      </c>
      <c r="U9" s="1" t="str">
        <f>IF('full menu'!U9="MDC","MDC",IF('full menu'!U9="X","X",IF('full menu'!U9="UASC","UASC",IF(OR('full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menu'!U9="WSD","WSD","")))))))))))</f>
        <v>ERTs</v>
      </c>
      <c r="V9" s="1" t="str">
        <f>IF('full menu'!V9="MDC","MDC",IF('full menu'!V9="X","X",IF('full menu'!V9="UASC","UASC",IF(OR('full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menu'!V9="WSD","WSD","")))))))))))</f>
        <v>ERTs</v>
      </c>
      <c r="W9" s="1" t="str">
        <f>IF('full menu'!W9="MDC","MDC",IF('full menu'!W9="X","X",IF('full menu'!W9="UASC","UASC",IF(OR('full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menu'!W9="WSD","WSD","")))))))))))</f>
        <v>ERTs</v>
      </c>
      <c r="X9" s="1" t="str">
        <f>IF('full menu'!X9="MDC","MDC",IF('full menu'!X9="X","X",IF('full menu'!X9="UASC","UASC",IF(OR('full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menu'!X9="WSD","WSD","")))))))))))</f>
        <v>ERTs</v>
      </c>
      <c r="Y9" s="1" t="str">
        <f>IF('full menu'!Y9="MDC","MDC",IF('full menu'!Y9="X","X",IF('full menu'!Y9="UASC","UASC",IF(OR('full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menu'!Y9="WSD","WSD","")))))))))))</f>
        <v>ERTs</v>
      </c>
      <c r="Z9" s="1" t="str">
        <f>IF('full menu'!Z9="MDC","MDC",IF('full menu'!Z9="X","X",IF('full menu'!Z9="UASC","UASC",IF(OR('full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menu'!Z9="WSD","WSD","")))))))))))</f>
        <v>ERTs</v>
      </c>
      <c r="AA9" s="1" t="str">
        <f>IF('full menu'!AA9="MDC","MDC",IF('full menu'!AA9="X","X",IF('full menu'!AA9="UASC","UASC",IF(OR('full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menu'!AA9="WSD","WSD","")))))))))))</f>
        <v>ERTs</v>
      </c>
      <c r="AB9" s="1" t="str">
        <f>IF('full menu'!AB9="MDC","MDC",IF('full menu'!AB9="X","X",IF('full menu'!AB9="UASC","UASC",IF(OR('full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menu'!AB9="WSD","WSD","")))))))))))</f>
        <v>ERTs</v>
      </c>
      <c r="AC9" s="1" t="str">
        <f>IF('full menu'!AC9="MDC","MDC",IF('full menu'!AC9="X","X",IF('full menu'!AC9="UASC","UASC",IF(OR('full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menu'!AC9="WSD","WSD","")))))))))))</f>
        <v>ERTs</v>
      </c>
      <c r="AD9" s="1" t="str">
        <f>IF('full menu'!AD9="MDC","MDC",IF('full menu'!AD9="X","X",IF('full menu'!AD9="UASC","UASC",IF(OR('full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menu'!AD9="WSD","WSD","")))))))))))</f>
        <v>ERTs</v>
      </c>
      <c r="AE9" s="1" t="str">
        <f>IF('full menu'!AE9="MDC","MDC",IF('full menu'!AE9="X","X",IF('full menu'!AE9="UASC","UASC",IF(OR('full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menu'!AE9="WSD","WSD","")))))))))))</f>
        <v>ERTs</v>
      </c>
      <c r="AF9" s="1" t="str">
        <f>IF('full menu'!AF9="MDC","MDC",IF('full menu'!AF9="X","X",IF('full menu'!AF9="UASC","UASC",IF(OR('full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menu'!AF9="WSD","WSD","")))))))))))</f>
        <v>ERTs</v>
      </c>
      <c r="AG9" s="1" t="str">
        <f>IF('full menu'!AG9="MDC","MDC",IF('full menu'!AG9="X","X",IF('full menu'!AG9="UASC","UASC",IF(OR('full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menu'!AG9="WSD","WSD","")))))))))))</f>
        <v>ERTs</v>
      </c>
      <c r="AH9" s="1" t="str">
        <f>IF('full menu'!AH9="MDC","MDC",IF('full menu'!AH9="X","X",IF('full menu'!AH9="UASC","UASC",IF(OR('full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menu'!AH9="WSD","WSD","")))))))))))</f>
        <v>ERTs</v>
      </c>
      <c r="AI9" s="1" t="str">
        <f>IF('full menu'!AI9="MDC","MDC",IF('full menu'!AI9="X","X",IF('full menu'!AI9="UASC","UASC",IF(OR('full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menu'!AI9="WSD","WSD","")))))))))))</f>
        <v>ERTs</v>
      </c>
      <c r="AJ9" s="1" t="str">
        <f>IF('full menu'!AJ9="MDC","MDC",IF('full menu'!AJ9="X","X",IF('full menu'!AJ9="UASC","UASC",IF(OR('full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menu'!AJ9="WSD","WSD","")))))))))))</f>
        <v/>
      </c>
      <c r="AK9" s="1" t="str">
        <f>IF('full menu'!AK9="MDC","MDC",IF('full menu'!AK9="X","X",IF('full menu'!AK9="UASC","UASC",IF(OR('full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menu'!AK9="WSD","WSD","")))))))))))</f>
        <v/>
      </c>
      <c r="AL9" s="1" t="str">
        <f>IF('full menu'!AL9="MDC","MDC",IF('full menu'!AL9="X","X",IF('full menu'!AL9="UASC","UASC",IF(OR('full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menu'!AL9="WSD","WSD","")))))))))))</f>
        <v/>
      </c>
      <c r="AM9" s="1" t="str">
        <f>IF('full menu'!AM9="MDC","MDC",IF('full menu'!AM9="X","X",IF('full menu'!AM9="UASC","UASC",IF(OR('full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menu'!AM9="WSD","WSD","")))))))))))</f>
        <v/>
      </c>
      <c r="AN9" s="1" t="str">
        <f>IF('full menu'!AN9="MDC","MDC",IF('full menu'!AN9="X","X",IF('full menu'!AN9="UASC","UASC",IF(OR('full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menu'!AN9="WSD","WSD","")))))))))))</f>
        <v/>
      </c>
      <c r="AO9" s="1" t="str">
        <f>IF('full menu'!AO9="MDC","MDC",IF('full menu'!AO9="X","X",IF('full menu'!AO9="UASC","UASC",IF(OR('full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menu'!AO9="WSD","WSD","")))))))))))</f>
        <v/>
      </c>
      <c r="AP9" s="1" t="str">
        <f>IF('full menu'!AP9="MDC","MDC",IF('full menu'!AP9="X","X",IF('full menu'!AP9="UASC","UASC",IF(OR('full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menu'!AP9="WSD","WSD","")))))))))))</f>
        <v/>
      </c>
      <c r="AQ9" s="1" t="str">
        <f>IF('full menu'!AQ9="MDC","MDC",IF('full menu'!AQ9="X","X",IF('full menu'!AQ9="UASC","UASC",IF(OR('full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menu'!AQ9="WSD","WSD","")))))))))))</f>
        <v/>
      </c>
      <c r="AR9" s="1" t="str">
        <f>IF('full menu'!AR9="MDC","MDC",IF('full menu'!AR9="X","X",IF('full menu'!AR9="UASC","UASC",IF(OR('full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menu'!AR9="WSD","WSD","")))))))))))</f>
        <v/>
      </c>
      <c r="AS9" s="1" t="str">
        <f>IF('full menu'!AS9="MDC","MDC",IF('full menu'!AS9="X","X",IF('full menu'!AS9="UASC","UASC",IF(OR('full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menu'!AS9="WSD","WSD","")))))))))))</f>
        <v/>
      </c>
      <c r="AT9" s="1" t="str">
        <f>IF('full menu'!AT9="MDC","MDC",IF('full menu'!AT9="X","X",IF('full menu'!AT9="UASC","UASC",IF(OR('full menu'!AT9="PERF",'full menu'!AT9="AERF",'full menu'!AT9="PCB"),"ERfix",IF(OR('full menu'!AT9="ACB",'full menu'!AT9="LCERT",'full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menu'!AT9="MwERT",'full menu'!AT9="ERwMT",'full menu'!AT9="M&amp;ERT",'full menu'!AT9="MwIT",'full menu'!AT9="IwMT",'full menu'!AT9="M&amp;IT",'full menu'!AT9="IwERT",'full menu'!AT9="ERwIT",'full menu'!AT9="I&amp;ERT",'full menu'!AT9="ER&amp;M&amp;IT"),"MixedTs",IF('full menu'!AT9="UD","UD",IF('full menu'!AT9="LSD","LSD",IF('full menu'!AT9="WSD","WSD","")))))))))))</f>
        <v/>
      </c>
      <c r="AU9" s="1" t="str">
        <f>IF('full menu'!AU9="MDC","MDC",IF('full menu'!AU9="X","X",IF('full menu'!AU9="UASC","UASC",IF(OR('full menu'!AU9="PERF",'full menu'!AU9="AERF",'full menu'!AU9="PCB"),"ERfix",IF(OR('full menu'!AU9="ACB",'full menu'!AU9="LCERT",'full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menu'!AU9="MwERT",'full menu'!AU9="ERwMT",'full menu'!AU9="M&amp;ERT",'full menu'!AU9="MwIT",'full menu'!AU9="IwMT",'full menu'!AU9="M&amp;IT",'full menu'!AU9="IwERT",'full menu'!AU9="ERwIT",'full menu'!AU9="I&amp;ERT",'full menu'!AU9="ER&amp;M&amp;IT"),"MixedTs",IF('full menu'!AU9="UD","UD",IF('full menu'!AU9="LSD","LSD",IF('full menu'!AU9="WSD","WSD","")))))))))))</f>
        <v/>
      </c>
      <c r="AV9" s="1" t="str">
        <f>IF('full menu'!AV9="MDC","MDC",IF('full menu'!AV9="X","X",IF('full menu'!AV9="UASC","UASC",IF(OR('full menu'!AV9="PERF",'full menu'!AV9="AERF",'full menu'!AV9="PCB"),"ERfix",IF(OR('full menu'!AV9="ACB",'full menu'!AV9="LCERT",'full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menu'!AV9="MwERT",'full menu'!AV9="ERwMT",'full menu'!AV9="M&amp;ERT",'full menu'!AV9="MwIT",'full menu'!AV9="IwMT",'full menu'!AV9="M&amp;IT",'full menu'!AV9="IwERT",'full menu'!AV9="ERwIT",'full menu'!AV9="I&amp;ERT",'full menu'!AV9="ER&amp;M&amp;IT"),"MixedTs",IF('full menu'!AV9="UD","UD",IF('full menu'!AV9="LSD","LSD",IF('full menu'!AV9="WSD","WSD","")))))))))))</f>
        <v/>
      </c>
      <c r="AW9" s="1" t="str">
        <f>IF('full menu'!AW9="MDC","MDC",IF('full menu'!AW9="X","X",IF('full menu'!AW9="UASC","UASC",IF(OR('full menu'!AW9="PERF",'full menu'!AW9="AERF",'full menu'!AW9="PCB"),"ERfix",IF(OR('full menu'!AW9="ACB",'full menu'!AW9="LCERT",'full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menu'!AW9="MwERT",'full menu'!AW9="ERwMT",'full menu'!AW9="M&amp;ERT",'full menu'!AW9="MwIT",'full menu'!AW9="IwMT",'full menu'!AW9="M&amp;IT",'full menu'!AW9="IwERT",'full menu'!AW9="ERwIT",'full menu'!AW9="I&amp;ERT",'full menu'!AW9="ER&amp;M&amp;IT"),"MixedTs",IF('full menu'!AW9="UD","UD",IF('full menu'!AW9="LSD","LSD",IF('full menu'!AW9="WSD","WSD","")))))))))))</f>
        <v/>
      </c>
      <c r="AX9" s="1" t="str">
        <f>IF('full menu'!AX9="MDC","MDC",IF('full menu'!AX9="X","X",IF('full menu'!AX9="UASC","UASC",IF(OR('full menu'!AX9="PERF",'full menu'!AX9="AERF",'full menu'!AX9="PCB"),"ERfix",IF(OR('full menu'!AX9="ACB",'full menu'!AX9="LCERT",'full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menu'!AX9="MwERT",'full menu'!AX9="ERwMT",'full menu'!AX9="M&amp;ERT",'full menu'!AX9="MwIT",'full menu'!AX9="IwMT",'full menu'!AX9="M&amp;IT",'full menu'!AX9="IwERT",'full menu'!AX9="ERwIT",'full menu'!AX9="I&amp;ERT",'full menu'!AX9="ER&amp;M&amp;IT"),"MixedTs",IF('full menu'!AX9="UD","UD",IF('full menu'!AX9="LSD","LSD",IF('full menu'!AX9="WSD","WSD","")))))))))))</f>
        <v/>
      </c>
      <c r="AY9" s="1" t="str">
        <f>IF('full menu'!AY9="MDC","MDC",IF('full menu'!AY9="X","X",IF('full menu'!AY9="UASC","UASC",IF(OR('full menu'!AY9="PERF",'full menu'!AY9="AERF",'full menu'!AY9="PCB"),"ERfix",IF(OR('full menu'!AY9="ACB",'full menu'!AY9="LCERT",'full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menu'!AY9="MwERT",'full menu'!AY9="ERwMT",'full menu'!AY9="M&amp;ERT",'full menu'!AY9="MwIT",'full menu'!AY9="IwMT",'full menu'!AY9="M&amp;IT",'full menu'!AY9="IwERT",'full menu'!AY9="ERwIT",'full menu'!AY9="I&amp;ERT",'full menu'!AY9="ER&amp;M&amp;IT"),"MixedTs",IF('full menu'!AY9="UD","UD",IF('full menu'!AY9="LSD","LSD",IF('full menu'!AY9="WSD","WSD","")))))))))))</f>
        <v/>
      </c>
    </row>
    <row r="10" spans="1:51" ht="15.6" x14ac:dyDescent="0.3">
      <c r="A10" t="s">
        <v>27</v>
      </c>
      <c r="B10" s="1" t="str">
        <f>IF('full menu'!B10="MDC","MDC",IF('full menu'!B10="X","X",IF('full menu'!B10="UASC","UASC",IF(OR('full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menu'!B10="WSD","WSD","")))))))))))</f>
        <v>ERTs</v>
      </c>
      <c r="C10" s="1" t="str">
        <f>IF('full menu'!C10="MDC","MDC",IF('full menu'!C10="X","X",IF('full menu'!C10="UASC","UASC",IF(OR('full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menu'!C10="WSD","WSD","")))))))))))</f>
        <v>ERTs</v>
      </c>
      <c r="D10" s="1" t="str">
        <f>IF('full menu'!D10="MDC","MDC",IF('full menu'!D10="X","X",IF('full menu'!D10="UASC","UASC",IF(OR('full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menu'!D10="WSD","WSD","")))))))))))</f>
        <v>ERTs</v>
      </c>
      <c r="E10" s="1" t="str">
        <f>IF('full menu'!E10="MDC","MDC",IF('full menu'!E10="X","X",IF('full menu'!E10="UASC","UASC",IF(OR('full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menu'!E10="WSD","WSD","")))))))))))</f>
        <v>ERTs</v>
      </c>
      <c r="F10" s="1" t="str">
        <f>IF('full menu'!F10="MDC","MDC",IF('full menu'!F10="X","X",IF('full menu'!F10="UASC","UASC",IF(OR('full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menu'!F10="WSD","WSD","")))))))))))</f>
        <v>ERTs</v>
      </c>
      <c r="G10" s="1" t="str">
        <f>IF('full menu'!G10="MDC","MDC",IF('full menu'!G10="X","X",IF('full menu'!G10="UASC","UASC",IF(OR('full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menu'!G10="WSD","WSD","")))))))))))</f>
        <v>ERTs</v>
      </c>
      <c r="H10" s="1" t="str">
        <f>IF('full menu'!H10="MDC","MDC",IF('full menu'!H10="X","X",IF('full menu'!H10="UASC","UASC",IF(OR('full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menu'!H10="WSD","WSD","")))))))))))</f>
        <v>ERTs</v>
      </c>
      <c r="I10" s="1" t="str">
        <f>IF('full menu'!I10="MDC","MDC",IF('full menu'!I10="X","X",IF('full menu'!I10="UASC","UASC",IF(OR('full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menu'!I10="WSD","WSD","")))))))))))</f>
        <v>ERTs</v>
      </c>
      <c r="J10" s="1" t="str">
        <f>IF('full menu'!J10="MDC","MDC",IF('full menu'!J10="X","X",IF('full menu'!J10="UASC","UASC",IF(OR('full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menu'!J10="WSD","WSD","")))))))))))</f>
        <v>ERTs</v>
      </c>
      <c r="K10" s="1" t="str">
        <f>IF('full menu'!K10="MDC","MDC",IF('full menu'!K10="X","X",IF('full menu'!K10="UASC","UASC",IF(OR('full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menu'!K10="WSD","WSD","")))))))))))</f>
        <v>ERTs</v>
      </c>
      <c r="L10" s="1" t="str">
        <f>IF('full menu'!L10="MDC","MDC",IF('full menu'!L10="X","X",IF('full menu'!L10="UASC","UASC",IF(OR('full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menu'!L10="WSD","WSD","")))))))))))</f>
        <v>ERTs</v>
      </c>
      <c r="M10" s="1" t="str">
        <f>IF('full menu'!M10="MDC","MDC",IF('full menu'!M10="X","X",IF('full menu'!M10="UASC","UASC",IF(OR('full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menu'!M10="WSD","WSD","")))))))))))</f>
        <v>ERTs</v>
      </c>
      <c r="N10" s="1" t="str">
        <f>IF('full menu'!N10="MDC","MDC",IF('full menu'!N10="X","X",IF('full menu'!N10="UASC","UASC",IF(OR('full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menu'!N10="WSD","WSD","")))))))))))</f>
        <v>ERTs</v>
      </c>
      <c r="O10" s="1" t="str">
        <f>IF('full menu'!O10="MDC","MDC",IF('full menu'!O10="X","X",IF('full menu'!O10="UASC","UASC",IF(OR('full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menu'!O10="WSD","WSD","")))))))))))</f>
        <v>ERTs</v>
      </c>
      <c r="P10" s="1" t="str">
        <f>IF('full menu'!P10="MDC","MDC",IF('full menu'!P10="X","X",IF('full menu'!P10="UASC","UASC",IF(OR('full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menu'!P10="WSD","WSD","")))))))))))</f>
        <v>ERTs</v>
      </c>
      <c r="Q10" s="1" t="str">
        <f>IF('full menu'!Q10="MDC","MDC",IF('full menu'!Q10="X","X",IF('full menu'!Q10="UASC","UASC",IF(OR('full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menu'!Q10="WSD","WSD","")))))))))))</f>
        <v>ERTs</v>
      </c>
      <c r="R10" s="1" t="str">
        <f>IF('full menu'!R10="MDC","MDC",IF('full menu'!R10="X","X",IF('full menu'!R10="UASC","UASC",IF(OR('full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menu'!R10="WSD","WSD","")))))))))))</f>
        <v>ERTs</v>
      </c>
      <c r="S10" s="1" t="str">
        <f>IF('full menu'!S10="MDC","MDC",IF('full menu'!S10="X","X",IF('full menu'!S10="UASC","UASC",IF(OR('full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menu'!S10="WSD","WSD","")))))))))))</f>
        <v>ERTs</v>
      </c>
      <c r="T10" s="1" t="str">
        <f>IF('full menu'!T10="MDC","MDC",IF('full menu'!T10="X","X",IF('full menu'!T10="UASC","UASC",IF(OR('full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menu'!T10="WSD","WSD","")))))))))))</f>
        <v>ERTs</v>
      </c>
      <c r="U10" s="1" t="str">
        <f>IF('full menu'!U10="MDC","MDC",IF('full menu'!U10="X","X",IF('full menu'!U10="UASC","UASC",IF(OR('full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menu'!U10="WSD","WSD","")))))))))))</f>
        <v>ERTs</v>
      </c>
      <c r="V10" s="1" t="str">
        <f>IF('full menu'!V10="MDC","MDC",IF('full menu'!V10="X","X",IF('full menu'!V10="UASC","UASC",IF(OR('full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menu'!V10="WSD","WSD","")))))))))))</f>
        <v>ERTs</v>
      </c>
      <c r="W10" s="1" t="str">
        <f>IF('full menu'!W10="MDC","MDC",IF('full menu'!W10="X","X",IF('full menu'!W10="UASC","UASC",IF(OR('full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menu'!W10="WSD","WSD","")))))))))))</f>
        <v>ERTs</v>
      </c>
      <c r="X10" s="1" t="str">
        <f>IF('full menu'!X10="MDC","MDC",IF('full menu'!X10="X","X",IF('full menu'!X10="UASC","UASC",IF(OR('full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menu'!X10="WSD","WSD","")))))))))))</f>
        <v>ERTs</v>
      </c>
      <c r="Y10" s="1" t="str">
        <f>IF('full menu'!Y10="MDC","MDC",IF('full menu'!Y10="X","X",IF('full menu'!Y10="UASC","UASC",IF(OR('full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menu'!Y10="WSD","WSD","")))))))))))</f>
        <v>ERTs</v>
      </c>
      <c r="Z10" s="1" t="str">
        <f>IF('full menu'!Z10="MDC","MDC",IF('full menu'!Z10="X","X",IF('full menu'!Z10="UASC","UASC",IF(OR('full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menu'!Z10="WSD","WSD","")))))))))))</f>
        <v>ERTs</v>
      </c>
      <c r="AA10" s="1" t="str">
        <f>IF('full menu'!AA10="MDC","MDC",IF('full menu'!AA10="X","X",IF('full menu'!AA10="UASC","UASC",IF(OR('full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menu'!AA10="WSD","WSD","")))))))))))</f>
        <v>ERTs</v>
      </c>
      <c r="AB10" s="1" t="str">
        <f>IF('full menu'!AB10="MDC","MDC",IF('full menu'!AB10="X","X",IF('full menu'!AB10="UASC","UASC",IF(OR('full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menu'!AB10="WSD","WSD","")))))))))))</f>
        <v>ERTs</v>
      </c>
      <c r="AC10" s="1" t="str">
        <f>IF('full menu'!AC10="MDC","MDC",IF('full menu'!AC10="X","X",IF('full menu'!AC10="UASC","UASC",IF(OR('full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menu'!AC10="WSD","WSD","")))))))))))</f>
        <v>ERTs</v>
      </c>
      <c r="AD10" s="1" t="str">
        <f>IF('full menu'!AD10="MDC","MDC",IF('full menu'!AD10="X","X",IF('full menu'!AD10="UASC","UASC",IF(OR('full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menu'!AD10="WSD","WSD","")))))))))))</f>
        <v>ERTs</v>
      </c>
      <c r="AE10" s="1" t="str">
        <f>IF('full menu'!AE10="MDC","MDC",IF('full menu'!AE10="X","X",IF('full menu'!AE10="UASC","UASC",IF(OR('full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menu'!AE10="WSD","WSD","")))))))))))</f>
        <v>ERTs</v>
      </c>
      <c r="AF10" s="1" t="str">
        <f>IF('full menu'!AF10="MDC","MDC",IF('full menu'!AF10="X","X",IF('full menu'!AF10="UASC","UASC",IF(OR('full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menu'!AF10="WSD","WSD","")))))))))))</f>
        <v>ERTs</v>
      </c>
      <c r="AG10" s="1" t="str">
        <f>IF('full menu'!AG10="MDC","MDC",IF('full menu'!AG10="X","X",IF('full menu'!AG10="UASC","UASC",IF(OR('full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menu'!AG10="WSD","WSD","")))))))))))</f>
        <v>ERTs</v>
      </c>
      <c r="AH10" s="1" t="str">
        <f>IF('full menu'!AH10="MDC","MDC",IF('full menu'!AH10="X","X",IF('full menu'!AH10="UASC","UASC",IF(OR('full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menu'!AH10="WSD","WSD","")))))))))))</f>
        <v>ERTs</v>
      </c>
      <c r="AI10" s="1" t="str">
        <f>IF('full menu'!AI10="MDC","MDC",IF('full menu'!AI10="X","X",IF('full menu'!AI10="UASC","UASC",IF(OR('full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menu'!AI10="WSD","WSD","")))))))))))</f>
        <v>ERTs</v>
      </c>
      <c r="AJ10" s="1" t="str">
        <f>IF('full menu'!AJ10="MDC","MDC",IF('full menu'!AJ10="X","X",IF('full menu'!AJ10="UASC","UASC",IF(OR('full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menu'!AJ10="WSD","WSD","")))))))))))</f>
        <v>ERTs</v>
      </c>
      <c r="AK10" s="1" t="str">
        <f>IF('full menu'!AK10="MDC","MDC",IF('full menu'!AK10="X","X",IF('full menu'!AK10="UASC","UASC",IF(OR('full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menu'!AK10="WSD","WSD","")))))))))))</f>
        <v>ERTs</v>
      </c>
      <c r="AL10" s="1" t="str">
        <f>IF('full menu'!AL10="MDC","MDC",IF('full menu'!AL10="X","X",IF('full menu'!AL10="UASC","UASC",IF(OR('full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menu'!AL10="WSD","WSD","")))))))))))</f>
        <v>ERTs</v>
      </c>
      <c r="AM10" s="1" t="str">
        <f>IF('full menu'!AM10="MDC","MDC",IF('full menu'!AM10="X","X",IF('full menu'!AM10="UASC","UASC",IF(OR('full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menu'!AM10="WSD","WSD","")))))))))))</f>
        <v>ERTs</v>
      </c>
      <c r="AN10" s="1" t="str">
        <f>IF('full menu'!AN10="MDC","MDC",IF('full menu'!AN10="X","X",IF('full menu'!AN10="UASC","UASC",IF(OR('full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menu'!AN10="WSD","WSD","")))))))))))</f>
        <v>ERTs</v>
      </c>
      <c r="AO10" s="1" t="str">
        <f>IF('full menu'!AO10="MDC","MDC",IF('full menu'!AO10="X","X",IF('full menu'!AO10="UASC","UASC",IF(OR('full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menu'!AO10="WSD","WSD","")))))))))))</f>
        <v>ERTs</v>
      </c>
      <c r="AP10" s="1" t="str">
        <f>IF('full menu'!AP10="MDC","MDC",IF('full menu'!AP10="X","X",IF('full menu'!AP10="UASC","UASC",IF(OR('full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menu'!AP10="WSD","WSD","")))))))))))</f>
        <v>ERTs</v>
      </c>
      <c r="AQ10" s="1" t="str">
        <f>IF('full menu'!AQ10="MDC","MDC",IF('full menu'!AQ10="X","X",IF('full menu'!AQ10="UASC","UASC",IF(OR('full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menu'!AQ10="WSD","WSD","")))))))))))</f>
        <v>ERTs</v>
      </c>
      <c r="AR10" s="1" t="str">
        <f>IF('full menu'!AR10="MDC","MDC",IF('full menu'!AR10="X","X",IF('full menu'!AR10="UASC","UASC",IF(OR('full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menu'!AR10="WSD","WSD","")))))))))))</f>
        <v>ERTs</v>
      </c>
      <c r="AS10" s="1" t="str">
        <f>IF('full menu'!AS10="MDC","MDC",IF('full menu'!AS10="X","X",IF('full menu'!AS10="UASC","UASC",IF(OR('full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menu'!AS10="WSD","WSD","")))))))))))</f>
        <v>ERTs</v>
      </c>
      <c r="AT10" s="1" t="str">
        <f>IF('full menu'!AT10="MDC","MDC",IF('full menu'!AT10="X","X",IF('full menu'!AT10="UASC","UASC",IF(OR('full menu'!AT10="PERF",'full menu'!AT10="AERF",'full menu'!AT10="PCB"),"ERfix",IF(OR('full menu'!AT10="ACB",'full menu'!AT10="LCERT",'full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menu'!AT10="MwERT",'full menu'!AT10="ERwMT",'full menu'!AT10="M&amp;ERT",'full menu'!AT10="MwIT",'full menu'!AT10="IwMT",'full menu'!AT10="M&amp;IT",'full menu'!AT10="IwERT",'full menu'!AT10="ERwIT",'full menu'!AT10="I&amp;ERT",'full menu'!AT10="ER&amp;M&amp;IT"),"MixedTs",IF('full menu'!AT10="UD","UD",IF('full menu'!AT10="LSD","LSD",IF('full menu'!AT10="WSD","WSD","")))))))))))</f>
        <v>ERTs</v>
      </c>
      <c r="AU10" s="1" t="str">
        <f>IF('full menu'!AU10="MDC","MDC",IF('full menu'!AU10="X","X",IF('full menu'!AU10="UASC","UASC",IF(OR('full menu'!AU10="PERF",'full menu'!AU10="AERF",'full menu'!AU10="PCB"),"ERfix",IF(OR('full menu'!AU10="ACB",'full menu'!AU10="LCERT",'full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menu'!AU10="MwERT",'full menu'!AU10="ERwMT",'full menu'!AU10="M&amp;ERT",'full menu'!AU10="MwIT",'full menu'!AU10="IwMT",'full menu'!AU10="M&amp;IT",'full menu'!AU10="IwERT",'full menu'!AU10="ERwIT",'full menu'!AU10="I&amp;ERT",'full menu'!AU10="ER&amp;M&amp;IT"),"MixedTs",IF('full menu'!AU10="UD","UD",IF('full menu'!AU10="LSD","LSD",IF('full menu'!AU10="WSD","WSD","")))))))))))</f>
        <v>ERTs</v>
      </c>
      <c r="AV10" s="1" t="str">
        <f>IF('full menu'!AV10="MDC","MDC",IF('full menu'!AV10="X","X",IF('full menu'!AV10="UASC","UASC",IF(OR('full menu'!AV10="PERF",'full menu'!AV10="AERF",'full menu'!AV10="PCB"),"ERfix",IF(OR('full menu'!AV10="ACB",'full menu'!AV10="LCERT",'full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menu'!AV10="MwERT",'full menu'!AV10="ERwMT",'full menu'!AV10="M&amp;ERT",'full menu'!AV10="MwIT",'full menu'!AV10="IwMT",'full menu'!AV10="M&amp;IT",'full menu'!AV10="IwERT",'full menu'!AV10="ERwIT",'full menu'!AV10="I&amp;ERT",'full menu'!AV10="ER&amp;M&amp;IT"),"MixedTs",IF('full menu'!AV10="UD","UD",IF('full menu'!AV10="LSD","LSD",IF('full menu'!AV10="WSD","WSD","")))))))))))</f>
        <v>ERTs</v>
      </c>
      <c r="AW10" s="1" t="str">
        <f>IF('full menu'!AW10="MDC","MDC",IF('full menu'!AW10="X","X",IF('full menu'!AW10="UASC","UASC",IF(OR('full menu'!AW10="PERF",'full menu'!AW10="AERF",'full menu'!AW10="PCB"),"ERfix",IF(OR('full menu'!AW10="ACB",'full menu'!AW10="LCERT",'full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menu'!AW10="MwERT",'full menu'!AW10="ERwMT",'full menu'!AW10="M&amp;ERT",'full menu'!AW10="MwIT",'full menu'!AW10="IwMT",'full menu'!AW10="M&amp;IT",'full menu'!AW10="IwERT",'full menu'!AW10="ERwIT",'full menu'!AW10="I&amp;ERT",'full menu'!AW10="ER&amp;M&amp;IT"),"MixedTs",IF('full menu'!AW10="UD","UD",IF('full menu'!AW10="LSD","LSD",IF('full menu'!AW10="WSD","WSD","")))))))))))</f>
        <v>ERTs</v>
      </c>
      <c r="AX10" s="1" t="str">
        <f>IF('full menu'!AX10="MDC","MDC",IF('full menu'!AX10="X","X",IF('full menu'!AX10="UASC","UASC",IF(OR('full menu'!AX10="PERF",'full menu'!AX10="AERF",'full menu'!AX10="PCB"),"ERfix",IF(OR('full menu'!AX10="ACB",'full menu'!AX10="LCERT",'full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menu'!AX10="MwERT",'full menu'!AX10="ERwMT",'full menu'!AX10="M&amp;ERT",'full menu'!AX10="MwIT",'full menu'!AX10="IwMT",'full menu'!AX10="M&amp;IT",'full menu'!AX10="IwERT",'full menu'!AX10="ERwIT",'full menu'!AX10="I&amp;ERT",'full menu'!AX10="ER&amp;M&amp;IT"),"MixedTs",IF('full menu'!AX10="UD","UD",IF('full menu'!AX10="LSD","LSD",IF('full menu'!AX10="WSD","WSD","")))))))))))</f>
        <v>ERTs</v>
      </c>
      <c r="AY10" s="1" t="str">
        <f>IF('full menu'!AY10="MDC","MDC",IF('full menu'!AY10="X","X",IF('full menu'!AY10="UASC","UASC",IF(OR('full menu'!AY10="PERF",'full menu'!AY10="AERF",'full menu'!AY10="PCB"),"ERfix",IF(OR('full menu'!AY10="ACB",'full menu'!AY10="LCERT",'full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menu'!AY10="MwERT",'full menu'!AY10="ERwMT",'full menu'!AY10="M&amp;ERT",'full menu'!AY10="MwIT",'full menu'!AY10="IwMT",'full menu'!AY10="M&amp;IT",'full menu'!AY10="IwERT",'full menu'!AY10="ERwIT",'full menu'!AY10="I&amp;ERT",'full menu'!AY10="ER&amp;M&amp;IT"),"MixedTs",IF('full menu'!AY10="UD","UD",IF('full menu'!AY10="LSD","LSD",IF('full menu'!AY10="WSD","WSD","")))))))))))</f>
        <v>ERTs</v>
      </c>
    </row>
    <row r="11" spans="1:51" ht="15.6" x14ac:dyDescent="0.3">
      <c r="A11" t="s">
        <v>28</v>
      </c>
      <c r="B11" s="1" t="str">
        <f>IF('full menu'!B11="MDC","MDC",IF('full menu'!B11="X","X",IF('full menu'!B11="UASC","UASC",IF(OR('full menu'!B11="PERF",'full menu'!B11="AERF",'full menu'!B11="PCB"),"ERfix",IF(OR('full menu'!B11="ACB",'full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menu'!B11="MwERT",'full menu'!B11="ERwMT",'full menu'!B11="M&amp;ERT",'full menu'!B11="MwIT",'full menu'!B11="IwMT",'full menu'!B11="M&amp;IT",'full menu'!B11="IwERT",'full menu'!B11="ERwIT",'full menu'!B11="I&amp;ERT",'full menu'!B11="ER&amp;M&amp;IT"),"MixedTs",IF('full menu'!B11="UD","UD",IF('full menu'!B11="LSD","LSD",IF('full menu'!B11="WSD","WSD","")))))))))))</f>
        <v>X</v>
      </c>
      <c r="C11" s="1" t="str">
        <f>IF('full menu'!C11="MDC","MDC",IF('full menu'!C11="X","X",IF('full menu'!C11="UASC","UASC",IF(OR('full menu'!C11="PERF",'full menu'!C11="AERF",'full menu'!C11="PCB"),"ERfix",IF(OR('full menu'!C11="ACB",'full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menu'!C11="MwERT",'full menu'!C11="ERwMT",'full menu'!C11="M&amp;ERT",'full menu'!C11="MwIT",'full menu'!C11="IwMT",'full menu'!C11="M&amp;IT",'full menu'!C11="IwERT",'full menu'!C11="ERwIT",'full menu'!C11="I&amp;ERT",'full menu'!C11="ER&amp;M&amp;IT"),"MixedTs",IF('full menu'!C11="UD","UD",IF('full menu'!C11="LSD","LSD",IF('full menu'!C11="WSD","WSD","")))))))))))</f>
        <v>X</v>
      </c>
      <c r="D11" s="1" t="str">
        <f>IF('full menu'!D11="MDC","MDC",IF('full menu'!D11="X","X",IF('full menu'!D11="UASC","UASC",IF(OR('full menu'!D11="PERF",'full menu'!D11="AERF",'full menu'!D11="PCB"),"ERfix",IF(OR('full menu'!D11="ACB",'full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menu'!D11="MwERT",'full menu'!D11="ERwMT",'full menu'!D11="M&amp;ERT",'full menu'!D11="MwIT",'full menu'!D11="IwMT",'full menu'!D11="M&amp;IT",'full menu'!D11="IwERT",'full menu'!D11="ERwIT",'full menu'!D11="I&amp;ERT",'full menu'!D11="ER&amp;M&amp;IT"),"MixedTs",IF('full menu'!D11="UD","UD",IF('full menu'!D11="LSD","LSD",IF('full menu'!D11="WSD","WSD","")))))))))))</f>
        <v>X</v>
      </c>
      <c r="E11" s="1" t="str">
        <f>IF('full menu'!E11="MDC","MDC",IF('full menu'!E11="X","X",IF('full menu'!E11="UASC","UASC",IF(OR('full menu'!E11="PERF",'full menu'!E11="AERF",'full menu'!E11="PCB"),"ERfix",IF(OR('full menu'!E11="ACB",'full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menu'!E11="MwERT",'full menu'!E11="ERwMT",'full menu'!E11="M&amp;ERT",'full menu'!E11="MwIT",'full menu'!E11="IwMT",'full menu'!E11="M&amp;IT",'full menu'!E11="IwERT",'full menu'!E11="ERwIT",'full menu'!E11="I&amp;ERT",'full menu'!E11="ER&amp;M&amp;IT"),"MixedTs",IF('full menu'!E11="UD","UD",IF('full menu'!E11="LSD","LSD",IF('full menu'!E11="WSD","WSD","")))))))))))</f>
        <v>X</v>
      </c>
      <c r="F11" s="1" t="str">
        <f>IF('full menu'!F11="MDC","MDC",IF('full menu'!F11="X","X",IF('full menu'!F11="UASC","UASC",IF(OR('full menu'!F11="PERF",'full menu'!F11="AERF",'full menu'!F11="PCB"),"ERfix",IF(OR('full menu'!F11="ACB",'full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menu'!F11="MwERT",'full menu'!F11="ERwMT",'full menu'!F11="M&amp;ERT",'full menu'!F11="MwIT",'full menu'!F11="IwMT",'full menu'!F11="M&amp;IT",'full menu'!F11="IwERT",'full menu'!F11="ERwIT",'full menu'!F11="I&amp;ERT",'full menu'!F11="ER&amp;M&amp;IT"),"MixedTs",IF('full menu'!F11="UD","UD",IF('full menu'!F11="LSD","LSD",IF('full menu'!F11="WSD","WSD","")))))))))))</f>
        <v>X</v>
      </c>
      <c r="G11" s="1" t="str">
        <f>IF('full menu'!G11="MDC","MDC",IF('full menu'!G11="X","X",IF('full menu'!G11="UASC","UASC",IF(OR('full menu'!G11="PERF",'full menu'!G11="AERF",'full menu'!G11="PCB"),"ERfix",IF(OR('full menu'!G11="ACB",'full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menu'!G11="MwERT",'full menu'!G11="ERwMT",'full menu'!G11="M&amp;ERT",'full menu'!G11="MwIT",'full menu'!G11="IwMT",'full menu'!G11="M&amp;IT",'full menu'!G11="IwERT",'full menu'!G11="ERwIT",'full menu'!G11="I&amp;ERT",'full menu'!G11="ER&amp;M&amp;IT"),"MixedTs",IF('full menu'!G11="UD","UD",IF('full menu'!G11="LSD","LSD",IF('full menu'!G11="WSD","WSD","")))))))))))</f>
        <v>X</v>
      </c>
      <c r="H11" s="1" t="str">
        <f>IF('full menu'!H11="MDC","MDC",IF('full menu'!H11="X","X",IF('full menu'!H11="UASC","UASC",IF(OR('full menu'!H11="PERF",'full menu'!H11="AERF",'full menu'!H11="PCB"),"ERfix",IF(OR('full menu'!H11="ACB",'full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menu'!H11="MwERT",'full menu'!H11="ERwMT",'full menu'!H11="M&amp;ERT",'full menu'!H11="MwIT",'full menu'!H11="IwMT",'full menu'!H11="M&amp;IT",'full menu'!H11="IwERT",'full menu'!H11="ERwIT",'full menu'!H11="I&amp;ERT",'full menu'!H11="ER&amp;M&amp;IT"),"MixedTs",IF('full menu'!H11="UD","UD",IF('full menu'!H11="LSD","LSD",IF('full menu'!H11="WSD","WSD","")))))))))))</f>
        <v>X</v>
      </c>
      <c r="I11" s="1" t="str">
        <f>IF('full menu'!I11="MDC","MDC",IF('full menu'!I11="X","X",IF('full menu'!I11="UASC","UASC",IF(OR('full menu'!I11="PERF",'full menu'!I11="AERF",'full menu'!I11="PCB"),"ERfix",IF(OR('full menu'!I11="ACB",'full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menu'!I11="MwERT",'full menu'!I11="ERwMT",'full menu'!I11="M&amp;ERT",'full menu'!I11="MwIT",'full menu'!I11="IwMT",'full menu'!I11="M&amp;IT",'full menu'!I11="IwERT",'full menu'!I11="ERwIT",'full menu'!I11="I&amp;ERT",'full menu'!I11="ER&amp;M&amp;IT"),"MixedTs",IF('full menu'!I11="UD","UD",IF('full menu'!I11="LSD","LSD",IF('full menu'!I11="WSD","WSD","")))))))))))</f>
        <v>X</v>
      </c>
      <c r="J11" s="1" t="str">
        <f>IF('full menu'!J11="MDC","MDC",IF('full menu'!J11="X","X",IF('full menu'!J11="UASC","UASC",IF(OR('full menu'!J11="PERF",'full menu'!J11="AERF",'full menu'!J11="PCB"),"ERfix",IF(OR('full menu'!J11="ACB",'full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menu'!J11="MwERT",'full menu'!J11="ERwMT",'full menu'!J11="M&amp;ERT",'full menu'!J11="MwIT",'full menu'!J11="IwMT",'full menu'!J11="M&amp;IT",'full menu'!J11="IwERT",'full menu'!J11="ERwIT",'full menu'!J11="I&amp;ERT",'full menu'!J11="ER&amp;M&amp;IT"),"MixedTs",IF('full menu'!J11="UD","UD",IF('full menu'!J11="LSD","LSD",IF('full menu'!J11="WSD","WSD","")))))))))))</f>
        <v>X</v>
      </c>
      <c r="K11" s="1" t="str">
        <f>IF('full menu'!K11="MDC","MDC",IF('full menu'!K11="X","X",IF('full menu'!K11="UASC","UASC",IF(OR('full menu'!K11="PERF",'full menu'!K11="AERF",'full menu'!K11="PCB"),"ERfix",IF(OR('full menu'!K11="ACB",'full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menu'!K11="MwERT",'full menu'!K11="ERwMT",'full menu'!K11="M&amp;ERT",'full menu'!K11="MwIT",'full menu'!K11="IwMT",'full menu'!K11="M&amp;IT",'full menu'!K11="IwERT",'full menu'!K11="ERwIT",'full menu'!K11="I&amp;ERT",'full menu'!K11="ER&amp;M&amp;IT"),"MixedTs",IF('full menu'!K11="UD","UD",IF('full menu'!K11="LSD","LSD",IF('full menu'!K11="WSD","WSD","")))))))))))</f>
        <v>X</v>
      </c>
      <c r="L11" s="1" t="str">
        <f>IF('full menu'!L11="MDC","MDC",IF('full menu'!L11="X","X",IF('full menu'!L11="UASC","UASC",IF(OR('full menu'!L11="PERF",'full menu'!L11="AERF",'full menu'!L11="PCB"),"ERfix",IF(OR('full menu'!L11="ACB",'full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menu'!L11="MwERT",'full menu'!L11="ERwMT",'full menu'!L11="M&amp;ERT",'full menu'!L11="MwIT",'full menu'!L11="IwMT",'full menu'!L11="M&amp;IT",'full menu'!L11="IwERT",'full menu'!L11="ERwIT",'full menu'!L11="I&amp;ERT",'full menu'!L11="ER&amp;M&amp;IT"),"MixedTs",IF('full menu'!L11="UD","UD",IF('full menu'!L11="LSD","LSD",IF('full menu'!L11="WSD","WSD","")))))))))))</f>
        <v>X</v>
      </c>
      <c r="M11" s="1" t="str">
        <f>IF('full menu'!M11="MDC","MDC",IF('full menu'!M11="X","X",IF('full menu'!M11="UASC","UASC",IF(OR('full menu'!M11="PERF",'full menu'!M11="AERF",'full menu'!M11="PCB"),"ERfix",IF(OR('full menu'!M11="ACB",'full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menu'!M11="MwERT",'full menu'!M11="ERwMT",'full menu'!M11="M&amp;ERT",'full menu'!M11="MwIT",'full menu'!M11="IwMT",'full menu'!M11="M&amp;IT",'full menu'!M11="IwERT",'full menu'!M11="ERwIT",'full menu'!M11="I&amp;ERT",'full menu'!M11="ER&amp;M&amp;IT"),"MixedTs",IF('full menu'!M11="UD","UD",IF('full menu'!M11="LSD","LSD",IF('full menu'!M11="WSD","WSD","")))))))))))</f>
        <v>X</v>
      </c>
      <c r="N11" s="1" t="str">
        <f>IF('full menu'!N11="MDC","MDC",IF('full menu'!N11="X","X",IF('full menu'!N11="UASC","UASC",IF(OR('full menu'!N11="PERF",'full menu'!N11="AERF",'full menu'!N11="PCB"),"ERfix",IF(OR('full menu'!N11="ACB",'full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menu'!N11="MwERT",'full menu'!N11="ERwMT",'full menu'!N11="M&amp;ERT",'full menu'!N11="MwIT",'full menu'!N11="IwMT",'full menu'!N11="M&amp;IT",'full menu'!N11="IwERT",'full menu'!N11="ERwIT",'full menu'!N11="I&amp;ERT",'full menu'!N11="ER&amp;M&amp;IT"),"MixedTs",IF('full menu'!N11="UD","UD",IF('full menu'!N11="LSD","LSD",IF('full menu'!N11="WSD","WSD","")))))))))))</f>
        <v>X</v>
      </c>
      <c r="O11" s="1" t="str">
        <f>IF('full menu'!O11="MDC","MDC",IF('full menu'!O11="X","X",IF('full menu'!O11="UASC","UASC",IF(OR('full menu'!O11="PERF",'full menu'!O11="AERF",'full menu'!O11="PCB"),"ERfix",IF(OR('full menu'!O11="ACB",'full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menu'!O11="MwERT",'full menu'!O11="ERwMT",'full menu'!O11="M&amp;ERT",'full menu'!O11="MwIT",'full menu'!O11="IwMT",'full menu'!O11="M&amp;IT",'full menu'!O11="IwERT",'full menu'!O11="ERwIT",'full menu'!O11="I&amp;ERT",'full menu'!O11="ER&amp;M&amp;IT"),"MixedTs",IF('full menu'!O11="UD","UD",IF('full menu'!O11="LSD","LSD",IF('full menu'!O11="WSD","WSD","")))))))))))</f>
        <v>X</v>
      </c>
      <c r="P11" s="1" t="str">
        <f>IF('full menu'!P11="MDC","MDC",IF('full menu'!P11="X","X",IF('full menu'!P11="UASC","UASC",IF(OR('full menu'!P11="PERF",'full menu'!P11="AERF",'full menu'!P11="PCB"),"ERfix",IF(OR('full menu'!P11="ACB",'full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menu'!P11="MwERT",'full menu'!P11="ERwMT",'full menu'!P11="M&amp;ERT",'full menu'!P11="MwIT",'full menu'!P11="IwMT",'full menu'!P11="M&amp;IT",'full menu'!P11="IwERT",'full menu'!P11="ERwIT",'full menu'!P11="I&amp;ERT",'full menu'!P11="ER&amp;M&amp;IT"),"MixedTs",IF('full menu'!P11="UD","UD",IF('full menu'!P11="LSD","LSD",IF('full menu'!P11="WSD","WSD","")))))))))))</f>
        <v>X</v>
      </c>
      <c r="Q11" s="1" t="str">
        <f>IF('full menu'!Q11="MDC","MDC",IF('full menu'!Q11="X","X",IF('full menu'!Q11="UASC","UASC",IF(OR('full menu'!Q11="PERF",'full menu'!Q11="AERF",'full menu'!Q11="PCB"),"ERfix",IF(OR('full menu'!Q11="ACB",'full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menu'!Q11="MwERT",'full menu'!Q11="ERwMT",'full menu'!Q11="M&amp;ERT",'full menu'!Q11="MwIT",'full menu'!Q11="IwMT",'full menu'!Q11="M&amp;IT",'full menu'!Q11="IwERT",'full menu'!Q11="ERwIT",'full menu'!Q11="I&amp;ERT",'full menu'!Q11="ER&amp;M&amp;IT"),"MixedTs",IF('full menu'!Q11="UD","UD",IF('full menu'!Q11="LSD","LSD",IF('full menu'!Q11="WSD","WSD","")))))))))))</f>
        <v>X</v>
      </c>
      <c r="R11" s="1" t="str">
        <f>IF('full menu'!R11="MDC","MDC",IF('full menu'!R11="X","X",IF('full menu'!R11="UASC","UASC",IF(OR('full menu'!R11="PERF",'full menu'!R11="AERF",'full menu'!R11="PCB"),"ERfix",IF(OR('full menu'!R11="ACB",'full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menu'!R11="MwERT",'full menu'!R11="ERwMT",'full menu'!R11="M&amp;ERT",'full menu'!R11="MwIT",'full menu'!R11="IwMT",'full menu'!R11="M&amp;IT",'full menu'!R11="IwERT",'full menu'!R11="ERwIT",'full menu'!R11="I&amp;ERT",'full menu'!R11="ER&amp;M&amp;IT"),"MixedTs",IF('full menu'!R11="UD","UD",IF('full menu'!R11="LSD","LSD",IF('full menu'!R11="WSD","WSD","")))))))))))</f>
        <v>X</v>
      </c>
      <c r="S11" s="1" t="str">
        <f>IF('full menu'!S11="MDC","MDC",IF('full menu'!S11="X","X",IF('full menu'!S11="UASC","UASC",IF(OR('full menu'!S11="PERF",'full menu'!S11="AERF",'full menu'!S11="PCB"),"ERfix",IF(OR('full menu'!S11="ACB",'full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menu'!S11="MwERT",'full menu'!S11="ERwMT",'full menu'!S11="M&amp;ERT",'full menu'!S11="MwIT",'full menu'!S11="IwMT",'full menu'!S11="M&amp;IT",'full menu'!S11="IwERT",'full menu'!S11="ERwIT",'full menu'!S11="I&amp;ERT",'full menu'!S11="ER&amp;M&amp;IT"),"MixedTs",IF('full menu'!S11="UD","UD",IF('full menu'!S11="LSD","LSD",IF('full menu'!S11="WSD","WSD","")))))))))))</f>
        <v>X</v>
      </c>
      <c r="T11" s="1" t="str">
        <f>IF('full menu'!T11="MDC","MDC",IF('full menu'!T11="X","X",IF('full menu'!T11="UASC","UASC",IF(OR('full menu'!T11="PERF",'full menu'!T11="AERF",'full menu'!T11="PCB"),"ERfix",IF(OR('full menu'!T11="ACB",'full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menu'!T11="MwERT",'full menu'!T11="ERwMT",'full menu'!T11="M&amp;ERT",'full menu'!T11="MwIT",'full menu'!T11="IwMT",'full menu'!T11="M&amp;IT",'full menu'!T11="IwERT",'full menu'!T11="ERwIT",'full menu'!T11="I&amp;ERT",'full menu'!T11="ER&amp;M&amp;IT"),"MixedTs",IF('full menu'!T11="UD","UD",IF('full menu'!T11="LSD","LSD",IF('full menu'!T11="WSD","WSD","")))))))))))</f>
        <v>X</v>
      </c>
      <c r="U11" s="1" t="str">
        <f>IF('full menu'!U11="MDC","MDC",IF('full menu'!U11="X","X",IF('full menu'!U11="UASC","UASC",IF(OR('full menu'!U11="PERF",'full menu'!U11="AERF",'full menu'!U11="PCB"),"ERfix",IF(OR('full menu'!U11="ACB",'full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menu'!U11="MwERT",'full menu'!U11="ERwMT",'full menu'!U11="M&amp;ERT",'full menu'!U11="MwIT",'full menu'!U11="IwMT",'full menu'!U11="M&amp;IT",'full menu'!U11="IwERT",'full menu'!U11="ERwIT",'full menu'!U11="I&amp;ERT",'full menu'!U11="ER&amp;M&amp;IT"),"MixedTs",IF('full menu'!U11="UD","UD",IF('full menu'!U11="LSD","LSD",IF('full menu'!U11="WSD","WSD","")))))))))))</f>
        <v>X</v>
      </c>
      <c r="V11" s="1" t="str">
        <f>IF('full menu'!V11="MDC","MDC",IF('full menu'!V11="X","X",IF('full menu'!V11="UASC","UASC",IF(OR('full menu'!V11="PERF",'full menu'!V11="AERF",'full menu'!V11="PCB"),"ERfix",IF(OR('full menu'!V11="ACB",'full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menu'!V11="MwERT",'full menu'!V11="ERwMT",'full menu'!V11="M&amp;ERT",'full menu'!V11="MwIT",'full menu'!V11="IwMT",'full menu'!V11="M&amp;IT",'full menu'!V11="IwERT",'full menu'!V11="ERwIT",'full menu'!V11="I&amp;ERT",'full menu'!V11="ER&amp;M&amp;IT"),"MixedTs",IF('full menu'!V11="UD","UD",IF('full menu'!V11="LSD","LSD",IF('full menu'!V11="WSD","WSD","")))))))))))</f>
        <v>X</v>
      </c>
      <c r="W11" s="1" t="str">
        <f>IF('full menu'!W11="MDC","MDC",IF('full menu'!W11="X","X",IF('full menu'!W11="UASC","UASC",IF(OR('full menu'!W11="PERF",'full menu'!W11="AERF",'full menu'!W11="PCB"),"ERfix",IF(OR('full menu'!W11="ACB",'full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menu'!W11="MwERT",'full menu'!W11="ERwMT",'full menu'!W11="M&amp;ERT",'full menu'!W11="MwIT",'full menu'!W11="IwMT",'full menu'!W11="M&amp;IT",'full menu'!W11="IwERT",'full menu'!W11="ERwIT",'full menu'!W11="I&amp;ERT",'full menu'!W11="ER&amp;M&amp;IT"),"MixedTs",IF('full menu'!W11="UD","UD",IF('full menu'!W11="LSD","LSD",IF('full menu'!W11="WSD","WSD","")))))))))))</f>
        <v>X</v>
      </c>
      <c r="X11" s="1" t="str">
        <f>IF('full menu'!X11="MDC","MDC",IF('full menu'!X11="X","X",IF('full menu'!X11="UASC","UASC",IF(OR('full menu'!X11="PERF",'full menu'!X11="AERF",'full menu'!X11="PCB"),"ERfix",IF(OR('full menu'!X11="ACB",'full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menu'!X11="MwERT",'full menu'!X11="ERwMT",'full menu'!X11="M&amp;ERT",'full menu'!X11="MwIT",'full menu'!X11="IwMT",'full menu'!X11="M&amp;IT",'full menu'!X11="IwERT",'full menu'!X11="ERwIT",'full menu'!X11="I&amp;ERT",'full menu'!X11="ER&amp;M&amp;IT"),"MixedTs",IF('full menu'!X11="UD","UD",IF('full menu'!X11="LSD","LSD",IF('full menu'!X11="WSD","WSD","")))))))))))</f>
        <v>X</v>
      </c>
      <c r="Y11" s="1" t="str">
        <f>IF('full menu'!Y11="MDC","MDC",IF('full menu'!Y11="X","X",IF('full menu'!Y11="UASC","UASC",IF(OR('full menu'!Y11="PERF",'full menu'!Y11="AERF",'full menu'!Y11="PCB"),"ERfix",IF(OR('full menu'!Y11="ACB",'full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menu'!Y11="MwERT",'full menu'!Y11="ERwMT",'full menu'!Y11="M&amp;ERT",'full menu'!Y11="MwIT",'full menu'!Y11="IwMT",'full menu'!Y11="M&amp;IT",'full menu'!Y11="IwERT",'full menu'!Y11="ERwIT",'full menu'!Y11="I&amp;ERT",'full menu'!Y11="ER&amp;M&amp;IT"),"MixedTs",IF('full menu'!Y11="UD","UD",IF('full menu'!Y11="LSD","LSD",IF('full menu'!Y11="WSD","WSD","")))))))))))</f>
        <v>X</v>
      </c>
      <c r="Z11" s="1" t="str">
        <f>IF('full menu'!Z11="MDC","MDC",IF('full menu'!Z11="X","X",IF('full menu'!Z11="UASC","UASC",IF(OR('full menu'!Z11="PERF",'full menu'!Z11="AERF",'full menu'!Z11="PCB"),"ERfix",IF(OR('full menu'!Z11="ACB",'full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menu'!Z11="MwERT",'full menu'!Z11="ERwMT",'full menu'!Z11="M&amp;ERT",'full menu'!Z11="MwIT",'full menu'!Z11="IwMT",'full menu'!Z11="M&amp;IT",'full menu'!Z11="IwERT",'full menu'!Z11="ERwIT",'full menu'!Z11="I&amp;ERT",'full menu'!Z11="ER&amp;M&amp;IT"),"MixedTs",IF('full menu'!Z11="UD","UD",IF('full menu'!Z11="LSD","LSD",IF('full menu'!Z11="WSD","WSD","")))))))))))</f>
        <v>X</v>
      </c>
      <c r="AA11" s="1" t="str">
        <f>IF('full menu'!AA11="MDC","MDC",IF('full menu'!AA11="X","X",IF('full menu'!AA11="UASC","UASC",IF(OR('full menu'!AA11="PERF",'full menu'!AA11="AERF",'full menu'!AA11="PCB"),"ERfix",IF(OR('full menu'!AA11="ACB",'full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menu'!AA11="MwERT",'full menu'!AA11="ERwMT",'full menu'!AA11="M&amp;ERT",'full menu'!AA11="MwIT",'full menu'!AA11="IwMT",'full menu'!AA11="M&amp;IT",'full menu'!AA11="IwERT",'full menu'!AA11="ERwIT",'full menu'!AA11="I&amp;ERT",'full menu'!AA11="ER&amp;M&amp;IT"),"MixedTs",IF('full menu'!AA11="UD","UD",IF('full menu'!AA11="LSD","LSD",IF('full menu'!AA11="WSD","WSD","")))))))))))</f>
        <v>ITs</v>
      </c>
      <c r="AB11" s="1" t="str">
        <f>IF('full menu'!AB11="MDC","MDC",IF('full menu'!AB11="X","X",IF('full menu'!AB11="UASC","UASC",IF(OR('full menu'!AB11="PERF",'full menu'!AB11="AERF",'full menu'!AB11="PCB"),"ERfix",IF(OR('full menu'!AB11="ACB",'full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menu'!AB11="MwERT",'full menu'!AB11="ERwMT",'full menu'!AB11="M&amp;ERT",'full menu'!AB11="MwIT",'full menu'!AB11="IwMT",'full menu'!AB11="M&amp;IT",'full menu'!AB11="IwERT",'full menu'!AB11="ERwIT",'full menu'!AB11="I&amp;ERT",'full menu'!AB11="ER&amp;M&amp;IT"),"MixedTs",IF('full menu'!AB11="UD","UD",IF('full menu'!AB11="LSD","LSD",IF('full menu'!AB11="WSD","WSD","")))))))))))</f>
        <v>ITs</v>
      </c>
      <c r="AC11" s="1" t="str">
        <f>IF('full menu'!AC11="MDC","MDC",IF('full menu'!AC11="X","X",IF('full menu'!AC11="UASC","UASC",IF(OR('full menu'!AC11="PERF",'full menu'!AC11="AERF",'full menu'!AC11="PCB"),"ERfix",IF(OR('full menu'!AC11="ACB",'full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menu'!AC11="MwERT",'full menu'!AC11="ERwMT",'full menu'!AC11="M&amp;ERT",'full menu'!AC11="MwIT",'full menu'!AC11="IwMT",'full menu'!AC11="M&amp;IT",'full menu'!AC11="IwERT",'full menu'!AC11="ERwIT",'full menu'!AC11="I&amp;ERT",'full menu'!AC11="ER&amp;M&amp;IT"),"MixedTs",IF('full menu'!AC11="UD","UD",IF('full menu'!AC11="LSD","LSD",IF('full menu'!AC11="WSD","WSD","")))))))))))</f>
        <v>ITs</v>
      </c>
      <c r="AD11" s="1" t="str">
        <f>IF('full menu'!AD11="MDC","MDC",IF('full menu'!AD11="X","X",IF('full menu'!AD11="UASC","UASC",IF(OR('full menu'!AD11="PERF",'full menu'!AD11="AERF",'full menu'!AD11="PCB"),"ERfix",IF(OR('full menu'!AD11="ACB",'full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menu'!AD11="MwERT",'full menu'!AD11="ERwMT",'full menu'!AD11="M&amp;ERT",'full menu'!AD11="MwIT",'full menu'!AD11="IwMT",'full menu'!AD11="M&amp;IT",'full menu'!AD11="IwERT",'full menu'!AD11="ERwIT",'full menu'!AD11="I&amp;ERT",'full menu'!AD11="ER&amp;M&amp;IT"),"MixedTs",IF('full menu'!AD11="UD","UD",IF('full menu'!AD11="LSD","LSD",IF('full menu'!AD11="WSD","WSD","")))))))))))</f>
        <v>ITs</v>
      </c>
      <c r="AE11" s="1" t="str">
        <f>IF('full menu'!AE11="MDC","MDC",IF('full menu'!AE11="X","X",IF('full menu'!AE11="UASC","UASC",IF(OR('full menu'!AE11="PERF",'full menu'!AE11="AERF",'full menu'!AE11="PCB"),"ERfix",IF(OR('full menu'!AE11="ACB",'full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menu'!AE11="MwERT",'full menu'!AE11="ERwMT",'full menu'!AE11="M&amp;ERT",'full menu'!AE11="MwIT",'full menu'!AE11="IwMT",'full menu'!AE11="M&amp;IT",'full menu'!AE11="IwERT",'full menu'!AE11="ERwIT",'full menu'!AE11="I&amp;ERT",'full menu'!AE11="ER&amp;M&amp;IT"),"MixedTs",IF('full menu'!AE11="UD","UD",IF('full menu'!AE11="LSD","LSD",IF('full menu'!AE11="WSD","WSD","")))))))))))</f>
        <v>ITs</v>
      </c>
      <c r="AF11" s="1" t="str">
        <f>IF('full menu'!AF11="MDC","MDC",IF('full menu'!AF11="X","X",IF('full menu'!AF11="UASC","UASC",IF(OR('full menu'!AF11="PERF",'full menu'!AF11="AERF",'full menu'!AF11="PCB"),"ERfix",IF(OR('full menu'!AF11="ACB",'full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menu'!AF11="MwERT",'full menu'!AF11="ERwMT",'full menu'!AF11="M&amp;ERT",'full menu'!AF11="MwIT",'full menu'!AF11="IwMT",'full menu'!AF11="M&amp;IT",'full menu'!AF11="IwERT",'full menu'!AF11="ERwIT",'full menu'!AF11="I&amp;ERT",'full menu'!AF11="ER&amp;M&amp;IT"),"MixedTs",IF('full menu'!AF11="UD","UD",IF('full menu'!AF11="LSD","LSD",IF('full menu'!AF11="WSD","WSD","")))))))))))</f>
        <v>ITs</v>
      </c>
      <c r="AG11" s="1" t="str">
        <f>IF('full menu'!AG11="MDC","MDC",IF('full menu'!AG11="X","X",IF('full menu'!AG11="UASC","UASC",IF(OR('full menu'!AG11="PERF",'full menu'!AG11="AERF",'full menu'!AG11="PCB"),"ERfix",IF(OR('full menu'!AG11="ACB",'full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menu'!AG11="MwERT",'full menu'!AG11="ERwMT",'full menu'!AG11="M&amp;ERT",'full menu'!AG11="MwIT",'full menu'!AG11="IwMT",'full menu'!AG11="M&amp;IT",'full menu'!AG11="IwERT",'full menu'!AG11="ERwIT",'full menu'!AG11="I&amp;ERT",'full menu'!AG11="ER&amp;M&amp;IT"),"MixedTs",IF('full menu'!AG11="UD","UD",IF('full menu'!AG11="LSD","LSD",IF('full menu'!AG11="WSD","WSD","")))))))))))</f>
        <v>ITs</v>
      </c>
      <c r="AH11" s="1" t="str">
        <f>IF('full menu'!AH11="MDC","MDC",IF('full menu'!AH11="X","X",IF('full menu'!AH11="UASC","UASC",IF(OR('full menu'!AH11="PERF",'full menu'!AH11="AERF",'full menu'!AH11="PCB"),"ERfix",IF(OR('full menu'!AH11="ACB",'full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menu'!AH11="MwERT",'full menu'!AH11="ERwMT",'full menu'!AH11="M&amp;ERT",'full menu'!AH11="MwIT",'full menu'!AH11="IwMT",'full menu'!AH11="M&amp;IT",'full menu'!AH11="IwERT",'full menu'!AH11="ERwIT",'full menu'!AH11="I&amp;ERT",'full menu'!AH11="ER&amp;M&amp;IT"),"MixedTs",IF('full menu'!AH11="UD","UD",IF('full menu'!AH11="LSD","LSD",IF('full menu'!AH11="WSD","WSD","")))))))))))</f>
        <v>ITs</v>
      </c>
      <c r="AI11" s="1" t="str">
        <f>IF('full menu'!AI11="MDC","MDC",IF('full menu'!AI11="X","X",IF('full menu'!AI11="UASC","UASC",IF(OR('full menu'!AI11="PERF",'full menu'!AI11="AERF",'full menu'!AI11="PCB"),"ERfix",IF(OR('full menu'!AI11="ACB",'full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menu'!AI11="MwERT",'full menu'!AI11="ERwMT",'full menu'!AI11="M&amp;ERT",'full menu'!AI11="MwIT",'full menu'!AI11="IwMT",'full menu'!AI11="M&amp;IT",'full menu'!AI11="IwERT",'full menu'!AI11="ERwIT",'full menu'!AI11="I&amp;ERT",'full menu'!AI11="ER&amp;M&amp;IT"),"MixedTs",IF('full menu'!AI11="UD","UD",IF('full menu'!AI11="LSD","LSD",IF('full menu'!AI11="WSD","WSD","")))))))))))</f>
        <v>ITs</v>
      </c>
      <c r="AJ11" s="1" t="str">
        <f>IF('full menu'!AJ11="MDC","MDC",IF('full menu'!AJ11="X","X",IF('full menu'!AJ11="UASC","UASC",IF(OR('full menu'!AJ11="PERF",'full menu'!AJ11="AERF",'full menu'!AJ11="PCB"),"ERfix",IF(OR('full menu'!AJ11="ACB",'full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menu'!AJ11="MwERT",'full menu'!AJ11="ERwMT",'full menu'!AJ11="M&amp;ERT",'full menu'!AJ11="MwIT",'full menu'!AJ11="IwMT",'full menu'!AJ11="M&amp;IT",'full menu'!AJ11="IwERT",'full menu'!AJ11="ERwIT",'full menu'!AJ11="I&amp;ERT",'full menu'!AJ11="ER&amp;M&amp;IT"),"MixedTs",IF('full menu'!AJ11="UD","UD",IF('full menu'!AJ11="LSD","LSD",IF('full menu'!AJ11="WSD","WSD","")))))))))))</f>
        <v>ITs</v>
      </c>
      <c r="AK11" s="1" t="str">
        <f>IF('full menu'!AK11="MDC","MDC",IF('full menu'!AK11="X","X",IF('full menu'!AK11="UASC","UASC",IF(OR('full menu'!AK11="PERF",'full menu'!AK11="AERF",'full menu'!AK11="PCB"),"ERfix",IF(OR('full menu'!AK11="ACB",'full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menu'!AK11="MwERT",'full menu'!AK11="ERwMT",'full menu'!AK11="M&amp;ERT",'full menu'!AK11="MwIT",'full menu'!AK11="IwMT",'full menu'!AK11="M&amp;IT",'full menu'!AK11="IwERT",'full menu'!AK11="ERwIT",'full menu'!AK11="I&amp;ERT",'full menu'!AK11="ER&amp;M&amp;IT"),"MixedTs",IF('full menu'!AK11="UD","UD",IF('full menu'!AK11="LSD","LSD",IF('full menu'!AK11="WSD","WSD","")))))))))))</f>
        <v>ITs</v>
      </c>
      <c r="AL11" s="1" t="str">
        <f>IF('full menu'!AL11="MDC","MDC",IF('full menu'!AL11="X","X",IF('full menu'!AL11="UASC","UASC",IF(OR('full menu'!AL11="PERF",'full menu'!AL11="AERF",'full menu'!AL11="PCB"),"ERfix",IF(OR('full menu'!AL11="ACB",'full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menu'!AL11="MwERT",'full menu'!AL11="ERwMT",'full menu'!AL11="M&amp;ERT",'full menu'!AL11="MwIT",'full menu'!AL11="IwMT",'full menu'!AL11="M&amp;IT",'full menu'!AL11="IwERT",'full menu'!AL11="ERwIT",'full menu'!AL11="I&amp;ERT",'full menu'!AL11="ER&amp;M&amp;IT"),"MixedTs",IF('full menu'!AL11="UD","UD",IF('full menu'!AL11="LSD","LSD",IF('full menu'!AL11="WSD","WSD","")))))))))))</f>
        <v>ITs</v>
      </c>
      <c r="AM11" s="1" t="str">
        <f>IF('full menu'!AM11="MDC","MDC",IF('full menu'!AM11="X","X",IF('full menu'!AM11="UASC","UASC",IF(OR('full menu'!AM11="PERF",'full menu'!AM11="AERF",'full menu'!AM11="PCB"),"ERfix",IF(OR('full menu'!AM11="ACB",'full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menu'!AM11="MwERT",'full menu'!AM11="ERwMT",'full menu'!AM11="M&amp;ERT",'full menu'!AM11="MwIT",'full menu'!AM11="IwMT",'full menu'!AM11="M&amp;IT",'full menu'!AM11="IwERT",'full menu'!AM11="ERwIT",'full menu'!AM11="I&amp;ERT",'full menu'!AM11="ER&amp;M&amp;IT"),"MixedTs",IF('full menu'!AM11="UD","UD",IF('full menu'!AM11="LSD","LSD",IF('full menu'!AM11="WSD","WSD","")))))))))))</f>
        <v>ITs</v>
      </c>
      <c r="AN11" s="1" t="str">
        <f>IF('full menu'!AN11="MDC","MDC",IF('full menu'!AN11="X","X",IF('full menu'!AN11="UASC","UASC",IF(OR('full menu'!AN11="PERF",'full menu'!AN11="AERF",'full menu'!AN11="PCB"),"ERfix",IF(OR('full menu'!AN11="ACB",'full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menu'!AN11="MwERT",'full menu'!AN11="ERwMT",'full menu'!AN11="M&amp;ERT",'full menu'!AN11="MwIT",'full menu'!AN11="IwMT",'full menu'!AN11="M&amp;IT",'full menu'!AN11="IwERT",'full menu'!AN11="ERwIT",'full menu'!AN11="I&amp;ERT",'full menu'!AN11="ER&amp;M&amp;IT"),"MixedTs",IF('full menu'!AN11="UD","UD",IF('full menu'!AN11="LSD","LSD",IF('full menu'!AN11="WSD","WSD","")))))))))))</f>
        <v>ITs</v>
      </c>
      <c r="AO11" s="1" t="str">
        <f>IF('full menu'!AO11="MDC","MDC",IF('full menu'!AO11="X","X",IF('full menu'!AO11="UASC","UASC",IF(OR('full menu'!AO11="PERF",'full menu'!AO11="AERF",'full menu'!AO11="PCB"),"ERfix",IF(OR('full menu'!AO11="ACB",'full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menu'!AO11="MwERT",'full menu'!AO11="ERwMT",'full menu'!AO11="M&amp;ERT",'full menu'!AO11="MwIT",'full menu'!AO11="IwMT",'full menu'!AO11="M&amp;IT",'full menu'!AO11="IwERT",'full menu'!AO11="ERwIT",'full menu'!AO11="I&amp;ERT",'full menu'!AO11="ER&amp;M&amp;IT"),"MixedTs",IF('full menu'!AO11="UD","UD",IF('full menu'!AO11="LSD","LSD",IF('full menu'!AO11="WSD","WSD","")))))))))))</f>
        <v>ITs</v>
      </c>
      <c r="AP11" s="1" t="str">
        <f>IF('full menu'!AP11="MDC","MDC",IF('full menu'!AP11="X","X",IF('full menu'!AP11="UASC","UASC",IF(OR('full menu'!AP11="PERF",'full menu'!AP11="AERF",'full menu'!AP11="PCB"),"ERfix",IF(OR('full menu'!AP11="ACB",'full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menu'!AP11="MwERT",'full menu'!AP11="ERwMT",'full menu'!AP11="M&amp;ERT",'full menu'!AP11="MwIT",'full menu'!AP11="IwMT",'full menu'!AP11="M&amp;IT",'full menu'!AP11="IwERT",'full menu'!AP11="ERwIT",'full menu'!AP11="I&amp;ERT",'full menu'!AP11="ER&amp;M&amp;IT"),"MixedTs",IF('full menu'!AP11="UD","UD",IF('full menu'!AP11="LSD","LSD",IF('full menu'!AP11="WSD","WSD","")))))))))))</f>
        <v>ITs</v>
      </c>
      <c r="AQ11" s="1" t="str">
        <f>IF('full menu'!AQ11="MDC","MDC",IF('full menu'!AQ11="X","X",IF('full menu'!AQ11="UASC","UASC",IF(OR('full menu'!AQ11="PERF",'full menu'!AQ11="AERF",'full menu'!AQ11="PCB"),"ERfix",IF(OR('full menu'!AQ11="ACB",'full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menu'!AQ11="MwERT",'full menu'!AQ11="ERwMT",'full menu'!AQ11="M&amp;ERT",'full menu'!AQ11="MwIT",'full menu'!AQ11="IwMT",'full menu'!AQ11="M&amp;IT",'full menu'!AQ11="IwERT",'full menu'!AQ11="ERwIT",'full menu'!AQ11="I&amp;ERT",'full menu'!AQ11="ER&amp;M&amp;IT"),"MixedTs",IF('full menu'!AQ11="UD","UD",IF('full menu'!AQ11="LSD","LSD",IF('full menu'!AQ11="WSD","WSD","")))))))))))</f>
        <v>ITs</v>
      </c>
      <c r="AR11" s="1" t="str">
        <f>IF('full menu'!AR11="MDC","MDC",IF('full menu'!AR11="X","X",IF('full menu'!AR11="UASC","UASC",IF(OR('full menu'!AR11="PERF",'full menu'!AR11="AERF",'full menu'!AR11="PCB"),"ERfix",IF(OR('full menu'!AR11="ACB",'full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menu'!AR11="MwERT",'full menu'!AR11="ERwMT",'full menu'!AR11="M&amp;ERT",'full menu'!AR11="MwIT",'full menu'!AR11="IwMT",'full menu'!AR11="M&amp;IT",'full menu'!AR11="IwERT",'full menu'!AR11="ERwIT",'full menu'!AR11="I&amp;ERT",'full menu'!AR11="ER&amp;M&amp;IT"),"MixedTs",IF('full menu'!AR11="UD","UD",IF('full menu'!AR11="LSD","LSD",IF('full menu'!AR11="WSD","WSD","")))))))))))</f>
        <v>ITs</v>
      </c>
      <c r="AS11" s="1" t="str">
        <f>IF('full menu'!AS11="MDC","MDC",IF('full menu'!AS11="X","X",IF('full menu'!AS11="UASC","UASC",IF(OR('full menu'!AS11="PERF",'full menu'!AS11="AERF",'full menu'!AS11="PCB"),"ERfix",IF(OR('full menu'!AS11="ACB",'full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menu'!AS11="MwERT",'full menu'!AS11="ERwMT",'full menu'!AS11="M&amp;ERT",'full menu'!AS11="MwIT",'full menu'!AS11="IwMT",'full menu'!AS11="M&amp;IT",'full menu'!AS11="IwERT",'full menu'!AS11="ERwIT",'full menu'!AS11="I&amp;ERT",'full menu'!AS11="ER&amp;M&amp;IT"),"MixedTs",IF('full menu'!AS11="UD","UD",IF('full menu'!AS11="LSD","LSD",IF('full menu'!AS11="WSD","WSD","")))))))))))</f>
        <v>ITs</v>
      </c>
      <c r="AT11" s="1" t="str">
        <f>IF('full menu'!AT11="MDC","MDC",IF('full menu'!AT11="X","X",IF('full menu'!AT11="UASC","UASC",IF(OR('full menu'!AT11="PERF",'full menu'!AT11="AERF",'full menu'!AT11="PCB"),"ERfix",IF(OR('full menu'!AT11="ACB",'full menu'!AT11="LCERT",'full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menu'!AT11="MwERT",'full menu'!AT11="ERwMT",'full menu'!AT11="M&amp;ERT",'full menu'!AT11="MwIT",'full menu'!AT11="IwMT",'full menu'!AT11="M&amp;IT",'full menu'!AT11="IwERT",'full menu'!AT11="ERwIT",'full menu'!AT11="I&amp;ERT",'full menu'!AT11="ER&amp;M&amp;IT"),"MixedTs",IF('full menu'!AT11="UD","UD",IF('full menu'!AT11="LSD","LSD",IF('full menu'!AT11="WSD","WSD","")))))))))))</f>
        <v>ITs</v>
      </c>
      <c r="AU11" s="1" t="str">
        <f>IF('full menu'!AU11="MDC","MDC",IF('full menu'!AU11="X","X",IF('full menu'!AU11="UASC","UASC",IF(OR('full menu'!AU11="PERF",'full menu'!AU11="AERF",'full menu'!AU11="PCB"),"ERfix",IF(OR('full menu'!AU11="ACB",'full menu'!AU11="LCERT",'full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menu'!AU11="MwERT",'full menu'!AU11="ERwMT",'full menu'!AU11="M&amp;ERT",'full menu'!AU11="MwIT",'full menu'!AU11="IwMT",'full menu'!AU11="M&amp;IT",'full menu'!AU11="IwERT",'full menu'!AU11="ERwIT",'full menu'!AU11="I&amp;ERT",'full menu'!AU11="ER&amp;M&amp;IT"),"MixedTs",IF('full menu'!AU11="UD","UD",IF('full menu'!AU11="LSD","LSD",IF('full menu'!AU11="WSD","WSD","")))))))))))</f>
        <v>ITs</v>
      </c>
      <c r="AV11" s="1" t="str">
        <f>IF('full menu'!AV11="MDC","MDC",IF('full menu'!AV11="X","X",IF('full menu'!AV11="UASC","UASC",IF(OR('full menu'!AV11="PERF",'full menu'!AV11="AERF",'full menu'!AV11="PCB"),"ERfix",IF(OR('full menu'!AV11="ACB",'full menu'!AV11="LCERT",'full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menu'!AV11="MwERT",'full menu'!AV11="ERwMT",'full menu'!AV11="M&amp;ERT",'full menu'!AV11="MwIT",'full menu'!AV11="IwMT",'full menu'!AV11="M&amp;IT",'full menu'!AV11="IwERT",'full menu'!AV11="ERwIT",'full menu'!AV11="I&amp;ERT",'full menu'!AV11="ER&amp;M&amp;IT"),"MixedTs",IF('full menu'!AV11="UD","UD",IF('full menu'!AV11="LSD","LSD",IF('full menu'!AV11="WSD","WSD","")))))))))))</f>
        <v>ITs</v>
      </c>
      <c r="AW11" s="1" t="str">
        <f>IF('full menu'!AW11="MDC","MDC",IF('full menu'!AW11="X","X",IF('full menu'!AW11="UASC","UASC",IF(OR('full menu'!AW11="PERF",'full menu'!AW11="AERF",'full menu'!AW11="PCB"),"ERfix",IF(OR('full menu'!AW11="ACB",'full menu'!AW11="LCERT",'full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menu'!AW11="MwERT",'full menu'!AW11="ERwMT",'full menu'!AW11="M&amp;ERT",'full menu'!AW11="MwIT",'full menu'!AW11="IwMT",'full menu'!AW11="M&amp;IT",'full menu'!AW11="IwERT",'full menu'!AW11="ERwIT",'full menu'!AW11="I&amp;ERT",'full menu'!AW11="ER&amp;M&amp;IT"),"MixedTs",IF('full menu'!AW11="UD","UD",IF('full menu'!AW11="LSD","LSD",IF('full menu'!AW11="WSD","WSD","")))))))))))</f>
        <v>ITs</v>
      </c>
      <c r="AX11" s="1" t="str">
        <f>IF('full menu'!AX11="MDC","MDC",IF('full menu'!AX11="X","X",IF('full menu'!AX11="UASC","UASC",IF(OR('full menu'!AX11="PERF",'full menu'!AX11="AERF",'full menu'!AX11="PCB"),"ERfix",IF(OR('full menu'!AX11="ACB",'full menu'!AX11="LCERT",'full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menu'!AX11="MwERT",'full menu'!AX11="ERwMT",'full menu'!AX11="M&amp;ERT",'full menu'!AX11="MwIT",'full menu'!AX11="IwMT",'full menu'!AX11="M&amp;IT",'full menu'!AX11="IwERT",'full menu'!AX11="ERwIT",'full menu'!AX11="I&amp;ERT",'full menu'!AX11="ER&amp;M&amp;IT"),"MixedTs",IF('full menu'!AX11="UD","UD",IF('full menu'!AX11="LSD","LSD",IF('full menu'!AX11="WSD","WSD","")))))))))))</f>
        <v>ITs</v>
      </c>
      <c r="AY11" s="1" t="str">
        <f>IF('full menu'!AY11="MDC","MDC",IF('full menu'!AY11="X","X",IF('full menu'!AY11="UASC","UASC",IF(OR('full menu'!AY11="PERF",'full menu'!AY11="AERF",'full menu'!AY11="PCB"),"ERfix",IF(OR('full menu'!AY11="ACB",'full menu'!AY11="LCERT",'full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menu'!AY11="MwERT",'full menu'!AY11="ERwMT",'full menu'!AY11="M&amp;ERT",'full menu'!AY11="MwIT",'full menu'!AY11="IwMT",'full menu'!AY11="M&amp;IT",'full menu'!AY11="IwERT",'full menu'!AY11="ERwIT",'full menu'!AY11="I&amp;ERT",'full menu'!AY11="ER&amp;M&amp;IT"),"MixedTs",IF('full menu'!AY11="UD","UD",IF('full menu'!AY11="LSD","LSD",IF('full menu'!AY11="WSD","WSD","")))))))))))</f>
        <v>ITs</v>
      </c>
    </row>
    <row r="12" spans="1:51" ht="15.6" x14ac:dyDescent="0.3">
      <c r="A12" t="s">
        <v>29</v>
      </c>
      <c r="B12" s="1" t="str">
        <f>IF('full menu'!B12="MDC","MDC",IF('full menu'!B12="X","X",IF('full menu'!B12="UASC","UASC",IF(OR('full menu'!B12="PERF",'full menu'!B12="AERF",'full menu'!B12="PCB"),"ERfix",IF(OR('full menu'!B12="ACB",'full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menu'!B12="MwERT",'full menu'!B12="ERwMT",'full menu'!B12="M&amp;ERT",'full menu'!B12="MwIT",'full menu'!B12="IwMT",'full menu'!B12="M&amp;IT",'full menu'!B12="IwERT",'full menu'!B12="ERwIT",'full menu'!B12="I&amp;ERT",'full menu'!B12="ER&amp;M&amp;IT"),"MixedTs",IF('full menu'!B12="UD","UD",IF('full menu'!B12="LSD","LSD",IF('full menu'!B12="WSD","WSD","")))))))))))</f>
        <v>ERTs</v>
      </c>
      <c r="C12" s="1" t="str">
        <f>IF('full menu'!C12="MDC","MDC",IF('full menu'!C12="X","X",IF('full menu'!C12="UASC","UASC",IF(OR('full menu'!C12="PERF",'full menu'!C12="AERF",'full menu'!C12="PCB"),"ERfix",IF(OR('full menu'!C12="ACB",'full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menu'!C12="MwERT",'full menu'!C12="ERwMT",'full menu'!C12="M&amp;ERT",'full menu'!C12="MwIT",'full menu'!C12="IwMT",'full menu'!C12="M&amp;IT",'full menu'!C12="IwERT",'full menu'!C12="ERwIT",'full menu'!C12="I&amp;ERT",'full menu'!C12="ER&amp;M&amp;IT"),"MixedTs",IF('full menu'!C12="UD","UD",IF('full menu'!C12="LSD","LSD",IF('full menu'!C12="WSD","WSD","")))))))))))</f>
        <v>ERTs</v>
      </c>
      <c r="D12" s="1" t="str">
        <f>IF('full menu'!D12="MDC","MDC",IF('full menu'!D12="X","X",IF('full menu'!D12="UASC","UASC",IF(OR('full menu'!D12="PERF",'full menu'!D12="AERF",'full menu'!D12="PCB"),"ERfix",IF(OR('full menu'!D12="ACB",'full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menu'!D12="MwERT",'full menu'!D12="ERwMT",'full menu'!D12="M&amp;ERT",'full menu'!D12="MwIT",'full menu'!D12="IwMT",'full menu'!D12="M&amp;IT",'full menu'!D12="IwERT",'full menu'!D12="ERwIT",'full menu'!D12="I&amp;ERT",'full menu'!D12="ER&amp;M&amp;IT"),"MixedTs",IF('full menu'!D12="UD","UD",IF('full menu'!D12="LSD","LSD",IF('full menu'!D12="WSD","WSD","")))))))))))</f>
        <v>ERTs</v>
      </c>
      <c r="E12" s="1" t="str">
        <f>IF('full menu'!E12="MDC","MDC",IF('full menu'!E12="X","X",IF('full menu'!E12="UASC","UASC",IF(OR('full menu'!E12="PERF",'full menu'!E12="AERF",'full menu'!E12="PCB"),"ERfix",IF(OR('full menu'!E12="ACB",'full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menu'!E12="MwERT",'full menu'!E12="ERwMT",'full menu'!E12="M&amp;ERT",'full menu'!E12="MwIT",'full menu'!E12="IwMT",'full menu'!E12="M&amp;IT",'full menu'!E12="IwERT",'full menu'!E12="ERwIT",'full menu'!E12="I&amp;ERT",'full menu'!E12="ER&amp;M&amp;IT"),"MixedTs",IF('full menu'!E12="UD","UD",IF('full menu'!E12="LSD","LSD",IF('full menu'!E12="WSD","WSD","")))))))))))</f>
        <v>ERTs</v>
      </c>
      <c r="F12" s="1" t="str">
        <f>IF('full menu'!F12="MDC","MDC",IF('full menu'!F12="X","X",IF('full menu'!F12="UASC","UASC",IF(OR('full menu'!F12="PERF",'full menu'!F12="AERF",'full menu'!F12="PCB"),"ERfix",IF(OR('full menu'!F12="ACB",'full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menu'!F12="MwERT",'full menu'!F12="ERwMT",'full menu'!F12="M&amp;ERT",'full menu'!F12="MwIT",'full menu'!F12="IwMT",'full menu'!F12="M&amp;IT",'full menu'!F12="IwERT",'full menu'!F12="ERwIT",'full menu'!F12="I&amp;ERT",'full menu'!F12="ER&amp;M&amp;IT"),"MixedTs",IF('full menu'!F12="UD","UD",IF('full menu'!F12="LSD","LSD",IF('full menu'!F12="WSD","WSD","")))))))))))</f>
        <v>ERTs</v>
      </c>
      <c r="G12" s="1" t="str">
        <f>IF('full menu'!G12="MDC","MDC",IF('full menu'!G12="X","X",IF('full menu'!G12="UASC","UASC",IF(OR('full menu'!G12="PERF",'full menu'!G12="AERF",'full menu'!G12="PCB"),"ERfix",IF(OR('full menu'!G12="ACB",'full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menu'!G12="MwERT",'full menu'!G12="ERwMT",'full menu'!G12="M&amp;ERT",'full menu'!G12="MwIT",'full menu'!G12="IwMT",'full menu'!G12="M&amp;IT",'full menu'!G12="IwERT",'full menu'!G12="ERwIT",'full menu'!G12="I&amp;ERT",'full menu'!G12="ER&amp;M&amp;IT"),"MixedTs",IF('full menu'!G12="UD","UD",IF('full menu'!G12="LSD","LSD",IF('full menu'!G12="WSD","WSD","")))))))))))</f>
        <v>ERTs</v>
      </c>
      <c r="H12" s="1" t="str">
        <f>IF('full menu'!H12="MDC","MDC",IF('full menu'!H12="X","X",IF('full menu'!H12="UASC","UASC",IF(OR('full menu'!H12="PERF",'full menu'!H12="AERF",'full menu'!H12="PCB"),"ERfix",IF(OR('full menu'!H12="ACB",'full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menu'!H12="MwERT",'full menu'!H12="ERwMT",'full menu'!H12="M&amp;ERT",'full menu'!H12="MwIT",'full menu'!H12="IwMT",'full menu'!H12="M&amp;IT",'full menu'!H12="IwERT",'full menu'!H12="ERwIT",'full menu'!H12="I&amp;ERT",'full menu'!H12="ER&amp;M&amp;IT"),"MixedTs",IF('full menu'!H12="UD","UD",IF('full menu'!H12="LSD","LSD",IF('full menu'!H12="WSD","WSD","")))))))))))</f>
        <v>ERTs</v>
      </c>
      <c r="I12" s="1" t="str">
        <f>IF('full menu'!I12="MDC","MDC",IF('full menu'!I12="X","X",IF('full menu'!I12="UASC","UASC",IF(OR('full menu'!I12="PERF",'full menu'!I12="AERF",'full menu'!I12="PCB"),"ERfix",IF(OR('full menu'!I12="ACB",'full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menu'!I12="MwERT",'full menu'!I12="ERwMT",'full menu'!I12="M&amp;ERT",'full menu'!I12="MwIT",'full menu'!I12="IwMT",'full menu'!I12="M&amp;IT",'full menu'!I12="IwERT",'full menu'!I12="ERwIT",'full menu'!I12="I&amp;ERT",'full menu'!I12="ER&amp;M&amp;IT"),"MixedTs",IF('full menu'!I12="UD","UD",IF('full menu'!I12="LSD","LSD",IF('full menu'!I12="WSD","WSD","")))))))))))</f>
        <v>ERTs</v>
      </c>
      <c r="J12" s="1" t="str">
        <f>IF('full menu'!J12="MDC","MDC",IF('full menu'!J12="X","X",IF('full menu'!J12="UASC","UASC",IF(OR('full menu'!J12="PERF",'full menu'!J12="AERF",'full menu'!J12="PCB"),"ERfix",IF(OR('full menu'!J12="ACB",'full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menu'!J12="MwERT",'full menu'!J12="ERwMT",'full menu'!J12="M&amp;ERT",'full menu'!J12="MwIT",'full menu'!J12="IwMT",'full menu'!J12="M&amp;IT",'full menu'!J12="IwERT",'full menu'!J12="ERwIT",'full menu'!J12="I&amp;ERT",'full menu'!J12="ER&amp;M&amp;IT"),"MixedTs",IF('full menu'!J12="UD","UD",IF('full menu'!J12="LSD","LSD",IF('full menu'!J12="WSD","WSD","")))))))))))</f>
        <v>ERTs</v>
      </c>
      <c r="K12" s="1" t="str">
        <f>IF('full menu'!K12="MDC","MDC",IF('full menu'!K12="X","X",IF('full menu'!K12="UASC","UASC",IF(OR('full menu'!K12="PERF",'full menu'!K12="AERF",'full menu'!K12="PCB"),"ERfix",IF(OR('full menu'!K12="ACB",'full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menu'!K12="MwERT",'full menu'!K12="ERwMT",'full menu'!K12="M&amp;ERT",'full menu'!K12="MwIT",'full menu'!K12="IwMT",'full menu'!K12="M&amp;IT",'full menu'!K12="IwERT",'full menu'!K12="ERwIT",'full menu'!K12="I&amp;ERT",'full menu'!K12="ER&amp;M&amp;IT"),"MixedTs",IF('full menu'!K12="UD","UD",IF('full menu'!K12="LSD","LSD",IF('full menu'!K12="WSD","WSD","")))))))))))</f>
        <v>ERTs</v>
      </c>
      <c r="L12" s="1" t="str">
        <f>IF('full menu'!L12="MDC","MDC",IF('full menu'!L12="X","X",IF('full menu'!L12="UASC","UASC",IF(OR('full menu'!L12="PERF",'full menu'!L12="AERF",'full menu'!L12="PCB"),"ERfix",IF(OR('full menu'!L12="ACB",'full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menu'!L12="MwERT",'full menu'!L12="ERwMT",'full menu'!L12="M&amp;ERT",'full menu'!L12="MwIT",'full menu'!L12="IwMT",'full menu'!L12="M&amp;IT",'full menu'!L12="IwERT",'full menu'!L12="ERwIT",'full menu'!L12="I&amp;ERT",'full menu'!L12="ER&amp;M&amp;IT"),"MixedTs",IF('full menu'!L12="UD","UD",IF('full menu'!L12="LSD","LSD",IF('full menu'!L12="WSD","WSD","")))))))))))</f>
        <v>ERTs</v>
      </c>
      <c r="M12" s="1" t="str">
        <f>IF('full menu'!M12="MDC","MDC",IF('full menu'!M12="X","X",IF('full menu'!M12="UASC","UASC",IF(OR('full menu'!M12="PERF",'full menu'!M12="AERF",'full menu'!M12="PCB"),"ERfix",IF(OR('full menu'!M12="ACB",'full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menu'!M12="MwERT",'full menu'!M12="ERwMT",'full menu'!M12="M&amp;ERT",'full menu'!M12="MwIT",'full menu'!M12="IwMT",'full menu'!M12="M&amp;IT",'full menu'!M12="IwERT",'full menu'!M12="ERwIT",'full menu'!M12="I&amp;ERT",'full menu'!M12="ER&amp;M&amp;IT"),"MixedTs",IF('full menu'!M12="UD","UD",IF('full menu'!M12="LSD","LSD",IF('full menu'!M12="WSD","WSD","")))))))))))</f>
        <v>ERTs</v>
      </c>
      <c r="N12" s="1" t="str">
        <f>IF('full menu'!N12="MDC","MDC",IF('full menu'!N12="X","X",IF('full menu'!N12="UASC","UASC",IF(OR('full menu'!N12="PERF",'full menu'!N12="AERF",'full menu'!N12="PCB"),"ERfix",IF(OR('full menu'!N12="ACB",'full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menu'!N12="MwERT",'full menu'!N12="ERwMT",'full menu'!N12="M&amp;ERT",'full menu'!N12="MwIT",'full menu'!N12="IwMT",'full menu'!N12="M&amp;IT",'full menu'!N12="IwERT",'full menu'!N12="ERwIT",'full menu'!N12="I&amp;ERT",'full menu'!N12="ER&amp;M&amp;IT"),"MixedTs",IF('full menu'!N12="UD","UD",IF('full menu'!N12="LSD","LSD",IF('full menu'!N12="WSD","WSD","")))))))))))</f>
        <v>ERTs</v>
      </c>
      <c r="O12" s="1" t="str">
        <f>IF('full menu'!O12="MDC","MDC",IF('full menu'!O12="X","X",IF('full menu'!O12="UASC","UASC",IF(OR('full menu'!O12="PERF",'full menu'!O12="AERF",'full menu'!O12="PCB"),"ERfix",IF(OR('full menu'!O12="ACB",'full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menu'!O12="MwERT",'full menu'!O12="ERwMT",'full menu'!O12="M&amp;ERT",'full menu'!O12="MwIT",'full menu'!O12="IwMT",'full menu'!O12="M&amp;IT",'full menu'!O12="IwERT",'full menu'!O12="ERwIT",'full menu'!O12="I&amp;ERT",'full menu'!O12="ER&amp;M&amp;IT"),"MixedTs",IF('full menu'!O12="UD","UD",IF('full menu'!O12="LSD","LSD",IF('full menu'!O12="WSD","WSD","")))))))))))</f>
        <v>ERTs</v>
      </c>
      <c r="P12" s="1" t="str">
        <f>IF('full menu'!P12="MDC","MDC",IF('full menu'!P12="X","X",IF('full menu'!P12="UASC","UASC",IF(OR('full menu'!P12="PERF",'full menu'!P12="AERF",'full menu'!P12="PCB"),"ERfix",IF(OR('full menu'!P12="ACB",'full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menu'!P12="MwERT",'full menu'!P12="ERwMT",'full menu'!P12="M&amp;ERT",'full menu'!P12="MwIT",'full menu'!P12="IwMT",'full menu'!P12="M&amp;IT",'full menu'!P12="IwERT",'full menu'!P12="ERwIT",'full menu'!P12="I&amp;ERT",'full menu'!P12="ER&amp;M&amp;IT"),"MixedTs",IF('full menu'!P12="UD","UD",IF('full menu'!P12="LSD","LSD",IF('full menu'!P12="WSD","WSD","")))))))))))</f>
        <v>ERTs</v>
      </c>
      <c r="Q12" s="1" t="str">
        <f>IF('full menu'!Q12="MDC","MDC",IF('full menu'!Q12="X","X",IF('full menu'!Q12="UASC","UASC",IF(OR('full menu'!Q12="PERF",'full menu'!Q12="AERF",'full menu'!Q12="PCB"),"ERfix",IF(OR('full menu'!Q12="ACB",'full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menu'!Q12="MwERT",'full menu'!Q12="ERwMT",'full menu'!Q12="M&amp;ERT",'full menu'!Q12="MwIT",'full menu'!Q12="IwMT",'full menu'!Q12="M&amp;IT",'full menu'!Q12="IwERT",'full menu'!Q12="ERwIT",'full menu'!Q12="I&amp;ERT",'full menu'!Q12="ER&amp;M&amp;IT"),"MixedTs",IF('full menu'!Q12="UD","UD",IF('full menu'!Q12="LSD","LSD",IF('full menu'!Q12="WSD","WSD","")))))))))))</f>
        <v>ERTs</v>
      </c>
      <c r="R12" s="1" t="str">
        <f>IF('full menu'!R12="MDC","MDC",IF('full menu'!R12="X","X",IF('full menu'!R12="UASC","UASC",IF(OR('full menu'!R12="PERF",'full menu'!R12="AERF",'full menu'!R12="PCB"),"ERfix",IF(OR('full menu'!R12="ACB",'full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menu'!R12="MwERT",'full menu'!R12="ERwMT",'full menu'!R12="M&amp;ERT",'full menu'!R12="MwIT",'full menu'!R12="IwMT",'full menu'!R12="M&amp;IT",'full menu'!R12="IwERT",'full menu'!R12="ERwIT",'full menu'!R12="I&amp;ERT",'full menu'!R12="ER&amp;M&amp;IT"),"MixedTs",IF('full menu'!R12="UD","UD",IF('full menu'!R12="LSD","LSD",IF('full menu'!R12="WSD","WSD","")))))))))))</f>
        <v>ERTs</v>
      </c>
      <c r="S12" s="1" t="str">
        <f>IF('full menu'!S12="MDC","MDC",IF('full menu'!S12="X","X",IF('full menu'!S12="UASC","UASC",IF(OR('full menu'!S12="PERF",'full menu'!S12="AERF",'full menu'!S12="PCB"),"ERfix",IF(OR('full menu'!S12="ACB",'full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menu'!S12="MwERT",'full menu'!S12="ERwMT",'full menu'!S12="M&amp;ERT",'full menu'!S12="MwIT",'full menu'!S12="IwMT",'full menu'!S12="M&amp;IT",'full menu'!S12="IwERT",'full menu'!S12="ERwIT",'full menu'!S12="I&amp;ERT",'full menu'!S12="ER&amp;M&amp;IT"),"MixedTs",IF('full menu'!S12="UD","UD",IF('full menu'!S12="LSD","LSD",IF('full menu'!S12="WSD","WSD","")))))))))))</f>
        <v>ERTs</v>
      </c>
      <c r="T12" s="1" t="str">
        <f>IF('full menu'!T12="MDC","MDC",IF('full menu'!T12="X","X",IF('full menu'!T12="UASC","UASC",IF(OR('full menu'!T12="PERF",'full menu'!T12="AERF",'full menu'!T12="PCB"),"ERfix",IF(OR('full menu'!T12="ACB",'full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menu'!T12="MwERT",'full menu'!T12="ERwMT",'full menu'!T12="M&amp;ERT",'full menu'!T12="MwIT",'full menu'!T12="IwMT",'full menu'!T12="M&amp;IT",'full menu'!T12="IwERT",'full menu'!T12="ERwIT",'full menu'!T12="I&amp;ERT",'full menu'!T12="ER&amp;M&amp;IT"),"MixedTs",IF('full menu'!T12="UD","UD",IF('full menu'!T12="LSD","LSD",IF('full menu'!T12="WSD","WSD","")))))))))))</f>
        <v>ERTs</v>
      </c>
      <c r="U12" s="1" t="str">
        <f>IF('full menu'!U12="MDC","MDC",IF('full menu'!U12="X","X",IF('full menu'!U12="UASC","UASC",IF(OR('full menu'!U12="PERF",'full menu'!U12="AERF",'full menu'!U12="PCB"),"ERfix",IF(OR('full menu'!U12="ACB",'full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menu'!U12="MwERT",'full menu'!U12="ERwMT",'full menu'!U12="M&amp;ERT",'full menu'!U12="MwIT",'full menu'!U12="IwMT",'full menu'!U12="M&amp;IT",'full menu'!U12="IwERT",'full menu'!U12="ERwIT",'full menu'!U12="I&amp;ERT",'full menu'!U12="ER&amp;M&amp;IT"),"MixedTs",IF('full menu'!U12="UD","UD",IF('full menu'!U12="LSD","LSD",IF('full menu'!U12="WSD","WSD","")))))))))))</f>
        <v>ITs</v>
      </c>
      <c r="V12" s="1" t="str">
        <f>IF('full menu'!V12="MDC","MDC",IF('full menu'!V12="X","X",IF('full menu'!V12="UASC","UASC",IF(OR('full menu'!V12="PERF",'full menu'!V12="AERF",'full menu'!V12="PCB"),"ERfix",IF(OR('full menu'!V12="ACB",'full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menu'!V12="MwERT",'full menu'!V12="ERwMT",'full menu'!V12="M&amp;ERT",'full menu'!V12="MwIT",'full menu'!V12="IwMT",'full menu'!V12="M&amp;IT",'full menu'!V12="IwERT",'full menu'!V12="ERwIT",'full menu'!V12="I&amp;ERT",'full menu'!V12="ER&amp;M&amp;IT"),"MixedTs",IF('full menu'!V12="UD","UD",IF('full menu'!V12="LSD","LSD",IF('full menu'!V12="WSD","WSD","")))))))))))</f>
        <v>ITs</v>
      </c>
      <c r="W12" s="1" t="str">
        <f>IF('full menu'!W12="MDC","MDC",IF('full menu'!W12="X","X",IF('full menu'!W12="UASC","UASC",IF(OR('full menu'!W12="PERF",'full menu'!W12="AERF",'full menu'!W12="PCB"),"ERfix",IF(OR('full menu'!W12="ACB",'full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menu'!W12="MwERT",'full menu'!W12="ERwMT",'full menu'!W12="M&amp;ERT",'full menu'!W12="MwIT",'full menu'!W12="IwMT",'full menu'!W12="M&amp;IT",'full menu'!W12="IwERT",'full menu'!W12="ERwIT",'full menu'!W12="I&amp;ERT",'full menu'!W12="ER&amp;M&amp;IT"),"MixedTs",IF('full menu'!W12="UD","UD",IF('full menu'!W12="LSD","LSD",IF('full menu'!W12="WSD","WSD","")))))))))))</f>
        <v>ITs</v>
      </c>
      <c r="X12" s="1" t="str">
        <f>IF('full menu'!X12="MDC","MDC",IF('full menu'!X12="X","X",IF('full menu'!X12="UASC","UASC",IF(OR('full menu'!X12="PERF",'full menu'!X12="AERF",'full menu'!X12="PCB"),"ERfix",IF(OR('full menu'!X12="ACB",'full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menu'!X12="MwERT",'full menu'!X12="ERwMT",'full menu'!X12="M&amp;ERT",'full menu'!X12="MwIT",'full menu'!X12="IwMT",'full menu'!X12="M&amp;IT",'full menu'!X12="IwERT",'full menu'!X12="ERwIT",'full menu'!X12="I&amp;ERT",'full menu'!X12="ER&amp;M&amp;IT"),"MixedTs",IF('full menu'!X12="UD","UD",IF('full menu'!X12="LSD","LSD",IF('full menu'!X12="WSD","WSD","")))))))))))</f>
        <v>ITs</v>
      </c>
      <c r="Y12" s="1" t="str">
        <f>IF('full menu'!Y12="MDC","MDC",IF('full menu'!Y12="X","X",IF('full menu'!Y12="UASC","UASC",IF(OR('full menu'!Y12="PERF",'full menu'!Y12="AERF",'full menu'!Y12="PCB"),"ERfix",IF(OR('full menu'!Y12="ACB",'full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menu'!Y12="MwERT",'full menu'!Y12="ERwMT",'full menu'!Y12="M&amp;ERT",'full menu'!Y12="MwIT",'full menu'!Y12="IwMT",'full menu'!Y12="M&amp;IT",'full menu'!Y12="IwERT",'full menu'!Y12="ERwIT",'full menu'!Y12="I&amp;ERT",'full menu'!Y12="ER&amp;M&amp;IT"),"MixedTs",IF('full menu'!Y12="UD","UD",IF('full menu'!Y12="LSD","LSD",IF('full menu'!Y12="WSD","WSD","")))))))))))</f>
        <v>MixedTs</v>
      </c>
      <c r="Z12" s="1" t="str">
        <f>IF('full menu'!Z12="MDC","MDC",IF('full menu'!Z12="X","X",IF('full menu'!Z12="UASC","UASC",IF(OR('full menu'!Z12="PERF",'full menu'!Z12="AERF",'full menu'!Z12="PCB"),"ERfix",IF(OR('full menu'!Z12="ACB",'full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menu'!Z12="MwERT",'full menu'!Z12="ERwMT",'full menu'!Z12="M&amp;ERT",'full menu'!Z12="MwIT",'full menu'!Z12="IwMT",'full menu'!Z12="M&amp;IT",'full menu'!Z12="IwERT",'full menu'!Z12="ERwIT",'full menu'!Z12="I&amp;ERT",'full menu'!Z12="ER&amp;M&amp;IT"),"MixedTs",IF('full menu'!Z12="UD","UD",IF('full menu'!Z12="LSD","LSD",IF('full menu'!Z12="WSD","WSD","")))))))))))</f>
        <v>MixedTs</v>
      </c>
      <c r="AA12" s="1" t="str">
        <f>IF('full menu'!AA12="MDC","MDC",IF('full menu'!AA12="X","X",IF('full menu'!AA12="UASC","UASC",IF(OR('full menu'!AA12="PERF",'full menu'!AA12="AERF",'full menu'!AA12="PCB"),"ERfix",IF(OR('full menu'!AA12="ACB",'full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menu'!AA12="MwERT",'full menu'!AA12="ERwMT",'full menu'!AA12="M&amp;ERT",'full menu'!AA12="MwIT",'full menu'!AA12="IwMT",'full menu'!AA12="M&amp;IT",'full menu'!AA12="IwERT",'full menu'!AA12="ERwIT",'full menu'!AA12="I&amp;ERT",'full menu'!AA12="ER&amp;M&amp;IT"),"MixedTs",IF('full menu'!AA12="UD","UD",IF('full menu'!AA12="LSD","LSD",IF('full menu'!AA12="WSD","WSD","")))))))))))</f>
        <v/>
      </c>
      <c r="AB12" s="1" t="str">
        <f>IF('full menu'!AB12="MDC","MDC",IF('full menu'!AB12="X","X",IF('full menu'!AB12="UASC","UASC",IF(OR('full menu'!AB12="PERF",'full menu'!AB12="AERF",'full menu'!AB12="PCB"),"ERfix",IF(OR('full menu'!AB12="ACB",'full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menu'!AB12="MwERT",'full menu'!AB12="ERwMT",'full menu'!AB12="M&amp;ERT",'full menu'!AB12="MwIT",'full menu'!AB12="IwMT",'full menu'!AB12="M&amp;IT",'full menu'!AB12="IwERT",'full menu'!AB12="ERwIT",'full menu'!AB12="I&amp;ERT",'full menu'!AB12="ER&amp;M&amp;IT"),"MixedTs",IF('full menu'!AB12="UD","UD",IF('full menu'!AB12="LSD","LSD",IF('full menu'!AB12="WSD","WSD","")))))))))))</f>
        <v/>
      </c>
      <c r="AC12" s="1" t="str">
        <f>IF('full menu'!AC12="MDC","MDC",IF('full menu'!AC12="X","X",IF('full menu'!AC12="UASC","UASC",IF(OR('full menu'!AC12="PERF",'full menu'!AC12="AERF",'full menu'!AC12="PCB"),"ERfix",IF(OR('full menu'!AC12="ACB",'full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menu'!AC12="MwERT",'full menu'!AC12="ERwMT",'full menu'!AC12="M&amp;ERT",'full menu'!AC12="MwIT",'full menu'!AC12="IwMT",'full menu'!AC12="M&amp;IT",'full menu'!AC12="IwERT",'full menu'!AC12="ERwIT",'full menu'!AC12="I&amp;ERT",'full menu'!AC12="ER&amp;M&amp;IT"),"MixedTs",IF('full menu'!AC12="UD","UD",IF('full menu'!AC12="LSD","LSD",IF('full menu'!AC12="WSD","WSD","")))))))))))</f>
        <v/>
      </c>
      <c r="AD12" s="1" t="str">
        <f>IF('full menu'!AD12="MDC","MDC",IF('full menu'!AD12="X","X",IF('full menu'!AD12="UASC","UASC",IF(OR('full menu'!AD12="PERF",'full menu'!AD12="AERF",'full menu'!AD12="PCB"),"ERfix",IF(OR('full menu'!AD12="ACB",'full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menu'!AD12="MwERT",'full menu'!AD12="ERwMT",'full menu'!AD12="M&amp;ERT",'full menu'!AD12="MwIT",'full menu'!AD12="IwMT",'full menu'!AD12="M&amp;IT",'full menu'!AD12="IwERT",'full menu'!AD12="ERwIT",'full menu'!AD12="I&amp;ERT",'full menu'!AD12="ER&amp;M&amp;IT"),"MixedTs",IF('full menu'!AD12="UD","UD",IF('full menu'!AD12="LSD","LSD",IF('full menu'!AD12="WSD","WSD","")))))))))))</f>
        <v/>
      </c>
      <c r="AE12" s="1" t="str">
        <f>IF('full menu'!AE12="MDC","MDC",IF('full menu'!AE12="X","X",IF('full menu'!AE12="UASC","UASC",IF(OR('full menu'!AE12="PERF",'full menu'!AE12="AERF",'full menu'!AE12="PCB"),"ERfix",IF(OR('full menu'!AE12="ACB",'full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menu'!AE12="MwERT",'full menu'!AE12="ERwMT",'full menu'!AE12="M&amp;ERT",'full menu'!AE12="MwIT",'full menu'!AE12="IwMT",'full menu'!AE12="M&amp;IT",'full menu'!AE12="IwERT",'full menu'!AE12="ERwIT",'full menu'!AE12="I&amp;ERT",'full menu'!AE12="ER&amp;M&amp;IT"),"MixedTs",IF('full menu'!AE12="UD","UD",IF('full menu'!AE12="LSD","LSD",IF('full menu'!AE12="WSD","WSD","")))))))))))</f>
        <v/>
      </c>
      <c r="AF12" s="1" t="str">
        <f>IF('full menu'!AF12="MDC","MDC",IF('full menu'!AF12="X","X",IF('full menu'!AF12="UASC","UASC",IF(OR('full menu'!AF12="PERF",'full menu'!AF12="AERF",'full menu'!AF12="PCB"),"ERfix",IF(OR('full menu'!AF12="ACB",'full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menu'!AF12="MwERT",'full menu'!AF12="ERwMT",'full menu'!AF12="M&amp;ERT",'full menu'!AF12="MwIT",'full menu'!AF12="IwMT",'full menu'!AF12="M&amp;IT",'full menu'!AF12="IwERT",'full menu'!AF12="ERwIT",'full menu'!AF12="I&amp;ERT",'full menu'!AF12="ER&amp;M&amp;IT"),"MixedTs",IF('full menu'!AF12="UD","UD",IF('full menu'!AF12="LSD","LSD",IF('full menu'!AF12="WSD","WSD","")))))))))))</f>
        <v/>
      </c>
      <c r="AG12" s="1" t="str">
        <f>IF('full menu'!AG12="MDC","MDC",IF('full menu'!AG12="X","X",IF('full menu'!AG12="UASC","UASC",IF(OR('full menu'!AG12="PERF",'full menu'!AG12="AERF",'full menu'!AG12="PCB"),"ERfix",IF(OR('full menu'!AG12="ACB",'full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menu'!AG12="MwERT",'full menu'!AG12="ERwMT",'full menu'!AG12="M&amp;ERT",'full menu'!AG12="MwIT",'full menu'!AG12="IwMT",'full menu'!AG12="M&amp;IT",'full menu'!AG12="IwERT",'full menu'!AG12="ERwIT",'full menu'!AG12="I&amp;ERT",'full menu'!AG12="ER&amp;M&amp;IT"),"MixedTs",IF('full menu'!AG12="UD","UD",IF('full menu'!AG12="LSD","LSD",IF('full menu'!AG12="WSD","WSD","")))))))))))</f>
        <v/>
      </c>
      <c r="AH12" s="1" t="str">
        <f>IF('full menu'!AH12="MDC","MDC",IF('full menu'!AH12="X","X",IF('full menu'!AH12="UASC","UASC",IF(OR('full menu'!AH12="PERF",'full menu'!AH12="AERF",'full menu'!AH12="PCB"),"ERfix",IF(OR('full menu'!AH12="ACB",'full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menu'!AH12="MwERT",'full menu'!AH12="ERwMT",'full menu'!AH12="M&amp;ERT",'full menu'!AH12="MwIT",'full menu'!AH12="IwMT",'full menu'!AH12="M&amp;IT",'full menu'!AH12="IwERT",'full menu'!AH12="ERwIT",'full menu'!AH12="I&amp;ERT",'full menu'!AH12="ER&amp;M&amp;IT"),"MixedTs",IF('full menu'!AH12="UD","UD",IF('full menu'!AH12="LSD","LSD",IF('full menu'!AH12="WSD","WSD","")))))))))))</f>
        <v/>
      </c>
      <c r="AI12" s="1" t="str">
        <f>IF('full menu'!AI12="MDC","MDC",IF('full menu'!AI12="X","X",IF('full menu'!AI12="UASC","UASC",IF(OR('full menu'!AI12="PERF",'full menu'!AI12="AERF",'full menu'!AI12="PCB"),"ERfix",IF(OR('full menu'!AI12="ACB",'full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menu'!AI12="MwERT",'full menu'!AI12="ERwMT",'full menu'!AI12="M&amp;ERT",'full menu'!AI12="MwIT",'full menu'!AI12="IwMT",'full menu'!AI12="M&amp;IT",'full menu'!AI12="IwERT",'full menu'!AI12="ERwIT",'full menu'!AI12="I&amp;ERT",'full menu'!AI12="ER&amp;M&amp;IT"),"MixedTs",IF('full menu'!AI12="UD","UD",IF('full menu'!AI12="LSD","LSD",IF('full menu'!AI12="WSD","WSD","")))))))))))</f>
        <v/>
      </c>
      <c r="AJ12" s="1" t="str">
        <f>IF('full menu'!AJ12="MDC","MDC",IF('full menu'!AJ12="X","X",IF('full menu'!AJ12="UASC","UASC",IF(OR('full menu'!AJ12="PERF",'full menu'!AJ12="AERF",'full menu'!AJ12="PCB"),"ERfix",IF(OR('full menu'!AJ12="ACB",'full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menu'!AJ12="MwERT",'full menu'!AJ12="ERwMT",'full menu'!AJ12="M&amp;ERT",'full menu'!AJ12="MwIT",'full menu'!AJ12="IwMT",'full menu'!AJ12="M&amp;IT",'full menu'!AJ12="IwERT",'full menu'!AJ12="ERwIT",'full menu'!AJ12="I&amp;ERT",'full menu'!AJ12="ER&amp;M&amp;IT"),"MixedTs",IF('full menu'!AJ12="UD","UD",IF('full menu'!AJ12="LSD","LSD",IF('full menu'!AJ12="WSD","WSD","")))))))))))</f>
        <v/>
      </c>
      <c r="AK12" s="1" t="str">
        <f>IF('full menu'!AK12="MDC","MDC",IF('full menu'!AK12="X","X",IF('full menu'!AK12="UASC","UASC",IF(OR('full menu'!AK12="PERF",'full menu'!AK12="AERF",'full menu'!AK12="PCB"),"ERfix",IF(OR('full menu'!AK12="ACB",'full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menu'!AK12="MwERT",'full menu'!AK12="ERwMT",'full menu'!AK12="M&amp;ERT",'full menu'!AK12="MwIT",'full menu'!AK12="IwMT",'full menu'!AK12="M&amp;IT",'full menu'!AK12="IwERT",'full menu'!AK12="ERwIT",'full menu'!AK12="I&amp;ERT",'full menu'!AK12="ER&amp;M&amp;IT"),"MixedTs",IF('full menu'!AK12="UD","UD",IF('full menu'!AK12="LSD","LSD",IF('full menu'!AK12="WSD","WSD","")))))))))))</f>
        <v/>
      </c>
      <c r="AL12" s="1" t="str">
        <f>IF('full menu'!AL12="MDC","MDC",IF('full menu'!AL12="X","X",IF('full menu'!AL12="UASC","UASC",IF(OR('full menu'!AL12="PERF",'full menu'!AL12="AERF",'full menu'!AL12="PCB"),"ERfix",IF(OR('full menu'!AL12="ACB",'full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menu'!AL12="MwERT",'full menu'!AL12="ERwMT",'full menu'!AL12="M&amp;ERT",'full menu'!AL12="MwIT",'full menu'!AL12="IwMT",'full menu'!AL12="M&amp;IT",'full menu'!AL12="IwERT",'full menu'!AL12="ERwIT",'full menu'!AL12="I&amp;ERT",'full menu'!AL12="ER&amp;M&amp;IT"),"MixedTs",IF('full menu'!AL12="UD","UD",IF('full menu'!AL12="LSD","LSD",IF('full menu'!AL12="WSD","WSD","")))))))))))</f>
        <v/>
      </c>
      <c r="AM12" s="1" t="str">
        <f>IF('full menu'!AM12="MDC","MDC",IF('full menu'!AM12="X","X",IF('full menu'!AM12="UASC","UASC",IF(OR('full menu'!AM12="PERF",'full menu'!AM12="AERF",'full menu'!AM12="PCB"),"ERfix",IF(OR('full menu'!AM12="ACB",'full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menu'!AM12="MwERT",'full menu'!AM12="ERwMT",'full menu'!AM12="M&amp;ERT",'full menu'!AM12="MwIT",'full menu'!AM12="IwMT",'full menu'!AM12="M&amp;IT",'full menu'!AM12="IwERT",'full menu'!AM12="ERwIT",'full menu'!AM12="I&amp;ERT",'full menu'!AM12="ER&amp;M&amp;IT"),"MixedTs",IF('full menu'!AM12="UD","UD",IF('full menu'!AM12="LSD","LSD",IF('full menu'!AM12="WSD","WSD","")))))))))))</f>
        <v/>
      </c>
      <c r="AN12" s="1" t="str">
        <f>IF('full menu'!AN12="MDC","MDC",IF('full menu'!AN12="X","X",IF('full menu'!AN12="UASC","UASC",IF(OR('full menu'!AN12="PERF",'full menu'!AN12="AERF",'full menu'!AN12="PCB"),"ERfix",IF(OR('full menu'!AN12="ACB",'full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menu'!AN12="MwERT",'full menu'!AN12="ERwMT",'full menu'!AN12="M&amp;ERT",'full menu'!AN12="MwIT",'full menu'!AN12="IwMT",'full menu'!AN12="M&amp;IT",'full menu'!AN12="IwERT",'full menu'!AN12="ERwIT",'full menu'!AN12="I&amp;ERT",'full menu'!AN12="ER&amp;M&amp;IT"),"MixedTs",IF('full menu'!AN12="UD","UD",IF('full menu'!AN12="LSD","LSD",IF('full menu'!AN12="WSD","WSD","")))))))))))</f>
        <v/>
      </c>
      <c r="AO12" s="1" t="str">
        <f>IF('full menu'!AO12="MDC","MDC",IF('full menu'!AO12="X","X",IF('full menu'!AO12="UASC","UASC",IF(OR('full menu'!AO12="PERF",'full menu'!AO12="AERF",'full menu'!AO12="PCB"),"ERfix",IF(OR('full menu'!AO12="ACB",'full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menu'!AO12="MwERT",'full menu'!AO12="ERwMT",'full menu'!AO12="M&amp;ERT",'full menu'!AO12="MwIT",'full menu'!AO12="IwMT",'full menu'!AO12="M&amp;IT",'full menu'!AO12="IwERT",'full menu'!AO12="ERwIT",'full menu'!AO12="I&amp;ERT",'full menu'!AO12="ER&amp;M&amp;IT"),"MixedTs",IF('full menu'!AO12="UD","UD",IF('full menu'!AO12="LSD","LSD",IF('full menu'!AO12="WSD","WSD","")))))))))))</f>
        <v/>
      </c>
      <c r="AP12" s="1" t="str">
        <f>IF('full menu'!AP12="MDC","MDC",IF('full menu'!AP12="X","X",IF('full menu'!AP12="UASC","UASC",IF(OR('full menu'!AP12="PERF",'full menu'!AP12="AERF",'full menu'!AP12="PCB"),"ERfix",IF(OR('full menu'!AP12="ACB",'full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menu'!AP12="MwERT",'full menu'!AP12="ERwMT",'full menu'!AP12="M&amp;ERT",'full menu'!AP12="MwIT",'full menu'!AP12="IwMT",'full menu'!AP12="M&amp;IT",'full menu'!AP12="IwERT",'full menu'!AP12="ERwIT",'full menu'!AP12="I&amp;ERT",'full menu'!AP12="ER&amp;M&amp;IT"),"MixedTs",IF('full menu'!AP12="UD","UD",IF('full menu'!AP12="LSD","LSD",IF('full menu'!AP12="WSD","WSD","")))))))))))</f>
        <v/>
      </c>
      <c r="AQ12" s="1" t="str">
        <f>IF('full menu'!AQ12="MDC","MDC",IF('full menu'!AQ12="X","X",IF('full menu'!AQ12="UASC","UASC",IF(OR('full menu'!AQ12="PERF",'full menu'!AQ12="AERF",'full menu'!AQ12="PCB"),"ERfix",IF(OR('full menu'!AQ12="ACB",'full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menu'!AQ12="MwERT",'full menu'!AQ12="ERwMT",'full menu'!AQ12="M&amp;ERT",'full menu'!AQ12="MwIT",'full menu'!AQ12="IwMT",'full menu'!AQ12="M&amp;IT",'full menu'!AQ12="IwERT",'full menu'!AQ12="ERwIT",'full menu'!AQ12="I&amp;ERT",'full menu'!AQ12="ER&amp;M&amp;IT"),"MixedTs",IF('full menu'!AQ12="UD","UD",IF('full menu'!AQ12="LSD","LSD",IF('full menu'!AQ12="WSD","WSD","")))))))))))</f>
        <v/>
      </c>
      <c r="AR12" s="1" t="str">
        <f>IF('full menu'!AR12="MDC","MDC",IF('full menu'!AR12="X","X",IF('full menu'!AR12="UASC","UASC",IF(OR('full menu'!AR12="PERF",'full menu'!AR12="AERF",'full menu'!AR12="PCB"),"ERfix",IF(OR('full menu'!AR12="ACB",'full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menu'!AR12="MwERT",'full menu'!AR12="ERwMT",'full menu'!AR12="M&amp;ERT",'full menu'!AR12="MwIT",'full menu'!AR12="IwMT",'full menu'!AR12="M&amp;IT",'full menu'!AR12="IwERT",'full menu'!AR12="ERwIT",'full menu'!AR12="I&amp;ERT",'full menu'!AR12="ER&amp;M&amp;IT"),"MixedTs",IF('full menu'!AR12="UD","UD",IF('full menu'!AR12="LSD","LSD",IF('full menu'!AR12="WSD","WSD","")))))))))))</f>
        <v/>
      </c>
      <c r="AS12" s="1" t="str">
        <f>IF('full menu'!AS12="MDC","MDC",IF('full menu'!AS12="X","X",IF('full menu'!AS12="UASC","UASC",IF(OR('full menu'!AS12="PERF",'full menu'!AS12="AERF",'full menu'!AS12="PCB"),"ERfix",IF(OR('full menu'!AS12="ACB",'full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menu'!AS12="MwERT",'full menu'!AS12="ERwMT",'full menu'!AS12="M&amp;ERT",'full menu'!AS12="MwIT",'full menu'!AS12="IwMT",'full menu'!AS12="M&amp;IT",'full menu'!AS12="IwERT",'full menu'!AS12="ERwIT",'full menu'!AS12="I&amp;ERT",'full menu'!AS12="ER&amp;M&amp;IT"),"MixedTs",IF('full menu'!AS12="UD","UD",IF('full menu'!AS12="LSD","LSD",IF('full menu'!AS12="WSD","WSD","")))))))))))</f>
        <v/>
      </c>
      <c r="AT12" s="1" t="str">
        <f>IF('full menu'!AT12="MDC","MDC",IF('full menu'!AT12="X","X",IF('full menu'!AT12="UASC","UASC",IF(OR('full menu'!AT12="PERF",'full menu'!AT12="AERF",'full menu'!AT12="PCB"),"ERfix",IF(OR('full menu'!AT12="ACB",'full menu'!AT12="LCERT",'full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menu'!AT12="MwERT",'full menu'!AT12="ERwMT",'full menu'!AT12="M&amp;ERT",'full menu'!AT12="MwIT",'full menu'!AT12="IwMT",'full menu'!AT12="M&amp;IT",'full menu'!AT12="IwERT",'full menu'!AT12="ERwIT",'full menu'!AT12="I&amp;ERT",'full menu'!AT12="ER&amp;M&amp;IT"),"MixedTs",IF('full menu'!AT12="UD","UD",IF('full menu'!AT12="LSD","LSD",IF('full menu'!AT12="WSD","WSD","")))))))))))</f>
        <v/>
      </c>
      <c r="AU12" s="1" t="str">
        <f>IF('full menu'!AU12="MDC","MDC",IF('full menu'!AU12="X","X",IF('full menu'!AU12="UASC","UASC",IF(OR('full menu'!AU12="PERF",'full menu'!AU12="AERF",'full menu'!AU12="PCB"),"ERfix",IF(OR('full menu'!AU12="ACB",'full menu'!AU12="LCERT",'full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menu'!AU12="MwERT",'full menu'!AU12="ERwMT",'full menu'!AU12="M&amp;ERT",'full menu'!AU12="MwIT",'full menu'!AU12="IwMT",'full menu'!AU12="M&amp;IT",'full menu'!AU12="IwERT",'full menu'!AU12="ERwIT",'full menu'!AU12="I&amp;ERT",'full menu'!AU12="ER&amp;M&amp;IT"),"MixedTs",IF('full menu'!AU12="UD","UD",IF('full menu'!AU12="LSD","LSD",IF('full menu'!AU12="WSD","WSD","")))))))))))</f>
        <v/>
      </c>
      <c r="AV12" s="1" t="str">
        <f>IF('full menu'!AV12="MDC","MDC",IF('full menu'!AV12="X","X",IF('full menu'!AV12="UASC","UASC",IF(OR('full menu'!AV12="PERF",'full menu'!AV12="AERF",'full menu'!AV12="PCB"),"ERfix",IF(OR('full menu'!AV12="ACB",'full menu'!AV12="LCERT",'full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menu'!AV12="MwERT",'full menu'!AV12="ERwMT",'full menu'!AV12="M&amp;ERT",'full menu'!AV12="MwIT",'full menu'!AV12="IwMT",'full menu'!AV12="M&amp;IT",'full menu'!AV12="IwERT",'full menu'!AV12="ERwIT",'full menu'!AV12="I&amp;ERT",'full menu'!AV12="ER&amp;M&amp;IT"),"MixedTs",IF('full menu'!AV12="UD","UD",IF('full menu'!AV12="LSD","LSD",IF('full menu'!AV12="WSD","WSD","")))))))))))</f>
        <v/>
      </c>
      <c r="AW12" s="1" t="str">
        <f>IF('full menu'!AW12="MDC","MDC",IF('full menu'!AW12="X","X",IF('full menu'!AW12="UASC","UASC",IF(OR('full menu'!AW12="PERF",'full menu'!AW12="AERF",'full menu'!AW12="PCB"),"ERfix",IF(OR('full menu'!AW12="ACB",'full menu'!AW12="LCERT",'full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menu'!AW12="MwERT",'full menu'!AW12="ERwMT",'full menu'!AW12="M&amp;ERT",'full menu'!AW12="MwIT",'full menu'!AW12="IwMT",'full menu'!AW12="M&amp;IT",'full menu'!AW12="IwERT",'full menu'!AW12="ERwIT",'full menu'!AW12="I&amp;ERT",'full menu'!AW12="ER&amp;M&amp;IT"),"MixedTs",IF('full menu'!AW12="UD","UD",IF('full menu'!AW12="LSD","LSD",IF('full menu'!AW12="WSD","WSD","")))))))))))</f>
        <v/>
      </c>
      <c r="AX12" s="1" t="str">
        <f>IF('full menu'!AX12="MDC","MDC",IF('full menu'!AX12="X","X",IF('full menu'!AX12="UASC","UASC",IF(OR('full menu'!AX12="PERF",'full menu'!AX12="AERF",'full menu'!AX12="PCB"),"ERfix",IF(OR('full menu'!AX12="ACB",'full menu'!AX12="LCERT",'full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menu'!AX12="MwERT",'full menu'!AX12="ERwMT",'full menu'!AX12="M&amp;ERT",'full menu'!AX12="MwIT",'full menu'!AX12="IwMT",'full menu'!AX12="M&amp;IT",'full menu'!AX12="IwERT",'full menu'!AX12="ERwIT",'full menu'!AX12="I&amp;ERT",'full menu'!AX12="ER&amp;M&amp;IT"),"MixedTs",IF('full menu'!AX12="UD","UD",IF('full menu'!AX12="LSD","LSD",IF('full menu'!AX12="WSD","WSD","")))))))))))</f>
        <v/>
      </c>
      <c r="AY12" s="1" t="str">
        <f>IF('full menu'!AY12="MDC","MDC",IF('full menu'!AY12="X","X",IF('full menu'!AY12="UASC","UASC",IF(OR('full menu'!AY12="PERF",'full menu'!AY12="AERF",'full menu'!AY12="PCB"),"ERfix",IF(OR('full menu'!AY12="ACB",'full menu'!AY12="LCERT",'full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menu'!AY12="MwERT",'full menu'!AY12="ERwMT",'full menu'!AY12="M&amp;ERT",'full menu'!AY12="MwIT",'full menu'!AY12="IwMT",'full menu'!AY12="M&amp;IT",'full menu'!AY12="IwERT",'full menu'!AY12="ERwIT",'full menu'!AY12="I&amp;ERT",'full menu'!AY12="ER&amp;M&amp;IT"),"MixedTs",IF('full menu'!AY12="UD","UD",IF('full menu'!AY12="LSD","LSD",IF('full menu'!AY12="WSD","WSD","")))))))))))</f>
        <v/>
      </c>
    </row>
    <row r="13" spans="1:51" ht="15.6" x14ac:dyDescent="0.3">
      <c r="A13" t="s">
        <v>30</v>
      </c>
      <c r="B13" s="1" t="str">
        <f>IF('full menu'!B13="MDC","MDC",IF('full menu'!B13="X","X",IF('full menu'!B13="UASC","UASC",IF(OR('full menu'!B13="PERF",'full menu'!B13="AERF",'full menu'!B13="PCB"),"ERfix",IF(OR('full menu'!B13="ACB",'full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menu'!B13="MwERT",'full menu'!B13="ERwMT",'full menu'!B13="M&amp;ERT",'full menu'!B13="MwIT",'full menu'!B13="IwMT",'full menu'!B13="M&amp;IT",'full menu'!B13="IwERT",'full menu'!B13="ERwIT",'full menu'!B13="I&amp;ERT",'full menu'!B13="ER&amp;M&amp;IT"),"MixedTs",IF('full menu'!B13="UD","UD",IF('full menu'!B13="LSD","LSD",IF('full menu'!B13="WSD","WSD","")))))))))))</f>
        <v>LSD</v>
      </c>
      <c r="C13" s="1" t="str">
        <f>IF('full menu'!C13="MDC","MDC",IF('full menu'!C13="X","X",IF('full menu'!C13="UASC","UASC",IF(OR('full menu'!C13="PERF",'full menu'!C13="AERF",'full menu'!C13="PCB"),"ERfix",IF(OR('full menu'!C13="ACB",'full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menu'!C13="MwERT",'full menu'!C13="ERwMT",'full menu'!C13="M&amp;ERT",'full menu'!C13="MwIT",'full menu'!C13="IwMT",'full menu'!C13="M&amp;IT",'full menu'!C13="IwERT",'full menu'!C13="ERwIT",'full menu'!C13="I&amp;ERT",'full menu'!C13="ER&amp;M&amp;IT"),"MixedTs",IF('full menu'!C13="UD","UD",IF('full menu'!C13="LSD","LSD",IF('full menu'!C13="WSD","WSD","")))))))))))</f>
        <v>LSD</v>
      </c>
      <c r="D13" s="1" t="str">
        <f>IF('full menu'!D13="MDC","MDC",IF('full menu'!D13="X","X",IF('full menu'!D13="UASC","UASC",IF(OR('full menu'!D13="PERF",'full menu'!D13="AERF",'full menu'!D13="PCB"),"ERfix",IF(OR('full menu'!D13="ACB",'full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menu'!D13="MwERT",'full menu'!D13="ERwMT",'full menu'!D13="M&amp;ERT",'full menu'!D13="MwIT",'full menu'!D13="IwMT",'full menu'!D13="M&amp;IT",'full menu'!D13="IwERT",'full menu'!D13="ERwIT",'full menu'!D13="I&amp;ERT",'full menu'!D13="ER&amp;M&amp;IT"),"MixedTs",IF('full menu'!D13="UD","UD",IF('full menu'!D13="LSD","LSD",IF('full menu'!D13="WSD","WSD","")))))))))))</f>
        <v>LSD</v>
      </c>
      <c r="E13" s="1" t="str">
        <f>IF('full menu'!E13="MDC","MDC",IF('full menu'!E13="X","X",IF('full menu'!E13="UASC","UASC",IF(OR('full menu'!E13="PERF",'full menu'!E13="AERF",'full menu'!E13="PCB"),"ERfix",IF(OR('full menu'!E13="ACB",'full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menu'!E13="MwERT",'full menu'!E13="ERwMT",'full menu'!E13="M&amp;ERT",'full menu'!E13="MwIT",'full menu'!E13="IwMT",'full menu'!E13="M&amp;IT",'full menu'!E13="IwERT",'full menu'!E13="ERwIT",'full menu'!E13="I&amp;ERT",'full menu'!E13="ER&amp;M&amp;IT"),"MixedTs",IF('full menu'!E13="UD","UD",IF('full menu'!E13="LSD","LSD",IF('full menu'!E13="WSD","WSD","")))))))))))</f>
        <v>MixedTs</v>
      </c>
      <c r="F13" s="1" t="str">
        <f>IF('full menu'!F13="MDC","MDC",IF('full menu'!F13="X","X",IF('full menu'!F13="UASC","UASC",IF(OR('full menu'!F13="PERF",'full menu'!F13="AERF",'full menu'!F13="PCB"),"ERfix",IF(OR('full menu'!F13="ACB",'full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menu'!F13="MwERT",'full menu'!F13="ERwMT",'full menu'!F13="M&amp;ERT",'full menu'!F13="MwIT",'full menu'!F13="IwMT",'full menu'!F13="M&amp;IT",'full menu'!F13="IwERT",'full menu'!F13="ERwIT",'full menu'!F13="I&amp;ERT",'full menu'!F13="ER&amp;M&amp;IT"),"MixedTs",IF('full menu'!F13="UD","UD",IF('full menu'!F13="LSD","LSD",IF('full menu'!F13="WSD","WSD","")))))))))))</f>
        <v>MixedTs</v>
      </c>
      <c r="G13" s="1" t="str">
        <f>IF('full menu'!G13="MDC","MDC",IF('full menu'!G13="X","X",IF('full menu'!G13="UASC","UASC",IF(OR('full menu'!G13="PERF",'full menu'!G13="AERF",'full menu'!G13="PCB"),"ERfix",IF(OR('full menu'!G13="ACB",'full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menu'!G13="MwERT",'full menu'!G13="ERwMT",'full menu'!G13="M&amp;ERT",'full menu'!G13="MwIT",'full menu'!G13="IwMT",'full menu'!G13="M&amp;IT",'full menu'!G13="IwERT",'full menu'!G13="ERwIT",'full menu'!G13="I&amp;ERT",'full menu'!G13="ER&amp;M&amp;IT"),"MixedTs",IF('full menu'!G13="UD","UD",IF('full menu'!G13="LSD","LSD",IF('full menu'!G13="WSD","WSD","")))))))))))</f>
        <v>MixedTs</v>
      </c>
      <c r="H13" s="1" t="str">
        <f>IF('full menu'!H13="MDC","MDC",IF('full menu'!H13="X","X",IF('full menu'!H13="UASC","UASC",IF(OR('full menu'!H13="PERF",'full menu'!H13="AERF",'full menu'!H13="PCB"),"ERfix",IF(OR('full menu'!H13="ACB",'full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menu'!H13="MwERT",'full menu'!H13="ERwMT",'full menu'!H13="M&amp;ERT",'full menu'!H13="MwIT",'full menu'!H13="IwMT",'full menu'!H13="M&amp;IT",'full menu'!H13="IwERT",'full menu'!H13="ERwIT",'full menu'!H13="I&amp;ERT",'full menu'!H13="ER&amp;M&amp;IT"),"MixedTs",IF('full menu'!H13="UD","UD",IF('full menu'!H13="LSD","LSD",IF('full menu'!H13="WSD","WSD","")))))))))))</f>
        <v>MixedTs</v>
      </c>
      <c r="I13" s="1" t="str">
        <f>IF('full menu'!I13="MDC","MDC",IF('full menu'!I13="X","X",IF('full menu'!I13="UASC","UASC",IF(OR('full menu'!I13="PERF",'full menu'!I13="AERF",'full menu'!I13="PCB"),"ERfix",IF(OR('full menu'!I13="ACB",'full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menu'!I13="MwERT",'full menu'!I13="ERwMT",'full menu'!I13="M&amp;ERT",'full menu'!I13="MwIT",'full menu'!I13="IwMT",'full menu'!I13="M&amp;IT",'full menu'!I13="IwERT",'full menu'!I13="ERwIT",'full menu'!I13="I&amp;ERT",'full menu'!I13="ER&amp;M&amp;IT"),"MixedTs",IF('full menu'!I13="UD","UD",IF('full menu'!I13="LSD","LSD",IF('full menu'!I13="WSD","WSD","")))))))))))</f>
        <v>MixedTs</v>
      </c>
      <c r="J13" s="1" t="str">
        <f>IF('full menu'!J13="MDC","MDC",IF('full menu'!J13="X","X",IF('full menu'!J13="UASC","UASC",IF(OR('full menu'!J13="PERF",'full menu'!J13="AERF",'full menu'!J13="PCB"),"ERfix",IF(OR('full menu'!J13="ACB",'full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menu'!J13="MwERT",'full menu'!J13="ERwMT",'full menu'!J13="M&amp;ERT",'full menu'!J13="MwIT",'full menu'!J13="IwMT",'full menu'!J13="M&amp;IT",'full menu'!J13="IwERT",'full menu'!J13="ERwIT",'full menu'!J13="I&amp;ERT",'full menu'!J13="ER&amp;M&amp;IT"),"MixedTs",IF('full menu'!J13="UD","UD",IF('full menu'!J13="LSD","LSD",IF('full menu'!J13="WSD","WSD","")))))))))))</f>
        <v>MixedTs</v>
      </c>
      <c r="K13" s="1" t="str">
        <f>IF('full menu'!K13="MDC","MDC",IF('full menu'!K13="X","X",IF('full menu'!K13="UASC","UASC",IF(OR('full menu'!K13="PERF",'full menu'!K13="AERF",'full menu'!K13="PCB"),"ERfix",IF(OR('full menu'!K13="ACB",'full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menu'!K13="MwERT",'full menu'!K13="ERwMT",'full menu'!K13="M&amp;ERT",'full menu'!K13="MwIT",'full menu'!K13="IwMT",'full menu'!K13="M&amp;IT",'full menu'!K13="IwERT",'full menu'!K13="ERwIT",'full menu'!K13="I&amp;ERT",'full menu'!K13="ER&amp;M&amp;IT"),"MixedTs",IF('full menu'!K13="UD","UD",IF('full menu'!K13="LSD","LSD",IF('full menu'!K13="WSD","WSD","")))))))))))</f>
        <v>MixedTs</v>
      </c>
      <c r="L13" s="1" t="str">
        <f>IF('full menu'!L13="MDC","MDC",IF('full menu'!L13="X","X",IF('full menu'!L13="UASC","UASC",IF(OR('full menu'!L13="PERF",'full menu'!L13="AERF",'full menu'!L13="PCB"),"ERfix",IF(OR('full menu'!L13="ACB",'full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menu'!L13="MwERT",'full menu'!L13="ERwMT",'full menu'!L13="M&amp;ERT",'full menu'!L13="MwIT",'full menu'!L13="IwMT",'full menu'!L13="M&amp;IT",'full menu'!L13="IwERT",'full menu'!L13="ERwIT",'full menu'!L13="I&amp;ERT",'full menu'!L13="ER&amp;M&amp;IT"),"MixedTs",IF('full menu'!L13="UD","UD",IF('full menu'!L13="LSD","LSD",IF('full menu'!L13="WSD","WSD","")))))))))))</f>
        <v>MixedTs</v>
      </c>
      <c r="M13" s="1" t="str">
        <f>IF('full menu'!M13="MDC","MDC",IF('full menu'!M13="X","X",IF('full menu'!M13="UASC","UASC",IF(OR('full menu'!M13="PERF",'full menu'!M13="AERF",'full menu'!M13="PCB"),"ERfix",IF(OR('full menu'!M13="ACB",'full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menu'!M13="MwERT",'full menu'!M13="ERwMT",'full menu'!M13="M&amp;ERT",'full menu'!M13="MwIT",'full menu'!M13="IwMT",'full menu'!M13="M&amp;IT",'full menu'!M13="IwERT",'full menu'!M13="ERwIT",'full menu'!M13="I&amp;ERT",'full menu'!M13="ER&amp;M&amp;IT"),"MixedTs",IF('full menu'!M13="UD","UD",IF('full menu'!M13="LSD","LSD",IF('full menu'!M13="WSD","WSD","")))))))))))</f>
        <v>MixedTs</v>
      </c>
      <c r="N13" s="1" t="str">
        <f>IF('full menu'!N13="MDC","MDC",IF('full menu'!N13="X","X",IF('full menu'!N13="UASC","UASC",IF(OR('full menu'!N13="PERF",'full menu'!N13="AERF",'full menu'!N13="PCB"),"ERfix",IF(OR('full menu'!N13="ACB",'full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menu'!N13="MwERT",'full menu'!N13="ERwMT",'full menu'!N13="M&amp;ERT",'full menu'!N13="MwIT",'full menu'!N13="IwMT",'full menu'!N13="M&amp;IT",'full menu'!N13="IwERT",'full menu'!N13="ERwIT",'full menu'!N13="I&amp;ERT",'full menu'!N13="ER&amp;M&amp;IT"),"MixedTs",IF('full menu'!N13="UD","UD",IF('full menu'!N13="LSD","LSD",IF('full menu'!N13="WSD","WSD","")))))))))))</f>
        <v>MixedTs</v>
      </c>
      <c r="O13" s="1" t="str">
        <f>IF('full menu'!O13="MDC","MDC",IF('full menu'!O13="X","X",IF('full menu'!O13="UASC","UASC",IF(OR('full menu'!O13="PERF",'full menu'!O13="AERF",'full menu'!O13="PCB"),"ERfix",IF(OR('full menu'!O13="ACB",'full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menu'!O13="MwERT",'full menu'!O13="ERwMT",'full menu'!O13="M&amp;ERT",'full menu'!O13="MwIT",'full menu'!O13="IwMT",'full menu'!O13="M&amp;IT",'full menu'!O13="IwERT",'full menu'!O13="ERwIT",'full menu'!O13="I&amp;ERT",'full menu'!O13="ER&amp;M&amp;IT"),"MixedTs",IF('full menu'!O13="UD","UD",IF('full menu'!O13="LSD","LSD",IF('full menu'!O13="WSD","WSD","")))))))))))</f>
        <v>MixedTs</v>
      </c>
      <c r="P13" s="1" t="str">
        <f>IF('full menu'!P13="MDC","MDC",IF('full menu'!P13="X","X",IF('full menu'!P13="UASC","UASC",IF(OR('full menu'!P13="PERF",'full menu'!P13="AERF",'full menu'!P13="PCB"),"ERfix",IF(OR('full menu'!P13="ACB",'full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menu'!P13="MwERT",'full menu'!P13="ERwMT",'full menu'!P13="M&amp;ERT",'full menu'!P13="MwIT",'full menu'!P13="IwMT",'full menu'!P13="M&amp;IT",'full menu'!P13="IwERT",'full menu'!P13="ERwIT",'full menu'!P13="I&amp;ERT",'full menu'!P13="ER&amp;M&amp;IT"),"MixedTs",IF('full menu'!P13="UD","UD",IF('full menu'!P13="LSD","LSD",IF('full menu'!P13="WSD","WSD","")))))))))))</f>
        <v>MixedTs</v>
      </c>
      <c r="Q13" s="1" t="str">
        <f>IF('full menu'!Q13="MDC","MDC",IF('full menu'!Q13="X","X",IF('full menu'!Q13="UASC","UASC",IF(OR('full menu'!Q13="PERF",'full menu'!Q13="AERF",'full menu'!Q13="PCB"),"ERfix",IF(OR('full menu'!Q13="ACB",'full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menu'!Q13="MwERT",'full menu'!Q13="ERwMT",'full menu'!Q13="M&amp;ERT",'full menu'!Q13="MwIT",'full menu'!Q13="IwMT",'full menu'!Q13="M&amp;IT",'full menu'!Q13="IwERT",'full menu'!Q13="ERwIT",'full menu'!Q13="I&amp;ERT",'full menu'!Q13="ER&amp;M&amp;IT"),"MixedTs",IF('full menu'!Q13="UD","UD",IF('full menu'!Q13="LSD","LSD",IF('full menu'!Q13="WSD","WSD","")))))))))))</f>
        <v>MixedTs</v>
      </c>
      <c r="R13" s="1" t="str">
        <f>IF('full menu'!R13="MDC","MDC",IF('full menu'!R13="X","X",IF('full menu'!R13="UASC","UASC",IF(OR('full menu'!R13="PERF",'full menu'!R13="AERF",'full menu'!R13="PCB"),"ERfix",IF(OR('full menu'!R13="ACB",'full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menu'!R13="MwERT",'full menu'!R13="ERwMT",'full menu'!R13="M&amp;ERT",'full menu'!R13="MwIT",'full menu'!R13="IwMT",'full menu'!R13="M&amp;IT",'full menu'!R13="IwERT",'full menu'!R13="ERwIT",'full menu'!R13="I&amp;ERT",'full menu'!R13="ER&amp;M&amp;IT"),"MixedTs",IF('full menu'!R13="UD","UD",IF('full menu'!R13="LSD","LSD",IF('full menu'!R13="WSD","WSD","")))))))))))</f>
        <v>MixedTs</v>
      </c>
      <c r="S13" s="1" t="str">
        <f>IF('full menu'!S13="MDC","MDC",IF('full menu'!S13="X","X",IF('full menu'!S13="UASC","UASC",IF(OR('full menu'!S13="PERF",'full menu'!S13="AERF",'full menu'!S13="PCB"),"ERfix",IF(OR('full menu'!S13="ACB",'full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menu'!S13="MwERT",'full menu'!S13="ERwMT",'full menu'!S13="M&amp;ERT",'full menu'!S13="MwIT",'full menu'!S13="IwMT",'full menu'!S13="M&amp;IT",'full menu'!S13="IwERT",'full menu'!S13="ERwIT",'full menu'!S13="I&amp;ERT",'full menu'!S13="ER&amp;M&amp;IT"),"MixedTs",IF('full menu'!S13="UD","UD",IF('full menu'!S13="LSD","LSD",IF('full menu'!S13="WSD","WSD","")))))))))))</f>
        <v>MixedTs</v>
      </c>
      <c r="T13" s="1" t="str">
        <f>IF('full menu'!T13="MDC","MDC",IF('full menu'!T13="X","X",IF('full menu'!T13="UASC","UASC",IF(OR('full menu'!T13="PERF",'full menu'!T13="AERF",'full menu'!T13="PCB"),"ERfix",IF(OR('full menu'!T13="ACB",'full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menu'!T13="MwERT",'full menu'!T13="ERwMT",'full menu'!T13="M&amp;ERT",'full menu'!T13="MwIT",'full menu'!T13="IwMT",'full menu'!T13="M&amp;IT",'full menu'!T13="IwERT",'full menu'!T13="ERwIT",'full menu'!T13="I&amp;ERT",'full menu'!T13="ER&amp;M&amp;IT"),"MixedTs",IF('full menu'!T13="UD","UD",IF('full menu'!T13="LSD","LSD",IF('full menu'!T13="WSD","WSD","")))))))))))</f>
        <v>MixedTs</v>
      </c>
      <c r="U13" s="1" t="str">
        <f>IF('full menu'!U13="MDC","MDC",IF('full menu'!U13="X","X",IF('full menu'!U13="UASC","UASC",IF(OR('full menu'!U13="PERF",'full menu'!U13="AERF",'full menu'!U13="PCB"),"ERfix",IF(OR('full menu'!U13="ACB",'full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menu'!U13="MwERT",'full menu'!U13="ERwMT",'full menu'!U13="M&amp;ERT",'full menu'!U13="MwIT",'full menu'!U13="IwMT",'full menu'!U13="M&amp;IT",'full menu'!U13="IwERT",'full menu'!U13="ERwIT",'full menu'!U13="I&amp;ERT",'full menu'!U13="ER&amp;M&amp;IT"),"MixedTs",IF('full menu'!U13="UD","UD",IF('full menu'!U13="LSD","LSD",IF('full menu'!U13="WSD","WSD","")))))))))))</f>
        <v>ERTs</v>
      </c>
      <c r="V13" s="1" t="str">
        <f>IF('full menu'!V13="MDC","MDC",IF('full menu'!V13="X","X",IF('full menu'!V13="UASC","UASC",IF(OR('full menu'!V13="PERF",'full menu'!V13="AERF",'full menu'!V13="PCB"),"ERfix",IF(OR('full menu'!V13="ACB",'full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menu'!V13="MwERT",'full menu'!V13="ERwMT",'full menu'!V13="M&amp;ERT",'full menu'!V13="MwIT",'full menu'!V13="IwMT",'full menu'!V13="M&amp;IT",'full menu'!V13="IwERT",'full menu'!V13="ERwIT",'full menu'!V13="I&amp;ERT",'full menu'!V13="ER&amp;M&amp;IT"),"MixedTs",IF('full menu'!V13="UD","UD",IF('full menu'!V13="LSD","LSD",IF('full menu'!V13="WSD","WSD","")))))))))))</f>
        <v>ERTs</v>
      </c>
      <c r="W13" s="1" t="str">
        <f>IF('full menu'!W13="MDC","MDC",IF('full menu'!W13="X","X",IF('full menu'!W13="UASC","UASC",IF(OR('full menu'!W13="PERF",'full menu'!W13="AERF",'full menu'!W13="PCB"),"ERfix",IF(OR('full menu'!W13="ACB",'full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menu'!W13="MwERT",'full menu'!W13="ERwMT",'full menu'!W13="M&amp;ERT",'full menu'!W13="MwIT",'full menu'!W13="IwMT",'full menu'!W13="M&amp;IT",'full menu'!W13="IwERT",'full menu'!W13="ERwIT",'full menu'!W13="I&amp;ERT",'full menu'!W13="ER&amp;M&amp;IT"),"MixedTs",IF('full menu'!W13="UD","UD",IF('full menu'!W13="LSD","LSD",IF('full menu'!W13="WSD","WSD","")))))))))))</f>
        <v>ERTs</v>
      </c>
      <c r="X13" s="1" t="str">
        <f>IF('full menu'!X13="MDC","MDC",IF('full menu'!X13="X","X",IF('full menu'!X13="UASC","UASC",IF(OR('full menu'!X13="PERF",'full menu'!X13="AERF",'full menu'!X13="PCB"),"ERfix",IF(OR('full menu'!X13="ACB",'full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menu'!X13="MwERT",'full menu'!X13="ERwMT",'full menu'!X13="M&amp;ERT",'full menu'!X13="MwIT",'full menu'!X13="IwMT",'full menu'!X13="M&amp;IT",'full menu'!X13="IwERT",'full menu'!X13="ERwIT",'full menu'!X13="I&amp;ERT",'full menu'!X13="ER&amp;M&amp;IT"),"MixedTs",IF('full menu'!X13="UD","UD",IF('full menu'!X13="LSD","LSD",IF('full menu'!X13="WSD","WSD","")))))))))))</f>
        <v>ERTs</v>
      </c>
      <c r="Y13" s="1" t="str">
        <f>IF('full menu'!Y13="MDC","MDC",IF('full menu'!Y13="X","X",IF('full menu'!Y13="UASC","UASC",IF(OR('full menu'!Y13="PERF",'full menu'!Y13="AERF",'full menu'!Y13="PCB"),"ERfix",IF(OR('full menu'!Y13="ACB",'full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menu'!Y13="MwERT",'full menu'!Y13="ERwMT",'full menu'!Y13="M&amp;ERT",'full menu'!Y13="MwIT",'full menu'!Y13="IwMT",'full menu'!Y13="M&amp;IT",'full menu'!Y13="IwERT",'full menu'!Y13="ERwIT",'full menu'!Y13="I&amp;ERT",'full menu'!Y13="ER&amp;M&amp;IT"),"MixedTs",IF('full menu'!Y13="UD","UD",IF('full menu'!Y13="LSD","LSD",IF('full menu'!Y13="WSD","WSD","")))))))))))</f>
        <v>ERTs</v>
      </c>
      <c r="Z13" s="1" t="str">
        <f>IF('full menu'!Z13="MDC","MDC",IF('full menu'!Z13="X","X",IF('full menu'!Z13="UASC","UASC",IF(OR('full menu'!Z13="PERF",'full menu'!Z13="AERF",'full menu'!Z13="PCB"),"ERfix",IF(OR('full menu'!Z13="ACB",'full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menu'!Z13="MwERT",'full menu'!Z13="ERwMT",'full menu'!Z13="M&amp;ERT",'full menu'!Z13="MwIT",'full menu'!Z13="IwMT",'full menu'!Z13="M&amp;IT",'full menu'!Z13="IwERT",'full menu'!Z13="ERwIT",'full menu'!Z13="I&amp;ERT",'full menu'!Z13="ER&amp;M&amp;IT"),"MixedTs",IF('full menu'!Z13="UD","UD",IF('full menu'!Z13="LSD","LSD",IF('full menu'!Z13="WSD","WSD","")))))))))))</f>
        <v>ERTs</v>
      </c>
      <c r="AA13" s="1" t="str">
        <f>IF('full menu'!AA13="MDC","MDC",IF('full menu'!AA13="X","X",IF('full menu'!AA13="UASC","UASC",IF(OR('full menu'!AA13="PERF",'full menu'!AA13="AERF",'full menu'!AA13="PCB"),"ERfix",IF(OR('full menu'!AA13="ACB",'full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menu'!AA13="MwERT",'full menu'!AA13="ERwMT",'full menu'!AA13="M&amp;ERT",'full menu'!AA13="MwIT",'full menu'!AA13="IwMT",'full menu'!AA13="M&amp;IT",'full menu'!AA13="IwERT",'full menu'!AA13="ERwIT",'full menu'!AA13="I&amp;ERT",'full menu'!AA13="ER&amp;M&amp;IT"),"MixedTs",IF('full menu'!AA13="UD","UD",IF('full menu'!AA13="LSD","LSD",IF('full menu'!AA13="WSD","WSD","")))))))))))</f>
        <v/>
      </c>
      <c r="AB13" s="1" t="str">
        <f>IF('full menu'!AB13="MDC","MDC",IF('full menu'!AB13="X","X",IF('full menu'!AB13="UASC","UASC",IF(OR('full menu'!AB13="PERF",'full menu'!AB13="AERF",'full menu'!AB13="PCB"),"ERfix",IF(OR('full menu'!AB13="ACB",'full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menu'!AB13="MwERT",'full menu'!AB13="ERwMT",'full menu'!AB13="M&amp;ERT",'full menu'!AB13="MwIT",'full menu'!AB13="IwMT",'full menu'!AB13="M&amp;IT",'full menu'!AB13="IwERT",'full menu'!AB13="ERwIT",'full menu'!AB13="I&amp;ERT",'full menu'!AB13="ER&amp;M&amp;IT"),"MixedTs",IF('full menu'!AB13="UD","UD",IF('full menu'!AB13="LSD","LSD",IF('full menu'!AB13="WSD","WSD","")))))))))))</f>
        <v/>
      </c>
      <c r="AC13" s="1" t="str">
        <f>IF('full menu'!AC13="MDC","MDC",IF('full menu'!AC13="X","X",IF('full menu'!AC13="UASC","UASC",IF(OR('full menu'!AC13="PERF",'full menu'!AC13="AERF",'full menu'!AC13="PCB"),"ERfix",IF(OR('full menu'!AC13="ACB",'full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menu'!AC13="MwERT",'full menu'!AC13="ERwMT",'full menu'!AC13="M&amp;ERT",'full menu'!AC13="MwIT",'full menu'!AC13="IwMT",'full menu'!AC13="M&amp;IT",'full menu'!AC13="IwERT",'full menu'!AC13="ERwIT",'full menu'!AC13="I&amp;ERT",'full menu'!AC13="ER&amp;M&amp;IT"),"MixedTs",IF('full menu'!AC13="UD","UD",IF('full menu'!AC13="LSD","LSD",IF('full menu'!AC13="WSD","WSD","")))))))))))</f>
        <v/>
      </c>
      <c r="AD13" s="1" t="str">
        <f>IF('full menu'!AD13="MDC","MDC",IF('full menu'!AD13="X","X",IF('full menu'!AD13="UASC","UASC",IF(OR('full menu'!AD13="PERF",'full menu'!AD13="AERF",'full menu'!AD13="PCB"),"ERfix",IF(OR('full menu'!AD13="ACB",'full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menu'!AD13="MwERT",'full menu'!AD13="ERwMT",'full menu'!AD13="M&amp;ERT",'full menu'!AD13="MwIT",'full menu'!AD13="IwMT",'full menu'!AD13="M&amp;IT",'full menu'!AD13="IwERT",'full menu'!AD13="ERwIT",'full menu'!AD13="I&amp;ERT",'full menu'!AD13="ER&amp;M&amp;IT"),"MixedTs",IF('full menu'!AD13="UD","UD",IF('full menu'!AD13="LSD","LSD",IF('full menu'!AD13="WSD","WSD","")))))))))))</f>
        <v/>
      </c>
      <c r="AE13" s="1" t="str">
        <f>IF('full menu'!AE13="MDC","MDC",IF('full menu'!AE13="X","X",IF('full menu'!AE13="UASC","UASC",IF(OR('full menu'!AE13="PERF",'full menu'!AE13="AERF",'full menu'!AE13="PCB"),"ERfix",IF(OR('full menu'!AE13="ACB",'full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menu'!AE13="MwERT",'full menu'!AE13="ERwMT",'full menu'!AE13="M&amp;ERT",'full menu'!AE13="MwIT",'full menu'!AE13="IwMT",'full menu'!AE13="M&amp;IT",'full menu'!AE13="IwERT",'full menu'!AE13="ERwIT",'full menu'!AE13="I&amp;ERT",'full menu'!AE13="ER&amp;M&amp;IT"),"MixedTs",IF('full menu'!AE13="UD","UD",IF('full menu'!AE13="LSD","LSD",IF('full menu'!AE13="WSD","WSD","")))))))))))</f>
        <v/>
      </c>
      <c r="AF13" s="1" t="str">
        <f>IF('full menu'!AF13="MDC","MDC",IF('full menu'!AF13="X","X",IF('full menu'!AF13="UASC","UASC",IF(OR('full menu'!AF13="PERF",'full menu'!AF13="AERF",'full menu'!AF13="PCB"),"ERfix",IF(OR('full menu'!AF13="ACB",'full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menu'!AF13="MwERT",'full menu'!AF13="ERwMT",'full menu'!AF13="M&amp;ERT",'full menu'!AF13="MwIT",'full menu'!AF13="IwMT",'full menu'!AF13="M&amp;IT",'full menu'!AF13="IwERT",'full menu'!AF13="ERwIT",'full menu'!AF13="I&amp;ERT",'full menu'!AF13="ER&amp;M&amp;IT"),"MixedTs",IF('full menu'!AF13="UD","UD",IF('full menu'!AF13="LSD","LSD",IF('full menu'!AF13="WSD","WSD","")))))))))))</f>
        <v/>
      </c>
      <c r="AG13" s="1" t="str">
        <f>IF('full menu'!AG13="MDC","MDC",IF('full menu'!AG13="X","X",IF('full menu'!AG13="UASC","UASC",IF(OR('full menu'!AG13="PERF",'full menu'!AG13="AERF",'full menu'!AG13="PCB"),"ERfix",IF(OR('full menu'!AG13="ACB",'full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menu'!AG13="MwERT",'full menu'!AG13="ERwMT",'full menu'!AG13="M&amp;ERT",'full menu'!AG13="MwIT",'full menu'!AG13="IwMT",'full menu'!AG13="M&amp;IT",'full menu'!AG13="IwERT",'full menu'!AG13="ERwIT",'full menu'!AG13="I&amp;ERT",'full menu'!AG13="ER&amp;M&amp;IT"),"MixedTs",IF('full menu'!AG13="UD","UD",IF('full menu'!AG13="LSD","LSD",IF('full menu'!AG13="WSD","WSD","")))))))))))</f>
        <v/>
      </c>
      <c r="AH13" s="1" t="str">
        <f>IF('full menu'!AH13="MDC","MDC",IF('full menu'!AH13="X","X",IF('full menu'!AH13="UASC","UASC",IF(OR('full menu'!AH13="PERF",'full menu'!AH13="AERF",'full menu'!AH13="PCB"),"ERfix",IF(OR('full menu'!AH13="ACB",'full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menu'!AH13="MwERT",'full menu'!AH13="ERwMT",'full menu'!AH13="M&amp;ERT",'full menu'!AH13="MwIT",'full menu'!AH13="IwMT",'full menu'!AH13="M&amp;IT",'full menu'!AH13="IwERT",'full menu'!AH13="ERwIT",'full menu'!AH13="I&amp;ERT",'full menu'!AH13="ER&amp;M&amp;IT"),"MixedTs",IF('full menu'!AH13="UD","UD",IF('full menu'!AH13="LSD","LSD",IF('full menu'!AH13="WSD","WSD","")))))))))))</f>
        <v/>
      </c>
      <c r="AI13" s="1" t="str">
        <f>IF('full menu'!AI13="MDC","MDC",IF('full menu'!AI13="X","X",IF('full menu'!AI13="UASC","UASC",IF(OR('full menu'!AI13="PERF",'full menu'!AI13="AERF",'full menu'!AI13="PCB"),"ERfix",IF(OR('full menu'!AI13="ACB",'full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menu'!AI13="MwERT",'full menu'!AI13="ERwMT",'full menu'!AI13="M&amp;ERT",'full menu'!AI13="MwIT",'full menu'!AI13="IwMT",'full menu'!AI13="M&amp;IT",'full menu'!AI13="IwERT",'full menu'!AI13="ERwIT",'full menu'!AI13="I&amp;ERT",'full menu'!AI13="ER&amp;M&amp;IT"),"MixedTs",IF('full menu'!AI13="UD","UD",IF('full menu'!AI13="LSD","LSD",IF('full menu'!AI13="WSD","WSD","")))))))))))</f>
        <v/>
      </c>
      <c r="AJ13" s="1" t="str">
        <f>IF('full menu'!AJ13="MDC","MDC",IF('full menu'!AJ13="X","X",IF('full menu'!AJ13="UASC","UASC",IF(OR('full menu'!AJ13="PERF",'full menu'!AJ13="AERF",'full menu'!AJ13="PCB"),"ERfix",IF(OR('full menu'!AJ13="ACB",'full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menu'!AJ13="MwERT",'full menu'!AJ13="ERwMT",'full menu'!AJ13="M&amp;ERT",'full menu'!AJ13="MwIT",'full menu'!AJ13="IwMT",'full menu'!AJ13="M&amp;IT",'full menu'!AJ13="IwERT",'full menu'!AJ13="ERwIT",'full menu'!AJ13="I&amp;ERT",'full menu'!AJ13="ER&amp;M&amp;IT"),"MixedTs",IF('full menu'!AJ13="UD","UD",IF('full menu'!AJ13="LSD","LSD",IF('full menu'!AJ13="WSD","WSD","")))))))))))</f>
        <v/>
      </c>
      <c r="AK13" s="1" t="str">
        <f>IF('full menu'!AK13="MDC","MDC",IF('full menu'!AK13="X","X",IF('full menu'!AK13="UASC","UASC",IF(OR('full menu'!AK13="PERF",'full menu'!AK13="AERF",'full menu'!AK13="PCB"),"ERfix",IF(OR('full menu'!AK13="ACB",'full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menu'!AK13="MwERT",'full menu'!AK13="ERwMT",'full menu'!AK13="M&amp;ERT",'full menu'!AK13="MwIT",'full menu'!AK13="IwMT",'full menu'!AK13="M&amp;IT",'full menu'!AK13="IwERT",'full menu'!AK13="ERwIT",'full menu'!AK13="I&amp;ERT",'full menu'!AK13="ER&amp;M&amp;IT"),"MixedTs",IF('full menu'!AK13="UD","UD",IF('full menu'!AK13="LSD","LSD",IF('full menu'!AK13="WSD","WSD","")))))))))))</f>
        <v/>
      </c>
      <c r="AL13" s="1" t="str">
        <f>IF('full menu'!AL13="MDC","MDC",IF('full menu'!AL13="X","X",IF('full menu'!AL13="UASC","UASC",IF(OR('full menu'!AL13="PERF",'full menu'!AL13="AERF",'full menu'!AL13="PCB"),"ERfix",IF(OR('full menu'!AL13="ACB",'full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menu'!AL13="MwERT",'full menu'!AL13="ERwMT",'full menu'!AL13="M&amp;ERT",'full menu'!AL13="MwIT",'full menu'!AL13="IwMT",'full menu'!AL13="M&amp;IT",'full menu'!AL13="IwERT",'full menu'!AL13="ERwIT",'full menu'!AL13="I&amp;ERT",'full menu'!AL13="ER&amp;M&amp;IT"),"MixedTs",IF('full menu'!AL13="UD","UD",IF('full menu'!AL13="LSD","LSD",IF('full menu'!AL13="WSD","WSD","")))))))))))</f>
        <v/>
      </c>
      <c r="AM13" s="1" t="str">
        <f>IF('full menu'!AM13="MDC","MDC",IF('full menu'!AM13="X","X",IF('full menu'!AM13="UASC","UASC",IF(OR('full menu'!AM13="PERF",'full menu'!AM13="AERF",'full menu'!AM13="PCB"),"ERfix",IF(OR('full menu'!AM13="ACB",'full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menu'!AM13="MwERT",'full menu'!AM13="ERwMT",'full menu'!AM13="M&amp;ERT",'full menu'!AM13="MwIT",'full menu'!AM13="IwMT",'full menu'!AM13="M&amp;IT",'full menu'!AM13="IwERT",'full menu'!AM13="ERwIT",'full menu'!AM13="I&amp;ERT",'full menu'!AM13="ER&amp;M&amp;IT"),"MixedTs",IF('full menu'!AM13="UD","UD",IF('full menu'!AM13="LSD","LSD",IF('full menu'!AM13="WSD","WSD","")))))))))))</f>
        <v/>
      </c>
      <c r="AN13" s="1" t="str">
        <f>IF('full menu'!AN13="MDC","MDC",IF('full menu'!AN13="X","X",IF('full menu'!AN13="UASC","UASC",IF(OR('full menu'!AN13="PERF",'full menu'!AN13="AERF",'full menu'!AN13="PCB"),"ERfix",IF(OR('full menu'!AN13="ACB",'full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menu'!AN13="MwERT",'full menu'!AN13="ERwMT",'full menu'!AN13="M&amp;ERT",'full menu'!AN13="MwIT",'full menu'!AN13="IwMT",'full menu'!AN13="M&amp;IT",'full menu'!AN13="IwERT",'full menu'!AN13="ERwIT",'full menu'!AN13="I&amp;ERT",'full menu'!AN13="ER&amp;M&amp;IT"),"MixedTs",IF('full menu'!AN13="UD","UD",IF('full menu'!AN13="LSD","LSD",IF('full menu'!AN13="WSD","WSD","")))))))))))</f>
        <v/>
      </c>
      <c r="AO13" s="1" t="str">
        <f>IF('full menu'!AO13="MDC","MDC",IF('full menu'!AO13="X","X",IF('full menu'!AO13="UASC","UASC",IF(OR('full menu'!AO13="PERF",'full menu'!AO13="AERF",'full menu'!AO13="PCB"),"ERfix",IF(OR('full menu'!AO13="ACB",'full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menu'!AO13="MwERT",'full menu'!AO13="ERwMT",'full menu'!AO13="M&amp;ERT",'full menu'!AO13="MwIT",'full menu'!AO13="IwMT",'full menu'!AO13="M&amp;IT",'full menu'!AO13="IwERT",'full menu'!AO13="ERwIT",'full menu'!AO13="I&amp;ERT",'full menu'!AO13="ER&amp;M&amp;IT"),"MixedTs",IF('full menu'!AO13="UD","UD",IF('full menu'!AO13="LSD","LSD",IF('full menu'!AO13="WSD","WSD","")))))))))))</f>
        <v/>
      </c>
      <c r="AP13" s="1" t="str">
        <f>IF('full menu'!AP13="MDC","MDC",IF('full menu'!AP13="X","X",IF('full menu'!AP13="UASC","UASC",IF(OR('full menu'!AP13="PERF",'full menu'!AP13="AERF",'full menu'!AP13="PCB"),"ERfix",IF(OR('full menu'!AP13="ACB",'full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menu'!AP13="MwERT",'full menu'!AP13="ERwMT",'full menu'!AP13="M&amp;ERT",'full menu'!AP13="MwIT",'full menu'!AP13="IwMT",'full menu'!AP13="M&amp;IT",'full menu'!AP13="IwERT",'full menu'!AP13="ERwIT",'full menu'!AP13="I&amp;ERT",'full menu'!AP13="ER&amp;M&amp;IT"),"MixedTs",IF('full menu'!AP13="UD","UD",IF('full menu'!AP13="LSD","LSD",IF('full menu'!AP13="WSD","WSD","")))))))))))</f>
        <v/>
      </c>
      <c r="AQ13" s="1" t="str">
        <f>IF('full menu'!AQ13="MDC","MDC",IF('full menu'!AQ13="X","X",IF('full menu'!AQ13="UASC","UASC",IF(OR('full menu'!AQ13="PERF",'full menu'!AQ13="AERF",'full menu'!AQ13="PCB"),"ERfix",IF(OR('full menu'!AQ13="ACB",'full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menu'!AQ13="MwERT",'full menu'!AQ13="ERwMT",'full menu'!AQ13="M&amp;ERT",'full menu'!AQ13="MwIT",'full menu'!AQ13="IwMT",'full menu'!AQ13="M&amp;IT",'full menu'!AQ13="IwERT",'full menu'!AQ13="ERwIT",'full menu'!AQ13="I&amp;ERT",'full menu'!AQ13="ER&amp;M&amp;IT"),"MixedTs",IF('full menu'!AQ13="UD","UD",IF('full menu'!AQ13="LSD","LSD",IF('full menu'!AQ13="WSD","WSD","")))))))))))</f>
        <v/>
      </c>
      <c r="AR13" s="1" t="str">
        <f>IF('full menu'!AR13="MDC","MDC",IF('full menu'!AR13="X","X",IF('full menu'!AR13="UASC","UASC",IF(OR('full menu'!AR13="PERF",'full menu'!AR13="AERF",'full menu'!AR13="PCB"),"ERfix",IF(OR('full menu'!AR13="ACB",'full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menu'!AR13="MwERT",'full menu'!AR13="ERwMT",'full menu'!AR13="M&amp;ERT",'full menu'!AR13="MwIT",'full menu'!AR13="IwMT",'full menu'!AR13="M&amp;IT",'full menu'!AR13="IwERT",'full menu'!AR13="ERwIT",'full menu'!AR13="I&amp;ERT",'full menu'!AR13="ER&amp;M&amp;IT"),"MixedTs",IF('full menu'!AR13="UD","UD",IF('full menu'!AR13="LSD","LSD",IF('full menu'!AR13="WSD","WSD","")))))))))))</f>
        <v/>
      </c>
      <c r="AS13" s="1" t="str">
        <f>IF('full menu'!AS13="MDC","MDC",IF('full menu'!AS13="X","X",IF('full menu'!AS13="UASC","UASC",IF(OR('full menu'!AS13="PERF",'full menu'!AS13="AERF",'full menu'!AS13="PCB"),"ERfix",IF(OR('full menu'!AS13="ACB",'full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menu'!AS13="MwERT",'full menu'!AS13="ERwMT",'full menu'!AS13="M&amp;ERT",'full menu'!AS13="MwIT",'full menu'!AS13="IwMT",'full menu'!AS13="M&amp;IT",'full menu'!AS13="IwERT",'full menu'!AS13="ERwIT",'full menu'!AS13="I&amp;ERT",'full menu'!AS13="ER&amp;M&amp;IT"),"MixedTs",IF('full menu'!AS13="UD","UD",IF('full menu'!AS13="LSD","LSD",IF('full menu'!AS13="WSD","WSD","")))))))))))</f>
        <v/>
      </c>
      <c r="AT13" s="1" t="str">
        <f>IF('full menu'!AT13="MDC","MDC",IF('full menu'!AT13="X","X",IF('full menu'!AT13="UASC","UASC",IF(OR('full menu'!AT13="PERF",'full menu'!AT13="AERF",'full menu'!AT13="PCB"),"ERfix",IF(OR('full menu'!AT13="ACB",'full menu'!AT13="LCERT",'full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menu'!AT13="MwERT",'full menu'!AT13="ERwMT",'full menu'!AT13="M&amp;ERT",'full menu'!AT13="MwIT",'full menu'!AT13="IwMT",'full menu'!AT13="M&amp;IT",'full menu'!AT13="IwERT",'full menu'!AT13="ERwIT",'full menu'!AT13="I&amp;ERT",'full menu'!AT13="ER&amp;M&amp;IT"),"MixedTs",IF('full menu'!AT13="UD","UD",IF('full menu'!AT13="LSD","LSD",IF('full menu'!AT13="WSD","WSD","")))))))))))</f>
        <v/>
      </c>
      <c r="AU13" s="1" t="str">
        <f>IF('full menu'!AU13="MDC","MDC",IF('full menu'!AU13="X","X",IF('full menu'!AU13="UASC","UASC",IF(OR('full menu'!AU13="PERF",'full menu'!AU13="AERF",'full menu'!AU13="PCB"),"ERfix",IF(OR('full menu'!AU13="ACB",'full menu'!AU13="LCERT",'full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menu'!AU13="MwERT",'full menu'!AU13="ERwMT",'full menu'!AU13="M&amp;ERT",'full menu'!AU13="MwIT",'full menu'!AU13="IwMT",'full menu'!AU13="M&amp;IT",'full menu'!AU13="IwERT",'full menu'!AU13="ERwIT",'full menu'!AU13="I&amp;ERT",'full menu'!AU13="ER&amp;M&amp;IT"),"MixedTs",IF('full menu'!AU13="UD","UD",IF('full menu'!AU13="LSD","LSD",IF('full menu'!AU13="WSD","WSD","")))))))))))</f>
        <v/>
      </c>
      <c r="AV13" s="1" t="str">
        <f>IF('full menu'!AV13="MDC","MDC",IF('full menu'!AV13="X","X",IF('full menu'!AV13="UASC","UASC",IF(OR('full menu'!AV13="PERF",'full menu'!AV13="AERF",'full menu'!AV13="PCB"),"ERfix",IF(OR('full menu'!AV13="ACB",'full menu'!AV13="LCERT",'full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menu'!AV13="MwERT",'full menu'!AV13="ERwMT",'full menu'!AV13="M&amp;ERT",'full menu'!AV13="MwIT",'full menu'!AV13="IwMT",'full menu'!AV13="M&amp;IT",'full menu'!AV13="IwERT",'full menu'!AV13="ERwIT",'full menu'!AV13="I&amp;ERT",'full menu'!AV13="ER&amp;M&amp;IT"),"MixedTs",IF('full menu'!AV13="UD","UD",IF('full menu'!AV13="LSD","LSD",IF('full menu'!AV13="WSD","WSD","")))))))))))</f>
        <v/>
      </c>
      <c r="AW13" s="1" t="str">
        <f>IF('full menu'!AW13="MDC","MDC",IF('full menu'!AW13="X","X",IF('full menu'!AW13="UASC","UASC",IF(OR('full menu'!AW13="PERF",'full menu'!AW13="AERF",'full menu'!AW13="PCB"),"ERfix",IF(OR('full menu'!AW13="ACB",'full menu'!AW13="LCERT",'full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menu'!AW13="MwERT",'full menu'!AW13="ERwMT",'full menu'!AW13="M&amp;ERT",'full menu'!AW13="MwIT",'full menu'!AW13="IwMT",'full menu'!AW13="M&amp;IT",'full menu'!AW13="IwERT",'full menu'!AW13="ERwIT",'full menu'!AW13="I&amp;ERT",'full menu'!AW13="ER&amp;M&amp;IT"),"MixedTs",IF('full menu'!AW13="UD","UD",IF('full menu'!AW13="LSD","LSD",IF('full menu'!AW13="WSD","WSD","")))))))))))</f>
        <v/>
      </c>
      <c r="AX13" s="1" t="str">
        <f>IF('full menu'!AX13="MDC","MDC",IF('full menu'!AX13="X","X",IF('full menu'!AX13="UASC","UASC",IF(OR('full menu'!AX13="PERF",'full menu'!AX13="AERF",'full menu'!AX13="PCB"),"ERfix",IF(OR('full menu'!AX13="ACB",'full menu'!AX13="LCERT",'full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menu'!AX13="MwERT",'full menu'!AX13="ERwMT",'full menu'!AX13="M&amp;ERT",'full menu'!AX13="MwIT",'full menu'!AX13="IwMT",'full menu'!AX13="M&amp;IT",'full menu'!AX13="IwERT",'full menu'!AX13="ERwIT",'full menu'!AX13="I&amp;ERT",'full menu'!AX13="ER&amp;M&amp;IT"),"MixedTs",IF('full menu'!AX13="UD","UD",IF('full menu'!AX13="LSD","LSD",IF('full menu'!AX13="WSD","WSD","")))))))))))</f>
        <v/>
      </c>
      <c r="AY13" s="1" t="str">
        <f>IF('full menu'!AY13="MDC","MDC",IF('full menu'!AY13="X","X",IF('full menu'!AY13="UASC","UASC",IF(OR('full menu'!AY13="PERF",'full menu'!AY13="AERF",'full menu'!AY13="PCB"),"ERfix",IF(OR('full menu'!AY13="ACB",'full menu'!AY13="LCERT",'full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menu'!AY13="MwERT",'full menu'!AY13="ERwMT",'full menu'!AY13="M&amp;ERT",'full menu'!AY13="MwIT",'full menu'!AY13="IwMT",'full menu'!AY13="M&amp;IT",'full menu'!AY13="IwERT",'full menu'!AY13="ERwIT",'full menu'!AY13="I&amp;ERT",'full menu'!AY13="ER&amp;M&amp;IT"),"MixedTs",IF('full menu'!AY13="UD","UD",IF('full menu'!AY13="LSD","LSD",IF('full menu'!AY13="WSD","WSD","")))))))))))</f>
        <v/>
      </c>
    </row>
    <row r="14" spans="1:51" ht="15.6" x14ac:dyDescent="0.3">
      <c r="A14" t="s">
        <v>34</v>
      </c>
      <c r="B14" s="1" t="str">
        <f>IF('full menu'!B14="MDC","MDC",IF('full menu'!B14="X","X",IF('full menu'!B14="UASC","UASC",IF(OR('full menu'!B14="PERF",'full menu'!B14="AERF",'full menu'!B14="PCB"),"ERfix",IF(OR('full menu'!B14="ACB",'full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menu'!B14="MwERT",'full menu'!B14="ERwMT",'full menu'!B14="M&amp;ERT",'full menu'!B14="MwIT",'full menu'!B14="IwMT",'full menu'!B14="M&amp;IT",'full menu'!B14="IwERT",'full menu'!B14="ERwIT",'full menu'!B14="I&amp;ERT",'full menu'!B14="ER&amp;M&amp;IT"),"MixedTs",IF('full menu'!B14="UD","UD",IF('full menu'!B14="LSD","LSD",IF('full menu'!B14="WSD","WSD","")))))))))))</f>
        <v>LSD</v>
      </c>
      <c r="C14" s="1" t="str">
        <f>IF('full menu'!C14="MDC","MDC",IF('full menu'!C14="X","X",IF('full menu'!C14="UASC","UASC",IF(OR('full menu'!C14="PERF",'full menu'!C14="AERF",'full menu'!C14="PCB"),"ERfix",IF(OR('full menu'!C14="ACB",'full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menu'!C14="MwERT",'full menu'!C14="ERwMT",'full menu'!C14="M&amp;ERT",'full menu'!C14="MwIT",'full menu'!C14="IwMT",'full menu'!C14="M&amp;IT",'full menu'!C14="IwERT",'full menu'!C14="ERwIT",'full menu'!C14="I&amp;ERT",'full menu'!C14="ER&amp;M&amp;IT"),"MixedTs",IF('full menu'!C14="UD","UD",IF('full menu'!C14="LSD","LSD",IF('full menu'!C14="WSD","WSD","")))))))))))</f>
        <v>MixedTs</v>
      </c>
      <c r="D14" s="1" t="str">
        <f>IF('full menu'!D14="MDC","MDC",IF('full menu'!D14="X","X",IF('full menu'!D14="UASC","UASC",IF(OR('full menu'!D14="PERF",'full menu'!D14="AERF",'full menu'!D14="PCB"),"ERfix",IF(OR('full menu'!D14="ACB",'full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menu'!D14="MwERT",'full menu'!D14="ERwMT",'full menu'!D14="M&amp;ERT",'full menu'!D14="MwIT",'full menu'!D14="IwMT",'full menu'!D14="M&amp;IT",'full menu'!D14="IwERT",'full menu'!D14="ERwIT",'full menu'!D14="I&amp;ERT",'full menu'!D14="ER&amp;M&amp;IT"),"MixedTs",IF('full menu'!D14="UD","UD",IF('full menu'!D14="LSD","LSD",IF('full menu'!D14="WSD","WSD","")))))))))))</f>
        <v>MixedTs</v>
      </c>
      <c r="E14" s="1" t="str">
        <f>IF('full menu'!E14="MDC","MDC",IF('full menu'!E14="X","X",IF('full menu'!E14="UASC","UASC",IF(OR('full menu'!E14="PERF",'full menu'!E14="AERF",'full menu'!E14="PCB"),"ERfix",IF(OR('full menu'!E14="ACB",'full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menu'!E14="MwERT",'full menu'!E14="ERwMT",'full menu'!E14="M&amp;ERT",'full menu'!E14="MwIT",'full menu'!E14="IwMT",'full menu'!E14="M&amp;IT",'full menu'!E14="IwERT",'full menu'!E14="ERwIT",'full menu'!E14="I&amp;ERT",'full menu'!E14="ER&amp;M&amp;IT"),"MixedTs",IF('full menu'!E14="UD","UD",IF('full menu'!E14="LSD","LSD",IF('full menu'!E14="WSD","WSD","")))))))))))</f>
        <v>MixedTs</v>
      </c>
      <c r="F14" s="1" t="str">
        <f>IF('full menu'!F14="MDC","MDC",IF('full menu'!F14="X","X",IF('full menu'!F14="UASC","UASC",IF(OR('full menu'!F14="PERF",'full menu'!F14="AERF",'full menu'!F14="PCB"),"ERfix",IF(OR('full menu'!F14="ACB",'full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menu'!F14="MwERT",'full menu'!F14="ERwMT",'full menu'!F14="M&amp;ERT",'full menu'!F14="MwIT",'full menu'!F14="IwMT",'full menu'!F14="M&amp;IT",'full menu'!F14="IwERT",'full menu'!F14="ERwIT",'full menu'!F14="I&amp;ERT",'full menu'!F14="ER&amp;M&amp;IT"),"MixedTs",IF('full menu'!F14="UD","UD",IF('full menu'!F14="LSD","LSD",IF('full menu'!F14="WSD","WSD","")))))))))))</f>
        <v>MixedTs</v>
      </c>
      <c r="G14" s="1" t="str">
        <f>IF('full menu'!G14="MDC","MDC",IF('full menu'!G14="X","X",IF('full menu'!G14="UASC","UASC",IF(OR('full menu'!G14="PERF",'full menu'!G14="AERF",'full menu'!G14="PCB"),"ERfix",IF(OR('full menu'!G14="ACB",'full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menu'!G14="MwERT",'full menu'!G14="ERwMT",'full menu'!G14="M&amp;ERT",'full menu'!G14="MwIT",'full menu'!G14="IwMT",'full menu'!G14="M&amp;IT",'full menu'!G14="IwERT",'full menu'!G14="ERwIT",'full menu'!G14="I&amp;ERT",'full menu'!G14="ER&amp;M&amp;IT"),"MixedTs",IF('full menu'!G14="UD","UD",IF('full menu'!G14="LSD","LSD",IF('full menu'!G14="WSD","WSD","")))))))))))</f>
        <v>MixedTs</v>
      </c>
      <c r="H14" s="1" t="str">
        <f>IF('full menu'!H14="MDC","MDC",IF('full menu'!H14="X","X",IF('full menu'!H14="UASC","UASC",IF(OR('full menu'!H14="PERF",'full menu'!H14="AERF",'full menu'!H14="PCB"),"ERfix",IF(OR('full menu'!H14="ACB",'full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menu'!H14="MwERT",'full menu'!H14="ERwMT",'full menu'!H14="M&amp;ERT",'full menu'!H14="MwIT",'full menu'!H14="IwMT",'full menu'!H14="M&amp;IT",'full menu'!H14="IwERT",'full menu'!H14="ERwIT",'full menu'!H14="I&amp;ERT",'full menu'!H14="ER&amp;M&amp;IT"),"MixedTs",IF('full menu'!H14="UD","UD",IF('full menu'!H14="LSD","LSD",IF('full menu'!H14="WSD","WSD","")))))))))))</f>
        <v>MixedTs</v>
      </c>
      <c r="I14" s="1" t="str">
        <f>IF('full menu'!I14="MDC","MDC",IF('full menu'!I14="X","X",IF('full menu'!I14="UASC","UASC",IF(OR('full menu'!I14="PERF",'full menu'!I14="AERF",'full menu'!I14="PCB"),"ERfix",IF(OR('full menu'!I14="ACB",'full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menu'!I14="MwERT",'full menu'!I14="ERwMT",'full menu'!I14="M&amp;ERT",'full menu'!I14="MwIT",'full menu'!I14="IwMT",'full menu'!I14="M&amp;IT",'full menu'!I14="IwERT",'full menu'!I14="ERwIT",'full menu'!I14="I&amp;ERT",'full menu'!I14="ER&amp;M&amp;IT"),"MixedTs",IF('full menu'!I14="UD","UD",IF('full menu'!I14="LSD","LSD",IF('full menu'!I14="WSD","WSD","")))))))))))</f>
        <v>MixedTs</v>
      </c>
      <c r="J14" s="1" t="str">
        <f>IF('full menu'!J14="MDC","MDC",IF('full menu'!J14="X","X",IF('full menu'!J14="UASC","UASC",IF(OR('full menu'!J14="PERF",'full menu'!J14="AERF",'full menu'!J14="PCB"),"ERfix",IF(OR('full menu'!J14="ACB",'full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menu'!J14="MwERT",'full menu'!J14="ERwMT",'full menu'!J14="M&amp;ERT",'full menu'!J14="MwIT",'full menu'!J14="IwMT",'full menu'!J14="M&amp;IT",'full menu'!J14="IwERT",'full menu'!J14="ERwIT",'full menu'!J14="I&amp;ERT",'full menu'!J14="ER&amp;M&amp;IT"),"MixedTs",IF('full menu'!J14="UD","UD",IF('full menu'!J14="LSD","LSD",IF('full menu'!J14="WSD","WSD","")))))))))))</f>
        <v>MixedTs</v>
      </c>
      <c r="K14" s="1" t="str">
        <f>IF('full menu'!K14="MDC","MDC",IF('full menu'!K14="X","X",IF('full menu'!K14="UASC","UASC",IF(OR('full menu'!K14="PERF",'full menu'!K14="AERF",'full menu'!K14="PCB"),"ERfix",IF(OR('full menu'!K14="ACB",'full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menu'!K14="MwERT",'full menu'!K14="ERwMT",'full menu'!K14="M&amp;ERT",'full menu'!K14="MwIT",'full menu'!K14="IwMT",'full menu'!K14="M&amp;IT",'full menu'!K14="IwERT",'full menu'!K14="ERwIT",'full menu'!K14="I&amp;ERT",'full menu'!K14="ER&amp;M&amp;IT"),"MixedTs",IF('full menu'!K14="UD","UD",IF('full menu'!K14="LSD","LSD",IF('full menu'!K14="WSD","WSD","")))))))))))</f>
        <v>MixedTs</v>
      </c>
      <c r="L14" s="1" t="str">
        <f>IF('full menu'!L14="MDC","MDC",IF('full menu'!L14="X","X",IF('full menu'!L14="UASC","UASC",IF(OR('full menu'!L14="PERF",'full menu'!L14="AERF",'full menu'!L14="PCB"),"ERfix",IF(OR('full menu'!L14="ACB",'full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menu'!L14="MwERT",'full menu'!L14="ERwMT",'full menu'!L14="M&amp;ERT",'full menu'!L14="MwIT",'full menu'!L14="IwMT",'full menu'!L14="M&amp;IT",'full menu'!L14="IwERT",'full menu'!L14="ERwIT",'full menu'!L14="I&amp;ERT",'full menu'!L14="ER&amp;M&amp;IT"),"MixedTs",IF('full menu'!L14="UD","UD",IF('full menu'!L14="LSD","LSD",IF('full menu'!L14="WSD","WSD","")))))))))))</f>
        <v>MixedTs</v>
      </c>
      <c r="M14" s="1" t="str">
        <f>IF('full menu'!M14="MDC","MDC",IF('full menu'!M14="X","X",IF('full menu'!M14="UASC","UASC",IF(OR('full menu'!M14="PERF",'full menu'!M14="AERF",'full menu'!M14="PCB"),"ERfix",IF(OR('full menu'!M14="ACB",'full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menu'!M14="MwERT",'full menu'!M14="ERwMT",'full menu'!M14="M&amp;ERT",'full menu'!M14="MwIT",'full menu'!M14="IwMT",'full menu'!M14="M&amp;IT",'full menu'!M14="IwERT",'full menu'!M14="ERwIT",'full menu'!M14="I&amp;ERT",'full menu'!M14="ER&amp;M&amp;IT"),"MixedTs",IF('full menu'!M14="UD","UD",IF('full menu'!M14="LSD","LSD",IF('full menu'!M14="WSD","WSD","")))))))))))</f>
        <v>MixedTs</v>
      </c>
      <c r="N14" s="1" t="str">
        <f>IF('full menu'!N14="MDC","MDC",IF('full menu'!N14="X","X",IF('full menu'!N14="UASC","UASC",IF(OR('full menu'!N14="PERF",'full menu'!N14="AERF",'full menu'!N14="PCB"),"ERfix",IF(OR('full menu'!N14="ACB",'full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menu'!N14="MwERT",'full menu'!N14="ERwMT",'full menu'!N14="M&amp;ERT",'full menu'!N14="MwIT",'full menu'!N14="IwMT",'full menu'!N14="M&amp;IT",'full menu'!N14="IwERT",'full menu'!N14="ERwIT",'full menu'!N14="I&amp;ERT",'full menu'!N14="ER&amp;M&amp;IT"),"MixedTs",IF('full menu'!N14="UD","UD",IF('full menu'!N14="LSD","LSD",IF('full menu'!N14="WSD","WSD","")))))))))))</f>
        <v>MixedTs</v>
      </c>
      <c r="O14" s="1" t="str">
        <f>IF('full menu'!O14="MDC","MDC",IF('full menu'!O14="X","X",IF('full menu'!O14="UASC","UASC",IF(OR('full menu'!O14="PERF",'full menu'!O14="AERF",'full menu'!O14="PCB"),"ERfix",IF(OR('full menu'!O14="ACB",'full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menu'!O14="MwERT",'full menu'!O14="ERwMT",'full menu'!O14="M&amp;ERT",'full menu'!O14="MwIT",'full menu'!O14="IwMT",'full menu'!O14="M&amp;IT",'full menu'!O14="IwERT",'full menu'!O14="ERwIT",'full menu'!O14="I&amp;ERT",'full menu'!O14="ER&amp;M&amp;IT"),"MixedTs",IF('full menu'!O14="UD","UD",IF('full menu'!O14="LSD","LSD",IF('full menu'!O14="WSD","WSD","")))))))))))</f>
        <v>MixedTs</v>
      </c>
      <c r="P14" s="1" t="str">
        <f>IF('full menu'!P14="MDC","MDC",IF('full menu'!P14="X","X",IF('full menu'!P14="UASC","UASC",IF(OR('full menu'!P14="PERF",'full menu'!P14="AERF",'full menu'!P14="PCB"),"ERfix",IF(OR('full menu'!P14="ACB",'full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menu'!P14="MwERT",'full menu'!P14="ERwMT",'full menu'!P14="M&amp;ERT",'full menu'!P14="MwIT",'full menu'!P14="IwMT",'full menu'!P14="M&amp;IT",'full menu'!P14="IwERT",'full menu'!P14="ERwIT",'full menu'!P14="I&amp;ERT",'full menu'!P14="ER&amp;M&amp;IT"),"MixedTs",IF('full menu'!P14="UD","UD",IF('full menu'!P14="LSD","LSD",IF('full menu'!P14="WSD","WSD","")))))))))))</f>
        <v>MixedTs</v>
      </c>
      <c r="Q14" s="1" t="str">
        <f>IF('full menu'!Q14="MDC","MDC",IF('full menu'!Q14="X","X",IF('full menu'!Q14="UASC","UASC",IF(OR('full menu'!Q14="PERF",'full menu'!Q14="AERF",'full menu'!Q14="PCB"),"ERfix",IF(OR('full menu'!Q14="ACB",'full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menu'!Q14="MwERT",'full menu'!Q14="ERwMT",'full menu'!Q14="M&amp;ERT",'full menu'!Q14="MwIT",'full menu'!Q14="IwMT",'full menu'!Q14="M&amp;IT",'full menu'!Q14="IwERT",'full menu'!Q14="ERwIT",'full menu'!Q14="I&amp;ERT",'full menu'!Q14="ER&amp;M&amp;IT"),"MixedTs",IF('full menu'!Q14="UD","UD",IF('full menu'!Q14="LSD","LSD",IF('full menu'!Q14="WSD","WSD","")))))))))))</f>
        <v>MixedTs</v>
      </c>
      <c r="R14" s="1" t="str">
        <f>IF('full menu'!R14="MDC","MDC",IF('full menu'!R14="X","X",IF('full menu'!R14="UASC","UASC",IF(OR('full menu'!R14="PERF",'full menu'!R14="AERF",'full menu'!R14="PCB"),"ERfix",IF(OR('full menu'!R14="ACB",'full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menu'!R14="MwERT",'full menu'!R14="ERwMT",'full menu'!R14="M&amp;ERT",'full menu'!R14="MwIT",'full menu'!R14="IwMT",'full menu'!R14="M&amp;IT",'full menu'!R14="IwERT",'full menu'!R14="ERwIT",'full menu'!R14="I&amp;ERT",'full menu'!R14="ER&amp;M&amp;IT"),"MixedTs",IF('full menu'!R14="UD","UD",IF('full menu'!R14="LSD","LSD",IF('full menu'!R14="WSD","WSD","")))))))))))</f>
        <v>MixedTs</v>
      </c>
      <c r="S14" s="1" t="str">
        <f>IF('full menu'!S14="MDC","MDC",IF('full menu'!S14="X","X",IF('full menu'!S14="UASC","UASC",IF(OR('full menu'!S14="PERF",'full menu'!S14="AERF",'full menu'!S14="PCB"),"ERfix",IF(OR('full menu'!S14="ACB",'full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menu'!S14="MwERT",'full menu'!S14="ERwMT",'full menu'!S14="M&amp;ERT",'full menu'!S14="MwIT",'full menu'!S14="IwMT",'full menu'!S14="M&amp;IT",'full menu'!S14="IwERT",'full menu'!S14="ERwIT",'full menu'!S14="I&amp;ERT",'full menu'!S14="ER&amp;M&amp;IT"),"MixedTs",IF('full menu'!S14="UD","UD",IF('full menu'!S14="LSD","LSD",IF('full menu'!S14="WSD","WSD","")))))))))))</f>
        <v>MixedTs</v>
      </c>
      <c r="T14" s="1" t="str">
        <f>IF('full menu'!T14="MDC","MDC",IF('full menu'!T14="X","X",IF('full menu'!T14="UASC","UASC",IF(OR('full menu'!T14="PERF",'full menu'!T14="AERF",'full menu'!T14="PCB"),"ERfix",IF(OR('full menu'!T14="ACB",'full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menu'!T14="MwERT",'full menu'!T14="ERwMT",'full menu'!T14="M&amp;ERT",'full menu'!T14="MwIT",'full menu'!T14="IwMT",'full menu'!T14="M&amp;IT",'full menu'!T14="IwERT",'full menu'!T14="ERwIT",'full menu'!T14="I&amp;ERT",'full menu'!T14="ER&amp;M&amp;IT"),"MixedTs",IF('full menu'!T14="UD","UD",IF('full menu'!T14="LSD","LSD",IF('full menu'!T14="WSD","WSD","")))))))))))</f>
        <v>MixedTs</v>
      </c>
      <c r="U14" s="1" t="str">
        <f>IF('full menu'!U14="MDC","MDC",IF('full menu'!U14="X","X",IF('full menu'!U14="UASC","UASC",IF(OR('full menu'!U14="PERF",'full menu'!U14="AERF",'full menu'!U14="PCB"),"ERfix",IF(OR('full menu'!U14="ACB",'full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menu'!U14="MwERT",'full menu'!U14="ERwMT",'full menu'!U14="M&amp;ERT",'full menu'!U14="MwIT",'full menu'!U14="IwMT",'full menu'!U14="M&amp;IT",'full menu'!U14="IwERT",'full menu'!U14="ERwIT",'full menu'!U14="I&amp;ERT",'full menu'!U14="ER&amp;M&amp;IT"),"MixedTs",IF('full menu'!U14="UD","UD",IF('full menu'!U14="LSD","LSD",IF('full menu'!U14="WSD","WSD","")))))))))))</f>
        <v>MixedTs</v>
      </c>
      <c r="V14" s="1" t="str">
        <f>IF('full menu'!V14="MDC","MDC",IF('full menu'!V14="X","X",IF('full menu'!V14="UASC","UASC",IF(OR('full menu'!V14="PERF",'full menu'!V14="AERF",'full menu'!V14="PCB"),"ERfix",IF(OR('full menu'!V14="ACB",'full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menu'!V14="MwERT",'full menu'!V14="ERwMT",'full menu'!V14="M&amp;ERT",'full menu'!V14="MwIT",'full menu'!V14="IwMT",'full menu'!V14="M&amp;IT",'full menu'!V14="IwERT",'full menu'!V14="ERwIT",'full menu'!V14="I&amp;ERT",'full menu'!V14="ER&amp;M&amp;IT"),"MixedTs",IF('full menu'!V14="UD","UD",IF('full menu'!V14="LSD","LSD",IF('full menu'!V14="WSD","WSD","")))))))))))</f>
        <v>MixedTs</v>
      </c>
      <c r="W14" s="1" t="str">
        <f>IF('full menu'!W14="MDC","MDC",IF('full menu'!W14="X","X",IF('full menu'!W14="UASC","UASC",IF(OR('full menu'!W14="PERF",'full menu'!W14="AERF",'full menu'!W14="PCB"),"ERfix",IF(OR('full menu'!W14="ACB",'full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menu'!W14="MwERT",'full menu'!W14="ERwMT",'full menu'!W14="M&amp;ERT",'full menu'!W14="MwIT",'full menu'!W14="IwMT",'full menu'!W14="M&amp;IT",'full menu'!W14="IwERT",'full menu'!W14="ERwIT",'full menu'!W14="I&amp;ERT",'full menu'!W14="ER&amp;M&amp;IT"),"MixedTs",IF('full menu'!W14="UD","UD",IF('full menu'!W14="LSD","LSD",IF('full menu'!W14="WSD","WSD","")))))))))))</f>
        <v>MixedTs</v>
      </c>
      <c r="X14" s="1" t="str">
        <f>IF('full menu'!X14="MDC","MDC",IF('full menu'!X14="X","X",IF('full menu'!X14="UASC","UASC",IF(OR('full menu'!X14="PERF",'full menu'!X14="AERF",'full menu'!X14="PCB"),"ERfix",IF(OR('full menu'!X14="ACB",'full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menu'!X14="MwERT",'full menu'!X14="ERwMT",'full menu'!X14="M&amp;ERT",'full menu'!X14="MwIT",'full menu'!X14="IwMT",'full menu'!X14="M&amp;IT",'full menu'!X14="IwERT",'full menu'!X14="ERwIT",'full menu'!X14="I&amp;ERT",'full menu'!X14="ER&amp;M&amp;IT"),"MixedTs",IF('full menu'!X14="UD","UD",IF('full menu'!X14="LSD","LSD",IF('full menu'!X14="WSD","WSD","")))))))))))</f>
        <v>MixedTs</v>
      </c>
      <c r="Y14" s="1" t="str">
        <f>IF('full menu'!Y14="MDC","MDC",IF('full menu'!Y14="X","X",IF('full menu'!Y14="UASC","UASC",IF(OR('full menu'!Y14="PERF",'full menu'!Y14="AERF",'full menu'!Y14="PCB"),"ERfix",IF(OR('full menu'!Y14="ACB",'full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menu'!Y14="MwERT",'full menu'!Y14="ERwMT",'full menu'!Y14="M&amp;ERT",'full menu'!Y14="MwIT",'full menu'!Y14="IwMT",'full menu'!Y14="M&amp;IT",'full menu'!Y14="IwERT",'full menu'!Y14="ERwIT",'full menu'!Y14="I&amp;ERT",'full menu'!Y14="ER&amp;M&amp;IT"),"MixedTs",IF('full menu'!Y14="UD","UD",IF('full menu'!Y14="LSD","LSD",IF('full menu'!Y14="WSD","WSD","")))))))))))</f>
        <v>MixedTs</v>
      </c>
      <c r="Z14" s="1" t="str">
        <f>IF('full menu'!Z14="MDC","MDC",IF('full menu'!Z14="X","X",IF('full menu'!Z14="UASC","UASC",IF(OR('full menu'!Z14="PERF",'full menu'!Z14="AERF",'full menu'!Z14="PCB"),"ERfix",IF(OR('full menu'!Z14="ACB",'full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menu'!Z14="MwERT",'full menu'!Z14="ERwMT",'full menu'!Z14="M&amp;ERT",'full menu'!Z14="MwIT",'full menu'!Z14="IwMT",'full menu'!Z14="M&amp;IT",'full menu'!Z14="IwERT",'full menu'!Z14="ERwIT",'full menu'!Z14="I&amp;ERT",'full menu'!Z14="ER&amp;M&amp;IT"),"MixedTs",IF('full menu'!Z14="UD","UD",IF('full menu'!Z14="LSD","LSD",IF('full menu'!Z14="WSD","WSD","")))))))))))</f>
        <v>MixedTs</v>
      </c>
      <c r="AA14" s="1" t="str">
        <f>IF('full menu'!AA14="MDC","MDC",IF('full menu'!AA14="X","X",IF('full menu'!AA14="UASC","UASC",IF(OR('full menu'!AA14="PERF",'full menu'!AA14="AERF",'full menu'!AA14="PCB"),"ERfix",IF(OR('full menu'!AA14="ACB",'full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menu'!AA14="MwERT",'full menu'!AA14="ERwMT",'full menu'!AA14="M&amp;ERT",'full menu'!AA14="MwIT",'full menu'!AA14="IwMT",'full menu'!AA14="M&amp;IT",'full menu'!AA14="IwERT",'full menu'!AA14="ERwIT",'full menu'!AA14="I&amp;ERT",'full menu'!AA14="ER&amp;M&amp;IT"),"MixedTs",IF('full menu'!AA14="UD","UD",IF('full menu'!AA14="LSD","LSD",IF('full menu'!AA14="WSD","WSD","")))))))))))</f>
        <v/>
      </c>
      <c r="AB14" s="1" t="str">
        <f>IF('full menu'!AB14="MDC","MDC",IF('full menu'!AB14="X","X",IF('full menu'!AB14="UASC","UASC",IF(OR('full menu'!AB14="PERF",'full menu'!AB14="AERF",'full menu'!AB14="PCB"),"ERfix",IF(OR('full menu'!AB14="ACB",'full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menu'!AB14="MwERT",'full menu'!AB14="ERwMT",'full menu'!AB14="M&amp;ERT",'full menu'!AB14="MwIT",'full menu'!AB14="IwMT",'full menu'!AB14="M&amp;IT",'full menu'!AB14="IwERT",'full menu'!AB14="ERwIT",'full menu'!AB14="I&amp;ERT",'full menu'!AB14="ER&amp;M&amp;IT"),"MixedTs",IF('full menu'!AB14="UD","UD",IF('full menu'!AB14="LSD","LSD",IF('full menu'!AB14="WSD","WSD","")))))))))))</f>
        <v/>
      </c>
      <c r="AC14" s="1" t="str">
        <f>IF('full menu'!AC14="MDC","MDC",IF('full menu'!AC14="X","X",IF('full menu'!AC14="UASC","UASC",IF(OR('full menu'!AC14="PERF",'full menu'!AC14="AERF",'full menu'!AC14="PCB"),"ERfix",IF(OR('full menu'!AC14="ACB",'full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menu'!AC14="MwERT",'full menu'!AC14="ERwMT",'full menu'!AC14="M&amp;ERT",'full menu'!AC14="MwIT",'full menu'!AC14="IwMT",'full menu'!AC14="M&amp;IT",'full menu'!AC14="IwERT",'full menu'!AC14="ERwIT",'full menu'!AC14="I&amp;ERT",'full menu'!AC14="ER&amp;M&amp;IT"),"MixedTs",IF('full menu'!AC14="UD","UD",IF('full menu'!AC14="LSD","LSD",IF('full menu'!AC14="WSD","WSD","")))))))))))</f>
        <v/>
      </c>
      <c r="AD14" s="1" t="str">
        <f>IF('full menu'!AD14="MDC","MDC",IF('full menu'!AD14="X","X",IF('full menu'!AD14="UASC","UASC",IF(OR('full menu'!AD14="PERF",'full menu'!AD14="AERF",'full menu'!AD14="PCB"),"ERfix",IF(OR('full menu'!AD14="ACB",'full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menu'!AD14="MwERT",'full menu'!AD14="ERwMT",'full menu'!AD14="M&amp;ERT",'full menu'!AD14="MwIT",'full menu'!AD14="IwMT",'full menu'!AD14="M&amp;IT",'full menu'!AD14="IwERT",'full menu'!AD14="ERwIT",'full menu'!AD14="I&amp;ERT",'full menu'!AD14="ER&amp;M&amp;IT"),"MixedTs",IF('full menu'!AD14="UD","UD",IF('full menu'!AD14="LSD","LSD",IF('full menu'!AD14="WSD","WSD","")))))))))))</f>
        <v/>
      </c>
      <c r="AE14" s="1" t="str">
        <f>IF('full menu'!AE14="MDC","MDC",IF('full menu'!AE14="X","X",IF('full menu'!AE14="UASC","UASC",IF(OR('full menu'!AE14="PERF",'full menu'!AE14="AERF",'full menu'!AE14="PCB"),"ERfix",IF(OR('full menu'!AE14="ACB",'full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menu'!AE14="MwERT",'full menu'!AE14="ERwMT",'full menu'!AE14="M&amp;ERT",'full menu'!AE14="MwIT",'full menu'!AE14="IwMT",'full menu'!AE14="M&amp;IT",'full menu'!AE14="IwERT",'full menu'!AE14="ERwIT",'full menu'!AE14="I&amp;ERT",'full menu'!AE14="ER&amp;M&amp;IT"),"MixedTs",IF('full menu'!AE14="UD","UD",IF('full menu'!AE14="LSD","LSD",IF('full menu'!AE14="WSD","WSD","")))))))))))</f>
        <v/>
      </c>
      <c r="AF14" s="1" t="str">
        <f>IF('full menu'!AF14="MDC","MDC",IF('full menu'!AF14="X","X",IF('full menu'!AF14="UASC","UASC",IF(OR('full menu'!AF14="PERF",'full menu'!AF14="AERF",'full menu'!AF14="PCB"),"ERfix",IF(OR('full menu'!AF14="ACB",'full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menu'!AF14="MwERT",'full menu'!AF14="ERwMT",'full menu'!AF14="M&amp;ERT",'full menu'!AF14="MwIT",'full menu'!AF14="IwMT",'full menu'!AF14="M&amp;IT",'full menu'!AF14="IwERT",'full menu'!AF14="ERwIT",'full menu'!AF14="I&amp;ERT",'full menu'!AF14="ER&amp;M&amp;IT"),"MixedTs",IF('full menu'!AF14="UD","UD",IF('full menu'!AF14="LSD","LSD",IF('full menu'!AF14="WSD","WSD","")))))))))))</f>
        <v/>
      </c>
      <c r="AG14" s="1" t="str">
        <f>IF('full menu'!AG14="MDC","MDC",IF('full menu'!AG14="X","X",IF('full menu'!AG14="UASC","UASC",IF(OR('full menu'!AG14="PERF",'full menu'!AG14="AERF",'full menu'!AG14="PCB"),"ERfix",IF(OR('full menu'!AG14="ACB",'full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menu'!AG14="MwERT",'full menu'!AG14="ERwMT",'full menu'!AG14="M&amp;ERT",'full menu'!AG14="MwIT",'full menu'!AG14="IwMT",'full menu'!AG14="M&amp;IT",'full menu'!AG14="IwERT",'full menu'!AG14="ERwIT",'full menu'!AG14="I&amp;ERT",'full menu'!AG14="ER&amp;M&amp;IT"),"MixedTs",IF('full menu'!AG14="UD","UD",IF('full menu'!AG14="LSD","LSD",IF('full menu'!AG14="WSD","WSD","")))))))))))</f>
        <v/>
      </c>
      <c r="AH14" s="1" t="str">
        <f>IF('full menu'!AH14="MDC","MDC",IF('full menu'!AH14="X","X",IF('full menu'!AH14="UASC","UASC",IF(OR('full menu'!AH14="PERF",'full menu'!AH14="AERF",'full menu'!AH14="PCB"),"ERfix",IF(OR('full menu'!AH14="ACB",'full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menu'!AH14="MwERT",'full menu'!AH14="ERwMT",'full menu'!AH14="M&amp;ERT",'full menu'!AH14="MwIT",'full menu'!AH14="IwMT",'full menu'!AH14="M&amp;IT",'full menu'!AH14="IwERT",'full menu'!AH14="ERwIT",'full menu'!AH14="I&amp;ERT",'full menu'!AH14="ER&amp;M&amp;IT"),"MixedTs",IF('full menu'!AH14="UD","UD",IF('full menu'!AH14="LSD","LSD",IF('full menu'!AH14="WSD","WSD","")))))))))))</f>
        <v/>
      </c>
      <c r="AI14" s="1" t="str">
        <f>IF('full menu'!AI14="MDC","MDC",IF('full menu'!AI14="X","X",IF('full menu'!AI14="UASC","UASC",IF(OR('full menu'!AI14="PERF",'full menu'!AI14="AERF",'full menu'!AI14="PCB"),"ERfix",IF(OR('full menu'!AI14="ACB",'full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menu'!AI14="MwERT",'full menu'!AI14="ERwMT",'full menu'!AI14="M&amp;ERT",'full menu'!AI14="MwIT",'full menu'!AI14="IwMT",'full menu'!AI14="M&amp;IT",'full menu'!AI14="IwERT",'full menu'!AI14="ERwIT",'full menu'!AI14="I&amp;ERT",'full menu'!AI14="ER&amp;M&amp;IT"),"MixedTs",IF('full menu'!AI14="UD","UD",IF('full menu'!AI14="LSD","LSD",IF('full menu'!AI14="WSD","WSD","")))))))))))</f>
        <v/>
      </c>
      <c r="AJ14" s="1" t="str">
        <f>IF('full menu'!AJ14="MDC","MDC",IF('full menu'!AJ14="X","X",IF('full menu'!AJ14="UASC","UASC",IF(OR('full menu'!AJ14="PERF",'full menu'!AJ14="AERF",'full menu'!AJ14="PCB"),"ERfix",IF(OR('full menu'!AJ14="ACB",'full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menu'!AJ14="MwERT",'full menu'!AJ14="ERwMT",'full menu'!AJ14="M&amp;ERT",'full menu'!AJ14="MwIT",'full menu'!AJ14="IwMT",'full menu'!AJ14="M&amp;IT",'full menu'!AJ14="IwERT",'full menu'!AJ14="ERwIT",'full menu'!AJ14="I&amp;ERT",'full menu'!AJ14="ER&amp;M&amp;IT"),"MixedTs",IF('full menu'!AJ14="UD","UD",IF('full menu'!AJ14="LSD","LSD",IF('full menu'!AJ14="WSD","WSD","")))))))))))</f>
        <v/>
      </c>
      <c r="AK14" s="1" t="str">
        <f>IF('full menu'!AK14="MDC","MDC",IF('full menu'!AK14="X","X",IF('full menu'!AK14="UASC","UASC",IF(OR('full menu'!AK14="PERF",'full menu'!AK14="AERF",'full menu'!AK14="PCB"),"ERfix",IF(OR('full menu'!AK14="ACB",'full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menu'!AK14="MwERT",'full menu'!AK14="ERwMT",'full menu'!AK14="M&amp;ERT",'full menu'!AK14="MwIT",'full menu'!AK14="IwMT",'full menu'!AK14="M&amp;IT",'full menu'!AK14="IwERT",'full menu'!AK14="ERwIT",'full menu'!AK14="I&amp;ERT",'full menu'!AK14="ER&amp;M&amp;IT"),"MixedTs",IF('full menu'!AK14="UD","UD",IF('full menu'!AK14="LSD","LSD",IF('full menu'!AK14="WSD","WSD","")))))))))))</f>
        <v/>
      </c>
      <c r="AL14" s="1" t="str">
        <f>IF('full menu'!AL14="MDC","MDC",IF('full menu'!AL14="X","X",IF('full menu'!AL14="UASC","UASC",IF(OR('full menu'!AL14="PERF",'full menu'!AL14="AERF",'full menu'!AL14="PCB"),"ERfix",IF(OR('full menu'!AL14="ACB",'full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menu'!AL14="MwERT",'full menu'!AL14="ERwMT",'full menu'!AL14="M&amp;ERT",'full menu'!AL14="MwIT",'full menu'!AL14="IwMT",'full menu'!AL14="M&amp;IT",'full menu'!AL14="IwERT",'full menu'!AL14="ERwIT",'full menu'!AL14="I&amp;ERT",'full menu'!AL14="ER&amp;M&amp;IT"),"MixedTs",IF('full menu'!AL14="UD","UD",IF('full menu'!AL14="LSD","LSD",IF('full menu'!AL14="WSD","WSD","")))))))))))</f>
        <v/>
      </c>
      <c r="AM14" s="1" t="str">
        <f>IF('full menu'!AM14="MDC","MDC",IF('full menu'!AM14="X","X",IF('full menu'!AM14="UASC","UASC",IF(OR('full menu'!AM14="PERF",'full menu'!AM14="AERF",'full menu'!AM14="PCB"),"ERfix",IF(OR('full menu'!AM14="ACB",'full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menu'!AM14="MwERT",'full menu'!AM14="ERwMT",'full menu'!AM14="M&amp;ERT",'full menu'!AM14="MwIT",'full menu'!AM14="IwMT",'full menu'!AM14="M&amp;IT",'full menu'!AM14="IwERT",'full menu'!AM14="ERwIT",'full menu'!AM14="I&amp;ERT",'full menu'!AM14="ER&amp;M&amp;IT"),"MixedTs",IF('full menu'!AM14="UD","UD",IF('full menu'!AM14="LSD","LSD",IF('full menu'!AM14="WSD","WSD","")))))))))))</f>
        <v/>
      </c>
      <c r="AN14" s="1" t="str">
        <f>IF('full menu'!AN14="MDC","MDC",IF('full menu'!AN14="X","X",IF('full menu'!AN14="UASC","UASC",IF(OR('full menu'!AN14="PERF",'full menu'!AN14="AERF",'full menu'!AN14="PCB"),"ERfix",IF(OR('full menu'!AN14="ACB",'full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menu'!AN14="MwERT",'full menu'!AN14="ERwMT",'full menu'!AN14="M&amp;ERT",'full menu'!AN14="MwIT",'full menu'!AN14="IwMT",'full menu'!AN14="M&amp;IT",'full menu'!AN14="IwERT",'full menu'!AN14="ERwIT",'full menu'!AN14="I&amp;ERT",'full menu'!AN14="ER&amp;M&amp;IT"),"MixedTs",IF('full menu'!AN14="UD","UD",IF('full menu'!AN14="LSD","LSD",IF('full menu'!AN14="WSD","WSD","")))))))))))</f>
        <v/>
      </c>
      <c r="AO14" s="1" t="str">
        <f>IF('full menu'!AO14="MDC","MDC",IF('full menu'!AO14="X","X",IF('full menu'!AO14="UASC","UASC",IF(OR('full menu'!AO14="PERF",'full menu'!AO14="AERF",'full menu'!AO14="PCB"),"ERfix",IF(OR('full menu'!AO14="ACB",'full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menu'!AO14="MwERT",'full menu'!AO14="ERwMT",'full menu'!AO14="M&amp;ERT",'full menu'!AO14="MwIT",'full menu'!AO14="IwMT",'full menu'!AO14="M&amp;IT",'full menu'!AO14="IwERT",'full menu'!AO14="ERwIT",'full menu'!AO14="I&amp;ERT",'full menu'!AO14="ER&amp;M&amp;IT"),"MixedTs",IF('full menu'!AO14="UD","UD",IF('full menu'!AO14="LSD","LSD",IF('full menu'!AO14="WSD","WSD","")))))))))))</f>
        <v/>
      </c>
      <c r="AP14" s="1" t="str">
        <f>IF('full menu'!AP14="MDC","MDC",IF('full menu'!AP14="X","X",IF('full menu'!AP14="UASC","UASC",IF(OR('full menu'!AP14="PERF",'full menu'!AP14="AERF",'full menu'!AP14="PCB"),"ERfix",IF(OR('full menu'!AP14="ACB",'full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menu'!AP14="MwERT",'full menu'!AP14="ERwMT",'full menu'!AP14="M&amp;ERT",'full menu'!AP14="MwIT",'full menu'!AP14="IwMT",'full menu'!AP14="M&amp;IT",'full menu'!AP14="IwERT",'full menu'!AP14="ERwIT",'full menu'!AP14="I&amp;ERT",'full menu'!AP14="ER&amp;M&amp;IT"),"MixedTs",IF('full menu'!AP14="UD","UD",IF('full menu'!AP14="LSD","LSD",IF('full menu'!AP14="WSD","WSD","")))))))))))</f>
        <v/>
      </c>
      <c r="AQ14" s="1" t="str">
        <f>IF('full menu'!AQ14="MDC","MDC",IF('full menu'!AQ14="X","X",IF('full menu'!AQ14="UASC","UASC",IF(OR('full menu'!AQ14="PERF",'full menu'!AQ14="AERF",'full menu'!AQ14="PCB"),"ERfix",IF(OR('full menu'!AQ14="ACB",'full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menu'!AQ14="MwERT",'full menu'!AQ14="ERwMT",'full menu'!AQ14="M&amp;ERT",'full menu'!AQ14="MwIT",'full menu'!AQ14="IwMT",'full menu'!AQ14="M&amp;IT",'full menu'!AQ14="IwERT",'full menu'!AQ14="ERwIT",'full menu'!AQ14="I&amp;ERT",'full menu'!AQ14="ER&amp;M&amp;IT"),"MixedTs",IF('full menu'!AQ14="UD","UD",IF('full menu'!AQ14="LSD","LSD",IF('full menu'!AQ14="WSD","WSD","")))))))))))</f>
        <v/>
      </c>
      <c r="AR14" s="1" t="str">
        <f>IF('full menu'!AR14="MDC","MDC",IF('full menu'!AR14="X","X",IF('full menu'!AR14="UASC","UASC",IF(OR('full menu'!AR14="PERF",'full menu'!AR14="AERF",'full menu'!AR14="PCB"),"ERfix",IF(OR('full menu'!AR14="ACB",'full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menu'!AR14="MwERT",'full menu'!AR14="ERwMT",'full menu'!AR14="M&amp;ERT",'full menu'!AR14="MwIT",'full menu'!AR14="IwMT",'full menu'!AR14="M&amp;IT",'full menu'!AR14="IwERT",'full menu'!AR14="ERwIT",'full menu'!AR14="I&amp;ERT",'full menu'!AR14="ER&amp;M&amp;IT"),"MixedTs",IF('full menu'!AR14="UD","UD",IF('full menu'!AR14="LSD","LSD",IF('full menu'!AR14="WSD","WSD","")))))))))))</f>
        <v/>
      </c>
      <c r="AS14" s="1" t="str">
        <f>IF('full menu'!AS14="MDC","MDC",IF('full menu'!AS14="X","X",IF('full menu'!AS14="UASC","UASC",IF(OR('full menu'!AS14="PERF",'full menu'!AS14="AERF",'full menu'!AS14="PCB"),"ERfix",IF(OR('full menu'!AS14="ACB",'full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menu'!AS14="MwERT",'full menu'!AS14="ERwMT",'full menu'!AS14="M&amp;ERT",'full menu'!AS14="MwIT",'full menu'!AS14="IwMT",'full menu'!AS14="M&amp;IT",'full menu'!AS14="IwERT",'full menu'!AS14="ERwIT",'full menu'!AS14="I&amp;ERT",'full menu'!AS14="ER&amp;M&amp;IT"),"MixedTs",IF('full menu'!AS14="UD","UD",IF('full menu'!AS14="LSD","LSD",IF('full menu'!AS14="WSD","WSD","")))))))))))</f>
        <v/>
      </c>
      <c r="AT14" s="1" t="str">
        <f>IF('full menu'!AT14="MDC","MDC",IF('full menu'!AT14="X","X",IF('full menu'!AT14="UASC","UASC",IF(OR('full menu'!AT14="PERF",'full menu'!AT14="AERF",'full menu'!AT14="PCB"),"ERfix",IF(OR('full menu'!AT14="ACB",'full menu'!AT14="LCERT",'full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menu'!AT14="MwERT",'full menu'!AT14="ERwMT",'full menu'!AT14="M&amp;ERT",'full menu'!AT14="MwIT",'full menu'!AT14="IwMT",'full menu'!AT14="M&amp;IT",'full menu'!AT14="IwERT",'full menu'!AT14="ERwIT",'full menu'!AT14="I&amp;ERT",'full menu'!AT14="ER&amp;M&amp;IT"),"MixedTs",IF('full menu'!AT14="UD","UD",IF('full menu'!AT14="LSD","LSD",IF('full menu'!AT14="WSD","WSD","")))))))))))</f>
        <v/>
      </c>
      <c r="AU14" s="1" t="str">
        <f>IF('full menu'!AU14="MDC","MDC",IF('full menu'!AU14="X","X",IF('full menu'!AU14="UASC","UASC",IF(OR('full menu'!AU14="PERF",'full menu'!AU14="AERF",'full menu'!AU14="PCB"),"ERfix",IF(OR('full menu'!AU14="ACB",'full menu'!AU14="LCERT",'full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menu'!AU14="MwERT",'full menu'!AU14="ERwMT",'full menu'!AU14="M&amp;ERT",'full menu'!AU14="MwIT",'full menu'!AU14="IwMT",'full menu'!AU14="M&amp;IT",'full menu'!AU14="IwERT",'full menu'!AU14="ERwIT",'full menu'!AU14="I&amp;ERT",'full menu'!AU14="ER&amp;M&amp;IT"),"MixedTs",IF('full menu'!AU14="UD","UD",IF('full menu'!AU14="LSD","LSD",IF('full menu'!AU14="WSD","WSD","")))))))))))</f>
        <v/>
      </c>
      <c r="AV14" s="1" t="str">
        <f>IF('full menu'!AV14="MDC","MDC",IF('full menu'!AV14="X","X",IF('full menu'!AV14="UASC","UASC",IF(OR('full menu'!AV14="PERF",'full menu'!AV14="AERF",'full menu'!AV14="PCB"),"ERfix",IF(OR('full menu'!AV14="ACB",'full menu'!AV14="LCERT",'full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menu'!AV14="MwERT",'full menu'!AV14="ERwMT",'full menu'!AV14="M&amp;ERT",'full menu'!AV14="MwIT",'full menu'!AV14="IwMT",'full menu'!AV14="M&amp;IT",'full menu'!AV14="IwERT",'full menu'!AV14="ERwIT",'full menu'!AV14="I&amp;ERT",'full menu'!AV14="ER&amp;M&amp;IT"),"MixedTs",IF('full menu'!AV14="UD","UD",IF('full menu'!AV14="LSD","LSD",IF('full menu'!AV14="WSD","WSD","")))))))))))</f>
        <v/>
      </c>
      <c r="AW14" s="1" t="str">
        <f>IF('full menu'!AW14="MDC","MDC",IF('full menu'!AW14="X","X",IF('full menu'!AW14="UASC","UASC",IF(OR('full menu'!AW14="PERF",'full menu'!AW14="AERF",'full menu'!AW14="PCB"),"ERfix",IF(OR('full menu'!AW14="ACB",'full menu'!AW14="LCERT",'full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menu'!AW14="MwERT",'full menu'!AW14="ERwMT",'full menu'!AW14="M&amp;ERT",'full menu'!AW14="MwIT",'full menu'!AW14="IwMT",'full menu'!AW14="M&amp;IT",'full menu'!AW14="IwERT",'full menu'!AW14="ERwIT",'full menu'!AW14="I&amp;ERT",'full menu'!AW14="ER&amp;M&amp;IT"),"MixedTs",IF('full menu'!AW14="UD","UD",IF('full menu'!AW14="LSD","LSD",IF('full menu'!AW14="WSD","WSD","")))))))))))</f>
        <v/>
      </c>
      <c r="AX14" s="1" t="str">
        <f>IF('full menu'!AX14="MDC","MDC",IF('full menu'!AX14="X","X",IF('full menu'!AX14="UASC","UASC",IF(OR('full menu'!AX14="PERF",'full menu'!AX14="AERF",'full menu'!AX14="PCB"),"ERfix",IF(OR('full menu'!AX14="ACB",'full menu'!AX14="LCERT",'full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menu'!AX14="MwERT",'full menu'!AX14="ERwMT",'full menu'!AX14="M&amp;ERT",'full menu'!AX14="MwIT",'full menu'!AX14="IwMT",'full menu'!AX14="M&amp;IT",'full menu'!AX14="IwERT",'full menu'!AX14="ERwIT",'full menu'!AX14="I&amp;ERT",'full menu'!AX14="ER&amp;M&amp;IT"),"MixedTs",IF('full menu'!AX14="UD","UD",IF('full menu'!AX14="LSD","LSD",IF('full menu'!AX14="WSD","WSD","")))))))))))</f>
        <v/>
      </c>
      <c r="AY14" s="1" t="str">
        <f>IF('full menu'!AY14="MDC","MDC",IF('full menu'!AY14="X","X",IF('full menu'!AY14="UASC","UASC",IF(OR('full menu'!AY14="PERF",'full menu'!AY14="AERF",'full menu'!AY14="PCB"),"ERfix",IF(OR('full menu'!AY14="ACB",'full menu'!AY14="LCERT",'full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menu'!AY14="MwERT",'full menu'!AY14="ERwMT",'full menu'!AY14="M&amp;ERT",'full menu'!AY14="MwIT",'full menu'!AY14="IwMT",'full menu'!AY14="M&amp;IT",'full menu'!AY14="IwERT",'full menu'!AY14="ERwIT",'full menu'!AY14="I&amp;ERT",'full menu'!AY14="ER&amp;M&amp;IT"),"MixedTs",IF('full menu'!AY14="UD","UD",IF('full menu'!AY14="LSD","LSD",IF('full menu'!AY14="WSD","WSD","")))))))))))</f>
        <v/>
      </c>
    </row>
    <row r="15" spans="1:51" ht="15.6" x14ac:dyDescent="0.3">
      <c r="A15" t="s">
        <v>35</v>
      </c>
      <c r="B15" s="1" t="str">
        <f>IF('full menu'!B15="MDC","MDC",IF('full menu'!B15="X","X",IF('full menu'!B15="UASC","UASC",IF(OR('full menu'!B15="PERF",'full menu'!B15="AERF",'full menu'!B15="PCB"),"ERfix",IF(OR('full menu'!B15="ACB",'full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menu'!B15="MwERT",'full menu'!B15="ERwMT",'full menu'!B15="M&amp;ERT",'full menu'!B15="MwIT",'full menu'!B15="IwMT",'full menu'!B15="M&amp;IT",'full menu'!B15="IwERT",'full menu'!B15="ERwIT",'full menu'!B15="I&amp;ERT",'full menu'!B15="ER&amp;M&amp;IT"),"MixedTs",IF('full menu'!B15="UD","UD",IF('full menu'!B15="LSD","LSD",IF('full menu'!B15="WSD","WSD","")))))))))))</f>
        <v>UD</v>
      </c>
      <c r="C15" s="1" t="str">
        <f>IF('full menu'!C15="MDC","MDC",IF('full menu'!C15="X","X",IF('full menu'!C15="UASC","UASC",IF(OR('full menu'!C15="PERF",'full menu'!C15="AERF",'full menu'!C15="PCB"),"ERfix",IF(OR('full menu'!C15="ACB",'full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menu'!C15="MwERT",'full menu'!C15="ERwMT",'full menu'!C15="M&amp;ERT",'full menu'!C15="MwIT",'full menu'!C15="IwMT",'full menu'!C15="M&amp;IT",'full menu'!C15="IwERT",'full menu'!C15="ERwIT",'full menu'!C15="I&amp;ERT",'full menu'!C15="ER&amp;M&amp;IT"),"MixedTs",IF('full menu'!C15="UD","UD",IF('full menu'!C15="LSD","LSD",IF('full menu'!C15="WSD","WSD","")))))))))))</f>
        <v>UD</v>
      </c>
      <c r="D15" s="1" t="str">
        <f>IF('full menu'!D15="MDC","MDC",IF('full menu'!D15="X","X",IF('full menu'!D15="UASC","UASC",IF(OR('full menu'!D15="PERF",'full menu'!D15="AERF",'full menu'!D15="PCB"),"ERfix",IF(OR('full menu'!D15="ACB",'full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menu'!D15="MwERT",'full menu'!D15="ERwMT",'full menu'!D15="M&amp;ERT",'full menu'!D15="MwIT",'full menu'!D15="IwMT",'full menu'!D15="M&amp;IT",'full menu'!D15="IwERT",'full menu'!D15="ERwIT",'full menu'!D15="I&amp;ERT",'full menu'!D15="ER&amp;M&amp;IT"),"MixedTs",IF('full menu'!D15="UD","UD",IF('full menu'!D15="LSD","LSD",IF('full menu'!D15="WSD","WSD","")))))))))))</f>
        <v>UD</v>
      </c>
      <c r="E15" s="1" t="str">
        <f>IF('full menu'!E15="MDC","MDC",IF('full menu'!E15="X","X",IF('full menu'!E15="UASC","UASC",IF(OR('full menu'!E15="PERF",'full menu'!E15="AERF",'full menu'!E15="PCB"),"ERfix",IF(OR('full menu'!E15="ACB",'full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menu'!E15="MwERT",'full menu'!E15="ERwMT",'full menu'!E15="M&amp;ERT",'full menu'!E15="MwIT",'full menu'!E15="IwMT",'full menu'!E15="M&amp;IT",'full menu'!E15="IwERT",'full menu'!E15="ERwIT",'full menu'!E15="I&amp;ERT",'full menu'!E15="ER&amp;M&amp;IT"),"MixedTs",IF('full menu'!E15="UD","UD",IF('full menu'!E15="LSD","LSD",IF('full menu'!E15="WSD","WSD","")))))))))))</f>
        <v>UD</v>
      </c>
      <c r="F15" s="1" t="str">
        <f>IF('full menu'!F15="MDC","MDC",IF('full menu'!F15="X","X",IF('full menu'!F15="UASC","UASC",IF(OR('full menu'!F15="PERF",'full menu'!F15="AERF",'full menu'!F15="PCB"),"ERfix",IF(OR('full menu'!F15="ACB",'full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menu'!F15="MwERT",'full menu'!F15="ERwMT",'full menu'!F15="M&amp;ERT",'full menu'!F15="MwIT",'full menu'!F15="IwMT",'full menu'!F15="M&amp;IT",'full menu'!F15="IwERT",'full menu'!F15="ERwIT",'full menu'!F15="I&amp;ERT",'full menu'!F15="ER&amp;M&amp;IT"),"MixedTs",IF('full menu'!F15="UD","UD",IF('full menu'!F15="LSD","LSD",IF('full menu'!F15="WSD","WSD","")))))))))))</f>
        <v>UD</v>
      </c>
      <c r="G15" s="1" t="str">
        <f>IF('full menu'!G15="MDC","MDC",IF('full menu'!G15="X","X",IF('full menu'!G15="UASC","UASC",IF(OR('full menu'!G15="PERF",'full menu'!G15="AERF",'full menu'!G15="PCB"),"ERfix",IF(OR('full menu'!G15="ACB",'full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menu'!G15="MwERT",'full menu'!G15="ERwMT",'full menu'!G15="M&amp;ERT",'full menu'!G15="MwIT",'full menu'!G15="IwMT",'full menu'!G15="M&amp;IT",'full menu'!G15="IwERT",'full menu'!G15="ERwIT",'full menu'!G15="I&amp;ERT",'full menu'!G15="ER&amp;M&amp;IT"),"MixedTs",IF('full menu'!G15="UD","UD",IF('full menu'!G15="LSD","LSD",IF('full menu'!G15="WSD","WSD","")))))))))))</f>
        <v>UD</v>
      </c>
      <c r="H15" s="1" t="str">
        <f>IF('full menu'!H15="MDC","MDC",IF('full menu'!H15="X","X",IF('full menu'!H15="UASC","UASC",IF(OR('full menu'!H15="PERF",'full menu'!H15="AERF",'full menu'!H15="PCB"),"ERfix",IF(OR('full menu'!H15="ACB",'full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menu'!H15="MwERT",'full menu'!H15="ERwMT",'full menu'!H15="M&amp;ERT",'full menu'!H15="MwIT",'full menu'!H15="IwMT",'full menu'!H15="M&amp;IT",'full menu'!H15="IwERT",'full menu'!H15="ERwIT",'full menu'!H15="I&amp;ERT",'full menu'!H15="ER&amp;M&amp;IT"),"MixedTs",IF('full menu'!H15="UD","UD",IF('full menu'!H15="LSD","LSD",IF('full menu'!H15="WSD","WSD","")))))))))))</f>
        <v>UD</v>
      </c>
      <c r="I15" s="1" t="str">
        <f>IF('full menu'!I15="MDC","MDC",IF('full menu'!I15="X","X",IF('full menu'!I15="UASC","UASC",IF(OR('full menu'!I15="PERF",'full menu'!I15="AERF",'full menu'!I15="PCB"),"ERfix",IF(OR('full menu'!I15="ACB",'full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menu'!I15="MwERT",'full menu'!I15="ERwMT",'full menu'!I15="M&amp;ERT",'full menu'!I15="MwIT",'full menu'!I15="IwMT",'full menu'!I15="M&amp;IT",'full menu'!I15="IwERT",'full menu'!I15="ERwIT",'full menu'!I15="I&amp;ERT",'full menu'!I15="ER&amp;M&amp;IT"),"MixedTs",IF('full menu'!I15="UD","UD",IF('full menu'!I15="LSD","LSD",IF('full menu'!I15="WSD","WSD","")))))))))))</f>
        <v>UD</v>
      </c>
      <c r="J15" s="1" t="str">
        <f>IF('full menu'!J15="MDC","MDC",IF('full menu'!J15="X","X",IF('full menu'!J15="UASC","UASC",IF(OR('full menu'!J15="PERF",'full menu'!J15="AERF",'full menu'!J15="PCB"),"ERfix",IF(OR('full menu'!J15="ACB",'full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menu'!J15="MwERT",'full menu'!J15="ERwMT",'full menu'!J15="M&amp;ERT",'full menu'!J15="MwIT",'full menu'!J15="IwMT",'full menu'!J15="M&amp;IT",'full menu'!J15="IwERT",'full menu'!J15="ERwIT",'full menu'!J15="I&amp;ERT",'full menu'!J15="ER&amp;M&amp;IT"),"MixedTs",IF('full menu'!J15="UD","UD",IF('full menu'!J15="LSD","LSD",IF('full menu'!J15="WSD","WSD","")))))))))))</f>
        <v>UD</v>
      </c>
      <c r="K15" s="1" t="str">
        <f>IF('full menu'!K15="MDC","MDC",IF('full menu'!K15="X","X",IF('full menu'!K15="UASC","UASC",IF(OR('full menu'!K15="PERF",'full menu'!K15="AERF",'full menu'!K15="PCB"),"ERfix",IF(OR('full menu'!K15="ACB",'full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menu'!K15="MwERT",'full menu'!K15="ERwMT",'full menu'!K15="M&amp;ERT",'full menu'!K15="MwIT",'full menu'!K15="IwMT",'full menu'!K15="M&amp;IT",'full menu'!K15="IwERT",'full menu'!K15="ERwIT",'full menu'!K15="I&amp;ERT",'full menu'!K15="ER&amp;M&amp;IT"),"MixedTs",IF('full menu'!K15="UD","UD",IF('full menu'!K15="LSD","LSD",IF('full menu'!K15="WSD","WSD","")))))))))))</f>
        <v>UD</v>
      </c>
      <c r="L15" s="1" t="str">
        <f>IF('full menu'!L15="MDC","MDC",IF('full menu'!L15="X","X",IF('full menu'!L15="UASC","UASC",IF(OR('full menu'!L15="PERF",'full menu'!L15="AERF",'full menu'!L15="PCB"),"ERfix",IF(OR('full menu'!L15="ACB",'full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menu'!L15="MwERT",'full menu'!L15="ERwMT",'full menu'!L15="M&amp;ERT",'full menu'!L15="MwIT",'full menu'!L15="IwMT",'full menu'!L15="M&amp;IT",'full menu'!L15="IwERT",'full menu'!L15="ERwIT",'full menu'!L15="I&amp;ERT",'full menu'!L15="ER&amp;M&amp;IT"),"MixedTs",IF('full menu'!L15="UD","UD",IF('full menu'!L15="LSD","LSD",IF('full menu'!L15="WSD","WSD","")))))))))))</f>
        <v>UD</v>
      </c>
      <c r="M15" s="1" t="str">
        <f>IF('full menu'!M15="MDC","MDC",IF('full menu'!M15="X","X",IF('full menu'!M15="UASC","UASC",IF(OR('full menu'!M15="PERF",'full menu'!M15="AERF",'full menu'!M15="PCB"),"ERfix",IF(OR('full menu'!M15="ACB",'full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menu'!M15="MwERT",'full menu'!M15="ERwMT",'full menu'!M15="M&amp;ERT",'full menu'!M15="MwIT",'full menu'!M15="IwMT",'full menu'!M15="M&amp;IT",'full menu'!M15="IwERT",'full menu'!M15="ERwIT",'full menu'!M15="I&amp;ERT",'full menu'!M15="ER&amp;M&amp;IT"),"MixedTs",IF('full menu'!M15="UD","UD",IF('full menu'!M15="LSD","LSD",IF('full menu'!M15="WSD","WSD","")))))))))))</f>
        <v>UD</v>
      </c>
      <c r="N15" s="1" t="str">
        <f>IF('full menu'!N15="MDC","MDC",IF('full menu'!N15="X","X",IF('full menu'!N15="UASC","UASC",IF(OR('full menu'!N15="PERF",'full menu'!N15="AERF",'full menu'!N15="PCB"),"ERfix",IF(OR('full menu'!N15="ACB",'full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menu'!N15="MwERT",'full menu'!N15="ERwMT",'full menu'!N15="M&amp;ERT",'full menu'!N15="MwIT",'full menu'!N15="IwMT",'full menu'!N15="M&amp;IT",'full menu'!N15="IwERT",'full menu'!N15="ERwIT",'full menu'!N15="I&amp;ERT",'full menu'!N15="ER&amp;M&amp;IT"),"MixedTs",IF('full menu'!N15="UD","UD",IF('full menu'!N15="LSD","LSD",IF('full menu'!N15="WSD","WSD","")))))))))))</f>
        <v>UD</v>
      </c>
      <c r="O15" s="1" t="str">
        <f>IF('full menu'!O15="MDC","MDC",IF('full menu'!O15="X","X",IF('full menu'!O15="UASC","UASC",IF(OR('full menu'!O15="PERF",'full menu'!O15="AERF",'full menu'!O15="PCB"),"ERfix",IF(OR('full menu'!O15="ACB",'full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menu'!O15="MwERT",'full menu'!O15="ERwMT",'full menu'!O15="M&amp;ERT",'full menu'!O15="MwIT",'full menu'!O15="IwMT",'full menu'!O15="M&amp;IT",'full menu'!O15="IwERT",'full menu'!O15="ERwIT",'full menu'!O15="I&amp;ERT",'full menu'!O15="ER&amp;M&amp;IT"),"MixedTs",IF('full menu'!O15="UD","UD",IF('full menu'!O15="LSD","LSD",IF('full menu'!O15="WSD","WSD","")))))))))))</f>
        <v>UD</v>
      </c>
      <c r="P15" s="1" t="str">
        <f>IF('full menu'!P15="MDC","MDC",IF('full menu'!P15="X","X",IF('full menu'!P15="UASC","UASC",IF(OR('full menu'!P15="PERF",'full menu'!P15="AERF",'full menu'!P15="PCB"),"ERfix",IF(OR('full menu'!P15="ACB",'full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menu'!P15="MwERT",'full menu'!P15="ERwMT",'full menu'!P15="M&amp;ERT",'full menu'!P15="MwIT",'full menu'!P15="IwMT",'full menu'!P15="M&amp;IT",'full menu'!P15="IwERT",'full menu'!P15="ERwIT",'full menu'!P15="I&amp;ERT",'full menu'!P15="ER&amp;M&amp;IT"),"MixedTs",IF('full menu'!P15="UD","UD",IF('full menu'!P15="LSD","LSD",IF('full menu'!P15="WSD","WSD","")))))))))))</f>
        <v>UD</v>
      </c>
      <c r="Q15" s="1" t="str">
        <f>IF('full menu'!Q15="MDC","MDC",IF('full menu'!Q15="X","X",IF('full menu'!Q15="UASC","UASC",IF(OR('full menu'!Q15="PERF",'full menu'!Q15="AERF",'full menu'!Q15="PCB"),"ERfix",IF(OR('full menu'!Q15="ACB",'full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menu'!Q15="MwERT",'full menu'!Q15="ERwMT",'full menu'!Q15="M&amp;ERT",'full menu'!Q15="MwIT",'full menu'!Q15="IwMT",'full menu'!Q15="M&amp;IT",'full menu'!Q15="IwERT",'full menu'!Q15="ERwIT",'full menu'!Q15="I&amp;ERT",'full menu'!Q15="ER&amp;M&amp;IT"),"MixedTs",IF('full menu'!Q15="UD","UD",IF('full menu'!Q15="LSD","LSD",IF('full menu'!Q15="WSD","WSD","")))))))))))</f>
        <v>UD</v>
      </c>
      <c r="R15" s="1" t="str">
        <f>IF('full menu'!R15="MDC","MDC",IF('full menu'!R15="X","X",IF('full menu'!R15="UASC","UASC",IF(OR('full menu'!R15="PERF",'full menu'!R15="AERF",'full menu'!R15="PCB"),"ERfix",IF(OR('full menu'!R15="ACB",'full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menu'!R15="MwERT",'full menu'!R15="ERwMT",'full menu'!R15="M&amp;ERT",'full menu'!R15="MwIT",'full menu'!R15="IwMT",'full menu'!R15="M&amp;IT",'full menu'!R15="IwERT",'full menu'!R15="ERwIT",'full menu'!R15="I&amp;ERT",'full menu'!R15="ER&amp;M&amp;IT"),"MixedTs",IF('full menu'!R15="UD","UD",IF('full menu'!R15="LSD","LSD",IF('full menu'!R15="WSD","WSD","")))))))))))</f>
        <v>UD</v>
      </c>
      <c r="S15" s="1" t="str">
        <f>IF('full menu'!S15="MDC","MDC",IF('full menu'!S15="X","X",IF('full menu'!S15="UASC","UASC",IF(OR('full menu'!S15="PERF",'full menu'!S15="AERF",'full menu'!S15="PCB"),"ERfix",IF(OR('full menu'!S15="ACB",'full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menu'!S15="MwERT",'full menu'!S15="ERwMT",'full menu'!S15="M&amp;ERT",'full menu'!S15="MwIT",'full menu'!S15="IwMT",'full menu'!S15="M&amp;IT",'full menu'!S15="IwERT",'full menu'!S15="ERwIT",'full menu'!S15="I&amp;ERT",'full menu'!S15="ER&amp;M&amp;IT"),"MixedTs",IF('full menu'!S15="UD","UD",IF('full menu'!S15="LSD","LSD",IF('full menu'!S15="WSD","WSD","")))))))))))</f>
        <v>LSD</v>
      </c>
      <c r="T15" s="1" t="str">
        <f>IF('full menu'!T15="MDC","MDC",IF('full menu'!T15="X","X",IF('full menu'!T15="UASC","UASC",IF(OR('full menu'!T15="PERF",'full menu'!T15="AERF",'full menu'!T15="PCB"),"ERfix",IF(OR('full menu'!T15="ACB",'full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menu'!T15="MwERT",'full menu'!T15="ERwMT",'full menu'!T15="M&amp;ERT",'full menu'!T15="MwIT",'full menu'!T15="IwMT",'full menu'!T15="M&amp;IT",'full menu'!T15="IwERT",'full menu'!T15="ERwIT",'full menu'!T15="I&amp;ERT",'full menu'!T15="ER&amp;M&amp;IT"),"MixedTs",IF('full menu'!T15="UD","UD",IF('full menu'!T15="LSD","LSD",IF('full menu'!T15="WSD","WSD","")))))))))))</f>
        <v>LSD</v>
      </c>
      <c r="U15" s="1" t="str">
        <f>IF('full menu'!U15="MDC","MDC",IF('full menu'!U15="X","X",IF('full menu'!U15="UASC","UASC",IF(OR('full menu'!U15="PERF",'full menu'!U15="AERF",'full menu'!U15="PCB"),"ERfix",IF(OR('full menu'!U15="ACB",'full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menu'!U15="MwERT",'full menu'!U15="ERwMT",'full menu'!U15="M&amp;ERT",'full menu'!U15="MwIT",'full menu'!U15="IwMT",'full menu'!U15="M&amp;IT",'full menu'!U15="IwERT",'full menu'!U15="ERwIT",'full menu'!U15="I&amp;ERT",'full menu'!U15="ER&amp;M&amp;IT"),"MixedTs",IF('full menu'!U15="UD","UD",IF('full menu'!U15="LSD","LSD",IF('full menu'!U15="WSD","WSD","")))))))))))</f>
        <v>LSD</v>
      </c>
      <c r="V15" s="1" t="str">
        <f>IF('full menu'!V15="MDC","MDC",IF('full menu'!V15="X","X",IF('full menu'!V15="UASC","UASC",IF(OR('full menu'!V15="PERF",'full menu'!V15="AERF",'full menu'!V15="PCB"),"ERfix",IF(OR('full menu'!V15="ACB",'full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menu'!V15="MwERT",'full menu'!V15="ERwMT",'full menu'!V15="M&amp;ERT",'full menu'!V15="MwIT",'full menu'!V15="IwMT",'full menu'!V15="M&amp;IT",'full menu'!V15="IwERT",'full menu'!V15="ERwIT",'full menu'!V15="I&amp;ERT",'full menu'!V15="ER&amp;M&amp;IT"),"MixedTs",IF('full menu'!V15="UD","UD",IF('full menu'!V15="LSD","LSD",IF('full menu'!V15="WSD","WSD","")))))))))))</f>
        <v>LSD</v>
      </c>
      <c r="W15" s="1" t="str">
        <f>IF('full menu'!W15="MDC","MDC",IF('full menu'!W15="X","X",IF('full menu'!W15="UASC","UASC",IF(OR('full menu'!W15="PERF",'full menu'!W15="AERF",'full menu'!W15="PCB"),"ERfix",IF(OR('full menu'!W15="ACB",'full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menu'!W15="MwERT",'full menu'!W15="ERwMT",'full menu'!W15="M&amp;ERT",'full menu'!W15="MwIT",'full menu'!W15="IwMT",'full menu'!W15="M&amp;IT",'full menu'!W15="IwERT",'full menu'!W15="ERwIT",'full menu'!W15="I&amp;ERT",'full menu'!W15="ER&amp;M&amp;IT"),"MixedTs",IF('full menu'!W15="UD","UD",IF('full menu'!W15="LSD","LSD",IF('full menu'!W15="WSD","WSD","")))))))))))</f>
        <v>MixedTs</v>
      </c>
      <c r="X15" s="1" t="str">
        <f>IF('full menu'!X15="MDC","MDC",IF('full menu'!X15="X","X",IF('full menu'!X15="UASC","UASC",IF(OR('full menu'!X15="PERF",'full menu'!X15="AERF",'full menu'!X15="PCB"),"ERfix",IF(OR('full menu'!X15="ACB",'full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menu'!X15="MwERT",'full menu'!X15="ERwMT",'full menu'!X15="M&amp;ERT",'full menu'!X15="MwIT",'full menu'!X15="IwMT",'full menu'!X15="M&amp;IT",'full menu'!X15="IwERT",'full menu'!X15="ERwIT",'full menu'!X15="I&amp;ERT",'full menu'!X15="ER&amp;M&amp;IT"),"MixedTs",IF('full menu'!X15="UD","UD",IF('full menu'!X15="LSD","LSD",IF('full menu'!X15="WSD","WSD","")))))))))))</f>
        <v>MixedTs</v>
      </c>
      <c r="Y15" s="1" t="str">
        <f>IF('full menu'!Y15="MDC","MDC",IF('full menu'!Y15="X","X",IF('full menu'!Y15="UASC","UASC",IF(OR('full menu'!Y15="PERF",'full menu'!Y15="AERF",'full menu'!Y15="PCB"),"ERfix",IF(OR('full menu'!Y15="ACB",'full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menu'!Y15="MwERT",'full menu'!Y15="ERwMT",'full menu'!Y15="M&amp;ERT",'full menu'!Y15="MwIT",'full menu'!Y15="IwMT",'full menu'!Y15="M&amp;IT",'full menu'!Y15="IwERT",'full menu'!Y15="ERwIT",'full menu'!Y15="I&amp;ERT",'full menu'!Y15="ER&amp;M&amp;IT"),"MixedTs",IF('full menu'!Y15="UD","UD",IF('full menu'!Y15="LSD","LSD",IF('full menu'!Y15="WSD","WSD","")))))))))))</f>
        <v>MixedTs</v>
      </c>
      <c r="Z15" s="1" t="str">
        <f>IF('full menu'!Z15="MDC","MDC",IF('full menu'!Z15="X","X",IF('full menu'!Z15="UASC","UASC",IF(OR('full menu'!Z15="PERF",'full menu'!Z15="AERF",'full menu'!Z15="PCB"),"ERfix",IF(OR('full menu'!Z15="ACB",'full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menu'!Z15="MwERT",'full menu'!Z15="ERwMT",'full menu'!Z15="M&amp;ERT",'full menu'!Z15="MwIT",'full menu'!Z15="IwMT",'full menu'!Z15="M&amp;IT",'full menu'!Z15="IwERT",'full menu'!Z15="ERwIT",'full menu'!Z15="I&amp;ERT",'full menu'!Z15="ER&amp;M&amp;IT"),"MixedTs",IF('full menu'!Z15="UD","UD",IF('full menu'!Z15="LSD","LSD",IF('full menu'!Z15="WSD","WSD","")))))))))))</f>
        <v>MixedTs</v>
      </c>
      <c r="AA15" s="1" t="str">
        <f>IF('full menu'!AA15="MDC","MDC",IF('full menu'!AA15="X","X",IF('full menu'!AA15="UASC","UASC",IF(OR('full menu'!AA15="PERF",'full menu'!AA15="AERF",'full menu'!AA15="PCB"),"ERfix",IF(OR('full menu'!AA15="ACB",'full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menu'!AA15="MwERT",'full menu'!AA15="ERwMT",'full menu'!AA15="M&amp;ERT",'full menu'!AA15="MwIT",'full menu'!AA15="IwMT",'full menu'!AA15="M&amp;IT",'full menu'!AA15="IwERT",'full menu'!AA15="ERwIT",'full menu'!AA15="I&amp;ERT",'full menu'!AA15="ER&amp;M&amp;IT"),"MixedTs",IF('full menu'!AA15="UD","UD",IF('full menu'!AA15="LSD","LSD",IF('full menu'!AA15="WSD","WSD","")))))))))))</f>
        <v>MixedTs</v>
      </c>
      <c r="AB15" s="1" t="str">
        <f>IF('full menu'!AB15="MDC","MDC",IF('full menu'!AB15="X","X",IF('full menu'!AB15="UASC","UASC",IF(OR('full menu'!AB15="PERF",'full menu'!AB15="AERF",'full menu'!AB15="PCB"),"ERfix",IF(OR('full menu'!AB15="ACB",'full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menu'!AB15="MwERT",'full menu'!AB15="ERwMT",'full menu'!AB15="M&amp;ERT",'full menu'!AB15="MwIT",'full menu'!AB15="IwMT",'full menu'!AB15="M&amp;IT",'full menu'!AB15="IwERT",'full menu'!AB15="ERwIT",'full menu'!AB15="I&amp;ERT",'full menu'!AB15="ER&amp;M&amp;IT"),"MixedTs",IF('full menu'!AB15="UD","UD",IF('full menu'!AB15="LSD","LSD",IF('full menu'!AB15="WSD","WSD","")))))))))))</f>
        <v>MixedTs</v>
      </c>
      <c r="AC15" s="1" t="str">
        <f>IF('full menu'!AC15="MDC","MDC",IF('full menu'!AC15="X","X",IF('full menu'!AC15="UASC","UASC",IF(OR('full menu'!AC15="PERF",'full menu'!AC15="AERF",'full menu'!AC15="PCB"),"ERfix",IF(OR('full menu'!AC15="ACB",'full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menu'!AC15="MwERT",'full menu'!AC15="ERwMT",'full menu'!AC15="M&amp;ERT",'full menu'!AC15="MwIT",'full menu'!AC15="IwMT",'full menu'!AC15="M&amp;IT",'full menu'!AC15="IwERT",'full menu'!AC15="ERwIT",'full menu'!AC15="I&amp;ERT",'full menu'!AC15="ER&amp;M&amp;IT"),"MixedTs",IF('full menu'!AC15="UD","UD",IF('full menu'!AC15="LSD","LSD",IF('full menu'!AC15="WSD","WSD","")))))))))))</f>
        <v/>
      </c>
      <c r="AD15" s="1" t="str">
        <f>IF('full menu'!AD15="MDC","MDC",IF('full menu'!AD15="X","X",IF('full menu'!AD15="UASC","UASC",IF(OR('full menu'!AD15="PERF",'full menu'!AD15="AERF",'full menu'!AD15="PCB"),"ERfix",IF(OR('full menu'!AD15="ACB",'full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menu'!AD15="MwERT",'full menu'!AD15="ERwMT",'full menu'!AD15="M&amp;ERT",'full menu'!AD15="MwIT",'full menu'!AD15="IwMT",'full menu'!AD15="M&amp;IT",'full menu'!AD15="IwERT",'full menu'!AD15="ERwIT",'full menu'!AD15="I&amp;ERT",'full menu'!AD15="ER&amp;M&amp;IT"),"MixedTs",IF('full menu'!AD15="UD","UD",IF('full menu'!AD15="LSD","LSD",IF('full menu'!AD15="WSD","WSD","")))))))))))</f>
        <v/>
      </c>
      <c r="AE15" s="1" t="str">
        <f>IF('full menu'!AE15="MDC","MDC",IF('full menu'!AE15="X","X",IF('full menu'!AE15="UASC","UASC",IF(OR('full menu'!AE15="PERF",'full menu'!AE15="AERF",'full menu'!AE15="PCB"),"ERfix",IF(OR('full menu'!AE15="ACB",'full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menu'!AE15="MwERT",'full menu'!AE15="ERwMT",'full menu'!AE15="M&amp;ERT",'full menu'!AE15="MwIT",'full menu'!AE15="IwMT",'full menu'!AE15="M&amp;IT",'full menu'!AE15="IwERT",'full menu'!AE15="ERwIT",'full menu'!AE15="I&amp;ERT",'full menu'!AE15="ER&amp;M&amp;IT"),"MixedTs",IF('full menu'!AE15="UD","UD",IF('full menu'!AE15="LSD","LSD",IF('full menu'!AE15="WSD","WSD","")))))))))))</f>
        <v/>
      </c>
      <c r="AF15" s="1" t="str">
        <f>IF('full menu'!AF15="MDC","MDC",IF('full menu'!AF15="X","X",IF('full menu'!AF15="UASC","UASC",IF(OR('full menu'!AF15="PERF",'full menu'!AF15="AERF",'full menu'!AF15="PCB"),"ERfix",IF(OR('full menu'!AF15="ACB",'full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menu'!AF15="MwERT",'full menu'!AF15="ERwMT",'full menu'!AF15="M&amp;ERT",'full menu'!AF15="MwIT",'full menu'!AF15="IwMT",'full menu'!AF15="M&amp;IT",'full menu'!AF15="IwERT",'full menu'!AF15="ERwIT",'full menu'!AF15="I&amp;ERT",'full menu'!AF15="ER&amp;M&amp;IT"),"MixedTs",IF('full menu'!AF15="UD","UD",IF('full menu'!AF15="LSD","LSD",IF('full menu'!AF15="WSD","WSD","")))))))))))</f>
        <v/>
      </c>
      <c r="AG15" s="1" t="str">
        <f>IF('full menu'!AG15="MDC","MDC",IF('full menu'!AG15="X","X",IF('full menu'!AG15="UASC","UASC",IF(OR('full menu'!AG15="PERF",'full menu'!AG15="AERF",'full menu'!AG15="PCB"),"ERfix",IF(OR('full menu'!AG15="ACB",'full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menu'!AG15="MwERT",'full menu'!AG15="ERwMT",'full menu'!AG15="M&amp;ERT",'full menu'!AG15="MwIT",'full menu'!AG15="IwMT",'full menu'!AG15="M&amp;IT",'full menu'!AG15="IwERT",'full menu'!AG15="ERwIT",'full menu'!AG15="I&amp;ERT",'full menu'!AG15="ER&amp;M&amp;IT"),"MixedTs",IF('full menu'!AG15="UD","UD",IF('full menu'!AG15="LSD","LSD",IF('full menu'!AG15="WSD","WSD","")))))))))))</f>
        <v/>
      </c>
      <c r="AH15" s="1" t="str">
        <f>IF('full menu'!AH15="MDC","MDC",IF('full menu'!AH15="X","X",IF('full menu'!AH15="UASC","UASC",IF(OR('full menu'!AH15="PERF",'full menu'!AH15="AERF",'full menu'!AH15="PCB"),"ERfix",IF(OR('full menu'!AH15="ACB",'full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menu'!AH15="MwERT",'full menu'!AH15="ERwMT",'full menu'!AH15="M&amp;ERT",'full menu'!AH15="MwIT",'full menu'!AH15="IwMT",'full menu'!AH15="M&amp;IT",'full menu'!AH15="IwERT",'full menu'!AH15="ERwIT",'full menu'!AH15="I&amp;ERT",'full menu'!AH15="ER&amp;M&amp;IT"),"MixedTs",IF('full menu'!AH15="UD","UD",IF('full menu'!AH15="LSD","LSD",IF('full menu'!AH15="WSD","WSD","")))))))))))</f>
        <v/>
      </c>
      <c r="AI15" s="1" t="str">
        <f>IF('full menu'!AI15="MDC","MDC",IF('full menu'!AI15="X","X",IF('full menu'!AI15="UASC","UASC",IF(OR('full menu'!AI15="PERF",'full menu'!AI15="AERF",'full menu'!AI15="PCB"),"ERfix",IF(OR('full menu'!AI15="ACB",'full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menu'!AI15="MwERT",'full menu'!AI15="ERwMT",'full menu'!AI15="M&amp;ERT",'full menu'!AI15="MwIT",'full menu'!AI15="IwMT",'full menu'!AI15="M&amp;IT",'full menu'!AI15="IwERT",'full menu'!AI15="ERwIT",'full menu'!AI15="I&amp;ERT",'full menu'!AI15="ER&amp;M&amp;IT"),"MixedTs",IF('full menu'!AI15="UD","UD",IF('full menu'!AI15="LSD","LSD",IF('full menu'!AI15="WSD","WSD","")))))))))))</f>
        <v/>
      </c>
      <c r="AJ15" s="1" t="str">
        <f>IF('full menu'!AJ15="MDC","MDC",IF('full menu'!AJ15="X","X",IF('full menu'!AJ15="UASC","UASC",IF(OR('full menu'!AJ15="PERF",'full menu'!AJ15="AERF",'full menu'!AJ15="PCB"),"ERfix",IF(OR('full menu'!AJ15="ACB",'full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menu'!AJ15="MwERT",'full menu'!AJ15="ERwMT",'full menu'!AJ15="M&amp;ERT",'full menu'!AJ15="MwIT",'full menu'!AJ15="IwMT",'full menu'!AJ15="M&amp;IT",'full menu'!AJ15="IwERT",'full menu'!AJ15="ERwIT",'full menu'!AJ15="I&amp;ERT",'full menu'!AJ15="ER&amp;M&amp;IT"),"MixedTs",IF('full menu'!AJ15="UD","UD",IF('full menu'!AJ15="LSD","LSD",IF('full menu'!AJ15="WSD","WSD","")))))))))))</f>
        <v/>
      </c>
      <c r="AK15" s="1" t="str">
        <f>IF('full menu'!AK15="MDC","MDC",IF('full menu'!AK15="X","X",IF('full menu'!AK15="UASC","UASC",IF(OR('full menu'!AK15="PERF",'full menu'!AK15="AERF",'full menu'!AK15="PCB"),"ERfix",IF(OR('full menu'!AK15="ACB",'full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menu'!AK15="MwERT",'full menu'!AK15="ERwMT",'full menu'!AK15="M&amp;ERT",'full menu'!AK15="MwIT",'full menu'!AK15="IwMT",'full menu'!AK15="M&amp;IT",'full menu'!AK15="IwERT",'full menu'!AK15="ERwIT",'full menu'!AK15="I&amp;ERT",'full menu'!AK15="ER&amp;M&amp;IT"),"MixedTs",IF('full menu'!AK15="UD","UD",IF('full menu'!AK15="LSD","LSD",IF('full menu'!AK15="WSD","WSD","")))))))))))</f>
        <v/>
      </c>
      <c r="AL15" s="1" t="str">
        <f>IF('full menu'!AL15="MDC","MDC",IF('full menu'!AL15="X","X",IF('full menu'!AL15="UASC","UASC",IF(OR('full menu'!AL15="PERF",'full menu'!AL15="AERF",'full menu'!AL15="PCB"),"ERfix",IF(OR('full menu'!AL15="ACB",'full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menu'!AL15="MwERT",'full menu'!AL15="ERwMT",'full menu'!AL15="M&amp;ERT",'full menu'!AL15="MwIT",'full menu'!AL15="IwMT",'full menu'!AL15="M&amp;IT",'full menu'!AL15="IwERT",'full menu'!AL15="ERwIT",'full menu'!AL15="I&amp;ERT",'full menu'!AL15="ER&amp;M&amp;IT"),"MixedTs",IF('full menu'!AL15="UD","UD",IF('full menu'!AL15="LSD","LSD",IF('full menu'!AL15="WSD","WSD","")))))))))))</f>
        <v/>
      </c>
      <c r="AM15" s="1" t="str">
        <f>IF('full menu'!AM15="MDC","MDC",IF('full menu'!AM15="X","X",IF('full menu'!AM15="UASC","UASC",IF(OR('full menu'!AM15="PERF",'full menu'!AM15="AERF",'full menu'!AM15="PCB"),"ERfix",IF(OR('full menu'!AM15="ACB",'full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menu'!AM15="MwERT",'full menu'!AM15="ERwMT",'full menu'!AM15="M&amp;ERT",'full menu'!AM15="MwIT",'full menu'!AM15="IwMT",'full menu'!AM15="M&amp;IT",'full menu'!AM15="IwERT",'full menu'!AM15="ERwIT",'full menu'!AM15="I&amp;ERT",'full menu'!AM15="ER&amp;M&amp;IT"),"MixedTs",IF('full menu'!AM15="UD","UD",IF('full menu'!AM15="LSD","LSD",IF('full menu'!AM15="WSD","WSD","")))))))))))</f>
        <v/>
      </c>
      <c r="AN15" s="1" t="str">
        <f>IF('full menu'!AN15="MDC","MDC",IF('full menu'!AN15="X","X",IF('full menu'!AN15="UASC","UASC",IF(OR('full menu'!AN15="PERF",'full menu'!AN15="AERF",'full menu'!AN15="PCB"),"ERfix",IF(OR('full menu'!AN15="ACB",'full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menu'!AN15="MwERT",'full menu'!AN15="ERwMT",'full menu'!AN15="M&amp;ERT",'full menu'!AN15="MwIT",'full menu'!AN15="IwMT",'full menu'!AN15="M&amp;IT",'full menu'!AN15="IwERT",'full menu'!AN15="ERwIT",'full menu'!AN15="I&amp;ERT",'full menu'!AN15="ER&amp;M&amp;IT"),"MixedTs",IF('full menu'!AN15="UD","UD",IF('full menu'!AN15="LSD","LSD",IF('full menu'!AN15="WSD","WSD","")))))))))))</f>
        <v/>
      </c>
      <c r="AO15" s="1" t="str">
        <f>IF('full menu'!AO15="MDC","MDC",IF('full menu'!AO15="X","X",IF('full menu'!AO15="UASC","UASC",IF(OR('full menu'!AO15="PERF",'full menu'!AO15="AERF",'full menu'!AO15="PCB"),"ERfix",IF(OR('full menu'!AO15="ACB",'full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menu'!AO15="MwERT",'full menu'!AO15="ERwMT",'full menu'!AO15="M&amp;ERT",'full menu'!AO15="MwIT",'full menu'!AO15="IwMT",'full menu'!AO15="M&amp;IT",'full menu'!AO15="IwERT",'full menu'!AO15="ERwIT",'full menu'!AO15="I&amp;ERT",'full menu'!AO15="ER&amp;M&amp;IT"),"MixedTs",IF('full menu'!AO15="UD","UD",IF('full menu'!AO15="LSD","LSD",IF('full menu'!AO15="WSD","WSD","")))))))))))</f>
        <v/>
      </c>
      <c r="AP15" s="1" t="str">
        <f>IF('full menu'!AP15="MDC","MDC",IF('full menu'!AP15="X","X",IF('full menu'!AP15="UASC","UASC",IF(OR('full menu'!AP15="PERF",'full menu'!AP15="AERF",'full menu'!AP15="PCB"),"ERfix",IF(OR('full menu'!AP15="ACB",'full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menu'!AP15="MwERT",'full menu'!AP15="ERwMT",'full menu'!AP15="M&amp;ERT",'full menu'!AP15="MwIT",'full menu'!AP15="IwMT",'full menu'!AP15="M&amp;IT",'full menu'!AP15="IwERT",'full menu'!AP15="ERwIT",'full menu'!AP15="I&amp;ERT",'full menu'!AP15="ER&amp;M&amp;IT"),"MixedTs",IF('full menu'!AP15="UD","UD",IF('full menu'!AP15="LSD","LSD",IF('full menu'!AP15="WSD","WSD","")))))))))))</f>
        <v/>
      </c>
      <c r="AQ15" s="1" t="str">
        <f>IF('full menu'!AQ15="MDC","MDC",IF('full menu'!AQ15="X","X",IF('full menu'!AQ15="UASC","UASC",IF(OR('full menu'!AQ15="PERF",'full menu'!AQ15="AERF",'full menu'!AQ15="PCB"),"ERfix",IF(OR('full menu'!AQ15="ACB",'full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menu'!AQ15="MwERT",'full menu'!AQ15="ERwMT",'full menu'!AQ15="M&amp;ERT",'full menu'!AQ15="MwIT",'full menu'!AQ15="IwMT",'full menu'!AQ15="M&amp;IT",'full menu'!AQ15="IwERT",'full menu'!AQ15="ERwIT",'full menu'!AQ15="I&amp;ERT",'full menu'!AQ15="ER&amp;M&amp;IT"),"MixedTs",IF('full menu'!AQ15="UD","UD",IF('full menu'!AQ15="LSD","LSD",IF('full menu'!AQ15="WSD","WSD","")))))))))))</f>
        <v/>
      </c>
      <c r="AR15" s="1" t="str">
        <f>IF('full menu'!AR15="MDC","MDC",IF('full menu'!AR15="X","X",IF('full menu'!AR15="UASC","UASC",IF(OR('full menu'!AR15="PERF",'full menu'!AR15="AERF",'full menu'!AR15="PCB"),"ERfix",IF(OR('full menu'!AR15="ACB",'full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menu'!AR15="MwERT",'full menu'!AR15="ERwMT",'full menu'!AR15="M&amp;ERT",'full menu'!AR15="MwIT",'full menu'!AR15="IwMT",'full menu'!AR15="M&amp;IT",'full menu'!AR15="IwERT",'full menu'!AR15="ERwIT",'full menu'!AR15="I&amp;ERT",'full menu'!AR15="ER&amp;M&amp;IT"),"MixedTs",IF('full menu'!AR15="UD","UD",IF('full menu'!AR15="LSD","LSD",IF('full menu'!AR15="WSD","WSD","")))))))))))</f>
        <v/>
      </c>
      <c r="AS15" s="1" t="str">
        <f>IF('full menu'!AS15="MDC","MDC",IF('full menu'!AS15="X","X",IF('full menu'!AS15="UASC","UASC",IF(OR('full menu'!AS15="PERF",'full menu'!AS15="AERF",'full menu'!AS15="PCB"),"ERfix",IF(OR('full menu'!AS15="ACB",'full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menu'!AS15="MwERT",'full menu'!AS15="ERwMT",'full menu'!AS15="M&amp;ERT",'full menu'!AS15="MwIT",'full menu'!AS15="IwMT",'full menu'!AS15="M&amp;IT",'full menu'!AS15="IwERT",'full menu'!AS15="ERwIT",'full menu'!AS15="I&amp;ERT",'full menu'!AS15="ER&amp;M&amp;IT"),"MixedTs",IF('full menu'!AS15="UD","UD",IF('full menu'!AS15="LSD","LSD",IF('full menu'!AS15="WSD","WSD","")))))))))))</f>
        <v/>
      </c>
      <c r="AT15" s="1" t="str">
        <f>IF('full menu'!AT15="MDC","MDC",IF('full menu'!AT15="X","X",IF('full menu'!AT15="UASC","UASC",IF(OR('full menu'!AT15="PERF",'full menu'!AT15="AERF",'full menu'!AT15="PCB"),"ERfix",IF(OR('full menu'!AT15="ACB",'full menu'!AT15="LCERT",'full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menu'!AT15="MwERT",'full menu'!AT15="ERwMT",'full menu'!AT15="M&amp;ERT",'full menu'!AT15="MwIT",'full menu'!AT15="IwMT",'full menu'!AT15="M&amp;IT",'full menu'!AT15="IwERT",'full menu'!AT15="ERwIT",'full menu'!AT15="I&amp;ERT",'full menu'!AT15="ER&amp;M&amp;IT"),"MixedTs",IF('full menu'!AT15="UD","UD",IF('full menu'!AT15="LSD","LSD",IF('full menu'!AT15="WSD","WSD","")))))))))))</f>
        <v/>
      </c>
      <c r="AU15" s="1" t="str">
        <f>IF('full menu'!AU15="MDC","MDC",IF('full menu'!AU15="X","X",IF('full menu'!AU15="UASC","UASC",IF(OR('full menu'!AU15="PERF",'full menu'!AU15="AERF",'full menu'!AU15="PCB"),"ERfix",IF(OR('full menu'!AU15="ACB",'full menu'!AU15="LCERT",'full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menu'!AU15="MwERT",'full menu'!AU15="ERwMT",'full menu'!AU15="M&amp;ERT",'full menu'!AU15="MwIT",'full menu'!AU15="IwMT",'full menu'!AU15="M&amp;IT",'full menu'!AU15="IwERT",'full menu'!AU15="ERwIT",'full menu'!AU15="I&amp;ERT",'full menu'!AU15="ER&amp;M&amp;IT"),"MixedTs",IF('full menu'!AU15="UD","UD",IF('full menu'!AU15="LSD","LSD",IF('full menu'!AU15="WSD","WSD","")))))))))))</f>
        <v/>
      </c>
      <c r="AV15" s="1" t="str">
        <f>IF('full menu'!AV15="MDC","MDC",IF('full menu'!AV15="X","X",IF('full menu'!AV15="UASC","UASC",IF(OR('full menu'!AV15="PERF",'full menu'!AV15="AERF",'full menu'!AV15="PCB"),"ERfix",IF(OR('full menu'!AV15="ACB",'full menu'!AV15="LCERT",'full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menu'!AV15="MwERT",'full menu'!AV15="ERwMT",'full menu'!AV15="M&amp;ERT",'full menu'!AV15="MwIT",'full menu'!AV15="IwMT",'full menu'!AV15="M&amp;IT",'full menu'!AV15="IwERT",'full menu'!AV15="ERwIT",'full menu'!AV15="I&amp;ERT",'full menu'!AV15="ER&amp;M&amp;IT"),"MixedTs",IF('full menu'!AV15="UD","UD",IF('full menu'!AV15="LSD","LSD",IF('full menu'!AV15="WSD","WSD","")))))))))))</f>
        <v/>
      </c>
      <c r="AW15" s="1" t="str">
        <f>IF('full menu'!AW15="MDC","MDC",IF('full menu'!AW15="X","X",IF('full menu'!AW15="UASC","UASC",IF(OR('full menu'!AW15="PERF",'full menu'!AW15="AERF",'full menu'!AW15="PCB"),"ERfix",IF(OR('full menu'!AW15="ACB",'full menu'!AW15="LCERT",'full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menu'!AW15="MwERT",'full menu'!AW15="ERwMT",'full menu'!AW15="M&amp;ERT",'full menu'!AW15="MwIT",'full menu'!AW15="IwMT",'full menu'!AW15="M&amp;IT",'full menu'!AW15="IwERT",'full menu'!AW15="ERwIT",'full menu'!AW15="I&amp;ERT",'full menu'!AW15="ER&amp;M&amp;IT"),"MixedTs",IF('full menu'!AW15="UD","UD",IF('full menu'!AW15="LSD","LSD",IF('full menu'!AW15="WSD","WSD","")))))))))))</f>
        <v/>
      </c>
      <c r="AX15" s="1" t="str">
        <f>IF('full menu'!AX15="MDC","MDC",IF('full menu'!AX15="X","X",IF('full menu'!AX15="UASC","UASC",IF(OR('full menu'!AX15="PERF",'full menu'!AX15="AERF",'full menu'!AX15="PCB"),"ERfix",IF(OR('full menu'!AX15="ACB",'full menu'!AX15="LCERT",'full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menu'!AX15="MwERT",'full menu'!AX15="ERwMT",'full menu'!AX15="M&amp;ERT",'full menu'!AX15="MwIT",'full menu'!AX15="IwMT",'full menu'!AX15="M&amp;IT",'full menu'!AX15="IwERT",'full menu'!AX15="ERwIT",'full menu'!AX15="I&amp;ERT",'full menu'!AX15="ER&amp;M&amp;IT"),"MixedTs",IF('full menu'!AX15="UD","UD",IF('full menu'!AX15="LSD","LSD",IF('full menu'!AX15="WSD","WSD","")))))))))))</f>
        <v/>
      </c>
      <c r="AY15" s="1" t="str">
        <f>IF('full menu'!AY15="MDC","MDC",IF('full menu'!AY15="X","X",IF('full menu'!AY15="UASC","UASC",IF(OR('full menu'!AY15="PERF",'full menu'!AY15="AERF",'full menu'!AY15="PCB"),"ERfix",IF(OR('full menu'!AY15="ACB",'full menu'!AY15="LCERT",'full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menu'!AY15="MwERT",'full menu'!AY15="ERwMT",'full menu'!AY15="M&amp;ERT",'full menu'!AY15="MwIT",'full menu'!AY15="IwMT",'full menu'!AY15="M&amp;IT",'full menu'!AY15="IwERT",'full menu'!AY15="ERwIT",'full menu'!AY15="I&amp;ERT",'full menu'!AY15="ER&amp;M&amp;IT"),"MixedTs",IF('full menu'!AY15="UD","UD",IF('full menu'!AY15="LSD","LSD",IF('full menu'!AY15="WSD","WSD","")))))))))))</f>
        <v/>
      </c>
    </row>
    <row r="16" spans="1:51" ht="15.6" x14ac:dyDescent="0.3">
      <c r="A16" t="s">
        <v>36</v>
      </c>
      <c r="B16" s="1" t="str">
        <f>IF('full menu'!B16="MDC","MDC",IF('full menu'!B16="X","X",IF('full menu'!B16="UASC","UASC",IF(OR('full menu'!B16="PERF",'full menu'!B16="AERF",'full menu'!B16="PCB"),"ERfix",IF(OR('full menu'!B16="ACB",'full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menu'!B16="MwERT",'full menu'!B16="ERwMT",'full menu'!B16="M&amp;ERT",'full menu'!B16="MwIT",'full menu'!B16="IwMT",'full menu'!B16="M&amp;IT",'full menu'!B16="IwERT",'full menu'!B16="ERwIT",'full menu'!B16="I&amp;ERT",'full menu'!B16="ER&amp;M&amp;IT"),"MixedTs",IF('full menu'!B16="UD","UD",IF('full menu'!B16="LSD","LSD",IF('full menu'!B16="WSD","WSD","")))))))))))</f>
        <v>ERTs</v>
      </c>
      <c r="C16" s="1" t="str">
        <f>IF('full menu'!C16="MDC","MDC",IF('full menu'!C16="X","X",IF('full menu'!C16="UASC","UASC",IF(OR('full menu'!C16="PERF",'full menu'!C16="AERF",'full menu'!C16="PCB"),"ERfix",IF(OR('full menu'!C16="ACB",'full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menu'!C16="MwERT",'full menu'!C16="ERwMT",'full menu'!C16="M&amp;ERT",'full menu'!C16="MwIT",'full menu'!C16="IwMT",'full menu'!C16="M&amp;IT",'full menu'!C16="IwERT",'full menu'!C16="ERwIT",'full menu'!C16="I&amp;ERT",'full menu'!C16="ER&amp;M&amp;IT"),"MixedTs",IF('full menu'!C16="UD","UD",IF('full menu'!C16="LSD","LSD",IF('full menu'!C16="WSD","WSD","")))))))))))</f>
        <v>UD</v>
      </c>
      <c r="D16" s="1" t="str">
        <f>IF('full menu'!D16="MDC","MDC",IF('full menu'!D16="X","X",IF('full menu'!D16="UASC","UASC",IF(OR('full menu'!D16="PERF",'full menu'!D16="AERF",'full menu'!D16="PCB"),"ERfix",IF(OR('full menu'!D16="ACB",'full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menu'!D16="MwERT",'full menu'!D16="ERwMT",'full menu'!D16="M&amp;ERT",'full menu'!D16="MwIT",'full menu'!D16="IwMT",'full menu'!D16="M&amp;IT",'full menu'!D16="IwERT",'full menu'!D16="ERwIT",'full menu'!D16="I&amp;ERT",'full menu'!D16="ER&amp;M&amp;IT"),"MixedTs",IF('full menu'!D16="UD","UD",IF('full menu'!D16="LSD","LSD",IF('full menu'!D16="WSD","WSD","")))))))))))</f>
        <v>UD</v>
      </c>
      <c r="E16" s="1" t="str">
        <f>IF('full menu'!E16="MDC","MDC",IF('full menu'!E16="X","X",IF('full menu'!E16="UASC","UASC",IF(OR('full menu'!E16="PERF",'full menu'!E16="AERF",'full menu'!E16="PCB"),"ERfix",IF(OR('full menu'!E16="ACB",'full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menu'!E16="MwERT",'full menu'!E16="ERwMT",'full menu'!E16="M&amp;ERT",'full menu'!E16="MwIT",'full menu'!E16="IwMT",'full menu'!E16="M&amp;IT",'full menu'!E16="IwERT",'full menu'!E16="ERwIT",'full menu'!E16="I&amp;ERT",'full menu'!E16="ER&amp;M&amp;IT"),"MixedTs",IF('full menu'!E16="UD","UD",IF('full menu'!E16="LSD","LSD",IF('full menu'!E16="WSD","WSD","")))))))))))</f>
        <v>UD</v>
      </c>
      <c r="F16" s="1" t="str">
        <f>IF('full menu'!F16="MDC","MDC",IF('full menu'!F16="X","X",IF('full menu'!F16="UASC","UASC",IF(OR('full menu'!F16="PERF",'full menu'!F16="AERF",'full menu'!F16="PCB"),"ERfix",IF(OR('full menu'!F16="ACB",'full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menu'!F16="MwERT",'full menu'!F16="ERwMT",'full menu'!F16="M&amp;ERT",'full menu'!F16="MwIT",'full menu'!F16="IwMT",'full menu'!F16="M&amp;IT",'full menu'!F16="IwERT",'full menu'!F16="ERwIT",'full menu'!F16="I&amp;ERT",'full menu'!F16="ER&amp;M&amp;IT"),"MixedTs",IF('full menu'!F16="UD","UD",IF('full menu'!F16="LSD","LSD",IF('full menu'!F16="WSD","WSD","")))))))))))</f>
        <v>UD</v>
      </c>
      <c r="G16" s="1" t="str">
        <f>IF('full menu'!G16="MDC","MDC",IF('full menu'!G16="X","X",IF('full menu'!G16="UASC","UASC",IF(OR('full menu'!G16="PERF",'full menu'!G16="AERF",'full menu'!G16="PCB"),"ERfix",IF(OR('full menu'!G16="ACB",'full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menu'!G16="MwERT",'full menu'!G16="ERwMT",'full menu'!G16="M&amp;ERT",'full menu'!G16="MwIT",'full menu'!G16="IwMT",'full menu'!G16="M&amp;IT",'full menu'!G16="IwERT",'full menu'!G16="ERwIT",'full menu'!G16="I&amp;ERT",'full menu'!G16="ER&amp;M&amp;IT"),"MixedTs",IF('full menu'!G16="UD","UD",IF('full menu'!G16="LSD","LSD",IF('full menu'!G16="WSD","WSD","")))))))))))</f>
        <v>UD</v>
      </c>
      <c r="H16" s="1" t="str">
        <f>IF('full menu'!H16="MDC","MDC",IF('full menu'!H16="X","X",IF('full menu'!H16="UASC","UASC",IF(OR('full menu'!H16="PERF",'full menu'!H16="AERF",'full menu'!H16="PCB"),"ERfix",IF(OR('full menu'!H16="ACB",'full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menu'!H16="MwERT",'full menu'!H16="ERwMT",'full menu'!H16="M&amp;ERT",'full menu'!H16="MwIT",'full menu'!H16="IwMT",'full menu'!H16="M&amp;IT",'full menu'!H16="IwERT",'full menu'!H16="ERwIT",'full menu'!H16="I&amp;ERT",'full menu'!H16="ER&amp;M&amp;IT"),"MixedTs",IF('full menu'!H16="UD","UD",IF('full menu'!H16="LSD","LSD",IF('full menu'!H16="WSD","WSD","")))))))))))</f>
        <v>UD</v>
      </c>
      <c r="I16" s="1" t="str">
        <f>IF('full menu'!I16="MDC","MDC",IF('full menu'!I16="X","X",IF('full menu'!I16="UASC","UASC",IF(OR('full menu'!I16="PERF",'full menu'!I16="AERF",'full menu'!I16="PCB"),"ERfix",IF(OR('full menu'!I16="ACB",'full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menu'!I16="MwERT",'full menu'!I16="ERwMT",'full menu'!I16="M&amp;ERT",'full menu'!I16="MwIT",'full menu'!I16="IwMT",'full menu'!I16="M&amp;IT",'full menu'!I16="IwERT",'full menu'!I16="ERwIT",'full menu'!I16="I&amp;ERT",'full menu'!I16="ER&amp;M&amp;IT"),"MixedTs",IF('full menu'!I16="UD","UD",IF('full menu'!I16="LSD","LSD",IF('full menu'!I16="WSD","WSD","")))))))))))</f>
        <v>UD</v>
      </c>
      <c r="J16" s="1" t="str">
        <f>IF('full menu'!J16="MDC","MDC",IF('full menu'!J16="X","X",IF('full menu'!J16="UASC","UASC",IF(OR('full menu'!J16="PERF",'full menu'!J16="AERF",'full menu'!J16="PCB"),"ERfix",IF(OR('full menu'!J16="ACB",'full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menu'!J16="MwERT",'full menu'!J16="ERwMT",'full menu'!J16="M&amp;ERT",'full menu'!J16="MwIT",'full menu'!J16="IwMT",'full menu'!J16="M&amp;IT",'full menu'!J16="IwERT",'full menu'!J16="ERwIT",'full menu'!J16="I&amp;ERT",'full menu'!J16="ER&amp;M&amp;IT"),"MixedTs",IF('full menu'!J16="UD","UD",IF('full menu'!J16="LSD","LSD",IF('full menu'!J16="WSD","WSD","")))))))))))</f>
        <v>UD</v>
      </c>
      <c r="K16" s="1" t="str">
        <f>IF('full menu'!K16="MDC","MDC",IF('full menu'!K16="X","X",IF('full menu'!K16="UASC","UASC",IF(OR('full menu'!K16="PERF",'full menu'!K16="AERF",'full menu'!K16="PCB"),"ERfix",IF(OR('full menu'!K16="ACB",'full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menu'!K16="MwERT",'full menu'!K16="ERwMT",'full menu'!K16="M&amp;ERT",'full menu'!K16="MwIT",'full menu'!K16="IwMT",'full menu'!K16="M&amp;IT",'full menu'!K16="IwERT",'full menu'!K16="ERwIT",'full menu'!K16="I&amp;ERT",'full menu'!K16="ER&amp;M&amp;IT"),"MixedTs",IF('full menu'!K16="UD","UD",IF('full menu'!K16="LSD","LSD",IF('full menu'!K16="WSD","WSD","")))))))))))</f>
        <v>UD</v>
      </c>
      <c r="L16" s="1" t="str">
        <f>IF('full menu'!L16="MDC","MDC",IF('full menu'!L16="X","X",IF('full menu'!L16="UASC","UASC",IF(OR('full menu'!L16="PERF",'full menu'!L16="AERF",'full menu'!L16="PCB"),"ERfix",IF(OR('full menu'!L16="ACB",'full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menu'!L16="MwERT",'full menu'!L16="ERwMT",'full menu'!L16="M&amp;ERT",'full menu'!L16="MwIT",'full menu'!L16="IwMT",'full menu'!L16="M&amp;IT",'full menu'!L16="IwERT",'full menu'!L16="ERwIT",'full menu'!L16="I&amp;ERT",'full menu'!L16="ER&amp;M&amp;IT"),"MixedTs",IF('full menu'!L16="UD","UD",IF('full menu'!L16="LSD","LSD",IF('full menu'!L16="WSD","WSD","")))))))))))</f>
        <v>ERTs</v>
      </c>
      <c r="M16" s="1" t="str">
        <f>IF('full menu'!M16="MDC","MDC",IF('full menu'!M16="X","X",IF('full menu'!M16="UASC","UASC",IF(OR('full menu'!M16="PERF",'full menu'!M16="AERF",'full menu'!M16="PCB"),"ERfix",IF(OR('full menu'!M16="ACB",'full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menu'!M16="MwERT",'full menu'!M16="ERwMT",'full menu'!M16="M&amp;ERT",'full menu'!M16="MwIT",'full menu'!M16="IwMT",'full menu'!M16="M&amp;IT",'full menu'!M16="IwERT",'full menu'!M16="ERwIT",'full menu'!M16="I&amp;ERT",'full menu'!M16="ER&amp;M&amp;IT"),"MixedTs",IF('full menu'!M16="UD","UD",IF('full menu'!M16="LSD","LSD",IF('full menu'!M16="WSD","WSD","")))))))))))</f>
        <v>ERTs</v>
      </c>
      <c r="N16" s="1" t="str">
        <f>IF('full menu'!N16="MDC","MDC",IF('full menu'!N16="X","X",IF('full menu'!N16="UASC","UASC",IF(OR('full menu'!N16="PERF",'full menu'!N16="AERF",'full menu'!N16="PCB"),"ERfix",IF(OR('full menu'!N16="ACB",'full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menu'!N16="MwERT",'full menu'!N16="ERwMT",'full menu'!N16="M&amp;ERT",'full menu'!N16="MwIT",'full menu'!N16="IwMT",'full menu'!N16="M&amp;IT",'full menu'!N16="IwERT",'full menu'!N16="ERwIT",'full menu'!N16="I&amp;ERT",'full menu'!N16="ER&amp;M&amp;IT"),"MixedTs",IF('full menu'!N16="UD","UD",IF('full menu'!N16="LSD","LSD",IF('full menu'!N16="WSD","WSD","")))))))))))</f>
        <v>ERTs</v>
      </c>
      <c r="O16" s="1" t="str">
        <f>IF('full menu'!O16="MDC","MDC",IF('full menu'!O16="X","X",IF('full menu'!O16="UASC","UASC",IF(OR('full menu'!O16="PERF",'full menu'!O16="AERF",'full menu'!O16="PCB"),"ERfix",IF(OR('full menu'!O16="ACB",'full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menu'!O16="MwERT",'full menu'!O16="ERwMT",'full menu'!O16="M&amp;ERT",'full menu'!O16="MwIT",'full menu'!O16="IwMT",'full menu'!O16="M&amp;IT",'full menu'!O16="IwERT",'full menu'!O16="ERwIT",'full menu'!O16="I&amp;ERT",'full menu'!O16="ER&amp;M&amp;IT"),"MixedTs",IF('full menu'!O16="UD","UD",IF('full menu'!O16="LSD","LSD",IF('full menu'!O16="WSD","WSD","")))))))))))</f>
        <v>ERTs</v>
      </c>
      <c r="P16" s="1" t="str">
        <f>IF('full menu'!P16="MDC","MDC",IF('full menu'!P16="X","X",IF('full menu'!P16="UASC","UASC",IF(OR('full menu'!P16="PERF",'full menu'!P16="AERF",'full menu'!P16="PCB"),"ERfix",IF(OR('full menu'!P16="ACB",'full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menu'!P16="MwERT",'full menu'!P16="ERwMT",'full menu'!P16="M&amp;ERT",'full menu'!P16="MwIT",'full menu'!P16="IwMT",'full menu'!P16="M&amp;IT",'full menu'!P16="IwERT",'full menu'!P16="ERwIT",'full menu'!P16="I&amp;ERT",'full menu'!P16="ER&amp;M&amp;IT"),"MixedTs",IF('full menu'!P16="UD","UD",IF('full menu'!P16="LSD","LSD",IF('full menu'!P16="WSD","WSD","")))))))))))</f>
        <v>ERTs</v>
      </c>
      <c r="Q16" s="1" t="str">
        <f>IF('full menu'!Q16="MDC","MDC",IF('full menu'!Q16="X","X",IF('full menu'!Q16="UASC","UASC",IF(OR('full menu'!Q16="PERF",'full menu'!Q16="AERF",'full menu'!Q16="PCB"),"ERfix",IF(OR('full menu'!Q16="ACB",'full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menu'!Q16="MwERT",'full menu'!Q16="ERwMT",'full menu'!Q16="M&amp;ERT",'full menu'!Q16="MwIT",'full menu'!Q16="IwMT",'full menu'!Q16="M&amp;IT",'full menu'!Q16="IwERT",'full menu'!Q16="ERwIT",'full menu'!Q16="I&amp;ERT",'full menu'!Q16="ER&amp;M&amp;IT"),"MixedTs",IF('full menu'!Q16="UD","UD",IF('full menu'!Q16="LSD","LSD",IF('full menu'!Q16="WSD","WSD","")))))))))))</f>
        <v>ERTs</v>
      </c>
      <c r="R16" s="1" t="str">
        <f>IF('full menu'!R16="MDC","MDC",IF('full menu'!R16="X","X",IF('full menu'!R16="UASC","UASC",IF(OR('full menu'!R16="PERF",'full menu'!R16="AERF",'full menu'!R16="PCB"),"ERfix",IF(OR('full menu'!R16="ACB",'full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menu'!R16="MwERT",'full menu'!R16="ERwMT",'full menu'!R16="M&amp;ERT",'full menu'!R16="MwIT",'full menu'!R16="IwMT",'full menu'!R16="M&amp;IT",'full menu'!R16="IwERT",'full menu'!R16="ERwIT",'full menu'!R16="I&amp;ERT",'full menu'!R16="ER&amp;M&amp;IT"),"MixedTs",IF('full menu'!R16="UD","UD",IF('full menu'!R16="LSD","LSD",IF('full menu'!R16="WSD","WSD","")))))))))))</f>
        <v>ERTs</v>
      </c>
      <c r="S16" s="1" t="str">
        <f>IF('full menu'!S16="MDC","MDC",IF('full menu'!S16="X","X",IF('full menu'!S16="UASC","UASC",IF(OR('full menu'!S16="PERF",'full menu'!S16="AERF",'full menu'!S16="PCB"),"ERfix",IF(OR('full menu'!S16="ACB",'full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menu'!S16="MwERT",'full menu'!S16="ERwMT",'full menu'!S16="M&amp;ERT",'full menu'!S16="MwIT",'full menu'!S16="IwMT",'full menu'!S16="M&amp;IT",'full menu'!S16="IwERT",'full menu'!S16="ERwIT",'full menu'!S16="I&amp;ERT",'full menu'!S16="ER&amp;M&amp;IT"),"MixedTs",IF('full menu'!S16="UD","UD",IF('full menu'!S16="LSD","LSD",IF('full menu'!S16="WSD","WSD","")))))))))))</f>
        <v>ERTs</v>
      </c>
      <c r="T16" s="1" t="str">
        <f>IF('full menu'!T16="MDC","MDC",IF('full menu'!T16="X","X",IF('full menu'!T16="UASC","UASC",IF(OR('full menu'!T16="PERF",'full menu'!T16="AERF",'full menu'!T16="PCB"),"ERfix",IF(OR('full menu'!T16="ACB",'full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menu'!T16="MwERT",'full menu'!T16="ERwMT",'full menu'!T16="M&amp;ERT",'full menu'!T16="MwIT",'full menu'!T16="IwMT",'full menu'!T16="M&amp;IT",'full menu'!T16="IwERT",'full menu'!T16="ERwIT",'full menu'!T16="I&amp;ERT",'full menu'!T16="ER&amp;M&amp;IT"),"MixedTs",IF('full menu'!T16="UD","UD",IF('full menu'!T16="LSD","LSD",IF('full menu'!T16="WSD","WSD","")))))))))))</f>
        <v>ERTs</v>
      </c>
      <c r="U16" s="1" t="str">
        <f>IF('full menu'!U16="MDC","MDC",IF('full menu'!U16="X","X",IF('full menu'!U16="UASC","UASC",IF(OR('full menu'!U16="PERF",'full menu'!U16="AERF",'full menu'!U16="PCB"),"ERfix",IF(OR('full menu'!U16="ACB",'full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menu'!U16="MwERT",'full menu'!U16="ERwMT",'full menu'!U16="M&amp;ERT",'full menu'!U16="MwIT",'full menu'!U16="IwMT",'full menu'!U16="M&amp;IT",'full menu'!U16="IwERT",'full menu'!U16="ERwIT",'full menu'!U16="I&amp;ERT",'full menu'!U16="ER&amp;M&amp;IT"),"MixedTs",IF('full menu'!U16="UD","UD",IF('full menu'!U16="LSD","LSD",IF('full menu'!U16="WSD","WSD","")))))))))))</f>
        <v>ERTs</v>
      </c>
      <c r="V16" s="1" t="str">
        <f>IF('full menu'!V16="MDC","MDC",IF('full menu'!V16="X","X",IF('full menu'!V16="UASC","UASC",IF(OR('full menu'!V16="PERF",'full menu'!V16="AERF",'full menu'!V16="PCB"),"ERfix",IF(OR('full menu'!V16="ACB",'full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menu'!V16="MwERT",'full menu'!V16="ERwMT",'full menu'!V16="M&amp;ERT",'full menu'!V16="MwIT",'full menu'!V16="IwMT",'full menu'!V16="M&amp;IT",'full menu'!V16="IwERT",'full menu'!V16="ERwIT",'full menu'!V16="I&amp;ERT",'full menu'!V16="ER&amp;M&amp;IT"),"MixedTs",IF('full menu'!V16="UD","UD",IF('full menu'!V16="LSD","LSD",IF('full menu'!V16="WSD","WSD","")))))))))))</f>
        <v>ERTs</v>
      </c>
      <c r="W16" s="1" t="str">
        <f>IF('full menu'!W16="MDC","MDC",IF('full menu'!W16="X","X",IF('full menu'!W16="UASC","UASC",IF(OR('full menu'!W16="PERF",'full menu'!W16="AERF",'full menu'!W16="PCB"),"ERfix",IF(OR('full menu'!W16="ACB",'full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menu'!W16="MwERT",'full menu'!W16="ERwMT",'full menu'!W16="M&amp;ERT",'full menu'!W16="MwIT",'full menu'!W16="IwMT",'full menu'!W16="M&amp;IT",'full menu'!W16="IwERT",'full menu'!W16="ERwIT",'full menu'!W16="I&amp;ERT",'full menu'!W16="ER&amp;M&amp;IT"),"MixedTs",IF('full menu'!W16="UD","UD",IF('full menu'!W16="LSD","LSD",IF('full menu'!W16="WSD","WSD","")))))))))))</f>
        <v>ERTs</v>
      </c>
      <c r="X16" s="1" t="str">
        <f>IF('full menu'!X16="MDC","MDC",IF('full menu'!X16="X","X",IF('full menu'!X16="UASC","UASC",IF(OR('full menu'!X16="PERF",'full menu'!X16="AERF",'full menu'!X16="PCB"),"ERfix",IF(OR('full menu'!X16="ACB",'full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menu'!X16="MwERT",'full menu'!X16="ERwMT",'full menu'!X16="M&amp;ERT",'full menu'!X16="MwIT",'full menu'!X16="IwMT",'full menu'!X16="M&amp;IT",'full menu'!X16="IwERT",'full menu'!X16="ERwIT",'full menu'!X16="I&amp;ERT",'full menu'!X16="ER&amp;M&amp;IT"),"MixedTs",IF('full menu'!X16="UD","UD",IF('full menu'!X16="LSD","LSD",IF('full menu'!X16="WSD","WSD","")))))))))))</f>
        <v>ERTs</v>
      </c>
      <c r="Y16" s="1" t="str">
        <f>IF('full menu'!Y16="MDC","MDC",IF('full menu'!Y16="X","X",IF('full menu'!Y16="UASC","UASC",IF(OR('full menu'!Y16="PERF",'full menu'!Y16="AERF",'full menu'!Y16="PCB"),"ERfix",IF(OR('full menu'!Y16="ACB",'full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menu'!Y16="MwERT",'full menu'!Y16="ERwMT",'full menu'!Y16="M&amp;ERT",'full menu'!Y16="MwIT",'full menu'!Y16="IwMT",'full menu'!Y16="M&amp;IT",'full menu'!Y16="IwERT",'full menu'!Y16="ERwIT",'full menu'!Y16="I&amp;ERT",'full menu'!Y16="ER&amp;M&amp;IT"),"MixedTs",IF('full menu'!Y16="UD","UD",IF('full menu'!Y16="LSD","LSD",IF('full menu'!Y16="WSD","WSD","")))))))))))</f>
        <v>ERTs</v>
      </c>
      <c r="Z16" s="1" t="str">
        <f>IF('full menu'!Z16="MDC","MDC",IF('full menu'!Z16="X","X",IF('full menu'!Z16="UASC","UASC",IF(OR('full menu'!Z16="PERF",'full menu'!Z16="AERF",'full menu'!Z16="PCB"),"ERfix",IF(OR('full menu'!Z16="ACB",'full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menu'!Z16="MwERT",'full menu'!Z16="ERwMT",'full menu'!Z16="M&amp;ERT",'full menu'!Z16="MwIT",'full menu'!Z16="IwMT",'full menu'!Z16="M&amp;IT",'full menu'!Z16="IwERT",'full menu'!Z16="ERwIT",'full menu'!Z16="I&amp;ERT",'full menu'!Z16="ER&amp;M&amp;IT"),"MixedTs",IF('full menu'!Z16="UD","UD",IF('full menu'!Z16="LSD","LSD",IF('full menu'!Z16="WSD","WSD","")))))))))))</f>
        <v>ERTs</v>
      </c>
      <c r="AA16" s="1" t="str">
        <f>IF('full menu'!AA16="MDC","MDC",IF('full menu'!AA16="X","X",IF('full menu'!AA16="UASC","UASC",IF(OR('full menu'!AA16="PERF",'full menu'!AA16="AERF",'full menu'!AA16="PCB"),"ERfix",IF(OR('full menu'!AA16="ACB",'full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menu'!AA16="MwERT",'full menu'!AA16="ERwMT",'full menu'!AA16="M&amp;ERT",'full menu'!AA16="MwIT",'full menu'!AA16="IwMT",'full menu'!AA16="M&amp;IT",'full menu'!AA16="IwERT",'full menu'!AA16="ERwIT",'full menu'!AA16="I&amp;ERT",'full menu'!AA16="ER&amp;M&amp;IT"),"MixedTs",IF('full menu'!AA16="UD","UD",IF('full menu'!AA16="LSD","LSD",IF('full menu'!AA16="WSD","WSD","")))))))))))</f>
        <v>ERTs</v>
      </c>
      <c r="AB16" s="1" t="str">
        <f>IF('full menu'!AB16="MDC","MDC",IF('full menu'!AB16="X","X",IF('full menu'!AB16="UASC","UASC",IF(OR('full menu'!AB16="PERF",'full menu'!AB16="AERF",'full menu'!AB16="PCB"),"ERfix",IF(OR('full menu'!AB16="ACB",'full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menu'!AB16="MwERT",'full menu'!AB16="ERwMT",'full menu'!AB16="M&amp;ERT",'full menu'!AB16="MwIT",'full menu'!AB16="IwMT",'full menu'!AB16="M&amp;IT",'full menu'!AB16="IwERT",'full menu'!AB16="ERwIT",'full menu'!AB16="I&amp;ERT",'full menu'!AB16="ER&amp;M&amp;IT"),"MixedTs",IF('full menu'!AB16="UD","UD",IF('full menu'!AB16="LSD","LSD",IF('full menu'!AB16="WSD","WSD","")))))))))))</f>
        <v>ERTs</v>
      </c>
      <c r="AC16" s="1" t="str">
        <f>IF('full menu'!AC16="MDC","MDC",IF('full menu'!AC16="X","X",IF('full menu'!AC16="UASC","UASC",IF(OR('full menu'!AC16="PERF",'full menu'!AC16="AERF",'full menu'!AC16="PCB"),"ERfix",IF(OR('full menu'!AC16="ACB",'full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menu'!AC16="MwERT",'full menu'!AC16="ERwMT",'full menu'!AC16="M&amp;ERT",'full menu'!AC16="MwIT",'full menu'!AC16="IwMT",'full menu'!AC16="M&amp;IT",'full menu'!AC16="IwERT",'full menu'!AC16="ERwIT",'full menu'!AC16="I&amp;ERT",'full menu'!AC16="ER&amp;M&amp;IT"),"MixedTs",IF('full menu'!AC16="UD","UD",IF('full menu'!AC16="LSD","LSD",IF('full menu'!AC16="WSD","WSD","")))))))))))</f>
        <v>ERTs</v>
      </c>
      <c r="AD16" s="1" t="str">
        <f>IF('full menu'!AD16="MDC","MDC",IF('full menu'!AD16="X","X",IF('full menu'!AD16="UASC","UASC",IF(OR('full menu'!AD16="PERF",'full menu'!AD16="AERF",'full menu'!AD16="PCB"),"ERfix",IF(OR('full menu'!AD16="ACB",'full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menu'!AD16="MwERT",'full menu'!AD16="ERwMT",'full menu'!AD16="M&amp;ERT",'full menu'!AD16="MwIT",'full menu'!AD16="IwMT",'full menu'!AD16="M&amp;IT",'full menu'!AD16="IwERT",'full menu'!AD16="ERwIT",'full menu'!AD16="I&amp;ERT",'full menu'!AD16="ER&amp;M&amp;IT"),"MixedTs",IF('full menu'!AD16="UD","UD",IF('full menu'!AD16="LSD","LSD",IF('full menu'!AD16="WSD","WSD","")))))))))))</f>
        <v>ERTs</v>
      </c>
      <c r="AE16" s="1" t="str">
        <f>IF('full menu'!AE16="MDC","MDC",IF('full menu'!AE16="X","X",IF('full menu'!AE16="UASC","UASC",IF(OR('full menu'!AE16="PERF",'full menu'!AE16="AERF",'full menu'!AE16="PCB"),"ERfix",IF(OR('full menu'!AE16="ACB",'full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menu'!AE16="MwERT",'full menu'!AE16="ERwMT",'full menu'!AE16="M&amp;ERT",'full menu'!AE16="MwIT",'full menu'!AE16="IwMT",'full menu'!AE16="M&amp;IT",'full menu'!AE16="IwERT",'full menu'!AE16="ERwIT",'full menu'!AE16="I&amp;ERT",'full menu'!AE16="ER&amp;M&amp;IT"),"MixedTs",IF('full menu'!AE16="UD","UD",IF('full menu'!AE16="LSD","LSD",IF('full menu'!AE16="WSD","WSD","")))))))))))</f>
        <v>ERTs</v>
      </c>
      <c r="AF16" s="1" t="str">
        <f>IF('full menu'!AF16="MDC","MDC",IF('full menu'!AF16="X","X",IF('full menu'!AF16="UASC","UASC",IF(OR('full menu'!AF16="PERF",'full menu'!AF16="AERF",'full menu'!AF16="PCB"),"ERfix",IF(OR('full menu'!AF16="ACB",'full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menu'!AF16="MwERT",'full menu'!AF16="ERwMT",'full menu'!AF16="M&amp;ERT",'full menu'!AF16="MwIT",'full menu'!AF16="IwMT",'full menu'!AF16="M&amp;IT",'full menu'!AF16="IwERT",'full menu'!AF16="ERwIT",'full menu'!AF16="I&amp;ERT",'full menu'!AF16="ER&amp;M&amp;IT"),"MixedTs",IF('full menu'!AF16="UD","UD",IF('full menu'!AF16="LSD","LSD",IF('full menu'!AF16="WSD","WSD","")))))))))))</f>
        <v>ERTs</v>
      </c>
      <c r="AG16" s="1" t="str">
        <f>IF('full menu'!AG16="MDC","MDC",IF('full menu'!AG16="X","X",IF('full menu'!AG16="UASC","UASC",IF(OR('full menu'!AG16="PERF",'full menu'!AG16="AERF",'full menu'!AG16="PCB"),"ERfix",IF(OR('full menu'!AG16="ACB",'full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menu'!AG16="MwERT",'full menu'!AG16="ERwMT",'full menu'!AG16="M&amp;ERT",'full menu'!AG16="MwIT",'full menu'!AG16="IwMT",'full menu'!AG16="M&amp;IT",'full menu'!AG16="IwERT",'full menu'!AG16="ERwIT",'full menu'!AG16="I&amp;ERT",'full menu'!AG16="ER&amp;M&amp;IT"),"MixedTs",IF('full menu'!AG16="UD","UD",IF('full menu'!AG16="LSD","LSD",IF('full menu'!AG16="WSD","WSD","")))))))))))</f>
        <v>ERTs</v>
      </c>
      <c r="AH16" s="1" t="str">
        <f>IF('full menu'!AH16="MDC","MDC",IF('full menu'!AH16="X","X",IF('full menu'!AH16="UASC","UASC",IF(OR('full menu'!AH16="PERF",'full menu'!AH16="AERF",'full menu'!AH16="PCB"),"ERfix",IF(OR('full menu'!AH16="ACB",'full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menu'!AH16="MwERT",'full menu'!AH16="ERwMT",'full menu'!AH16="M&amp;ERT",'full menu'!AH16="MwIT",'full menu'!AH16="IwMT",'full menu'!AH16="M&amp;IT",'full menu'!AH16="IwERT",'full menu'!AH16="ERwIT",'full menu'!AH16="I&amp;ERT",'full menu'!AH16="ER&amp;M&amp;IT"),"MixedTs",IF('full menu'!AH16="UD","UD",IF('full menu'!AH16="LSD","LSD",IF('full menu'!AH16="WSD","WSD","")))))))))))</f>
        <v>ERTs</v>
      </c>
      <c r="AI16" s="1" t="str">
        <f>IF('full menu'!AI16="MDC","MDC",IF('full menu'!AI16="X","X",IF('full menu'!AI16="UASC","UASC",IF(OR('full menu'!AI16="PERF",'full menu'!AI16="AERF",'full menu'!AI16="PCB"),"ERfix",IF(OR('full menu'!AI16="ACB",'full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menu'!AI16="MwERT",'full menu'!AI16="ERwMT",'full menu'!AI16="M&amp;ERT",'full menu'!AI16="MwIT",'full menu'!AI16="IwMT",'full menu'!AI16="M&amp;IT",'full menu'!AI16="IwERT",'full menu'!AI16="ERwIT",'full menu'!AI16="I&amp;ERT",'full menu'!AI16="ER&amp;M&amp;IT"),"MixedTs",IF('full menu'!AI16="UD","UD",IF('full menu'!AI16="LSD","LSD",IF('full menu'!AI16="WSD","WSD","")))))))))))</f>
        <v>ERTs</v>
      </c>
      <c r="AJ16" s="1" t="str">
        <f>IF('full menu'!AJ16="MDC","MDC",IF('full menu'!AJ16="X","X",IF('full menu'!AJ16="UASC","UASC",IF(OR('full menu'!AJ16="PERF",'full menu'!AJ16="AERF",'full menu'!AJ16="PCB"),"ERfix",IF(OR('full menu'!AJ16="ACB",'full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menu'!AJ16="MwERT",'full menu'!AJ16="ERwMT",'full menu'!AJ16="M&amp;ERT",'full menu'!AJ16="MwIT",'full menu'!AJ16="IwMT",'full menu'!AJ16="M&amp;IT",'full menu'!AJ16="IwERT",'full menu'!AJ16="ERwIT",'full menu'!AJ16="I&amp;ERT",'full menu'!AJ16="ER&amp;M&amp;IT"),"MixedTs",IF('full menu'!AJ16="UD","UD",IF('full menu'!AJ16="LSD","LSD",IF('full menu'!AJ16="WSD","WSD","")))))))))))</f>
        <v>ERTs</v>
      </c>
      <c r="AK16" s="1" t="str">
        <f>IF('full menu'!AK16="MDC","MDC",IF('full menu'!AK16="X","X",IF('full menu'!AK16="UASC","UASC",IF(OR('full menu'!AK16="PERF",'full menu'!AK16="AERF",'full menu'!AK16="PCB"),"ERfix",IF(OR('full menu'!AK16="ACB",'full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menu'!AK16="MwERT",'full menu'!AK16="ERwMT",'full menu'!AK16="M&amp;ERT",'full menu'!AK16="MwIT",'full menu'!AK16="IwMT",'full menu'!AK16="M&amp;IT",'full menu'!AK16="IwERT",'full menu'!AK16="ERwIT",'full menu'!AK16="I&amp;ERT",'full menu'!AK16="ER&amp;M&amp;IT"),"MixedTs",IF('full menu'!AK16="UD","UD",IF('full menu'!AK16="LSD","LSD",IF('full menu'!AK16="WSD","WSD","")))))))))))</f>
        <v>ERTs</v>
      </c>
      <c r="AL16" s="1" t="str">
        <f>IF('full menu'!AL16="MDC","MDC",IF('full menu'!AL16="X","X",IF('full menu'!AL16="UASC","UASC",IF(OR('full menu'!AL16="PERF",'full menu'!AL16="AERF",'full menu'!AL16="PCB"),"ERfix",IF(OR('full menu'!AL16="ACB",'full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menu'!AL16="MwERT",'full menu'!AL16="ERwMT",'full menu'!AL16="M&amp;ERT",'full menu'!AL16="MwIT",'full menu'!AL16="IwMT",'full menu'!AL16="M&amp;IT",'full menu'!AL16="IwERT",'full menu'!AL16="ERwIT",'full menu'!AL16="I&amp;ERT",'full menu'!AL16="ER&amp;M&amp;IT"),"MixedTs",IF('full menu'!AL16="UD","UD",IF('full menu'!AL16="LSD","LSD",IF('full menu'!AL16="WSD","WSD","")))))))))))</f>
        <v>ERTs</v>
      </c>
      <c r="AM16" s="1" t="str">
        <f>IF('full menu'!AM16="MDC","MDC",IF('full menu'!AM16="X","X",IF('full menu'!AM16="UASC","UASC",IF(OR('full menu'!AM16="PERF",'full menu'!AM16="AERF",'full menu'!AM16="PCB"),"ERfix",IF(OR('full menu'!AM16="ACB",'full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menu'!AM16="MwERT",'full menu'!AM16="ERwMT",'full menu'!AM16="M&amp;ERT",'full menu'!AM16="MwIT",'full menu'!AM16="IwMT",'full menu'!AM16="M&amp;IT",'full menu'!AM16="IwERT",'full menu'!AM16="ERwIT",'full menu'!AM16="I&amp;ERT",'full menu'!AM16="ER&amp;M&amp;IT"),"MixedTs",IF('full menu'!AM16="UD","UD",IF('full menu'!AM16="LSD","LSD",IF('full menu'!AM16="WSD","WSD","")))))))))))</f>
        <v>ERTs</v>
      </c>
      <c r="AN16" s="1" t="str">
        <f>IF('full menu'!AN16="MDC","MDC",IF('full menu'!AN16="X","X",IF('full menu'!AN16="UASC","UASC",IF(OR('full menu'!AN16="PERF",'full menu'!AN16="AERF",'full menu'!AN16="PCB"),"ERfix",IF(OR('full menu'!AN16="ACB",'full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menu'!AN16="MwERT",'full menu'!AN16="ERwMT",'full menu'!AN16="M&amp;ERT",'full menu'!AN16="MwIT",'full menu'!AN16="IwMT",'full menu'!AN16="M&amp;IT",'full menu'!AN16="IwERT",'full menu'!AN16="ERwIT",'full menu'!AN16="I&amp;ERT",'full menu'!AN16="ER&amp;M&amp;IT"),"MixedTs",IF('full menu'!AN16="UD","UD",IF('full menu'!AN16="LSD","LSD",IF('full menu'!AN16="WSD","WSD","")))))))))))</f>
        <v>ERTs</v>
      </c>
      <c r="AO16" s="1" t="str">
        <f>IF('full menu'!AO16="MDC","MDC",IF('full menu'!AO16="X","X",IF('full menu'!AO16="UASC","UASC",IF(OR('full menu'!AO16="PERF",'full menu'!AO16="AERF",'full menu'!AO16="PCB"),"ERfix",IF(OR('full menu'!AO16="ACB",'full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menu'!AO16="MwERT",'full menu'!AO16="ERwMT",'full menu'!AO16="M&amp;ERT",'full menu'!AO16="MwIT",'full menu'!AO16="IwMT",'full menu'!AO16="M&amp;IT",'full menu'!AO16="IwERT",'full menu'!AO16="ERwIT",'full menu'!AO16="I&amp;ERT",'full menu'!AO16="ER&amp;M&amp;IT"),"MixedTs",IF('full menu'!AO16="UD","UD",IF('full menu'!AO16="LSD","LSD",IF('full menu'!AO16="WSD","WSD","")))))))))))</f>
        <v>ERTs</v>
      </c>
      <c r="AP16" s="1" t="str">
        <f>IF('full menu'!AP16="MDC","MDC",IF('full menu'!AP16="X","X",IF('full menu'!AP16="UASC","UASC",IF(OR('full menu'!AP16="PERF",'full menu'!AP16="AERF",'full menu'!AP16="PCB"),"ERfix",IF(OR('full menu'!AP16="ACB",'full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menu'!AP16="MwERT",'full menu'!AP16="ERwMT",'full menu'!AP16="M&amp;ERT",'full menu'!AP16="MwIT",'full menu'!AP16="IwMT",'full menu'!AP16="M&amp;IT",'full menu'!AP16="IwERT",'full menu'!AP16="ERwIT",'full menu'!AP16="I&amp;ERT",'full menu'!AP16="ER&amp;M&amp;IT"),"MixedTs",IF('full menu'!AP16="UD","UD",IF('full menu'!AP16="LSD","LSD",IF('full menu'!AP16="WSD","WSD","")))))))))))</f>
        <v>ERTs</v>
      </c>
      <c r="AQ16" s="1" t="str">
        <f>IF('full menu'!AQ16="MDC","MDC",IF('full menu'!AQ16="X","X",IF('full menu'!AQ16="UASC","UASC",IF(OR('full menu'!AQ16="PERF",'full menu'!AQ16="AERF",'full menu'!AQ16="PCB"),"ERfix",IF(OR('full menu'!AQ16="ACB",'full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menu'!AQ16="MwERT",'full menu'!AQ16="ERwMT",'full menu'!AQ16="M&amp;ERT",'full menu'!AQ16="MwIT",'full menu'!AQ16="IwMT",'full menu'!AQ16="M&amp;IT",'full menu'!AQ16="IwERT",'full menu'!AQ16="ERwIT",'full menu'!AQ16="I&amp;ERT",'full menu'!AQ16="ER&amp;M&amp;IT"),"MixedTs",IF('full menu'!AQ16="UD","UD",IF('full menu'!AQ16="LSD","LSD",IF('full menu'!AQ16="WSD","WSD","")))))))))))</f>
        <v>ERTs</v>
      </c>
      <c r="AR16" s="1" t="str">
        <f>IF('full menu'!AR16="MDC","MDC",IF('full menu'!AR16="X","X",IF('full menu'!AR16="UASC","UASC",IF(OR('full menu'!AR16="PERF",'full menu'!AR16="AERF",'full menu'!AR16="PCB"),"ERfix",IF(OR('full menu'!AR16="ACB",'full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menu'!AR16="MwERT",'full menu'!AR16="ERwMT",'full menu'!AR16="M&amp;ERT",'full menu'!AR16="MwIT",'full menu'!AR16="IwMT",'full menu'!AR16="M&amp;IT",'full menu'!AR16="IwERT",'full menu'!AR16="ERwIT",'full menu'!AR16="I&amp;ERT",'full menu'!AR16="ER&amp;M&amp;IT"),"MixedTs",IF('full menu'!AR16="UD","UD",IF('full menu'!AR16="LSD","LSD",IF('full menu'!AR16="WSD","WSD","")))))))))))</f>
        <v>ERTs</v>
      </c>
      <c r="AS16" s="1" t="str">
        <f>IF('full menu'!AS16="MDC","MDC",IF('full menu'!AS16="X","X",IF('full menu'!AS16="UASC","UASC",IF(OR('full menu'!AS16="PERF",'full menu'!AS16="AERF",'full menu'!AS16="PCB"),"ERfix",IF(OR('full menu'!AS16="ACB",'full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menu'!AS16="MwERT",'full menu'!AS16="ERwMT",'full menu'!AS16="M&amp;ERT",'full menu'!AS16="MwIT",'full menu'!AS16="IwMT",'full menu'!AS16="M&amp;IT",'full menu'!AS16="IwERT",'full menu'!AS16="ERwIT",'full menu'!AS16="I&amp;ERT",'full menu'!AS16="ER&amp;M&amp;IT"),"MixedTs",IF('full menu'!AS16="UD","UD",IF('full menu'!AS16="LSD","LSD",IF('full menu'!AS16="WSD","WSD","")))))))))))</f>
        <v>ERTs</v>
      </c>
      <c r="AT16" s="1" t="str">
        <f>IF('full menu'!AT16="MDC","MDC",IF('full menu'!AT16="X","X",IF('full menu'!AT16="UASC","UASC",IF(OR('full menu'!AT16="PERF",'full menu'!AT16="AERF",'full menu'!AT16="PCB"),"ERfix",IF(OR('full menu'!AT16="ACB",'full menu'!AT16="LCERT",'full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menu'!AT16="MwERT",'full menu'!AT16="ERwMT",'full menu'!AT16="M&amp;ERT",'full menu'!AT16="MwIT",'full menu'!AT16="IwMT",'full menu'!AT16="M&amp;IT",'full menu'!AT16="IwERT",'full menu'!AT16="ERwIT",'full menu'!AT16="I&amp;ERT",'full menu'!AT16="ER&amp;M&amp;IT"),"MixedTs",IF('full menu'!AT16="UD","UD",IF('full menu'!AT16="LSD","LSD",IF('full menu'!AT16="WSD","WSD","")))))))))))</f>
        <v>ERTs</v>
      </c>
      <c r="AU16" s="1" t="str">
        <f>IF('full menu'!AU16="MDC","MDC",IF('full menu'!AU16="X","X",IF('full menu'!AU16="UASC","UASC",IF(OR('full menu'!AU16="PERF",'full menu'!AU16="AERF",'full menu'!AU16="PCB"),"ERfix",IF(OR('full menu'!AU16="ACB",'full menu'!AU16="LCERT",'full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menu'!AU16="MwERT",'full menu'!AU16="ERwMT",'full menu'!AU16="M&amp;ERT",'full menu'!AU16="MwIT",'full menu'!AU16="IwMT",'full menu'!AU16="M&amp;IT",'full menu'!AU16="IwERT",'full menu'!AU16="ERwIT",'full menu'!AU16="I&amp;ERT",'full menu'!AU16="ER&amp;M&amp;IT"),"MixedTs",IF('full menu'!AU16="UD","UD",IF('full menu'!AU16="LSD","LSD",IF('full menu'!AU16="WSD","WSD","")))))))))))</f>
        <v>ERTs</v>
      </c>
      <c r="AV16" s="1" t="str">
        <f>IF('full menu'!AV16="MDC","MDC",IF('full menu'!AV16="X","X",IF('full menu'!AV16="UASC","UASC",IF(OR('full menu'!AV16="PERF",'full menu'!AV16="AERF",'full menu'!AV16="PCB"),"ERfix",IF(OR('full menu'!AV16="ACB",'full menu'!AV16="LCERT",'full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menu'!AV16="MwERT",'full menu'!AV16="ERwMT",'full menu'!AV16="M&amp;ERT",'full menu'!AV16="MwIT",'full menu'!AV16="IwMT",'full menu'!AV16="M&amp;IT",'full menu'!AV16="IwERT",'full menu'!AV16="ERwIT",'full menu'!AV16="I&amp;ERT",'full menu'!AV16="ER&amp;M&amp;IT"),"MixedTs",IF('full menu'!AV16="UD","UD",IF('full menu'!AV16="LSD","LSD",IF('full menu'!AV16="WSD","WSD","")))))))))))</f>
        <v>ERTs</v>
      </c>
      <c r="AW16" s="1" t="str">
        <f>IF('full menu'!AW16="MDC","MDC",IF('full menu'!AW16="X","X",IF('full menu'!AW16="UASC","UASC",IF(OR('full menu'!AW16="PERF",'full menu'!AW16="AERF",'full menu'!AW16="PCB"),"ERfix",IF(OR('full menu'!AW16="ACB",'full menu'!AW16="LCERT",'full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menu'!AW16="MwERT",'full menu'!AW16="ERwMT",'full menu'!AW16="M&amp;ERT",'full menu'!AW16="MwIT",'full menu'!AW16="IwMT",'full menu'!AW16="M&amp;IT",'full menu'!AW16="IwERT",'full menu'!AW16="ERwIT",'full menu'!AW16="I&amp;ERT",'full menu'!AW16="ER&amp;M&amp;IT"),"MixedTs",IF('full menu'!AW16="UD","UD",IF('full menu'!AW16="LSD","LSD",IF('full menu'!AW16="WSD","WSD","")))))))))))</f>
        <v>ERTs</v>
      </c>
      <c r="AX16" s="1" t="str">
        <f>IF('full menu'!AX16="MDC","MDC",IF('full menu'!AX16="X","X",IF('full menu'!AX16="UASC","UASC",IF(OR('full menu'!AX16="PERF",'full menu'!AX16="AERF",'full menu'!AX16="PCB"),"ERfix",IF(OR('full menu'!AX16="ACB",'full menu'!AX16="LCERT",'full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menu'!AX16="MwERT",'full menu'!AX16="ERwMT",'full menu'!AX16="M&amp;ERT",'full menu'!AX16="MwIT",'full menu'!AX16="IwMT",'full menu'!AX16="M&amp;IT",'full menu'!AX16="IwERT",'full menu'!AX16="ERwIT",'full menu'!AX16="I&amp;ERT",'full menu'!AX16="ER&amp;M&amp;IT"),"MixedTs",IF('full menu'!AX16="UD","UD",IF('full menu'!AX16="LSD","LSD",IF('full menu'!AX16="WSD","WSD","")))))))))))</f>
        <v>ERTs</v>
      </c>
      <c r="AY16" s="1" t="str">
        <f>IF('full menu'!AY16="MDC","MDC",IF('full menu'!AY16="X","X",IF('full menu'!AY16="UASC","UASC",IF(OR('full menu'!AY16="PERF",'full menu'!AY16="AERF",'full menu'!AY16="PCB"),"ERfix",IF(OR('full menu'!AY16="ACB",'full menu'!AY16="LCERT",'full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menu'!AY16="MwERT",'full menu'!AY16="ERwMT",'full menu'!AY16="M&amp;ERT",'full menu'!AY16="MwIT",'full menu'!AY16="IwMT",'full menu'!AY16="M&amp;IT",'full menu'!AY16="IwERT",'full menu'!AY16="ERwIT",'full menu'!AY16="I&amp;ERT",'full menu'!AY16="ER&amp;M&amp;IT"),"MixedTs",IF('full menu'!AY16="UD","UD",IF('full menu'!AY16="LSD","LSD",IF('full menu'!AY16="WSD","WSD","")))))))))))</f>
        <v>ERTs</v>
      </c>
    </row>
    <row r="17" spans="1:51" ht="15.6" x14ac:dyDescent="0.3">
      <c r="A17" t="s">
        <v>37</v>
      </c>
      <c r="B17" s="1" t="str">
        <f>IF('full menu'!B17="MDC","MDC",IF('full menu'!B17="X","X",IF('full menu'!B17="UASC","UASC",IF(OR('full menu'!B17="PERF",'full menu'!B17="AERF",'full menu'!B17="PCB"),"ERfix",IF(OR('full menu'!B17="ACB",'full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menu'!B17="MwERT",'full menu'!B17="ERwMT",'full menu'!B17="M&amp;ERT",'full menu'!B17="MwIT",'full menu'!B17="IwMT",'full menu'!B17="M&amp;IT",'full menu'!B17="IwERT",'full menu'!B17="ERwIT",'full menu'!B17="I&amp;ERT",'full menu'!B17="ER&amp;M&amp;IT"),"MixedTs",IF('full menu'!B17="UD","UD",IF('full menu'!B17="LSD","LSD",IF('full menu'!B17="WSD","WSD","")))))))))))</f>
        <v>UD</v>
      </c>
      <c r="C17" s="1" t="str">
        <f>IF('full menu'!C17="MDC","MDC",IF('full menu'!C17="X","X",IF('full menu'!C17="UASC","UASC",IF(OR('full menu'!C17="PERF",'full menu'!C17="AERF",'full menu'!C17="PCB"),"ERfix",IF(OR('full menu'!C17="ACB",'full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menu'!C17="MwERT",'full menu'!C17="ERwMT",'full menu'!C17="M&amp;ERT",'full menu'!C17="MwIT",'full menu'!C17="IwMT",'full menu'!C17="M&amp;IT",'full menu'!C17="IwERT",'full menu'!C17="ERwIT",'full menu'!C17="I&amp;ERT",'full menu'!C17="ER&amp;M&amp;IT"),"MixedTs",IF('full menu'!C17="UD","UD",IF('full menu'!C17="LSD","LSD",IF('full menu'!C17="WSD","WSD","")))))))))))</f>
        <v>UD</v>
      </c>
      <c r="D17" s="1" t="str">
        <f>IF('full menu'!D17="MDC","MDC",IF('full menu'!D17="X","X",IF('full menu'!D17="UASC","UASC",IF(OR('full menu'!D17="PERF",'full menu'!D17="AERF",'full menu'!D17="PCB"),"ERfix",IF(OR('full menu'!D17="ACB",'full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menu'!D17="MwERT",'full menu'!D17="ERwMT",'full menu'!D17="M&amp;ERT",'full menu'!D17="MwIT",'full menu'!D17="IwMT",'full menu'!D17="M&amp;IT",'full menu'!D17="IwERT",'full menu'!D17="ERwIT",'full menu'!D17="I&amp;ERT",'full menu'!D17="ER&amp;M&amp;IT"),"MixedTs",IF('full menu'!D17="UD","UD",IF('full menu'!D17="LSD","LSD",IF('full menu'!D17="WSD","WSD","")))))))))))</f>
        <v>UD</v>
      </c>
      <c r="E17" s="1" t="str">
        <f>IF('full menu'!E17="MDC","MDC",IF('full menu'!E17="X","X",IF('full menu'!E17="UASC","UASC",IF(OR('full menu'!E17="PERF",'full menu'!E17="AERF",'full menu'!E17="PCB"),"ERfix",IF(OR('full menu'!E17="ACB",'full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menu'!E17="MwERT",'full menu'!E17="ERwMT",'full menu'!E17="M&amp;ERT",'full menu'!E17="MwIT",'full menu'!E17="IwMT",'full menu'!E17="M&amp;IT",'full menu'!E17="IwERT",'full menu'!E17="ERwIT",'full menu'!E17="I&amp;ERT",'full menu'!E17="ER&amp;M&amp;IT"),"MixedTs",IF('full menu'!E17="UD","UD",IF('full menu'!E17="LSD","LSD",IF('full menu'!E17="WSD","WSD","")))))))))))</f>
        <v>UD</v>
      </c>
      <c r="F17" s="1" t="str">
        <f>IF('full menu'!F17="MDC","MDC",IF('full menu'!F17="X","X",IF('full menu'!F17="UASC","UASC",IF(OR('full menu'!F17="PERF",'full menu'!F17="AERF",'full menu'!F17="PCB"),"ERfix",IF(OR('full menu'!F17="ACB",'full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menu'!F17="MwERT",'full menu'!F17="ERwMT",'full menu'!F17="M&amp;ERT",'full menu'!F17="MwIT",'full menu'!F17="IwMT",'full menu'!F17="M&amp;IT",'full menu'!F17="IwERT",'full menu'!F17="ERwIT",'full menu'!F17="I&amp;ERT",'full menu'!F17="ER&amp;M&amp;IT"),"MixedTs",IF('full menu'!F17="UD","UD",IF('full menu'!F17="LSD","LSD",IF('full menu'!F17="WSD","WSD","")))))))))))</f>
        <v>UD</v>
      </c>
      <c r="G17" s="1" t="str">
        <f>IF('full menu'!G17="MDC","MDC",IF('full menu'!G17="X","X",IF('full menu'!G17="UASC","UASC",IF(OR('full menu'!G17="PERF",'full menu'!G17="AERF",'full menu'!G17="PCB"),"ERfix",IF(OR('full menu'!G17="ACB",'full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menu'!G17="MwERT",'full menu'!G17="ERwMT",'full menu'!G17="M&amp;ERT",'full menu'!G17="MwIT",'full menu'!G17="IwMT",'full menu'!G17="M&amp;IT",'full menu'!G17="IwERT",'full menu'!G17="ERwIT",'full menu'!G17="I&amp;ERT",'full menu'!G17="ER&amp;M&amp;IT"),"MixedTs",IF('full menu'!G17="UD","UD",IF('full menu'!G17="LSD","LSD",IF('full menu'!G17="WSD","WSD","")))))))))))</f>
        <v>UD</v>
      </c>
      <c r="H17" s="1" t="str">
        <f>IF('full menu'!H17="MDC","MDC",IF('full menu'!H17="X","X",IF('full menu'!H17="UASC","UASC",IF(OR('full menu'!H17="PERF",'full menu'!H17="AERF",'full menu'!H17="PCB"),"ERfix",IF(OR('full menu'!H17="ACB",'full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menu'!H17="MwERT",'full menu'!H17="ERwMT",'full menu'!H17="M&amp;ERT",'full menu'!H17="MwIT",'full menu'!H17="IwMT",'full menu'!H17="M&amp;IT",'full menu'!H17="IwERT",'full menu'!H17="ERwIT",'full menu'!H17="I&amp;ERT",'full menu'!H17="ER&amp;M&amp;IT"),"MixedTs",IF('full menu'!H17="UD","UD",IF('full menu'!H17="LSD","LSD",IF('full menu'!H17="WSD","WSD","")))))))))))</f>
        <v>UD</v>
      </c>
      <c r="I17" s="1" t="str">
        <f>IF('full menu'!I17="MDC","MDC",IF('full menu'!I17="X","X",IF('full menu'!I17="UASC","UASC",IF(OR('full menu'!I17="PERF",'full menu'!I17="AERF",'full menu'!I17="PCB"),"ERfix",IF(OR('full menu'!I17="ACB",'full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menu'!I17="MwERT",'full menu'!I17="ERwMT",'full menu'!I17="M&amp;ERT",'full menu'!I17="MwIT",'full menu'!I17="IwMT",'full menu'!I17="M&amp;IT",'full menu'!I17="IwERT",'full menu'!I17="ERwIT",'full menu'!I17="I&amp;ERT",'full menu'!I17="ER&amp;M&amp;IT"),"MixedTs",IF('full menu'!I17="UD","UD",IF('full menu'!I17="LSD","LSD",IF('full menu'!I17="WSD","WSD","")))))))))))</f>
        <v>UD</v>
      </c>
      <c r="J17" s="1" t="str">
        <f>IF('full menu'!J17="MDC","MDC",IF('full menu'!J17="X","X",IF('full menu'!J17="UASC","UASC",IF(OR('full menu'!J17="PERF",'full menu'!J17="AERF",'full menu'!J17="PCB"),"ERfix",IF(OR('full menu'!J17="ACB",'full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menu'!J17="MwERT",'full menu'!J17="ERwMT",'full menu'!J17="M&amp;ERT",'full menu'!J17="MwIT",'full menu'!J17="IwMT",'full menu'!J17="M&amp;IT",'full menu'!J17="IwERT",'full menu'!J17="ERwIT",'full menu'!J17="I&amp;ERT",'full menu'!J17="ER&amp;M&amp;IT"),"MixedTs",IF('full menu'!J17="UD","UD",IF('full menu'!J17="LSD","LSD",IF('full menu'!J17="WSD","WSD","")))))))))))</f>
        <v>UD</v>
      </c>
      <c r="K17" s="1" t="str">
        <f>IF('full menu'!K17="MDC","MDC",IF('full menu'!K17="X","X",IF('full menu'!K17="UASC","UASC",IF(OR('full menu'!K17="PERF",'full menu'!K17="AERF",'full menu'!K17="PCB"),"ERfix",IF(OR('full menu'!K17="ACB",'full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menu'!K17="MwERT",'full menu'!K17="ERwMT",'full menu'!K17="M&amp;ERT",'full menu'!K17="MwIT",'full menu'!K17="IwMT",'full menu'!K17="M&amp;IT",'full menu'!K17="IwERT",'full menu'!K17="ERwIT",'full menu'!K17="I&amp;ERT",'full menu'!K17="ER&amp;M&amp;IT"),"MixedTs",IF('full menu'!K17="UD","UD",IF('full menu'!K17="LSD","LSD",IF('full menu'!K17="WSD","WSD","")))))))))))</f>
        <v>UD</v>
      </c>
      <c r="L17" s="1" t="str">
        <f>IF('full menu'!L17="MDC","MDC",IF('full menu'!L17="X","X",IF('full menu'!L17="UASC","UASC",IF(OR('full menu'!L17="PERF",'full menu'!L17="AERF",'full menu'!L17="PCB"),"ERfix",IF(OR('full menu'!L17="ACB",'full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menu'!L17="MwERT",'full menu'!L17="ERwMT",'full menu'!L17="M&amp;ERT",'full menu'!L17="MwIT",'full menu'!L17="IwMT",'full menu'!L17="M&amp;IT",'full menu'!L17="IwERT",'full menu'!L17="ERwIT",'full menu'!L17="I&amp;ERT",'full menu'!L17="ER&amp;M&amp;IT"),"MixedTs",IF('full menu'!L17="UD","UD",IF('full menu'!L17="LSD","LSD",IF('full menu'!L17="WSD","WSD","")))))))))))</f>
        <v>UD</v>
      </c>
      <c r="M17" s="1" t="str">
        <f>IF('full menu'!M17="MDC","MDC",IF('full menu'!M17="X","X",IF('full menu'!M17="UASC","UASC",IF(OR('full menu'!M17="PERF",'full menu'!M17="AERF",'full menu'!M17="PCB"),"ERfix",IF(OR('full menu'!M17="ACB",'full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menu'!M17="MwERT",'full menu'!M17="ERwMT",'full menu'!M17="M&amp;ERT",'full menu'!M17="MwIT",'full menu'!M17="IwMT",'full menu'!M17="M&amp;IT",'full menu'!M17="IwERT",'full menu'!M17="ERwIT",'full menu'!M17="I&amp;ERT",'full menu'!M17="ER&amp;M&amp;IT"),"MixedTs",IF('full menu'!M17="UD","UD",IF('full menu'!M17="LSD","LSD",IF('full menu'!M17="WSD","WSD","")))))))))))</f>
        <v>LSD</v>
      </c>
      <c r="N17" s="1" t="str">
        <f>IF('full menu'!N17="MDC","MDC",IF('full menu'!N17="X","X",IF('full menu'!N17="UASC","UASC",IF(OR('full menu'!N17="PERF",'full menu'!N17="AERF",'full menu'!N17="PCB"),"ERfix",IF(OR('full menu'!N17="ACB",'full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menu'!N17="MwERT",'full menu'!N17="ERwMT",'full menu'!N17="M&amp;ERT",'full menu'!N17="MwIT",'full menu'!N17="IwMT",'full menu'!N17="M&amp;IT",'full menu'!N17="IwERT",'full menu'!N17="ERwIT",'full menu'!N17="I&amp;ERT",'full menu'!N17="ER&amp;M&amp;IT"),"MixedTs",IF('full menu'!N17="UD","UD",IF('full menu'!N17="LSD","LSD",IF('full menu'!N17="WSD","WSD","")))))))))))</f>
        <v>LSD</v>
      </c>
      <c r="O17" s="1" t="str">
        <f>IF('full menu'!O17="MDC","MDC",IF('full menu'!O17="X","X",IF('full menu'!O17="UASC","UASC",IF(OR('full menu'!O17="PERF",'full menu'!O17="AERF",'full menu'!O17="PCB"),"ERfix",IF(OR('full menu'!O17="ACB",'full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menu'!O17="MwERT",'full menu'!O17="ERwMT",'full menu'!O17="M&amp;ERT",'full menu'!O17="MwIT",'full menu'!O17="IwMT",'full menu'!O17="M&amp;IT",'full menu'!O17="IwERT",'full menu'!O17="ERwIT",'full menu'!O17="I&amp;ERT",'full menu'!O17="ER&amp;M&amp;IT"),"MixedTs",IF('full menu'!O17="UD","UD",IF('full menu'!O17="LSD","LSD",IF('full menu'!O17="WSD","WSD","")))))))))))</f>
        <v>LSD</v>
      </c>
      <c r="P17" s="1" t="str">
        <f>IF('full menu'!P17="MDC","MDC",IF('full menu'!P17="X","X",IF('full menu'!P17="UASC","UASC",IF(OR('full menu'!P17="PERF",'full menu'!P17="AERF",'full menu'!P17="PCB"),"ERfix",IF(OR('full menu'!P17="ACB",'full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menu'!P17="MwERT",'full menu'!P17="ERwMT",'full menu'!P17="M&amp;ERT",'full menu'!P17="MwIT",'full menu'!P17="IwMT",'full menu'!P17="M&amp;IT",'full menu'!P17="IwERT",'full menu'!P17="ERwIT",'full menu'!P17="I&amp;ERT",'full menu'!P17="ER&amp;M&amp;IT"),"MixedTs",IF('full menu'!P17="UD","UD",IF('full menu'!P17="LSD","LSD",IF('full menu'!P17="WSD","WSD","")))))))))))</f>
        <v>LSD</v>
      </c>
      <c r="Q17" s="1" t="str">
        <f>IF('full menu'!Q17="MDC","MDC",IF('full menu'!Q17="X","X",IF('full menu'!Q17="UASC","UASC",IF(OR('full menu'!Q17="PERF",'full menu'!Q17="AERF",'full menu'!Q17="PCB"),"ERfix",IF(OR('full menu'!Q17="ACB",'full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menu'!Q17="MwERT",'full menu'!Q17="ERwMT",'full menu'!Q17="M&amp;ERT",'full menu'!Q17="MwIT",'full menu'!Q17="IwMT",'full menu'!Q17="M&amp;IT",'full menu'!Q17="IwERT",'full menu'!Q17="ERwIT",'full menu'!Q17="I&amp;ERT",'full menu'!Q17="ER&amp;M&amp;IT"),"MixedTs",IF('full menu'!Q17="UD","UD",IF('full menu'!Q17="LSD","LSD",IF('full menu'!Q17="WSD","WSD","")))))))))))</f>
        <v>LSD</v>
      </c>
      <c r="R17" s="1" t="str">
        <f>IF('full menu'!R17="MDC","MDC",IF('full menu'!R17="X","X",IF('full menu'!R17="UASC","UASC",IF(OR('full menu'!R17="PERF",'full menu'!R17="AERF",'full menu'!R17="PCB"),"ERfix",IF(OR('full menu'!R17="ACB",'full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menu'!R17="MwERT",'full menu'!R17="ERwMT",'full menu'!R17="M&amp;ERT",'full menu'!R17="MwIT",'full menu'!R17="IwMT",'full menu'!R17="M&amp;IT",'full menu'!R17="IwERT",'full menu'!R17="ERwIT",'full menu'!R17="I&amp;ERT",'full menu'!R17="ER&amp;M&amp;IT"),"MixedTs",IF('full menu'!R17="UD","UD",IF('full menu'!R17="LSD","LSD",IF('full menu'!R17="WSD","WSD","")))))))))))</f>
        <v>LSD</v>
      </c>
      <c r="S17" s="1" t="str">
        <f>IF('full menu'!S17="MDC","MDC",IF('full menu'!S17="X","X",IF('full menu'!S17="UASC","UASC",IF(OR('full menu'!S17="PERF",'full menu'!S17="AERF",'full menu'!S17="PCB"),"ERfix",IF(OR('full menu'!S17="ACB",'full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menu'!S17="MwERT",'full menu'!S17="ERwMT",'full menu'!S17="M&amp;ERT",'full menu'!S17="MwIT",'full menu'!S17="IwMT",'full menu'!S17="M&amp;IT",'full menu'!S17="IwERT",'full menu'!S17="ERwIT",'full menu'!S17="I&amp;ERT",'full menu'!S17="ER&amp;M&amp;IT"),"MixedTs",IF('full menu'!S17="UD","UD",IF('full menu'!S17="LSD","LSD",IF('full menu'!S17="WSD","WSD","")))))))))))</f>
        <v>LSD</v>
      </c>
      <c r="T17" s="1" t="str">
        <f>IF('full menu'!T17="MDC","MDC",IF('full menu'!T17="X","X",IF('full menu'!T17="UASC","UASC",IF(OR('full menu'!T17="PERF",'full menu'!T17="AERF",'full menu'!T17="PCB"),"ERfix",IF(OR('full menu'!T17="ACB",'full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menu'!T17="MwERT",'full menu'!T17="ERwMT",'full menu'!T17="M&amp;ERT",'full menu'!T17="MwIT",'full menu'!T17="IwMT",'full menu'!T17="M&amp;IT",'full menu'!T17="IwERT",'full menu'!T17="ERwIT",'full menu'!T17="I&amp;ERT",'full menu'!T17="ER&amp;M&amp;IT"),"MixedTs",IF('full menu'!T17="UD","UD",IF('full menu'!T17="LSD","LSD",IF('full menu'!T17="WSD","WSD","")))))))))))</f>
        <v>LSD</v>
      </c>
      <c r="U17" s="1" t="str">
        <f>IF('full menu'!U17="MDC","MDC",IF('full menu'!U17="X","X",IF('full menu'!U17="UASC","UASC",IF(OR('full menu'!U17="PERF",'full menu'!U17="AERF",'full menu'!U17="PCB"),"ERfix",IF(OR('full menu'!U17="ACB",'full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menu'!U17="MwERT",'full menu'!U17="ERwMT",'full menu'!U17="M&amp;ERT",'full menu'!U17="MwIT",'full menu'!U17="IwMT",'full menu'!U17="M&amp;IT",'full menu'!U17="IwERT",'full menu'!U17="ERwIT",'full menu'!U17="I&amp;ERT",'full menu'!U17="ER&amp;M&amp;IT"),"MixedTs",IF('full menu'!U17="UD","UD",IF('full menu'!U17="LSD","LSD",IF('full menu'!U17="WSD","WSD","")))))))))))</f>
        <v>ERTs</v>
      </c>
      <c r="V17" s="1" t="str">
        <f>IF('full menu'!V17="MDC","MDC",IF('full menu'!V17="X","X",IF('full menu'!V17="UASC","UASC",IF(OR('full menu'!V17="PERF",'full menu'!V17="AERF",'full menu'!V17="PCB"),"ERfix",IF(OR('full menu'!V17="ACB",'full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menu'!V17="MwERT",'full menu'!V17="ERwMT",'full menu'!V17="M&amp;ERT",'full menu'!V17="MwIT",'full menu'!V17="IwMT",'full menu'!V17="M&amp;IT",'full menu'!V17="IwERT",'full menu'!V17="ERwIT",'full menu'!V17="I&amp;ERT",'full menu'!V17="ER&amp;M&amp;IT"),"MixedTs",IF('full menu'!V17="UD","UD",IF('full menu'!V17="LSD","LSD",IF('full menu'!V17="WSD","WSD","")))))))))))</f>
        <v>ERTs</v>
      </c>
      <c r="W17" s="1" t="str">
        <f>IF('full menu'!W17="MDC","MDC",IF('full menu'!W17="X","X",IF('full menu'!W17="UASC","UASC",IF(OR('full menu'!W17="PERF",'full menu'!W17="AERF",'full menu'!W17="PCB"),"ERfix",IF(OR('full menu'!W17="ACB",'full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menu'!W17="MwERT",'full menu'!W17="ERwMT",'full menu'!W17="M&amp;ERT",'full menu'!W17="MwIT",'full menu'!W17="IwMT",'full menu'!W17="M&amp;IT",'full menu'!W17="IwERT",'full menu'!W17="ERwIT",'full menu'!W17="I&amp;ERT",'full menu'!W17="ER&amp;M&amp;IT"),"MixedTs",IF('full menu'!W17="UD","UD",IF('full menu'!W17="LSD","LSD",IF('full menu'!W17="WSD","WSD","")))))))))))</f>
        <v>ERTs</v>
      </c>
      <c r="X17" s="1" t="str">
        <f>IF('full menu'!X17="MDC","MDC",IF('full menu'!X17="X","X",IF('full menu'!X17="UASC","UASC",IF(OR('full menu'!X17="PERF",'full menu'!X17="AERF",'full menu'!X17="PCB"),"ERfix",IF(OR('full menu'!X17="ACB",'full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menu'!X17="MwERT",'full menu'!X17="ERwMT",'full menu'!X17="M&amp;ERT",'full menu'!X17="MwIT",'full menu'!X17="IwMT",'full menu'!X17="M&amp;IT",'full menu'!X17="IwERT",'full menu'!X17="ERwIT",'full menu'!X17="I&amp;ERT",'full menu'!X17="ER&amp;M&amp;IT"),"MixedTs",IF('full menu'!X17="UD","UD",IF('full menu'!X17="LSD","LSD",IF('full menu'!X17="WSD","WSD","")))))))))))</f>
        <v>ERTs</v>
      </c>
      <c r="Y17" s="1" t="str">
        <f>IF('full menu'!Y17="MDC","MDC",IF('full menu'!Y17="X","X",IF('full menu'!Y17="UASC","UASC",IF(OR('full menu'!Y17="PERF",'full menu'!Y17="AERF",'full menu'!Y17="PCB"),"ERfix",IF(OR('full menu'!Y17="ACB",'full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menu'!Y17="MwERT",'full menu'!Y17="ERwMT",'full menu'!Y17="M&amp;ERT",'full menu'!Y17="MwIT",'full menu'!Y17="IwMT",'full menu'!Y17="M&amp;IT",'full menu'!Y17="IwERT",'full menu'!Y17="ERwIT",'full menu'!Y17="I&amp;ERT",'full menu'!Y17="ER&amp;M&amp;IT"),"MixedTs",IF('full menu'!Y17="UD","UD",IF('full menu'!Y17="LSD","LSD",IF('full menu'!Y17="WSD","WSD","")))))))))))</f>
        <v>ERTs</v>
      </c>
      <c r="Z17" s="1" t="str">
        <f>IF('full menu'!Z17="MDC","MDC",IF('full menu'!Z17="X","X",IF('full menu'!Z17="UASC","UASC",IF(OR('full menu'!Z17="PERF",'full menu'!Z17="AERF",'full menu'!Z17="PCB"),"ERfix",IF(OR('full menu'!Z17="ACB",'full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menu'!Z17="MwERT",'full menu'!Z17="ERwMT",'full menu'!Z17="M&amp;ERT",'full menu'!Z17="MwIT",'full menu'!Z17="IwMT",'full menu'!Z17="M&amp;IT",'full menu'!Z17="IwERT",'full menu'!Z17="ERwIT",'full menu'!Z17="I&amp;ERT",'full menu'!Z17="ER&amp;M&amp;IT"),"MixedTs",IF('full menu'!Z17="UD","UD",IF('full menu'!Z17="LSD","LSD",IF('full menu'!Z17="WSD","WSD","")))))))))))</f>
        <v>ERTs</v>
      </c>
      <c r="AA17" s="1" t="str">
        <f>IF('full menu'!AA17="MDC","MDC",IF('full menu'!AA17="X","X",IF('full menu'!AA17="UASC","UASC",IF(OR('full menu'!AA17="PERF",'full menu'!AA17="AERF",'full menu'!AA17="PCB"),"ERfix",IF(OR('full menu'!AA17="ACB",'full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menu'!AA17="MwERT",'full menu'!AA17="ERwMT",'full menu'!AA17="M&amp;ERT",'full menu'!AA17="MwIT",'full menu'!AA17="IwMT",'full menu'!AA17="M&amp;IT",'full menu'!AA17="IwERT",'full menu'!AA17="ERwIT",'full menu'!AA17="I&amp;ERT",'full menu'!AA17="ER&amp;M&amp;IT"),"MixedTs",IF('full menu'!AA17="UD","UD",IF('full menu'!AA17="LSD","LSD",IF('full menu'!AA17="WSD","WSD","")))))))))))</f>
        <v>ERTs</v>
      </c>
      <c r="AB17" s="1" t="str">
        <f>IF('full menu'!AB17="MDC","MDC",IF('full menu'!AB17="X","X",IF('full menu'!AB17="UASC","UASC",IF(OR('full menu'!AB17="PERF",'full menu'!AB17="AERF",'full menu'!AB17="PCB"),"ERfix",IF(OR('full menu'!AB17="ACB",'full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menu'!AB17="MwERT",'full menu'!AB17="ERwMT",'full menu'!AB17="M&amp;ERT",'full menu'!AB17="MwIT",'full menu'!AB17="IwMT",'full menu'!AB17="M&amp;IT",'full menu'!AB17="IwERT",'full menu'!AB17="ERwIT",'full menu'!AB17="I&amp;ERT",'full menu'!AB17="ER&amp;M&amp;IT"),"MixedTs",IF('full menu'!AB17="UD","UD",IF('full menu'!AB17="LSD","LSD",IF('full menu'!AB17="WSD","WSD","")))))))))))</f>
        <v>ERTs</v>
      </c>
      <c r="AC17" s="1" t="str">
        <f>IF('full menu'!AC17="MDC","MDC",IF('full menu'!AC17="X","X",IF('full menu'!AC17="UASC","UASC",IF(OR('full menu'!AC17="PERF",'full menu'!AC17="AERF",'full menu'!AC17="PCB"),"ERfix",IF(OR('full menu'!AC17="ACB",'full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menu'!AC17="MwERT",'full menu'!AC17="ERwMT",'full menu'!AC17="M&amp;ERT",'full menu'!AC17="MwIT",'full menu'!AC17="IwMT",'full menu'!AC17="M&amp;IT",'full menu'!AC17="IwERT",'full menu'!AC17="ERwIT",'full menu'!AC17="I&amp;ERT",'full menu'!AC17="ER&amp;M&amp;IT"),"MixedTs",IF('full menu'!AC17="UD","UD",IF('full menu'!AC17="LSD","LSD",IF('full menu'!AC17="WSD","WSD","")))))))))))</f>
        <v>ITs</v>
      </c>
      <c r="AD17" s="1" t="str">
        <f>IF('full menu'!AD17="MDC","MDC",IF('full menu'!AD17="X","X",IF('full menu'!AD17="UASC","UASC",IF(OR('full menu'!AD17="PERF",'full menu'!AD17="AERF",'full menu'!AD17="PCB"),"ERfix",IF(OR('full menu'!AD17="ACB",'full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menu'!AD17="MwERT",'full menu'!AD17="ERwMT",'full menu'!AD17="M&amp;ERT",'full menu'!AD17="MwIT",'full menu'!AD17="IwMT",'full menu'!AD17="M&amp;IT",'full menu'!AD17="IwERT",'full menu'!AD17="ERwIT",'full menu'!AD17="I&amp;ERT",'full menu'!AD17="ER&amp;M&amp;IT"),"MixedTs",IF('full menu'!AD17="UD","UD",IF('full menu'!AD17="LSD","LSD",IF('full menu'!AD17="WSD","WSD","")))))))))))</f>
        <v>ITs</v>
      </c>
      <c r="AE17" s="1" t="str">
        <f>IF('full menu'!AE17="MDC","MDC",IF('full menu'!AE17="X","X",IF('full menu'!AE17="UASC","UASC",IF(OR('full menu'!AE17="PERF",'full menu'!AE17="AERF",'full menu'!AE17="PCB"),"ERfix",IF(OR('full menu'!AE17="ACB",'full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menu'!AE17="MwERT",'full menu'!AE17="ERwMT",'full menu'!AE17="M&amp;ERT",'full menu'!AE17="MwIT",'full menu'!AE17="IwMT",'full menu'!AE17="M&amp;IT",'full menu'!AE17="IwERT",'full menu'!AE17="ERwIT",'full menu'!AE17="I&amp;ERT",'full menu'!AE17="ER&amp;M&amp;IT"),"MixedTs",IF('full menu'!AE17="UD","UD",IF('full menu'!AE17="LSD","LSD",IF('full menu'!AE17="WSD","WSD","")))))))))))</f>
        <v>ITs</v>
      </c>
      <c r="AF17" s="1" t="str">
        <f>IF('full menu'!AF17="MDC","MDC",IF('full menu'!AF17="X","X",IF('full menu'!AF17="UASC","UASC",IF(OR('full menu'!AF17="PERF",'full menu'!AF17="AERF",'full menu'!AF17="PCB"),"ERfix",IF(OR('full menu'!AF17="ACB",'full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menu'!AF17="MwERT",'full menu'!AF17="ERwMT",'full menu'!AF17="M&amp;ERT",'full menu'!AF17="MwIT",'full menu'!AF17="IwMT",'full menu'!AF17="M&amp;IT",'full menu'!AF17="IwERT",'full menu'!AF17="ERwIT",'full menu'!AF17="I&amp;ERT",'full menu'!AF17="ER&amp;M&amp;IT"),"MixedTs",IF('full menu'!AF17="UD","UD",IF('full menu'!AF17="LSD","LSD",IF('full menu'!AF17="WSD","WSD","")))))))))))</f>
        <v>ITs</v>
      </c>
      <c r="AG17" s="1" t="str">
        <f>IF('full menu'!AG17="MDC","MDC",IF('full menu'!AG17="X","X",IF('full menu'!AG17="UASC","UASC",IF(OR('full menu'!AG17="PERF",'full menu'!AG17="AERF",'full menu'!AG17="PCB"),"ERfix",IF(OR('full menu'!AG17="ACB",'full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menu'!AG17="MwERT",'full menu'!AG17="ERwMT",'full menu'!AG17="M&amp;ERT",'full menu'!AG17="MwIT",'full menu'!AG17="IwMT",'full menu'!AG17="M&amp;IT",'full menu'!AG17="IwERT",'full menu'!AG17="ERwIT",'full menu'!AG17="I&amp;ERT",'full menu'!AG17="ER&amp;M&amp;IT"),"MixedTs",IF('full menu'!AG17="UD","UD",IF('full menu'!AG17="LSD","LSD",IF('full menu'!AG17="WSD","WSD","")))))))))))</f>
        <v>ITs</v>
      </c>
      <c r="AH17" s="1" t="str">
        <f>IF('full menu'!AH17="MDC","MDC",IF('full menu'!AH17="X","X",IF('full menu'!AH17="UASC","UASC",IF(OR('full menu'!AH17="PERF",'full menu'!AH17="AERF",'full menu'!AH17="PCB"),"ERfix",IF(OR('full menu'!AH17="ACB",'full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menu'!AH17="MwERT",'full menu'!AH17="ERwMT",'full menu'!AH17="M&amp;ERT",'full menu'!AH17="MwIT",'full menu'!AH17="IwMT",'full menu'!AH17="M&amp;IT",'full menu'!AH17="IwERT",'full menu'!AH17="ERwIT",'full menu'!AH17="I&amp;ERT",'full menu'!AH17="ER&amp;M&amp;IT"),"MixedTs",IF('full menu'!AH17="UD","UD",IF('full menu'!AH17="LSD","LSD",IF('full menu'!AH17="WSD","WSD","")))))))))))</f>
        <v>LSD</v>
      </c>
      <c r="AI17" s="1" t="str">
        <f>IF('full menu'!AI17="MDC","MDC",IF('full menu'!AI17="X","X",IF('full menu'!AI17="UASC","UASC",IF(OR('full menu'!AI17="PERF",'full menu'!AI17="AERF",'full menu'!AI17="PCB"),"ERfix",IF(OR('full menu'!AI17="ACB",'full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menu'!AI17="MwERT",'full menu'!AI17="ERwMT",'full menu'!AI17="M&amp;ERT",'full menu'!AI17="MwIT",'full menu'!AI17="IwMT",'full menu'!AI17="M&amp;IT",'full menu'!AI17="IwERT",'full menu'!AI17="ERwIT",'full menu'!AI17="I&amp;ERT",'full menu'!AI17="ER&amp;M&amp;IT"),"MixedTs",IF('full menu'!AI17="UD","UD",IF('full menu'!AI17="LSD","LSD",IF('full menu'!AI17="WSD","WSD","")))))))))))</f>
        <v>LSD</v>
      </c>
      <c r="AJ17" s="1" t="str">
        <f>IF('full menu'!AJ17="MDC","MDC",IF('full menu'!AJ17="X","X",IF('full menu'!AJ17="UASC","UASC",IF(OR('full menu'!AJ17="PERF",'full menu'!AJ17="AERF",'full menu'!AJ17="PCB"),"ERfix",IF(OR('full menu'!AJ17="ACB",'full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menu'!AJ17="MwERT",'full menu'!AJ17="ERwMT",'full menu'!AJ17="M&amp;ERT",'full menu'!AJ17="MwIT",'full menu'!AJ17="IwMT",'full menu'!AJ17="M&amp;IT",'full menu'!AJ17="IwERT",'full menu'!AJ17="ERwIT",'full menu'!AJ17="I&amp;ERT",'full menu'!AJ17="ER&amp;M&amp;IT"),"MixedTs",IF('full menu'!AJ17="UD","UD",IF('full menu'!AJ17="LSD","LSD",IF('full menu'!AJ17="WSD","WSD","")))))))))))</f>
        <v>LSD</v>
      </c>
      <c r="AK17" s="1" t="str">
        <f>IF('full menu'!AK17="MDC","MDC",IF('full menu'!AK17="X","X",IF('full menu'!AK17="UASC","UASC",IF(OR('full menu'!AK17="PERF",'full menu'!AK17="AERF",'full menu'!AK17="PCB"),"ERfix",IF(OR('full menu'!AK17="ACB",'full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menu'!AK17="MwERT",'full menu'!AK17="ERwMT",'full menu'!AK17="M&amp;ERT",'full menu'!AK17="MwIT",'full menu'!AK17="IwMT",'full menu'!AK17="M&amp;IT",'full menu'!AK17="IwERT",'full menu'!AK17="ERwIT",'full menu'!AK17="I&amp;ERT",'full menu'!AK17="ER&amp;M&amp;IT"),"MixedTs",IF('full menu'!AK17="UD","UD",IF('full menu'!AK17="LSD","LSD",IF('full menu'!AK17="WSD","WSD","")))))))))))</f>
        <v>LSD</v>
      </c>
      <c r="AL17" s="1" t="str">
        <f>IF('full menu'!AL17="MDC","MDC",IF('full menu'!AL17="X","X",IF('full menu'!AL17="UASC","UASC",IF(OR('full menu'!AL17="PERF",'full menu'!AL17="AERF",'full menu'!AL17="PCB"),"ERfix",IF(OR('full menu'!AL17="ACB",'full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menu'!AL17="MwERT",'full menu'!AL17="ERwMT",'full menu'!AL17="M&amp;ERT",'full menu'!AL17="MwIT",'full menu'!AL17="IwMT",'full menu'!AL17="M&amp;IT",'full menu'!AL17="IwERT",'full menu'!AL17="ERwIT",'full menu'!AL17="I&amp;ERT",'full menu'!AL17="ER&amp;M&amp;IT"),"MixedTs",IF('full menu'!AL17="UD","UD",IF('full menu'!AL17="LSD","LSD",IF('full menu'!AL17="WSD","WSD","")))))))))))</f>
        <v>LSD</v>
      </c>
      <c r="AM17" s="1" t="str">
        <f>IF('full menu'!AM17="MDC","MDC",IF('full menu'!AM17="X","X",IF('full menu'!AM17="UASC","UASC",IF(OR('full menu'!AM17="PERF",'full menu'!AM17="AERF",'full menu'!AM17="PCB"),"ERfix",IF(OR('full menu'!AM17="ACB",'full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menu'!AM17="MwERT",'full menu'!AM17="ERwMT",'full menu'!AM17="M&amp;ERT",'full menu'!AM17="MwIT",'full menu'!AM17="IwMT",'full menu'!AM17="M&amp;IT",'full menu'!AM17="IwERT",'full menu'!AM17="ERwIT",'full menu'!AM17="I&amp;ERT",'full menu'!AM17="ER&amp;M&amp;IT"),"MixedTs",IF('full menu'!AM17="UD","UD",IF('full menu'!AM17="LSD","LSD",IF('full menu'!AM17="WSD","WSD","")))))))))))</f>
        <v>LSD</v>
      </c>
      <c r="AN17" s="1" t="str">
        <f>IF('full menu'!AN17="MDC","MDC",IF('full menu'!AN17="X","X",IF('full menu'!AN17="UASC","UASC",IF(OR('full menu'!AN17="PERF",'full menu'!AN17="AERF",'full menu'!AN17="PCB"),"ERfix",IF(OR('full menu'!AN17="ACB",'full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menu'!AN17="MwERT",'full menu'!AN17="ERwMT",'full menu'!AN17="M&amp;ERT",'full menu'!AN17="MwIT",'full menu'!AN17="IwMT",'full menu'!AN17="M&amp;IT",'full menu'!AN17="IwERT",'full menu'!AN17="ERwIT",'full menu'!AN17="I&amp;ERT",'full menu'!AN17="ER&amp;M&amp;IT"),"MixedTs",IF('full menu'!AN17="UD","UD",IF('full menu'!AN17="LSD","LSD",IF('full menu'!AN17="WSD","WSD","")))))))))))</f>
        <v>LSD</v>
      </c>
      <c r="AO17" s="1" t="str">
        <f>IF('full menu'!AO17="MDC","MDC",IF('full menu'!AO17="X","X",IF('full menu'!AO17="UASC","UASC",IF(OR('full menu'!AO17="PERF",'full menu'!AO17="AERF",'full menu'!AO17="PCB"),"ERfix",IF(OR('full menu'!AO17="ACB",'full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menu'!AO17="MwERT",'full menu'!AO17="ERwMT",'full menu'!AO17="M&amp;ERT",'full menu'!AO17="MwIT",'full menu'!AO17="IwMT",'full menu'!AO17="M&amp;IT",'full menu'!AO17="IwERT",'full menu'!AO17="ERwIT",'full menu'!AO17="I&amp;ERT",'full menu'!AO17="ER&amp;M&amp;IT"),"MixedTs",IF('full menu'!AO17="UD","UD",IF('full menu'!AO17="LSD","LSD",IF('full menu'!AO17="WSD","WSD","")))))))))))</f>
        <v>ITs</v>
      </c>
      <c r="AP17" s="1" t="str">
        <f>IF('full menu'!AP17="MDC","MDC",IF('full menu'!AP17="X","X",IF('full menu'!AP17="UASC","UASC",IF(OR('full menu'!AP17="PERF",'full menu'!AP17="AERF",'full menu'!AP17="PCB"),"ERfix",IF(OR('full menu'!AP17="ACB",'full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menu'!AP17="MwERT",'full menu'!AP17="ERwMT",'full menu'!AP17="M&amp;ERT",'full menu'!AP17="MwIT",'full menu'!AP17="IwMT",'full menu'!AP17="M&amp;IT",'full menu'!AP17="IwERT",'full menu'!AP17="ERwIT",'full menu'!AP17="I&amp;ERT",'full menu'!AP17="ER&amp;M&amp;IT"),"MixedTs",IF('full menu'!AP17="UD","UD",IF('full menu'!AP17="LSD","LSD",IF('full menu'!AP17="WSD","WSD","")))))))))))</f>
        <v>ITs</v>
      </c>
      <c r="AQ17" s="1" t="str">
        <f>IF('full menu'!AQ17="MDC","MDC",IF('full menu'!AQ17="X","X",IF('full menu'!AQ17="UASC","UASC",IF(OR('full menu'!AQ17="PERF",'full menu'!AQ17="AERF",'full menu'!AQ17="PCB"),"ERfix",IF(OR('full menu'!AQ17="ACB",'full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menu'!AQ17="MwERT",'full menu'!AQ17="ERwMT",'full menu'!AQ17="M&amp;ERT",'full menu'!AQ17="MwIT",'full menu'!AQ17="IwMT",'full menu'!AQ17="M&amp;IT",'full menu'!AQ17="IwERT",'full menu'!AQ17="ERwIT",'full menu'!AQ17="I&amp;ERT",'full menu'!AQ17="ER&amp;M&amp;IT"),"MixedTs",IF('full menu'!AQ17="UD","UD",IF('full menu'!AQ17="LSD","LSD",IF('full menu'!AQ17="WSD","WSD","")))))))))))</f>
        <v>ITs</v>
      </c>
      <c r="AR17" s="1" t="str">
        <f>IF('full menu'!AR17="MDC","MDC",IF('full menu'!AR17="X","X",IF('full menu'!AR17="UASC","UASC",IF(OR('full menu'!AR17="PERF",'full menu'!AR17="AERF",'full menu'!AR17="PCB"),"ERfix",IF(OR('full menu'!AR17="ACB",'full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menu'!AR17="MwERT",'full menu'!AR17="ERwMT",'full menu'!AR17="M&amp;ERT",'full menu'!AR17="MwIT",'full menu'!AR17="IwMT",'full menu'!AR17="M&amp;IT",'full menu'!AR17="IwERT",'full menu'!AR17="ERwIT",'full menu'!AR17="I&amp;ERT",'full menu'!AR17="ER&amp;M&amp;IT"),"MixedTs",IF('full menu'!AR17="UD","UD",IF('full menu'!AR17="LSD","LSD",IF('full menu'!AR17="WSD","WSD","")))))))))))</f>
        <v>ITs</v>
      </c>
      <c r="AS17" s="1" t="str">
        <f>IF('full menu'!AS17="MDC","MDC",IF('full menu'!AS17="X","X",IF('full menu'!AS17="UASC","UASC",IF(OR('full menu'!AS17="PERF",'full menu'!AS17="AERF",'full menu'!AS17="PCB"),"ERfix",IF(OR('full menu'!AS17="ACB",'full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menu'!AS17="MwERT",'full menu'!AS17="ERwMT",'full menu'!AS17="M&amp;ERT",'full menu'!AS17="MwIT",'full menu'!AS17="IwMT",'full menu'!AS17="M&amp;IT",'full menu'!AS17="IwERT",'full menu'!AS17="ERwIT",'full menu'!AS17="I&amp;ERT",'full menu'!AS17="ER&amp;M&amp;IT"),"MixedTs",IF('full menu'!AS17="UD","UD",IF('full menu'!AS17="LSD","LSD",IF('full menu'!AS17="WSD","WSD","")))))))))))</f>
        <v>ITs</v>
      </c>
      <c r="AT17" s="1" t="str">
        <f>IF('full menu'!AT17="MDC","MDC",IF('full menu'!AT17="X","X",IF('full menu'!AT17="UASC","UASC",IF(OR('full menu'!AT17="PERF",'full menu'!AT17="AERF",'full menu'!AT17="PCB"),"ERfix",IF(OR('full menu'!AT17="ACB",'full menu'!AT17="LCERT",'full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menu'!AT17="MwERT",'full menu'!AT17="ERwMT",'full menu'!AT17="M&amp;ERT",'full menu'!AT17="MwIT",'full menu'!AT17="IwMT",'full menu'!AT17="M&amp;IT",'full menu'!AT17="IwERT",'full menu'!AT17="ERwIT",'full menu'!AT17="I&amp;ERT",'full menu'!AT17="ER&amp;M&amp;IT"),"MixedTs",IF('full menu'!AT17="UD","UD",IF('full menu'!AT17="LSD","LSD",IF('full menu'!AT17="WSD","WSD","")))))))))))</f>
        <v>ITs</v>
      </c>
      <c r="AU17" s="1" t="str">
        <f>IF('full menu'!AU17="MDC","MDC",IF('full menu'!AU17="X","X",IF('full menu'!AU17="UASC","UASC",IF(OR('full menu'!AU17="PERF",'full menu'!AU17="AERF",'full menu'!AU17="PCB"),"ERfix",IF(OR('full menu'!AU17="ACB",'full menu'!AU17="LCERT",'full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menu'!AU17="MwERT",'full menu'!AU17="ERwMT",'full menu'!AU17="M&amp;ERT",'full menu'!AU17="MwIT",'full menu'!AU17="IwMT",'full menu'!AU17="M&amp;IT",'full menu'!AU17="IwERT",'full menu'!AU17="ERwIT",'full menu'!AU17="I&amp;ERT",'full menu'!AU17="ER&amp;M&amp;IT"),"MixedTs",IF('full menu'!AU17="UD","UD",IF('full menu'!AU17="LSD","LSD",IF('full menu'!AU17="WSD","WSD","")))))))))))</f>
        <v>ITs</v>
      </c>
      <c r="AV17" s="1" t="str">
        <f>IF('full menu'!AV17="MDC","MDC",IF('full menu'!AV17="X","X",IF('full menu'!AV17="UASC","UASC",IF(OR('full menu'!AV17="PERF",'full menu'!AV17="AERF",'full menu'!AV17="PCB"),"ERfix",IF(OR('full menu'!AV17="ACB",'full menu'!AV17="LCERT",'full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menu'!AV17="MwERT",'full menu'!AV17="ERwMT",'full menu'!AV17="M&amp;ERT",'full menu'!AV17="MwIT",'full menu'!AV17="IwMT",'full menu'!AV17="M&amp;IT",'full menu'!AV17="IwERT",'full menu'!AV17="ERwIT",'full menu'!AV17="I&amp;ERT",'full menu'!AV17="ER&amp;M&amp;IT"),"MixedTs",IF('full menu'!AV17="UD","UD",IF('full menu'!AV17="LSD","LSD",IF('full menu'!AV17="WSD","WSD","")))))))))))</f>
        <v>ITs</v>
      </c>
      <c r="AW17" s="1" t="str">
        <f>IF('full menu'!AW17="MDC","MDC",IF('full menu'!AW17="X","X",IF('full menu'!AW17="UASC","UASC",IF(OR('full menu'!AW17="PERF",'full menu'!AW17="AERF",'full menu'!AW17="PCB"),"ERfix",IF(OR('full menu'!AW17="ACB",'full menu'!AW17="LCERT",'full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menu'!AW17="MwERT",'full menu'!AW17="ERwMT",'full menu'!AW17="M&amp;ERT",'full menu'!AW17="MwIT",'full menu'!AW17="IwMT",'full menu'!AW17="M&amp;IT",'full menu'!AW17="IwERT",'full menu'!AW17="ERwIT",'full menu'!AW17="I&amp;ERT",'full menu'!AW17="ER&amp;M&amp;IT"),"MixedTs",IF('full menu'!AW17="UD","UD",IF('full menu'!AW17="LSD","LSD",IF('full menu'!AW17="WSD","WSD","")))))))))))</f>
        <v>ITs</v>
      </c>
      <c r="AX17" s="1" t="str">
        <f>IF('full menu'!AX17="MDC","MDC",IF('full menu'!AX17="X","X",IF('full menu'!AX17="UASC","UASC",IF(OR('full menu'!AX17="PERF",'full menu'!AX17="AERF",'full menu'!AX17="PCB"),"ERfix",IF(OR('full menu'!AX17="ACB",'full menu'!AX17="LCERT",'full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menu'!AX17="MwERT",'full menu'!AX17="ERwMT",'full menu'!AX17="M&amp;ERT",'full menu'!AX17="MwIT",'full menu'!AX17="IwMT",'full menu'!AX17="M&amp;IT",'full menu'!AX17="IwERT",'full menu'!AX17="ERwIT",'full menu'!AX17="I&amp;ERT",'full menu'!AX17="ER&amp;M&amp;IT"),"MixedTs",IF('full menu'!AX17="UD","UD",IF('full menu'!AX17="LSD","LSD",IF('full menu'!AX17="WSD","WSD","")))))))))))</f>
        <v>LSD</v>
      </c>
      <c r="AY17" s="1" t="str">
        <f>IF('full menu'!AY17="MDC","MDC",IF('full menu'!AY17="X","X",IF('full menu'!AY17="UASC","UASC",IF(OR('full menu'!AY17="PERF",'full menu'!AY17="AERF",'full menu'!AY17="PCB"),"ERfix",IF(OR('full menu'!AY17="ACB",'full menu'!AY17="LCERT",'full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menu'!AY17="MwERT",'full menu'!AY17="ERwMT",'full menu'!AY17="M&amp;ERT",'full menu'!AY17="MwIT",'full menu'!AY17="IwMT",'full menu'!AY17="M&amp;IT",'full menu'!AY17="IwERT",'full menu'!AY17="ERwIT",'full menu'!AY17="I&amp;ERT",'full menu'!AY17="ER&amp;M&amp;IT"),"MixedTs",IF('full menu'!AY17="UD","UD",IF('full menu'!AY17="LSD","LSD",IF('full menu'!AY17="WSD","WSD","")))))))))))</f>
        <v>LSD</v>
      </c>
    </row>
    <row r="18" spans="1:51" ht="15.6" x14ac:dyDescent="0.3">
      <c r="A18" t="s">
        <v>38</v>
      </c>
      <c r="B18" s="1" t="str">
        <f>IF('full menu'!B18="MDC","MDC",IF('full menu'!B18="X","X",IF('full menu'!B18="UASC","UASC",IF(OR('full menu'!B18="PERF",'full menu'!B18="AERF",'full menu'!B18="PCB"),"ERfix",IF(OR('full menu'!B18="ACB",'full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menu'!B18="MwERT",'full menu'!B18="ERwMT",'full menu'!B18="M&amp;ERT",'full menu'!B18="MwIT",'full menu'!B18="IwMT",'full menu'!B18="M&amp;IT",'full menu'!B18="IwERT",'full menu'!B18="ERwIT",'full menu'!B18="I&amp;ERT",'full menu'!B18="ER&amp;M&amp;IT"),"MixedTs",IF('full menu'!B18="UD","UD",IF('full menu'!B18="LSD","LSD",IF('full menu'!B18="WSD","WSD","")))))))))))</f>
        <v>ERTs</v>
      </c>
      <c r="C18" s="1" t="str">
        <f>IF('full menu'!C18="MDC","MDC",IF('full menu'!C18="X","X",IF('full menu'!C18="UASC","UASC",IF(OR('full menu'!C18="PERF",'full menu'!C18="AERF",'full menu'!C18="PCB"),"ERfix",IF(OR('full menu'!C18="ACB",'full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menu'!C18="MwERT",'full menu'!C18="ERwMT",'full menu'!C18="M&amp;ERT",'full menu'!C18="MwIT",'full menu'!C18="IwMT",'full menu'!C18="M&amp;IT",'full menu'!C18="IwERT",'full menu'!C18="ERwIT",'full menu'!C18="I&amp;ERT",'full menu'!C18="ER&amp;M&amp;IT"),"MixedTs",IF('full menu'!C18="UD","UD",IF('full menu'!C18="LSD","LSD",IF('full menu'!C18="WSD","WSD","")))))))))))</f>
        <v>ERTs</v>
      </c>
      <c r="D18" s="1" t="str">
        <f>IF('full menu'!D18="MDC","MDC",IF('full menu'!D18="X","X",IF('full menu'!D18="UASC","UASC",IF(OR('full menu'!D18="PERF",'full menu'!D18="AERF",'full menu'!D18="PCB"),"ERfix",IF(OR('full menu'!D18="ACB",'full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menu'!D18="MwERT",'full menu'!D18="ERwMT",'full menu'!D18="M&amp;ERT",'full menu'!D18="MwIT",'full menu'!D18="IwMT",'full menu'!D18="M&amp;IT",'full menu'!D18="IwERT",'full menu'!D18="ERwIT",'full menu'!D18="I&amp;ERT",'full menu'!D18="ER&amp;M&amp;IT"),"MixedTs",IF('full menu'!D18="UD","UD",IF('full menu'!D18="LSD","LSD",IF('full menu'!D18="WSD","WSD","")))))))))))</f>
        <v>ERTs</v>
      </c>
      <c r="E18" s="1" t="str">
        <f>IF('full menu'!E18="MDC","MDC",IF('full menu'!E18="X","X",IF('full menu'!E18="UASC","UASC",IF(OR('full menu'!E18="PERF",'full menu'!E18="AERF",'full menu'!E18="PCB"),"ERfix",IF(OR('full menu'!E18="ACB",'full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menu'!E18="MwERT",'full menu'!E18="ERwMT",'full menu'!E18="M&amp;ERT",'full menu'!E18="MwIT",'full menu'!E18="IwMT",'full menu'!E18="M&amp;IT",'full menu'!E18="IwERT",'full menu'!E18="ERwIT",'full menu'!E18="I&amp;ERT",'full menu'!E18="ER&amp;M&amp;IT"),"MixedTs",IF('full menu'!E18="UD","UD",IF('full menu'!E18="LSD","LSD",IF('full menu'!E18="WSD","WSD","")))))))))))</f>
        <v>ERTs</v>
      </c>
      <c r="F18" s="1" t="str">
        <f>IF('full menu'!F18="MDC","MDC",IF('full menu'!F18="X","X",IF('full menu'!F18="UASC","UASC",IF(OR('full menu'!F18="PERF",'full menu'!F18="AERF",'full menu'!F18="PCB"),"ERfix",IF(OR('full menu'!F18="ACB",'full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menu'!F18="MwERT",'full menu'!F18="ERwMT",'full menu'!F18="M&amp;ERT",'full menu'!F18="MwIT",'full menu'!F18="IwMT",'full menu'!F18="M&amp;IT",'full menu'!F18="IwERT",'full menu'!F18="ERwIT",'full menu'!F18="I&amp;ERT",'full menu'!F18="ER&amp;M&amp;IT"),"MixedTs",IF('full menu'!F18="UD","UD",IF('full menu'!F18="LSD","LSD",IF('full menu'!F18="WSD","WSD","")))))))))))</f>
        <v>ERTs</v>
      </c>
      <c r="G18" s="1" t="str">
        <f>IF('full menu'!G18="MDC","MDC",IF('full menu'!G18="X","X",IF('full menu'!G18="UASC","UASC",IF(OR('full menu'!G18="PERF",'full menu'!G18="AERF",'full menu'!G18="PCB"),"ERfix",IF(OR('full menu'!G18="ACB",'full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menu'!G18="MwERT",'full menu'!G18="ERwMT",'full menu'!G18="M&amp;ERT",'full menu'!G18="MwIT",'full menu'!G18="IwMT",'full menu'!G18="M&amp;IT",'full menu'!G18="IwERT",'full menu'!G18="ERwIT",'full menu'!G18="I&amp;ERT",'full menu'!G18="ER&amp;M&amp;IT"),"MixedTs",IF('full menu'!G18="UD","UD",IF('full menu'!G18="LSD","LSD",IF('full menu'!G18="WSD","WSD","")))))))))))</f>
        <v>ERTs</v>
      </c>
      <c r="H18" s="1" t="str">
        <f>IF('full menu'!H18="MDC","MDC",IF('full menu'!H18="X","X",IF('full menu'!H18="UASC","UASC",IF(OR('full menu'!H18="PERF",'full menu'!H18="AERF",'full menu'!H18="PCB"),"ERfix",IF(OR('full menu'!H18="ACB",'full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menu'!H18="MwERT",'full menu'!H18="ERwMT",'full menu'!H18="M&amp;ERT",'full menu'!H18="MwIT",'full menu'!H18="IwMT",'full menu'!H18="M&amp;IT",'full menu'!H18="IwERT",'full menu'!H18="ERwIT",'full menu'!H18="I&amp;ERT",'full menu'!H18="ER&amp;M&amp;IT"),"MixedTs",IF('full menu'!H18="UD","UD",IF('full menu'!H18="LSD","LSD",IF('full menu'!H18="WSD","WSD","")))))))))))</f>
        <v>ERTs</v>
      </c>
      <c r="I18" s="1" t="str">
        <f>IF('full menu'!I18="MDC","MDC",IF('full menu'!I18="X","X",IF('full menu'!I18="UASC","UASC",IF(OR('full menu'!I18="PERF",'full menu'!I18="AERF",'full menu'!I18="PCB"),"ERfix",IF(OR('full menu'!I18="ACB",'full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menu'!I18="MwERT",'full menu'!I18="ERwMT",'full menu'!I18="M&amp;ERT",'full menu'!I18="MwIT",'full menu'!I18="IwMT",'full menu'!I18="M&amp;IT",'full menu'!I18="IwERT",'full menu'!I18="ERwIT",'full menu'!I18="I&amp;ERT",'full menu'!I18="ER&amp;M&amp;IT"),"MixedTs",IF('full menu'!I18="UD","UD",IF('full menu'!I18="LSD","LSD",IF('full menu'!I18="WSD","WSD","")))))))))))</f>
        <v>ERTs</v>
      </c>
      <c r="J18" s="1" t="str">
        <f>IF('full menu'!J18="MDC","MDC",IF('full menu'!J18="X","X",IF('full menu'!J18="UASC","UASC",IF(OR('full menu'!J18="PERF",'full menu'!J18="AERF",'full menu'!J18="PCB"),"ERfix",IF(OR('full menu'!J18="ACB",'full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menu'!J18="MwERT",'full menu'!J18="ERwMT",'full menu'!J18="M&amp;ERT",'full menu'!J18="MwIT",'full menu'!J18="IwMT",'full menu'!J18="M&amp;IT",'full menu'!J18="IwERT",'full menu'!J18="ERwIT",'full menu'!J18="I&amp;ERT",'full menu'!J18="ER&amp;M&amp;IT"),"MixedTs",IF('full menu'!J18="UD","UD",IF('full menu'!J18="LSD","LSD",IF('full menu'!J18="WSD","WSD","")))))))))))</f>
        <v>ERTs</v>
      </c>
      <c r="K18" s="1" t="str">
        <f>IF('full menu'!K18="MDC","MDC",IF('full menu'!K18="X","X",IF('full menu'!K18="UASC","UASC",IF(OR('full menu'!K18="PERF",'full menu'!K18="AERF",'full menu'!K18="PCB"),"ERfix",IF(OR('full menu'!K18="ACB",'full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menu'!K18="MwERT",'full menu'!K18="ERwMT",'full menu'!K18="M&amp;ERT",'full menu'!K18="MwIT",'full menu'!K18="IwMT",'full menu'!K18="M&amp;IT",'full menu'!K18="IwERT",'full menu'!K18="ERwIT",'full menu'!K18="I&amp;ERT",'full menu'!K18="ER&amp;M&amp;IT"),"MixedTs",IF('full menu'!K18="UD","UD",IF('full menu'!K18="LSD","LSD",IF('full menu'!K18="WSD","WSD","")))))))))))</f>
        <v>ERTs</v>
      </c>
      <c r="L18" s="1" t="str">
        <f>IF('full menu'!L18="MDC","MDC",IF('full menu'!L18="X","X",IF('full menu'!L18="UASC","UASC",IF(OR('full menu'!L18="PERF",'full menu'!L18="AERF",'full menu'!L18="PCB"),"ERfix",IF(OR('full menu'!L18="ACB",'full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menu'!L18="MwERT",'full menu'!L18="ERwMT",'full menu'!L18="M&amp;ERT",'full menu'!L18="MwIT",'full menu'!L18="IwMT",'full menu'!L18="M&amp;IT",'full menu'!L18="IwERT",'full menu'!L18="ERwIT",'full menu'!L18="I&amp;ERT",'full menu'!L18="ER&amp;M&amp;IT"),"MixedTs",IF('full menu'!L18="UD","UD",IF('full menu'!L18="LSD","LSD",IF('full menu'!L18="WSD","WSD","")))))))))))</f>
        <v>ERTs</v>
      </c>
      <c r="M18" s="1" t="str">
        <f>IF('full menu'!M18="MDC","MDC",IF('full menu'!M18="X","X",IF('full menu'!M18="UASC","UASC",IF(OR('full menu'!M18="PERF",'full menu'!M18="AERF",'full menu'!M18="PCB"),"ERfix",IF(OR('full menu'!M18="ACB",'full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menu'!M18="MwERT",'full menu'!M18="ERwMT",'full menu'!M18="M&amp;ERT",'full menu'!M18="MwIT",'full menu'!M18="IwMT",'full menu'!M18="M&amp;IT",'full menu'!M18="IwERT",'full menu'!M18="ERwIT",'full menu'!M18="I&amp;ERT",'full menu'!M18="ER&amp;M&amp;IT"),"MixedTs",IF('full menu'!M18="UD","UD",IF('full menu'!M18="LSD","LSD",IF('full menu'!M18="WSD","WSD","")))))))))))</f>
        <v>ERTs</v>
      </c>
      <c r="N18" s="1" t="str">
        <f>IF('full menu'!N18="MDC","MDC",IF('full menu'!N18="X","X",IF('full menu'!N18="UASC","UASC",IF(OR('full menu'!N18="PERF",'full menu'!N18="AERF",'full menu'!N18="PCB"),"ERfix",IF(OR('full menu'!N18="ACB",'full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menu'!N18="MwERT",'full menu'!N18="ERwMT",'full menu'!N18="M&amp;ERT",'full menu'!N18="MwIT",'full menu'!N18="IwMT",'full menu'!N18="M&amp;IT",'full menu'!N18="IwERT",'full menu'!N18="ERwIT",'full menu'!N18="I&amp;ERT",'full menu'!N18="ER&amp;M&amp;IT"),"MixedTs",IF('full menu'!N18="UD","UD",IF('full menu'!N18="LSD","LSD",IF('full menu'!N18="WSD","WSD","")))))))))))</f>
        <v>ERTs</v>
      </c>
      <c r="O18" s="1" t="str">
        <f>IF('full menu'!O18="MDC","MDC",IF('full menu'!O18="X","X",IF('full menu'!O18="UASC","UASC",IF(OR('full menu'!O18="PERF",'full menu'!O18="AERF",'full menu'!O18="PCB"),"ERfix",IF(OR('full menu'!O18="ACB",'full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menu'!O18="MwERT",'full menu'!O18="ERwMT",'full menu'!O18="M&amp;ERT",'full menu'!O18="MwIT",'full menu'!O18="IwMT",'full menu'!O18="M&amp;IT",'full menu'!O18="IwERT",'full menu'!O18="ERwIT",'full menu'!O18="I&amp;ERT",'full menu'!O18="ER&amp;M&amp;IT"),"MixedTs",IF('full menu'!O18="UD","UD",IF('full menu'!O18="LSD","LSD",IF('full menu'!O18="WSD","WSD","")))))))))))</f>
        <v>ERTs</v>
      </c>
      <c r="P18" s="1" t="str">
        <f>IF('full menu'!P18="MDC","MDC",IF('full menu'!P18="X","X",IF('full menu'!P18="UASC","UASC",IF(OR('full menu'!P18="PERF",'full menu'!P18="AERF",'full menu'!P18="PCB"),"ERfix",IF(OR('full menu'!P18="ACB",'full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menu'!P18="MwERT",'full menu'!P18="ERwMT",'full menu'!P18="M&amp;ERT",'full menu'!P18="MwIT",'full menu'!P18="IwMT",'full menu'!P18="M&amp;IT",'full menu'!P18="IwERT",'full menu'!P18="ERwIT",'full menu'!P18="I&amp;ERT",'full menu'!P18="ER&amp;M&amp;IT"),"MixedTs",IF('full menu'!P18="UD","UD",IF('full menu'!P18="LSD","LSD",IF('full menu'!P18="WSD","WSD","")))))))))))</f>
        <v>ERTs</v>
      </c>
      <c r="Q18" s="1" t="str">
        <f>IF('full menu'!Q18="MDC","MDC",IF('full menu'!Q18="X","X",IF('full menu'!Q18="UASC","UASC",IF(OR('full menu'!Q18="PERF",'full menu'!Q18="AERF",'full menu'!Q18="PCB"),"ERfix",IF(OR('full menu'!Q18="ACB",'full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menu'!Q18="MwERT",'full menu'!Q18="ERwMT",'full menu'!Q18="M&amp;ERT",'full menu'!Q18="MwIT",'full menu'!Q18="IwMT",'full menu'!Q18="M&amp;IT",'full menu'!Q18="IwERT",'full menu'!Q18="ERwIT",'full menu'!Q18="I&amp;ERT",'full menu'!Q18="ER&amp;M&amp;IT"),"MixedTs",IF('full menu'!Q18="UD","UD",IF('full menu'!Q18="LSD","LSD",IF('full menu'!Q18="WSD","WSD","")))))))))))</f>
        <v>ERTs</v>
      </c>
      <c r="R18" s="1" t="str">
        <f>IF('full menu'!R18="MDC","MDC",IF('full menu'!R18="X","X",IF('full menu'!R18="UASC","UASC",IF(OR('full menu'!R18="PERF",'full menu'!R18="AERF",'full menu'!R18="PCB"),"ERfix",IF(OR('full menu'!R18="ACB",'full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menu'!R18="MwERT",'full menu'!R18="ERwMT",'full menu'!R18="M&amp;ERT",'full menu'!R18="MwIT",'full menu'!R18="IwMT",'full menu'!R18="M&amp;IT",'full menu'!R18="IwERT",'full menu'!R18="ERwIT",'full menu'!R18="I&amp;ERT",'full menu'!R18="ER&amp;M&amp;IT"),"MixedTs",IF('full menu'!R18="UD","UD",IF('full menu'!R18="LSD","LSD",IF('full menu'!R18="WSD","WSD","")))))))))))</f>
        <v>ERTs</v>
      </c>
      <c r="S18" s="1" t="str">
        <f>IF('full menu'!S18="MDC","MDC",IF('full menu'!S18="X","X",IF('full menu'!S18="UASC","UASC",IF(OR('full menu'!S18="PERF",'full menu'!S18="AERF",'full menu'!S18="PCB"),"ERfix",IF(OR('full menu'!S18="ACB",'full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menu'!S18="MwERT",'full menu'!S18="ERwMT",'full menu'!S18="M&amp;ERT",'full menu'!S18="MwIT",'full menu'!S18="IwMT",'full menu'!S18="M&amp;IT",'full menu'!S18="IwERT",'full menu'!S18="ERwIT",'full menu'!S18="I&amp;ERT",'full menu'!S18="ER&amp;M&amp;IT"),"MixedTs",IF('full menu'!S18="UD","UD",IF('full menu'!S18="LSD","LSD",IF('full menu'!S18="WSD","WSD","")))))))))))</f>
        <v>ERTs</v>
      </c>
      <c r="T18" s="1" t="str">
        <f>IF('full menu'!T18="MDC","MDC",IF('full menu'!T18="X","X",IF('full menu'!T18="UASC","UASC",IF(OR('full menu'!T18="PERF",'full menu'!T18="AERF",'full menu'!T18="PCB"),"ERfix",IF(OR('full menu'!T18="ACB",'full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menu'!T18="MwERT",'full menu'!T18="ERwMT",'full menu'!T18="M&amp;ERT",'full menu'!T18="MwIT",'full menu'!T18="IwMT",'full menu'!T18="M&amp;IT",'full menu'!T18="IwERT",'full menu'!T18="ERwIT",'full menu'!T18="I&amp;ERT",'full menu'!T18="ER&amp;M&amp;IT"),"MixedTs",IF('full menu'!T18="UD","UD",IF('full menu'!T18="LSD","LSD",IF('full menu'!T18="WSD","WSD","")))))))))))</f>
        <v>ERTs</v>
      </c>
      <c r="U18" s="1" t="str">
        <f>IF('full menu'!U18="MDC","MDC",IF('full menu'!U18="X","X",IF('full menu'!U18="UASC","UASC",IF(OR('full menu'!U18="PERF",'full menu'!U18="AERF",'full menu'!U18="PCB"),"ERfix",IF(OR('full menu'!U18="ACB",'full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menu'!U18="MwERT",'full menu'!U18="ERwMT",'full menu'!U18="M&amp;ERT",'full menu'!U18="MwIT",'full menu'!U18="IwMT",'full menu'!U18="M&amp;IT",'full menu'!U18="IwERT",'full menu'!U18="ERwIT",'full menu'!U18="I&amp;ERT",'full menu'!U18="ER&amp;M&amp;IT"),"MixedTs",IF('full menu'!U18="UD","UD",IF('full menu'!U18="LSD","LSD",IF('full menu'!U18="WSD","WSD","")))))))))))</f>
        <v>ERTs</v>
      </c>
      <c r="V18" s="1" t="str">
        <f>IF('full menu'!V18="MDC","MDC",IF('full menu'!V18="X","X",IF('full menu'!V18="UASC","UASC",IF(OR('full menu'!V18="PERF",'full menu'!V18="AERF",'full menu'!V18="PCB"),"ERfix",IF(OR('full menu'!V18="ACB",'full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menu'!V18="MwERT",'full menu'!V18="ERwMT",'full menu'!V18="M&amp;ERT",'full menu'!V18="MwIT",'full menu'!V18="IwMT",'full menu'!V18="M&amp;IT",'full menu'!V18="IwERT",'full menu'!V18="ERwIT",'full menu'!V18="I&amp;ERT",'full menu'!V18="ER&amp;M&amp;IT"),"MixedTs",IF('full menu'!V18="UD","UD",IF('full menu'!V18="LSD","LSD",IF('full menu'!V18="WSD","WSD","")))))))))))</f>
        <v>ERTs</v>
      </c>
      <c r="W18" s="1" t="str">
        <f>IF('full menu'!W18="MDC","MDC",IF('full menu'!W18="X","X",IF('full menu'!W18="UASC","UASC",IF(OR('full menu'!W18="PERF",'full menu'!W18="AERF",'full menu'!W18="PCB"),"ERfix",IF(OR('full menu'!W18="ACB",'full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menu'!W18="MwERT",'full menu'!W18="ERwMT",'full menu'!W18="M&amp;ERT",'full menu'!W18="MwIT",'full menu'!W18="IwMT",'full menu'!W18="M&amp;IT",'full menu'!W18="IwERT",'full menu'!W18="ERwIT",'full menu'!W18="I&amp;ERT",'full menu'!W18="ER&amp;M&amp;IT"),"MixedTs",IF('full menu'!W18="UD","UD",IF('full menu'!W18="LSD","LSD",IF('full menu'!W18="WSD","WSD","")))))))))))</f>
        <v>ERTs</v>
      </c>
      <c r="X18" s="1" t="str">
        <f>IF('full menu'!X18="MDC","MDC",IF('full menu'!X18="X","X",IF('full menu'!X18="UASC","UASC",IF(OR('full menu'!X18="PERF",'full menu'!X18="AERF",'full menu'!X18="PCB"),"ERfix",IF(OR('full menu'!X18="ACB",'full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menu'!X18="MwERT",'full menu'!X18="ERwMT",'full menu'!X18="M&amp;ERT",'full menu'!X18="MwIT",'full menu'!X18="IwMT",'full menu'!X18="M&amp;IT",'full menu'!X18="IwERT",'full menu'!X18="ERwIT",'full menu'!X18="I&amp;ERT",'full menu'!X18="ER&amp;M&amp;IT"),"MixedTs",IF('full menu'!X18="UD","UD",IF('full menu'!X18="LSD","LSD",IF('full menu'!X18="WSD","WSD","")))))))))))</f>
        <v>ERTs</v>
      </c>
      <c r="Y18" s="1" t="str">
        <f>IF('full menu'!Y18="MDC","MDC",IF('full menu'!Y18="X","X",IF('full menu'!Y18="UASC","UASC",IF(OR('full menu'!Y18="PERF",'full menu'!Y18="AERF",'full menu'!Y18="PCB"),"ERfix",IF(OR('full menu'!Y18="ACB",'full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menu'!Y18="MwERT",'full menu'!Y18="ERwMT",'full menu'!Y18="M&amp;ERT",'full menu'!Y18="MwIT",'full menu'!Y18="IwMT",'full menu'!Y18="M&amp;IT",'full menu'!Y18="IwERT",'full menu'!Y18="ERwIT",'full menu'!Y18="I&amp;ERT",'full menu'!Y18="ER&amp;M&amp;IT"),"MixedTs",IF('full menu'!Y18="UD","UD",IF('full menu'!Y18="LSD","LSD",IF('full menu'!Y18="WSD","WSD","")))))))))))</f>
        <v>ERTs</v>
      </c>
      <c r="Z18" s="1" t="str">
        <f>IF('full menu'!Z18="MDC","MDC",IF('full menu'!Z18="X","X",IF('full menu'!Z18="UASC","UASC",IF(OR('full menu'!Z18="PERF",'full menu'!Z18="AERF",'full menu'!Z18="PCB"),"ERfix",IF(OR('full menu'!Z18="ACB",'full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menu'!Z18="MwERT",'full menu'!Z18="ERwMT",'full menu'!Z18="M&amp;ERT",'full menu'!Z18="MwIT",'full menu'!Z18="IwMT",'full menu'!Z18="M&amp;IT",'full menu'!Z18="IwERT",'full menu'!Z18="ERwIT",'full menu'!Z18="I&amp;ERT",'full menu'!Z18="ER&amp;M&amp;IT"),"MixedTs",IF('full menu'!Z18="UD","UD",IF('full menu'!Z18="LSD","LSD",IF('full menu'!Z18="WSD","WSD","")))))))))))</f>
        <v>ERTs</v>
      </c>
      <c r="AA18" s="1" t="str">
        <f>IF('full menu'!AA18="MDC","MDC",IF('full menu'!AA18="X","X",IF('full menu'!AA18="UASC","UASC",IF(OR('full menu'!AA18="PERF",'full menu'!AA18="AERF",'full menu'!AA18="PCB"),"ERfix",IF(OR('full menu'!AA18="ACB",'full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menu'!AA18="MwERT",'full menu'!AA18="ERwMT",'full menu'!AA18="M&amp;ERT",'full menu'!AA18="MwIT",'full menu'!AA18="IwMT",'full menu'!AA18="M&amp;IT",'full menu'!AA18="IwERT",'full menu'!AA18="ERwIT",'full menu'!AA18="I&amp;ERT",'full menu'!AA18="ER&amp;M&amp;IT"),"MixedTs",IF('full menu'!AA18="UD","UD",IF('full menu'!AA18="LSD","LSD",IF('full menu'!AA18="WSD","WSD","")))))))))))</f>
        <v/>
      </c>
      <c r="AB18" s="1" t="str">
        <f>IF('full menu'!AB18="MDC","MDC",IF('full menu'!AB18="X","X",IF('full menu'!AB18="UASC","UASC",IF(OR('full menu'!AB18="PERF",'full menu'!AB18="AERF",'full menu'!AB18="PCB"),"ERfix",IF(OR('full menu'!AB18="ACB",'full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menu'!AB18="MwERT",'full menu'!AB18="ERwMT",'full menu'!AB18="M&amp;ERT",'full menu'!AB18="MwIT",'full menu'!AB18="IwMT",'full menu'!AB18="M&amp;IT",'full menu'!AB18="IwERT",'full menu'!AB18="ERwIT",'full menu'!AB18="I&amp;ERT",'full menu'!AB18="ER&amp;M&amp;IT"),"MixedTs",IF('full menu'!AB18="UD","UD",IF('full menu'!AB18="LSD","LSD",IF('full menu'!AB18="WSD","WSD","")))))))))))</f>
        <v/>
      </c>
      <c r="AC18" s="1" t="str">
        <f>IF('full menu'!AC18="MDC","MDC",IF('full menu'!AC18="X","X",IF('full menu'!AC18="UASC","UASC",IF(OR('full menu'!AC18="PERF",'full menu'!AC18="AERF",'full menu'!AC18="PCB"),"ERfix",IF(OR('full menu'!AC18="ACB",'full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menu'!AC18="MwERT",'full menu'!AC18="ERwMT",'full menu'!AC18="M&amp;ERT",'full menu'!AC18="MwIT",'full menu'!AC18="IwMT",'full menu'!AC18="M&amp;IT",'full menu'!AC18="IwERT",'full menu'!AC18="ERwIT",'full menu'!AC18="I&amp;ERT",'full menu'!AC18="ER&amp;M&amp;IT"),"MixedTs",IF('full menu'!AC18="UD","UD",IF('full menu'!AC18="LSD","LSD",IF('full menu'!AC18="WSD","WSD","")))))))))))</f>
        <v/>
      </c>
      <c r="AD18" s="1" t="str">
        <f>IF('full menu'!AD18="MDC","MDC",IF('full menu'!AD18="X","X",IF('full menu'!AD18="UASC","UASC",IF(OR('full menu'!AD18="PERF",'full menu'!AD18="AERF",'full menu'!AD18="PCB"),"ERfix",IF(OR('full menu'!AD18="ACB",'full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menu'!AD18="MwERT",'full menu'!AD18="ERwMT",'full menu'!AD18="M&amp;ERT",'full menu'!AD18="MwIT",'full menu'!AD18="IwMT",'full menu'!AD18="M&amp;IT",'full menu'!AD18="IwERT",'full menu'!AD18="ERwIT",'full menu'!AD18="I&amp;ERT",'full menu'!AD18="ER&amp;M&amp;IT"),"MixedTs",IF('full menu'!AD18="UD","UD",IF('full menu'!AD18="LSD","LSD",IF('full menu'!AD18="WSD","WSD","")))))))))))</f>
        <v/>
      </c>
      <c r="AE18" s="1" t="str">
        <f>IF('full menu'!AE18="MDC","MDC",IF('full menu'!AE18="X","X",IF('full menu'!AE18="UASC","UASC",IF(OR('full menu'!AE18="PERF",'full menu'!AE18="AERF",'full menu'!AE18="PCB"),"ERfix",IF(OR('full menu'!AE18="ACB",'full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menu'!AE18="MwERT",'full menu'!AE18="ERwMT",'full menu'!AE18="M&amp;ERT",'full menu'!AE18="MwIT",'full menu'!AE18="IwMT",'full menu'!AE18="M&amp;IT",'full menu'!AE18="IwERT",'full menu'!AE18="ERwIT",'full menu'!AE18="I&amp;ERT",'full menu'!AE18="ER&amp;M&amp;IT"),"MixedTs",IF('full menu'!AE18="UD","UD",IF('full menu'!AE18="LSD","LSD",IF('full menu'!AE18="WSD","WSD","")))))))))))</f>
        <v/>
      </c>
      <c r="AF18" s="1" t="str">
        <f>IF('full menu'!AF18="MDC","MDC",IF('full menu'!AF18="X","X",IF('full menu'!AF18="UASC","UASC",IF(OR('full menu'!AF18="PERF",'full menu'!AF18="AERF",'full menu'!AF18="PCB"),"ERfix",IF(OR('full menu'!AF18="ACB",'full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menu'!AF18="MwERT",'full menu'!AF18="ERwMT",'full menu'!AF18="M&amp;ERT",'full menu'!AF18="MwIT",'full menu'!AF18="IwMT",'full menu'!AF18="M&amp;IT",'full menu'!AF18="IwERT",'full menu'!AF18="ERwIT",'full menu'!AF18="I&amp;ERT",'full menu'!AF18="ER&amp;M&amp;IT"),"MixedTs",IF('full menu'!AF18="UD","UD",IF('full menu'!AF18="LSD","LSD",IF('full menu'!AF18="WSD","WSD","")))))))))))</f>
        <v/>
      </c>
      <c r="AG18" s="1" t="str">
        <f>IF('full menu'!AG18="MDC","MDC",IF('full menu'!AG18="X","X",IF('full menu'!AG18="UASC","UASC",IF(OR('full menu'!AG18="PERF",'full menu'!AG18="AERF",'full menu'!AG18="PCB"),"ERfix",IF(OR('full menu'!AG18="ACB",'full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menu'!AG18="MwERT",'full menu'!AG18="ERwMT",'full menu'!AG18="M&amp;ERT",'full menu'!AG18="MwIT",'full menu'!AG18="IwMT",'full menu'!AG18="M&amp;IT",'full menu'!AG18="IwERT",'full menu'!AG18="ERwIT",'full menu'!AG18="I&amp;ERT",'full menu'!AG18="ER&amp;M&amp;IT"),"MixedTs",IF('full menu'!AG18="UD","UD",IF('full menu'!AG18="LSD","LSD",IF('full menu'!AG18="WSD","WSD","")))))))))))</f>
        <v/>
      </c>
      <c r="AH18" s="1" t="str">
        <f>IF('full menu'!AH18="MDC","MDC",IF('full menu'!AH18="X","X",IF('full menu'!AH18="UASC","UASC",IF(OR('full menu'!AH18="PERF",'full menu'!AH18="AERF",'full menu'!AH18="PCB"),"ERfix",IF(OR('full menu'!AH18="ACB",'full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menu'!AH18="MwERT",'full menu'!AH18="ERwMT",'full menu'!AH18="M&amp;ERT",'full menu'!AH18="MwIT",'full menu'!AH18="IwMT",'full menu'!AH18="M&amp;IT",'full menu'!AH18="IwERT",'full menu'!AH18="ERwIT",'full menu'!AH18="I&amp;ERT",'full menu'!AH18="ER&amp;M&amp;IT"),"MixedTs",IF('full menu'!AH18="UD","UD",IF('full menu'!AH18="LSD","LSD",IF('full menu'!AH18="WSD","WSD","")))))))))))</f>
        <v/>
      </c>
      <c r="AI18" s="1" t="str">
        <f>IF('full menu'!AI18="MDC","MDC",IF('full menu'!AI18="X","X",IF('full menu'!AI18="UASC","UASC",IF(OR('full menu'!AI18="PERF",'full menu'!AI18="AERF",'full menu'!AI18="PCB"),"ERfix",IF(OR('full menu'!AI18="ACB",'full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menu'!AI18="MwERT",'full menu'!AI18="ERwMT",'full menu'!AI18="M&amp;ERT",'full menu'!AI18="MwIT",'full menu'!AI18="IwMT",'full menu'!AI18="M&amp;IT",'full menu'!AI18="IwERT",'full menu'!AI18="ERwIT",'full menu'!AI18="I&amp;ERT",'full menu'!AI18="ER&amp;M&amp;IT"),"MixedTs",IF('full menu'!AI18="UD","UD",IF('full menu'!AI18="LSD","LSD",IF('full menu'!AI18="WSD","WSD","")))))))))))</f>
        <v/>
      </c>
      <c r="AJ18" s="1" t="str">
        <f>IF('full menu'!AJ18="MDC","MDC",IF('full menu'!AJ18="X","X",IF('full menu'!AJ18="UASC","UASC",IF(OR('full menu'!AJ18="PERF",'full menu'!AJ18="AERF",'full menu'!AJ18="PCB"),"ERfix",IF(OR('full menu'!AJ18="ACB",'full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menu'!AJ18="MwERT",'full menu'!AJ18="ERwMT",'full menu'!AJ18="M&amp;ERT",'full menu'!AJ18="MwIT",'full menu'!AJ18="IwMT",'full menu'!AJ18="M&amp;IT",'full menu'!AJ18="IwERT",'full menu'!AJ18="ERwIT",'full menu'!AJ18="I&amp;ERT",'full menu'!AJ18="ER&amp;M&amp;IT"),"MixedTs",IF('full menu'!AJ18="UD","UD",IF('full menu'!AJ18="LSD","LSD",IF('full menu'!AJ18="WSD","WSD","")))))))))))</f>
        <v/>
      </c>
      <c r="AK18" s="1" t="str">
        <f>IF('full menu'!AK18="MDC","MDC",IF('full menu'!AK18="X","X",IF('full menu'!AK18="UASC","UASC",IF(OR('full menu'!AK18="PERF",'full menu'!AK18="AERF",'full menu'!AK18="PCB"),"ERfix",IF(OR('full menu'!AK18="ACB",'full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menu'!AK18="MwERT",'full menu'!AK18="ERwMT",'full menu'!AK18="M&amp;ERT",'full menu'!AK18="MwIT",'full menu'!AK18="IwMT",'full menu'!AK18="M&amp;IT",'full menu'!AK18="IwERT",'full menu'!AK18="ERwIT",'full menu'!AK18="I&amp;ERT",'full menu'!AK18="ER&amp;M&amp;IT"),"MixedTs",IF('full menu'!AK18="UD","UD",IF('full menu'!AK18="LSD","LSD",IF('full menu'!AK18="WSD","WSD","")))))))))))</f>
        <v/>
      </c>
      <c r="AL18" s="1" t="str">
        <f>IF('full menu'!AL18="MDC","MDC",IF('full menu'!AL18="X","X",IF('full menu'!AL18="UASC","UASC",IF(OR('full menu'!AL18="PERF",'full menu'!AL18="AERF",'full menu'!AL18="PCB"),"ERfix",IF(OR('full menu'!AL18="ACB",'full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menu'!AL18="MwERT",'full menu'!AL18="ERwMT",'full menu'!AL18="M&amp;ERT",'full menu'!AL18="MwIT",'full menu'!AL18="IwMT",'full menu'!AL18="M&amp;IT",'full menu'!AL18="IwERT",'full menu'!AL18="ERwIT",'full menu'!AL18="I&amp;ERT",'full menu'!AL18="ER&amp;M&amp;IT"),"MixedTs",IF('full menu'!AL18="UD","UD",IF('full menu'!AL18="LSD","LSD",IF('full menu'!AL18="WSD","WSD","")))))))))))</f>
        <v/>
      </c>
      <c r="AM18" s="1" t="str">
        <f>IF('full menu'!AM18="MDC","MDC",IF('full menu'!AM18="X","X",IF('full menu'!AM18="UASC","UASC",IF(OR('full menu'!AM18="PERF",'full menu'!AM18="AERF",'full menu'!AM18="PCB"),"ERfix",IF(OR('full menu'!AM18="ACB",'full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menu'!AM18="MwERT",'full menu'!AM18="ERwMT",'full menu'!AM18="M&amp;ERT",'full menu'!AM18="MwIT",'full menu'!AM18="IwMT",'full menu'!AM18="M&amp;IT",'full menu'!AM18="IwERT",'full menu'!AM18="ERwIT",'full menu'!AM18="I&amp;ERT",'full menu'!AM18="ER&amp;M&amp;IT"),"MixedTs",IF('full menu'!AM18="UD","UD",IF('full menu'!AM18="LSD","LSD",IF('full menu'!AM18="WSD","WSD","")))))))))))</f>
        <v/>
      </c>
      <c r="AN18" s="1" t="str">
        <f>IF('full menu'!AN18="MDC","MDC",IF('full menu'!AN18="X","X",IF('full menu'!AN18="UASC","UASC",IF(OR('full menu'!AN18="PERF",'full menu'!AN18="AERF",'full menu'!AN18="PCB"),"ERfix",IF(OR('full menu'!AN18="ACB",'full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menu'!AN18="MwERT",'full menu'!AN18="ERwMT",'full menu'!AN18="M&amp;ERT",'full menu'!AN18="MwIT",'full menu'!AN18="IwMT",'full menu'!AN18="M&amp;IT",'full menu'!AN18="IwERT",'full menu'!AN18="ERwIT",'full menu'!AN18="I&amp;ERT",'full menu'!AN18="ER&amp;M&amp;IT"),"MixedTs",IF('full menu'!AN18="UD","UD",IF('full menu'!AN18="LSD","LSD",IF('full menu'!AN18="WSD","WSD","")))))))))))</f>
        <v/>
      </c>
      <c r="AO18" s="1" t="str">
        <f>IF('full menu'!AO18="MDC","MDC",IF('full menu'!AO18="X","X",IF('full menu'!AO18="UASC","UASC",IF(OR('full menu'!AO18="PERF",'full menu'!AO18="AERF",'full menu'!AO18="PCB"),"ERfix",IF(OR('full menu'!AO18="ACB",'full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menu'!AO18="MwERT",'full menu'!AO18="ERwMT",'full menu'!AO18="M&amp;ERT",'full menu'!AO18="MwIT",'full menu'!AO18="IwMT",'full menu'!AO18="M&amp;IT",'full menu'!AO18="IwERT",'full menu'!AO18="ERwIT",'full menu'!AO18="I&amp;ERT",'full menu'!AO18="ER&amp;M&amp;IT"),"MixedTs",IF('full menu'!AO18="UD","UD",IF('full menu'!AO18="LSD","LSD",IF('full menu'!AO18="WSD","WSD","")))))))))))</f>
        <v/>
      </c>
      <c r="AP18" s="1" t="str">
        <f>IF('full menu'!AP18="MDC","MDC",IF('full menu'!AP18="X","X",IF('full menu'!AP18="UASC","UASC",IF(OR('full menu'!AP18="PERF",'full menu'!AP18="AERF",'full menu'!AP18="PCB"),"ERfix",IF(OR('full menu'!AP18="ACB",'full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menu'!AP18="MwERT",'full menu'!AP18="ERwMT",'full menu'!AP18="M&amp;ERT",'full menu'!AP18="MwIT",'full menu'!AP18="IwMT",'full menu'!AP18="M&amp;IT",'full menu'!AP18="IwERT",'full menu'!AP18="ERwIT",'full menu'!AP18="I&amp;ERT",'full menu'!AP18="ER&amp;M&amp;IT"),"MixedTs",IF('full menu'!AP18="UD","UD",IF('full menu'!AP18="LSD","LSD",IF('full menu'!AP18="WSD","WSD","")))))))))))</f>
        <v/>
      </c>
      <c r="AQ18" s="1" t="str">
        <f>IF('full menu'!AQ18="MDC","MDC",IF('full menu'!AQ18="X","X",IF('full menu'!AQ18="UASC","UASC",IF(OR('full menu'!AQ18="PERF",'full menu'!AQ18="AERF",'full menu'!AQ18="PCB"),"ERfix",IF(OR('full menu'!AQ18="ACB",'full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menu'!AQ18="MwERT",'full menu'!AQ18="ERwMT",'full menu'!AQ18="M&amp;ERT",'full menu'!AQ18="MwIT",'full menu'!AQ18="IwMT",'full menu'!AQ18="M&amp;IT",'full menu'!AQ18="IwERT",'full menu'!AQ18="ERwIT",'full menu'!AQ18="I&amp;ERT",'full menu'!AQ18="ER&amp;M&amp;IT"),"MixedTs",IF('full menu'!AQ18="UD","UD",IF('full menu'!AQ18="LSD","LSD",IF('full menu'!AQ18="WSD","WSD","")))))))))))</f>
        <v/>
      </c>
      <c r="AR18" s="1" t="str">
        <f>IF('full menu'!AR18="MDC","MDC",IF('full menu'!AR18="X","X",IF('full menu'!AR18="UASC","UASC",IF(OR('full menu'!AR18="PERF",'full menu'!AR18="AERF",'full menu'!AR18="PCB"),"ERfix",IF(OR('full menu'!AR18="ACB",'full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menu'!AR18="MwERT",'full menu'!AR18="ERwMT",'full menu'!AR18="M&amp;ERT",'full menu'!AR18="MwIT",'full menu'!AR18="IwMT",'full menu'!AR18="M&amp;IT",'full menu'!AR18="IwERT",'full menu'!AR18="ERwIT",'full menu'!AR18="I&amp;ERT",'full menu'!AR18="ER&amp;M&amp;IT"),"MixedTs",IF('full menu'!AR18="UD","UD",IF('full menu'!AR18="LSD","LSD",IF('full menu'!AR18="WSD","WSD","")))))))))))</f>
        <v/>
      </c>
      <c r="AS18" s="1" t="str">
        <f>IF('full menu'!AS18="MDC","MDC",IF('full menu'!AS18="X","X",IF('full menu'!AS18="UASC","UASC",IF(OR('full menu'!AS18="PERF",'full menu'!AS18="AERF",'full menu'!AS18="PCB"),"ERfix",IF(OR('full menu'!AS18="ACB",'full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menu'!AS18="MwERT",'full menu'!AS18="ERwMT",'full menu'!AS18="M&amp;ERT",'full menu'!AS18="MwIT",'full menu'!AS18="IwMT",'full menu'!AS18="M&amp;IT",'full menu'!AS18="IwERT",'full menu'!AS18="ERwIT",'full menu'!AS18="I&amp;ERT",'full menu'!AS18="ER&amp;M&amp;IT"),"MixedTs",IF('full menu'!AS18="UD","UD",IF('full menu'!AS18="LSD","LSD",IF('full menu'!AS18="WSD","WSD","")))))))))))</f>
        <v/>
      </c>
      <c r="AT18" s="1" t="str">
        <f>IF('full menu'!AT18="MDC","MDC",IF('full menu'!AT18="X","X",IF('full menu'!AT18="UASC","UASC",IF(OR('full menu'!AT18="PERF",'full menu'!AT18="AERF",'full menu'!AT18="PCB"),"ERfix",IF(OR('full menu'!AT18="ACB",'full menu'!AT18="LCERT",'full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menu'!AT18="MwERT",'full menu'!AT18="ERwMT",'full menu'!AT18="M&amp;ERT",'full menu'!AT18="MwIT",'full menu'!AT18="IwMT",'full menu'!AT18="M&amp;IT",'full menu'!AT18="IwERT",'full menu'!AT18="ERwIT",'full menu'!AT18="I&amp;ERT",'full menu'!AT18="ER&amp;M&amp;IT"),"MixedTs",IF('full menu'!AT18="UD","UD",IF('full menu'!AT18="LSD","LSD",IF('full menu'!AT18="WSD","WSD","")))))))))))</f>
        <v/>
      </c>
      <c r="AU18" s="1" t="str">
        <f>IF('full menu'!AU18="MDC","MDC",IF('full menu'!AU18="X","X",IF('full menu'!AU18="UASC","UASC",IF(OR('full menu'!AU18="PERF",'full menu'!AU18="AERF",'full menu'!AU18="PCB"),"ERfix",IF(OR('full menu'!AU18="ACB",'full menu'!AU18="LCERT",'full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menu'!AU18="MwERT",'full menu'!AU18="ERwMT",'full menu'!AU18="M&amp;ERT",'full menu'!AU18="MwIT",'full menu'!AU18="IwMT",'full menu'!AU18="M&amp;IT",'full menu'!AU18="IwERT",'full menu'!AU18="ERwIT",'full menu'!AU18="I&amp;ERT",'full menu'!AU18="ER&amp;M&amp;IT"),"MixedTs",IF('full menu'!AU18="UD","UD",IF('full menu'!AU18="LSD","LSD",IF('full menu'!AU18="WSD","WSD","")))))))))))</f>
        <v/>
      </c>
      <c r="AV18" s="1" t="str">
        <f>IF('full menu'!AV18="MDC","MDC",IF('full menu'!AV18="X","X",IF('full menu'!AV18="UASC","UASC",IF(OR('full menu'!AV18="PERF",'full menu'!AV18="AERF",'full menu'!AV18="PCB"),"ERfix",IF(OR('full menu'!AV18="ACB",'full menu'!AV18="LCERT",'full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menu'!AV18="MwERT",'full menu'!AV18="ERwMT",'full menu'!AV18="M&amp;ERT",'full menu'!AV18="MwIT",'full menu'!AV18="IwMT",'full menu'!AV18="M&amp;IT",'full menu'!AV18="IwERT",'full menu'!AV18="ERwIT",'full menu'!AV18="I&amp;ERT",'full menu'!AV18="ER&amp;M&amp;IT"),"MixedTs",IF('full menu'!AV18="UD","UD",IF('full menu'!AV18="LSD","LSD",IF('full menu'!AV18="WSD","WSD","")))))))))))</f>
        <v/>
      </c>
      <c r="AW18" s="1" t="str">
        <f>IF('full menu'!AW18="MDC","MDC",IF('full menu'!AW18="X","X",IF('full menu'!AW18="UASC","UASC",IF(OR('full menu'!AW18="PERF",'full menu'!AW18="AERF",'full menu'!AW18="PCB"),"ERfix",IF(OR('full menu'!AW18="ACB",'full menu'!AW18="LCERT",'full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menu'!AW18="MwERT",'full menu'!AW18="ERwMT",'full menu'!AW18="M&amp;ERT",'full menu'!AW18="MwIT",'full menu'!AW18="IwMT",'full menu'!AW18="M&amp;IT",'full menu'!AW18="IwERT",'full menu'!AW18="ERwIT",'full menu'!AW18="I&amp;ERT",'full menu'!AW18="ER&amp;M&amp;IT"),"MixedTs",IF('full menu'!AW18="UD","UD",IF('full menu'!AW18="LSD","LSD",IF('full menu'!AW18="WSD","WSD","")))))))))))</f>
        <v/>
      </c>
      <c r="AX18" s="1" t="str">
        <f>IF('full menu'!AX18="MDC","MDC",IF('full menu'!AX18="X","X",IF('full menu'!AX18="UASC","UASC",IF(OR('full menu'!AX18="PERF",'full menu'!AX18="AERF",'full menu'!AX18="PCB"),"ERfix",IF(OR('full menu'!AX18="ACB",'full menu'!AX18="LCERT",'full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menu'!AX18="MwERT",'full menu'!AX18="ERwMT",'full menu'!AX18="M&amp;ERT",'full menu'!AX18="MwIT",'full menu'!AX18="IwMT",'full menu'!AX18="M&amp;IT",'full menu'!AX18="IwERT",'full menu'!AX18="ERwIT",'full menu'!AX18="I&amp;ERT",'full menu'!AX18="ER&amp;M&amp;IT"),"MixedTs",IF('full menu'!AX18="UD","UD",IF('full menu'!AX18="LSD","LSD",IF('full menu'!AX18="WSD","WSD","")))))))))))</f>
        <v/>
      </c>
      <c r="AY18" s="1" t="str">
        <f>IF('full menu'!AY18="MDC","MDC",IF('full menu'!AY18="X","X",IF('full menu'!AY18="UASC","UASC",IF(OR('full menu'!AY18="PERF",'full menu'!AY18="AERF",'full menu'!AY18="PCB"),"ERfix",IF(OR('full menu'!AY18="ACB",'full menu'!AY18="LCERT",'full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menu'!AY18="MwERT",'full menu'!AY18="ERwMT",'full menu'!AY18="M&amp;ERT",'full menu'!AY18="MwIT",'full menu'!AY18="IwMT",'full menu'!AY18="M&amp;IT",'full menu'!AY18="IwERT",'full menu'!AY18="ERwIT",'full menu'!AY18="I&amp;ERT",'full menu'!AY18="ER&amp;M&amp;IT"),"MixedTs",IF('full menu'!AY18="UD","UD",IF('full menu'!AY18="LSD","LSD",IF('full menu'!AY18="WSD","WSD","")))))))))))</f>
        <v/>
      </c>
    </row>
    <row r="19" spans="1:51" ht="15.6" x14ac:dyDescent="0.3">
      <c r="A19" t="s">
        <v>39</v>
      </c>
      <c r="B19" s="1" t="str">
        <f>IF('full menu'!B19="MDC","MDC",IF('full menu'!B19="X","X",IF('full menu'!B19="UASC","UASC",IF(OR('full menu'!B19="PERF",'full menu'!B19="AERF",'full menu'!B19="PCB"),"ERfix",IF(OR('full menu'!B19="ACB",'full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menu'!B19="MwERT",'full menu'!B19="ERwMT",'full menu'!B19="M&amp;ERT",'full menu'!B19="MwIT",'full menu'!B19="IwMT",'full menu'!B19="M&amp;IT",'full menu'!B19="IwERT",'full menu'!B19="ERwIT",'full menu'!B19="I&amp;ERT",'full menu'!B19="ER&amp;M&amp;IT"),"MixedTs",IF('full menu'!B19="UD","UD",IF('full menu'!B19="LSD","LSD",IF('full menu'!B19="WSD","WSD","")))))))))))</f>
        <v>UD</v>
      </c>
      <c r="C19" s="1" t="str">
        <f>IF('full menu'!C19="MDC","MDC",IF('full menu'!C19="X","X",IF('full menu'!C19="UASC","UASC",IF(OR('full menu'!C19="PERF",'full menu'!C19="AERF",'full menu'!C19="PCB"),"ERfix",IF(OR('full menu'!C19="ACB",'full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menu'!C19="MwERT",'full menu'!C19="ERwMT",'full menu'!C19="M&amp;ERT",'full menu'!C19="MwIT",'full menu'!C19="IwMT",'full menu'!C19="M&amp;IT",'full menu'!C19="IwERT",'full menu'!C19="ERwIT",'full menu'!C19="I&amp;ERT",'full menu'!C19="ER&amp;M&amp;IT"),"MixedTs",IF('full menu'!C19="UD","UD",IF('full menu'!C19="LSD","LSD",IF('full menu'!C19="WSD","WSD","")))))))))))</f>
        <v>UD</v>
      </c>
      <c r="D19" s="1" t="str">
        <f>IF('full menu'!D19="MDC","MDC",IF('full menu'!D19="X","X",IF('full menu'!D19="UASC","UASC",IF(OR('full menu'!D19="PERF",'full menu'!D19="AERF",'full menu'!D19="PCB"),"ERfix",IF(OR('full menu'!D19="ACB",'full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menu'!D19="MwERT",'full menu'!D19="ERwMT",'full menu'!D19="M&amp;ERT",'full menu'!D19="MwIT",'full menu'!D19="IwMT",'full menu'!D19="M&amp;IT",'full menu'!D19="IwERT",'full menu'!D19="ERwIT",'full menu'!D19="I&amp;ERT",'full menu'!D19="ER&amp;M&amp;IT"),"MixedTs",IF('full menu'!D19="UD","UD",IF('full menu'!D19="LSD","LSD",IF('full menu'!D19="WSD","WSD","")))))))))))</f>
        <v>UD</v>
      </c>
      <c r="E19" s="1" t="str">
        <f>IF('full menu'!E19="MDC","MDC",IF('full menu'!E19="X","X",IF('full menu'!E19="UASC","UASC",IF(OR('full menu'!E19="PERF",'full menu'!E19="AERF",'full menu'!E19="PCB"),"ERfix",IF(OR('full menu'!E19="ACB",'full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menu'!E19="MwERT",'full menu'!E19="ERwMT",'full menu'!E19="M&amp;ERT",'full menu'!E19="MwIT",'full menu'!E19="IwMT",'full menu'!E19="M&amp;IT",'full menu'!E19="IwERT",'full menu'!E19="ERwIT",'full menu'!E19="I&amp;ERT",'full menu'!E19="ER&amp;M&amp;IT"),"MixedTs",IF('full menu'!E19="UD","UD",IF('full menu'!E19="LSD","LSD",IF('full menu'!E19="WSD","WSD","")))))))))))</f>
        <v>UD</v>
      </c>
      <c r="F19" s="1" t="str">
        <f>IF('full menu'!F19="MDC","MDC",IF('full menu'!F19="X","X",IF('full menu'!F19="UASC","UASC",IF(OR('full menu'!F19="PERF",'full menu'!F19="AERF",'full menu'!F19="PCB"),"ERfix",IF(OR('full menu'!F19="ACB",'full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menu'!F19="MwERT",'full menu'!F19="ERwMT",'full menu'!F19="M&amp;ERT",'full menu'!F19="MwIT",'full menu'!F19="IwMT",'full menu'!F19="M&amp;IT",'full menu'!F19="IwERT",'full menu'!F19="ERwIT",'full menu'!F19="I&amp;ERT",'full menu'!F19="ER&amp;M&amp;IT"),"MixedTs",IF('full menu'!F19="UD","UD",IF('full menu'!F19="LSD","LSD",IF('full menu'!F19="WSD","WSD","")))))))))))</f>
        <v>UD</v>
      </c>
      <c r="G19" s="1" t="str">
        <f>IF('full menu'!G19="MDC","MDC",IF('full menu'!G19="X","X",IF('full menu'!G19="UASC","UASC",IF(OR('full menu'!G19="PERF",'full menu'!G19="AERF",'full menu'!G19="PCB"),"ERfix",IF(OR('full menu'!G19="ACB",'full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menu'!G19="MwERT",'full menu'!G19="ERwMT",'full menu'!G19="M&amp;ERT",'full menu'!G19="MwIT",'full menu'!G19="IwMT",'full menu'!G19="M&amp;IT",'full menu'!G19="IwERT",'full menu'!G19="ERwIT",'full menu'!G19="I&amp;ERT",'full menu'!G19="ER&amp;M&amp;IT"),"MixedTs",IF('full menu'!G19="UD","UD",IF('full menu'!G19="LSD","LSD",IF('full menu'!G19="WSD","WSD","")))))))))))</f>
        <v>UD</v>
      </c>
      <c r="H19" s="1" t="str">
        <f>IF('full menu'!H19="MDC","MDC",IF('full menu'!H19="X","X",IF('full menu'!H19="UASC","UASC",IF(OR('full menu'!H19="PERF",'full menu'!H19="AERF",'full menu'!H19="PCB"),"ERfix",IF(OR('full menu'!H19="ACB",'full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menu'!H19="MwERT",'full menu'!H19="ERwMT",'full menu'!H19="M&amp;ERT",'full menu'!H19="MwIT",'full menu'!H19="IwMT",'full menu'!H19="M&amp;IT",'full menu'!H19="IwERT",'full menu'!H19="ERwIT",'full menu'!H19="I&amp;ERT",'full menu'!H19="ER&amp;M&amp;IT"),"MixedTs",IF('full menu'!H19="UD","UD",IF('full menu'!H19="LSD","LSD",IF('full menu'!H19="WSD","WSD","")))))))))))</f>
        <v>UD</v>
      </c>
      <c r="I19" s="1" t="str">
        <f>IF('full menu'!I19="MDC","MDC",IF('full menu'!I19="X","X",IF('full menu'!I19="UASC","UASC",IF(OR('full menu'!I19="PERF",'full menu'!I19="AERF",'full menu'!I19="PCB"),"ERfix",IF(OR('full menu'!I19="ACB",'full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menu'!I19="MwERT",'full menu'!I19="ERwMT",'full menu'!I19="M&amp;ERT",'full menu'!I19="MwIT",'full menu'!I19="IwMT",'full menu'!I19="M&amp;IT",'full menu'!I19="IwERT",'full menu'!I19="ERwIT",'full menu'!I19="I&amp;ERT",'full menu'!I19="ER&amp;M&amp;IT"),"MixedTs",IF('full menu'!I19="UD","UD",IF('full menu'!I19="LSD","LSD",IF('full menu'!I19="WSD","WSD","")))))))))))</f>
        <v>UD</v>
      </c>
      <c r="J19" s="1" t="str">
        <f>IF('full menu'!J19="MDC","MDC",IF('full menu'!J19="X","X",IF('full menu'!J19="UASC","UASC",IF(OR('full menu'!J19="PERF",'full menu'!J19="AERF",'full menu'!J19="PCB"),"ERfix",IF(OR('full menu'!J19="ACB",'full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menu'!J19="MwERT",'full menu'!J19="ERwMT",'full menu'!J19="M&amp;ERT",'full menu'!J19="MwIT",'full menu'!J19="IwMT",'full menu'!J19="M&amp;IT",'full menu'!J19="IwERT",'full menu'!J19="ERwIT",'full menu'!J19="I&amp;ERT",'full menu'!J19="ER&amp;M&amp;IT"),"MixedTs",IF('full menu'!J19="UD","UD",IF('full menu'!J19="LSD","LSD",IF('full menu'!J19="WSD","WSD","")))))))))))</f>
        <v>UD</v>
      </c>
      <c r="K19" s="1" t="str">
        <f>IF('full menu'!K19="MDC","MDC",IF('full menu'!K19="X","X",IF('full menu'!K19="UASC","UASC",IF(OR('full menu'!K19="PERF",'full menu'!K19="AERF",'full menu'!K19="PCB"),"ERfix",IF(OR('full menu'!K19="ACB",'full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menu'!K19="MwERT",'full menu'!K19="ERwMT",'full menu'!K19="M&amp;ERT",'full menu'!K19="MwIT",'full menu'!K19="IwMT",'full menu'!K19="M&amp;IT",'full menu'!K19="IwERT",'full menu'!K19="ERwIT",'full menu'!K19="I&amp;ERT",'full menu'!K19="ER&amp;M&amp;IT"),"MixedTs",IF('full menu'!K19="UD","UD",IF('full menu'!K19="LSD","LSD",IF('full menu'!K19="WSD","WSD","")))))))))))</f>
        <v>UD</v>
      </c>
      <c r="L19" s="1" t="str">
        <f>IF('full menu'!L19="MDC","MDC",IF('full menu'!L19="X","X",IF('full menu'!L19="UASC","UASC",IF(OR('full menu'!L19="PERF",'full menu'!L19="AERF",'full menu'!L19="PCB"),"ERfix",IF(OR('full menu'!L19="ACB",'full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menu'!L19="MwERT",'full menu'!L19="ERwMT",'full menu'!L19="M&amp;ERT",'full menu'!L19="MwIT",'full menu'!L19="IwMT",'full menu'!L19="M&amp;IT",'full menu'!L19="IwERT",'full menu'!L19="ERwIT",'full menu'!L19="I&amp;ERT",'full menu'!L19="ER&amp;M&amp;IT"),"MixedTs",IF('full menu'!L19="UD","UD",IF('full menu'!L19="LSD","LSD",IF('full menu'!L19="WSD","WSD","")))))))))))</f>
        <v>UD</v>
      </c>
      <c r="M19" s="1" t="str">
        <f>IF('full menu'!M19="MDC","MDC",IF('full menu'!M19="X","X",IF('full menu'!M19="UASC","UASC",IF(OR('full menu'!M19="PERF",'full menu'!M19="AERF",'full menu'!M19="PCB"),"ERfix",IF(OR('full menu'!M19="ACB",'full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menu'!M19="MwERT",'full menu'!M19="ERwMT",'full menu'!M19="M&amp;ERT",'full menu'!M19="MwIT",'full menu'!M19="IwMT",'full menu'!M19="M&amp;IT",'full menu'!M19="IwERT",'full menu'!M19="ERwIT",'full menu'!M19="I&amp;ERT",'full menu'!M19="ER&amp;M&amp;IT"),"MixedTs",IF('full menu'!M19="UD","UD",IF('full menu'!M19="LSD","LSD",IF('full menu'!M19="WSD","WSD","")))))))))))</f>
        <v>UD</v>
      </c>
      <c r="N19" s="1" t="str">
        <f>IF('full menu'!N19="MDC","MDC",IF('full menu'!N19="X","X",IF('full menu'!N19="UASC","UASC",IF(OR('full menu'!N19="PERF",'full menu'!N19="AERF",'full menu'!N19="PCB"),"ERfix",IF(OR('full menu'!N19="ACB",'full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menu'!N19="MwERT",'full menu'!N19="ERwMT",'full menu'!N19="M&amp;ERT",'full menu'!N19="MwIT",'full menu'!N19="IwMT",'full menu'!N19="M&amp;IT",'full menu'!N19="IwERT",'full menu'!N19="ERwIT",'full menu'!N19="I&amp;ERT",'full menu'!N19="ER&amp;M&amp;IT"),"MixedTs",IF('full menu'!N19="UD","UD",IF('full menu'!N19="LSD","LSD",IF('full menu'!N19="WSD","WSD","")))))))))))</f>
        <v>LSD</v>
      </c>
      <c r="O19" s="1" t="str">
        <f>IF('full menu'!O19="MDC","MDC",IF('full menu'!O19="X","X",IF('full menu'!O19="UASC","UASC",IF(OR('full menu'!O19="PERF",'full menu'!O19="AERF",'full menu'!O19="PCB"),"ERfix",IF(OR('full menu'!O19="ACB",'full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menu'!O19="MwERT",'full menu'!O19="ERwMT",'full menu'!O19="M&amp;ERT",'full menu'!O19="MwIT",'full menu'!O19="IwMT",'full menu'!O19="M&amp;IT",'full menu'!O19="IwERT",'full menu'!O19="ERwIT",'full menu'!O19="I&amp;ERT",'full menu'!O19="ER&amp;M&amp;IT"),"MixedTs",IF('full menu'!O19="UD","UD",IF('full menu'!O19="LSD","LSD",IF('full menu'!O19="WSD","WSD","")))))))))))</f>
        <v>LSD</v>
      </c>
      <c r="P19" s="1" t="str">
        <f>IF('full menu'!P19="MDC","MDC",IF('full menu'!P19="X","X",IF('full menu'!P19="UASC","UASC",IF(OR('full menu'!P19="PERF",'full menu'!P19="AERF",'full menu'!P19="PCB"),"ERfix",IF(OR('full menu'!P19="ACB",'full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menu'!P19="MwERT",'full menu'!P19="ERwMT",'full menu'!P19="M&amp;ERT",'full menu'!P19="MwIT",'full menu'!P19="IwMT",'full menu'!P19="M&amp;IT",'full menu'!P19="IwERT",'full menu'!P19="ERwIT",'full menu'!P19="I&amp;ERT",'full menu'!P19="ER&amp;M&amp;IT"),"MixedTs",IF('full menu'!P19="UD","UD",IF('full menu'!P19="LSD","LSD",IF('full menu'!P19="WSD","WSD","")))))))))))</f>
        <v>LSD</v>
      </c>
      <c r="Q19" s="1" t="str">
        <f>IF('full menu'!Q19="MDC","MDC",IF('full menu'!Q19="X","X",IF('full menu'!Q19="UASC","UASC",IF(OR('full menu'!Q19="PERF",'full menu'!Q19="AERF",'full menu'!Q19="PCB"),"ERfix",IF(OR('full menu'!Q19="ACB",'full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menu'!Q19="MwERT",'full menu'!Q19="ERwMT",'full menu'!Q19="M&amp;ERT",'full menu'!Q19="MwIT",'full menu'!Q19="IwMT",'full menu'!Q19="M&amp;IT",'full menu'!Q19="IwERT",'full menu'!Q19="ERwIT",'full menu'!Q19="I&amp;ERT",'full menu'!Q19="ER&amp;M&amp;IT"),"MixedTs",IF('full menu'!Q19="UD","UD",IF('full menu'!Q19="LSD","LSD",IF('full menu'!Q19="WSD","WSD","")))))))))))</f>
        <v>LSD</v>
      </c>
      <c r="R19" s="1" t="str">
        <f>IF('full menu'!R19="MDC","MDC",IF('full menu'!R19="X","X",IF('full menu'!R19="UASC","UASC",IF(OR('full menu'!R19="PERF",'full menu'!R19="AERF",'full menu'!R19="PCB"),"ERfix",IF(OR('full menu'!R19="ACB",'full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menu'!R19="MwERT",'full menu'!R19="ERwMT",'full menu'!R19="M&amp;ERT",'full menu'!R19="MwIT",'full menu'!R19="IwMT",'full menu'!R19="M&amp;IT",'full menu'!R19="IwERT",'full menu'!R19="ERwIT",'full menu'!R19="I&amp;ERT",'full menu'!R19="ER&amp;M&amp;IT"),"MixedTs",IF('full menu'!R19="UD","UD",IF('full menu'!R19="LSD","LSD",IF('full menu'!R19="WSD","WSD","")))))))))))</f>
        <v>LSD</v>
      </c>
      <c r="S19" s="1" t="str">
        <f>IF('full menu'!S19="MDC","MDC",IF('full menu'!S19="X","X",IF('full menu'!S19="UASC","UASC",IF(OR('full menu'!S19="PERF",'full menu'!S19="AERF",'full menu'!S19="PCB"),"ERfix",IF(OR('full menu'!S19="ACB",'full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menu'!S19="MwERT",'full menu'!S19="ERwMT",'full menu'!S19="M&amp;ERT",'full menu'!S19="MwIT",'full menu'!S19="IwMT",'full menu'!S19="M&amp;IT",'full menu'!S19="IwERT",'full menu'!S19="ERwIT",'full menu'!S19="I&amp;ERT",'full menu'!S19="ER&amp;M&amp;IT"),"MixedTs",IF('full menu'!S19="UD","UD",IF('full menu'!S19="LSD","LSD",IF('full menu'!S19="WSD","WSD","")))))))))))</f>
        <v>LSD</v>
      </c>
      <c r="T19" s="1" t="str">
        <f>IF('full menu'!T19="MDC","MDC",IF('full menu'!T19="X","X",IF('full menu'!T19="UASC","UASC",IF(OR('full menu'!T19="PERF",'full menu'!T19="AERF",'full menu'!T19="PCB"),"ERfix",IF(OR('full menu'!T19="ACB",'full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menu'!T19="MwERT",'full menu'!T19="ERwMT",'full menu'!T19="M&amp;ERT",'full menu'!T19="MwIT",'full menu'!T19="IwMT",'full menu'!T19="M&amp;IT",'full menu'!T19="IwERT",'full menu'!T19="ERwIT",'full menu'!T19="I&amp;ERT",'full menu'!T19="ER&amp;M&amp;IT"),"MixedTs",IF('full menu'!T19="UD","UD",IF('full menu'!T19="LSD","LSD",IF('full menu'!T19="WSD","WSD","")))))))))))</f>
        <v>MixedTs</v>
      </c>
      <c r="U19" s="1" t="str">
        <f>IF('full menu'!U19="MDC","MDC",IF('full menu'!U19="X","X",IF('full menu'!U19="UASC","UASC",IF(OR('full menu'!U19="PERF",'full menu'!U19="AERF",'full menu'!U19="PCB"),"ERfix",IF(OR('full menu'!U19="ACB",'full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menu'!U19="MwERT",'full menu'!U19="ERwMT",'full menu'!U19="M&amp;ERT",'full menu'!U19="MwIT",'full menu'!U19="IwMT",'full menu'!U19="M&amp;IT",'full menu'!U19="IwERT",'full menu'!U19="ERwIT",'full menu'!U19="I&amp;ERT",'full menu'!U19="ER&amp;M&amp;IT"),"MixedTs",IF('full menu'!U19="UD","UD",IF('full menu'!U19="LSD","LSD",IF('full menu'!U19="WSD","WSD","")))))))))))</f>
        <v>MixedTs</v>
      </c>
      <c r="V19" s="1" t="str">
        <f>IF('full menu'!V19="MDC","MDC",IF('full menu'!V19="X","X",IF('full menu'!V19="UASC","UASC",IF(OR('full menu'!V19="PERF",'full menu'!V19="AERF",'full menu'!V19="PCB"),"ERfix",IF(OR('full menu'!V19="ACB",'full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menu'!V19="MwERT",'full menu'!V19="ERwMT",'full menu'!V19="M&amp;ERT",'full menu'!V19="MwIT",'full menu'!V19="IwMT",'full menu'!V19="M&amp;IT",'full menu'!V19="IwERT",'full menu'!V19="ERwIT",'full menu'!V19="I&amp;ERT",'full menu'!V19="ER&amp;M&amp;IT"),"MixedTs",IF('full menu'!V19="UD","UD",IF('full menu'!V19="LSD","LSD",IF('full menu'!V19="WSD","WSD","")))))))))))</f>
        <v>MixedTs</v>
      </c>
      <c r="W19" s="1" t="str">
        <f>IF('full menu'!W19="MDC","MDC",IF('full menu'!W19="X","X",IF('full menu'!W19="UASC","UASC",IF(OR('full menu'!W19="PERF",'full menu'!W19="AERF",'full menu'!W19="PCB"),"ERfix",IF(OR('full menu'!W19="ACB",'full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menu'!W19="MwERT",'full menu'!W19="ERwMT",'full menu'!W19="M&amp;ERT",'full menu'!W19="MwIT",'full menu'!W19="IwMT",'full menu'!W19="M&amp;IT",'full menu'!W19="IwERT",'full menu'!W19="ERwIT",'full menu'!W19="I&amp;ERT",'full menu'!W19="ER&amp;M&amp;IT"),"MixedTs",IF('full menu'!W19="UD","UD",IF('full menu'!W19="LSD","LSD",IF('full menu'!W19="WSD","WSD","")))))))))))</f>
        <v>MixedTs</v>
      </c>
      <c r="X19" s="1" t="str">
        <f>IF('full menu'!X19="MDC","MDC",IF('full menu'!X19="X","X",IF('full menu'!X19="UASC","UASC",IF(OR('full menu'!X19="PERF",'full menu'!X19="AERF",'full menu'!X19="PCB"),"ERfix",IF(OR('full menu'!X19="ACB",'full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menu'!X19="MwERT",'full menu'!X19="ERwMT",'full menu'!X19="M&amp;ERT",'full menu'!X19="MwIT",'full menu'!X19="IwMT",'full menu'!X19="M&amp;IT",'full menu'!X19="IwERT",'full menu'!X19="ERwIT",'full menu'!X19="I&amp;ERT",'full menu'!X19="ER&amp;M&amp;IT"),"MixedTs",IF('full menu'!X19="UD","UD",IF('full menu'!X19="LSD","LSD",IF('full menu'!X19="WSD","WSD","")))))))))))</f>
        <v>MixedTs</v>
      </c>
      <c r="Y19" s="1" t="str">
        <f>IF('full menu'!Y19="MDC","MDC",IF('full menu'!Y19="X","X",IF('full menu'!Y19="UASC","UASC",IF(OR('full menu'!Y19="PERF",'full menu'!Y19="AERF",'full menu'!Y19="PCB"),"ERfix",IF(OR('full menu'!Y19="ACB",'full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menu'!Y19="MwERT",'full menu'!Y19="ERwMT",'full menu'!Y19="M&amp;ERT",'full menu'!Y19="MwIT",'full menu'!Y19="IwMT",'full menu'!Y19="M&amp;IT",'full menu'!Y19="IwERT",'full menu'!Y19="ERwIT",'full menu'!Y19="I&amp;ERT",'full menu'!Y19="ER&amp;M&amp;IT"),"MixedTs",IF('full menu'!Y19="UD","UD",IF('full menu'!Y19="LSD","LSD",IF('full menu'!Y19="WSD","WSD","")))))))))))</f>
        <v>ITs</v>
      </c>
      <c r="Z19" s="1" t="str">
        <f>IF('full menu'!Z19="MDC","MDC",IF('full menu'!Z19="X","X",IF('full menu'!Z19="UASC","UASC",IF(OR('full menu'!Z19="PERF",'full menu'!Z19="AERF",'full menu'!Z19="PCB"),"ERfix",IF(OR('full menu'!Z19="ACB",'full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menu'!Z19="MwERT",'full menu'!Z19="ERwMT",'full menu'!Z19="M&amp;ERT",'full menu'!Z19="MwIT",'full menu'!Z19="IwMT",'full menu'!Z19="M&amp;IT",'full menu'!Z19="IwERT",'full menu'!Z19="ERwIT",'full menu'!Z19="I&amp;ERT",'full menu'!Z19="ER&amp;M&amp;IT"),"MixedTs",IF('full menu'!Z19="UD","UD",IF('full menu'!Z19="LSD","LSD",IF('full menu'!Z19="WSD","WSD","")))))))))))</f>
        <v>ITs</v>
      </c>
      <c r="AA19" s="1" t="str">
        <f>IF('full menu'!AA19="MDC","MDC",IF('full menu'!AA19="X","X",IF('full menu'!AA19="UASC","UASC",IF(OR('full menu'!AA19="PERF",'full menu'!AA19="AERF",'full menu'!AA19="PCB"),"ERfix",IF(OR('full menu'!AA19="ACB",'full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menu'!AA19="MwERT",'full menu'!AA19="ERwMT",'full menu'!AA19="M&amp;ERT",'full menu'!AA19="MwIT",'full menu'!AA19="IwMT",'full menu'!AA19="M&amp;IT",'full menu'!AA19="IwERT",'full menu'!AA19="ERwIT",'full menu'!AA19="I&amp;ERT",'full menu'!AA19="ER&amp;M&amp;IT"),"MixedTs",IF('full menu'!AA19="UD","UD",IF('full menu'!AA19="LSD","LSD",IF('full menu'!AA19="WSD","WSD","")))))))))))</f>
        <v>ITs</v>
      </c>
      <c r="AB19" s="1" t="str">
        <f>IF('full menu'!AB19="MDC","MDC",IF('full menu'!AB19="X","X",IF('full menu'!AB19="UASC","UASC",IF(OR('full menu'!AB19="PERF",'full menu'!AB19="AERF",'full menu'!AB19="PCB"),"ERfix",IF(OR('full menu'!AB19="ACB",'full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menu'!AB19="MwERT",'full menu'!AB19="ERwMT",'full menu'!AB19="M&amp;ERT",'full menu'!AB19="MwIT",'full menu'!AB19="IwMT",'full menu'!AB19="M&amp;IT",'full menu'!AB19="IwERT",'full menu'!AB19="ERwIT",'full menu'!AB19="I&amp;ERT",'full menu'!AB19="ER&amp;M&amp;IT"),"MixedTs",IF('full menu'!AB19="UD","UD",IF('full menu'!AB19="LSD","LSD",IF('full menu'!AB19="WSD","WSD","")))))))))))</f>
        <v>ITs</v>
      </c>
      <c r="AC19" s="1" t="str">
        <f>IF('full menu'!AC19="MDC","MDC",IF('full menu'!AC19="X","X",IF('full menu'!AC19="UASC","UASC",IF(OR('full menu'!AC19="PERF",'full menu'!AC19="AERF",'full menu'!AC19="PCB"),"ERfix",IF(OR('full menu'!AC19="ACB",'full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menu'!AC19="MwERT",'full menu'!AC19="ERwMT",'full menu'!AC19="M&amp;ERT",'full menu'!AC19="MwIT",'full menu'!AC19="IwMT",'full menu'!AC19="M&amp;IT",'full menu'!AC19="IwERT",'full menu'!AC19="ERwIT",'full menu'!AC19="I&amp;ERT",'full menu'!AC19="ER&amp;M&amp;IT"),"MixedTs",IF('full menu'!AC19="UD","UD",IF('full menu'!AC19="LSD","LSD",IF('full menu'!AC19="WSD","WSD","")))))))))))</f>
        <v>ITs</v>
      </c>
      <c r="AD19" s="1" t="str">
        <f>IF('full menu'!AD19="MDC","MDC",IF('full menu'!AD19="X","X",IF('full menu'!AD19="UASC","UASC",IF(OR('full menu'!AD19="PERF",'full menu'!AD19="AERF",'full menu'!AD19="PCB"),"ERfix",IF(OR('full menu'!AD19="ACB",'full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menu'!AD19="MwERT",'full menu'!AD19="ERwMT",'full menu'!AD19="M&amp;ERT",'full menu'!AD19="MwIT",'full menu'!AD19="IwMT",'full menu'!AD19="M&amp;IT",'full menu'!AD19="IwERT",'full menu'!AD19="ERwIT",'full menu'!AD19="I&amp;ERT",'full menu'!AD19="ER&amp;M&amp;IT"),"MixedTs",IF('full menu'!AD19="UD","UD",IF('full menu'!AD19="LSD","LSD",IF('full menu'!AD19="WSD","WSD","")))))))))))</f>
        <v>ITs</v>
      </c>
      <c r="AE19" s="1" t="str">
        <f>IF('full menu'!AE19="MDC","MDC",IF('full menu'!AE19="X","X",IF('full menu'!AE19="UASC","UASC",IF(OR('full menu'!AE19="PERF",'full menu'!AE19="AERF",'full menu'!AE19="PCB"),"ERfix",IF(OR('full menu'!AE19="ACB",'full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menu'!AE19="MwERT",'full menu'!AE19="ERwMT",'full menu'!AE19="M&amp;ERT",'full menu'!AE19="MwIT",'full menu'!AE19="IwMT",'full menu'!AE19="M&amp;IT",'full menu'!AE19="IwERT",'full menu'!AE19="ERwIT",'full menu'!AE19="I&amp;ERT",'full menu'!AE19="ER&amp;M&amp;IT"),"MixedTs",IF('full menu'!AE19="UD","UD",IF('full menu'!AE19="LSD","LSD",IF('full menu'!AE19="WSD","WSD","")))))))))))</f>
        <v>ITs</v>
      </c>
      <c r="AF19" s="1" t="str">
        <f>IF('full menu'!AF19="MDC","MDC",IF('full menu'!AF19="X","X",IF('full menu'!AF19="UASC","UASC",IF(OR('full menu'!AF19="PERF",'full menu'!AF19="AERF",'full menu'!AF19="PCB"),"ERfix",IF(OR('full menu'!AF19="ACB",'full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menu'!AF19="MwERT",'full menu'!AF19="ERwMT",'full menu'!AF19="M&amp;ERT",'full menu'!AF19="MwIT",'full menu'!AF19="IwMT",'full menu'!AF19="M&amp;IT",'full menu'!AF19="IwERT",'full menu'!AF19="ERwIT",'full menu'!AF19="I&amp;ERT",'full menu'!AF19="ER&amp;M&amp;IT"),"MixedTs",IF('full menu'!AF19="UD","UD",IF('full menu'!AF19="LSD","LSD",IF('full menu'!AF19="WSD","WSD","")))))))))))</f>
        <v>ITs</v>
      </c>
      <c r="AG19" s="1" t="str">
        <f>IF('full menu'!AG19="MDC","MDC",IF('full menu'!AG19="X","X",IF('full menu'!AG19="UASC","UASC",IF(OR('full menu'!AG19="PERF",'full menu'!AG19="AERF",'full menu'!AG19="PCB"),"ERfix",IF(OR('full menu'!AG19="ACB",'full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menu'!AG19="MwERT",'full menu'!AG19="ERwMT",'full menu'!AG19="M&amp;ERT",'full menu'!AG19="MwIT",'full menu'!AG19="IwMT",'full menu'!AG19="M&amp;IT",'full menu'!AG19="IwERT",'full menu'!AG19="ERwIT",'full menu'!AG19="I&amp;ERT",'full menu'!AG19="ER&amp;M&amp;IT"),"MixedTs",IF('full menu'!AG19="UD","UD",IF('full menu'!AG19="LSD","LSD",IF('full menu'!AG19="WSD","WSD","")))))))))))</f>
        <v>ITs</v>
      </c>
      <c r="AH19" s="1" t="str">
        <f>IF('full menu'!AH19="MDC","MDC",IF('full menu'!AH19="X","X",IF('full menu'!AH19="UASC","UASC",IF(OR('full menu'!AH19="PERF",'full menu'!AH19="AERF",'full menu'!AH19="PCB"),"ERfix",IF(OR('full menu'!AH19="ACB",'full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menu'!AH19="MwERT",'full menu'!AH19="ERwMT",'full menu'!AH19="M&amp;ERT",'full menu'!AH19="MwIT",'full menu'!AH19="IwMT",'full menu'!AH19="M&amp;IT",'full menu'!AH19="IwERT",'full menu'!AH19="ERwIT",'full menu'!AH19="I&amp;ERT",'full menu'!AH19="ER&amp;M&amp;IT"),"MixedTs",IF('full menu'!AH19="UD","UD",IF('full menu'!AH19="LSD","LSD",IF('full menu'!AH19="WSD","WSD","")))))))))))</f>
        <v>ITs</v>
      </c>
      <c r="AI19" s="1" t="str">
        <f>IF('full menu'!AI19="MDC","MDC",IF('full menu'!AI19="X","X",IF('full menu'!AI19="UASC","UASC",IF(OR('full menu'!AI19="PERF",'full menu'!AI19="AERF",'full menu'!AI19="PCB"),"ERfix",IF(OR('full menu'!AI19="ACB",'full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menu'!AI19="MwERT",'full menu'!AI19="ERwMT",'full menu'!AI19="M&amp;ERT",'full menu'!AI19="MwIT",'full menu'!AI19="IwMT",'full menu'!AI19="M&amp;IT",'full menu'!AI19="IwERT",'full menu'!AI19="ERwIT",'full menu'!AI19="I&amp;ERT",'full menu'!AI19="ER&amp;M&amp;IT"),"MixedTs",IF('full menu'!AI19="UD","UD",IF('full menu'!AI19="LSD","LSD",IF('full menu'!AI19="WSD","WSD","")))))))))))</f>
        <v>ITs</v>
      </c>
      <c r="AJ19" s="1" t="str">
        <f>IF('full menu'!AJ19="MDC","MDC",IF('full menu'!AJ19="X","X",IF('full menu'!AJ19="UASC","UASC",IF(OR('full menu'!AJ19="PERF",'full menu'!AJ19="AERF",'full menu'!AJ19="PCB"),"ERfix",IF(OR('full menu'!AJ19="ACB",'full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menu'!AJ19="MwERT",'full menu'!AJ19="ERwMT",'full menu'!AJ19="M&amp;ERT",'full menu'!AJ19="MwIT",'full menu'!AJ19="IwMT",'full menu'!AJ19="M&amp;IT",'full menu'!AJ19="IwERT",'full menu'!AJ19="ERwIT",'full menu'!AJ19="I&amp;ERT",'full menu'!AJ19="ER&amp;M&amp;IT"),"MixedTs",IF('full menu'!AJ19="UD","UD",IF('full menu'!AJ19="LSD","LSD",IF('full menu'!AJ19="WSD","WSD","")))))))))))</f>
        <v>ITs</v>
      </c>
      <c r="AK19" s="1" t="str">
        <f>IF('full menu'!AK19="MDC","MDC",IF('full menu'!AK19="X","X",IF('full menu'!AK19="UASC","UASC",IF(OR('full menu'!AK19="PERF",'full menu'!AK19="AERF",'full menu'!AK19="PCB"),"ERfix",IF(OR('full menu'!AK19="ACB",'full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menu'!AK19="MwERT",'full menu'!AK19="ERwMT",'full menu'!AK19="M&amp;ERT",'full menu'!AK19="MwIT",'full menu'!AK19="IwMT",'full menu'!AK19="M&amp;IT",'full menu'!AK19="IwERT",'full menu'!AK19="ERwIT",'full menu'!AK19="I&amp;ERT",'full menu'!AK19="ER&amp;M&amp;IT"),"MixedTs",IF('full menu'!AK19="UD","UD",IF('full menu'!AK19="LSD","LSD",IF('full menu'!AK19="WSD","WSD","")))))))))))</f>
        <v>ITs</v>
      </c>
      <c r="AL19" s="1" t="str">
        <f>IF('full menu'!AL19="MDC","MDC",IF('full menu'!AL19="X","X",IF('full menu'!AL19="UASC","UASC",IF(OR('full menu'!AL19="PERF",'full menu'!AL19="AERF",'full menu'!AL19="PCB"),"ERfix",IF(OR('full menu'!AL19="ACB",'full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menu'!AL19="MwERT",'full menu'!AL19="ERwMT",'full menu'!AL19="M&amp;ERT",'full menu'!AL19="MwIT",'full menu'!AL19="IwMT",'full menu'!AL19="M&amp;IT",'full menu'!AL19="IwERT",'full menu'!AL19="ERwIT",'full menu'!AL19="I&amp;ERT",'full menu'!AL19="ER&amp;M&amp;IT"),"MixedTs",IF('full menu'!AL19="UD","UD",IF('full menu'!AL19="LSD","LSD",IF('full menu'!AL19="WSD","WSD","")))))))))))</f>
        <v>ITs</v>
      </c>
      <c r="AM19" s="1" t="str">
        <f>IF('full menu'!AM19="MDC","MDC",IF('full menu'!AM19="X","X",IF('full menu'!AM19="UASC","UASC",IF(OR('full menu'!AM19="PERF",'full menu'!AM19="AERF",'full menu'!AM19="PCB"),"ERfix",IF(OR('full menu'!AM19="ACB",'full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menu'!AM19="MwERT",'full menu'!AM19="ERwMT",'full menu'!AM19="M&amp;ERT",'full menu'!AM19="MwIT",'full menu'!AM19="IwMT",'full menu'!AM19="M&amp;IT",'full menu'!AM19="IwERT",'full menu'!AM19="ERwIT",'full menu'!AM19="I&amp;ERT",'full menu'!AM19="ER&amp;M&amp;IT"),"MixedTs",IF('full menu'!AM19="UD","UD",IF('full menu'!AM19="LSD","LSD",IF('full menu'!AM19="WSD","WSD","")))))))))))</f>
        <v>ITs</v>
      </c>
      <c r="AN19" s="1" t="str">
        <f>IF('full menu'!AN19="MDC","MDC",IF('full menu'!AN19="X","X",IF('full menu'!AN19="UASC","UASC",IF(OR('full menu'!AN19="PERF",'full menu'!AN19="AERF",'full menu'!AN19="PCB"),"ERfix",IF(OR('full menu'!AN19="ACB",'full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menu'!AN19="MwERT",'full menu'!AN19="ERwMT",'full menu'!AN19="M&amp;ERT",'full menu'!AN19="MwIT",'full menu'!AN19="IwMT",'full menu'!AN19="M&amp;IT",'full menu'!AN19="IwERT",'full menu'!AN19="ERwIT",'full menu'!AN19="I&amp;ERT",'full menu'!AN19="ER&amp;M&amp;IT"),"MixedTs",IF('full menu'!AN19="UD","UD",IF('full menu'!AN19="LSD","LSD",IF('full menu'!AN19="WSD","WSD","")))))))))))</f>
        <v>ITs</v>
      </c>
      <c r="AO19" s="1" t="str">
        <f>IF('full menu'!AO19="MDC","MDC",IF('full menu'!AO19="X","X",IF('full menu'!AO19="UASC","UASC",IF(OR('full menu'!AO19="PERF",'full menu'!AO19="AERF",'full menu'!AO19="PCB"),"ERfix",IF(OR('full menu'!AO19="ACB",'full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menu'!AO19="MwERT",'full menu'!AO19="ERwMT",'full menu'!AO19="M&amp;ERT",'full menu'!AO19="MwIT",'full menu'!AO19="IwMT",'full menu'!AO19="M&amp;IT",'full menu'!AO19="IwERT",'full menu'!AO19="ERwIT",'full menu'!AO19="I&amp;ERT",'full menu'!AO19="ER&amp;M&amp;IT"),"MixedTs",IF('full menu'!AO19="UD","UD",IF('full menu'!AO19="LSD","LSD",IF('full menu'!AO19="WSD","WSD","")))))))))))</f>
        <v>ITs</v>
      </c>
      <c r="AP19" s="1" t="str">
        <f>IF('full menu'!AP19="MDC","MDC",IF('full menu'!AP19="X","X",IF('full menu'!AP19="UASC","UASC",IF(OR('full menu'!AP19="PERF",'full menu'!AP19="AERF",'full menu'!AP19="PCB"),"ERfix",IF(OR('full menu'!AP19="ACB",'full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menu'!AP19="MwERT",'full menu'!AP19="ERwMT",'full menu'!AP19="M&amp;ERT",'full menu'!AP19="MwIT",'full menu'!AP19="IwMT",'full menu'!AP19="M&amp;IT",'full menu'!AP19="IwERT",'full menu'!AP19="ERwIT",'full menu'!AP19="I&amp;ERT",'full menu'!AP19="ER&amp;M&amp;IT"),"MixedTs",IF('full menu'!AP19="UD","UD",IF('full menu'!AP19="LSD","LSD",IF('full menu'!AP19="WSD","WSD","")))))))))))</f>
        <v>ITs</v>
      </c>
      <c r="AQ19" s="1" t="str">
        <f>IF('full menu'!AQ19="MDC","MDC",IF('full menu'!AQ19="X","X",IF('full menu'!AQ19="UASC","UASC",IF(OR('full menu'!AQ19="PERF",'full menu'!AQ19="AERF",'full menu'!AQ19="PCB"),"ERfix",IF(OR('full menu'!AQ19="ACB",'full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menu'!AQ19="MwERT",'full menu'!AQ19="ERwMT",'full menu'!AQ19="M&amp;ERT",'full menu'!AQ19="MwIT",'full menu'!AQ19="IwMT",'full menu'!AQ19="M&amp;IT",'full menu'!AQ19="IwERT",'full menu'!AQ19="ERwIT",'full menu'!AQ19="I&amp;ERT",'full menu'!AQ19="ER&amp;M&amp;IT"),"MixedTs",IF('full menu'!AQ19="UD","UD",IF('full menu'!AQ19="LSD","LSD",IF('full menu'!AQ19="WSD","WSD","")))))))))))</f>
        <v>ITs</v>
      </c>
      <c r="AR19" s="1" t="str">
        <f>IF('full menu'!AR19="MDC","MDC",IF('full menu'!AR19="X","X",IF('full menu'!AR19="UASC","UASC",IF(OR('full menu'!AR19="PERF",'full menu'!AR19="AERF",'full menu'!AR19="PCB"),"ERfix",IF(OR('full menu'!AR19="ACB",'full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menu'!AR19="MwERT",'full menu'!AR19="ERwMT",'full menu'!AR19="M&amp;ERT",'full menu'!AR19="MwIT",'full menu'!AR19="IwMT",'full menu'!AR19="M&amp;IT",'full menu'!AR19="IwERT",'full menu'!AR19="ERwIT",'full menu'!AR19="I&amp;ERT",'full menu'!AR19="ER&amp;M&amp;IT"),"MixedTs",IF('full menu'!AR19="UD","UD",IF('full menu'!AR19="LSD","LSD",IF('full menu'!AR19="WSD","WSD","")))))))))))</f>
        <v>ITs</v>
      </c>
      <c r="AS19" s="1" t="str">
        <f>IF('full menu'!AS19="MDC","MDC",IF('full menu'!AS19="X","X",IF('full menu'!AS19="UASC","UASC",IF(OR('full menu'!AS19="PERF",'full menu'!AS19="AERF",'full menu'!AS19="PCB"),"ERfix",IF(OR('full menu'!AS19="ACB",'full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menu'!AS19="MwERT",'full menu'!AS19="ERwMT",'full menu'!AS19="M&amp;ERT",'full menu'!AS19="MwIT",'full menu'!AS19="IwMT",'full menu'!AS19="M&amp;IT",'full menu'!AS19="IwERT",'full menu'!AS19="ERwIT",'full menu'!AS19="I&amp;ERT",'full menu'!AS19="ER&amp;M&amp;IT"),"MixedTs",IF('full menu'!AS19="UD","UD",IF('full menu'!AS19="LSD","LSD",IF('full menu'!AS19="WSD","WSD","")))))))))))</f>
        <v>ITs</v>
      </c>
      <c r="AT19" s="1" t="str">
        <f>IF('full menu'!AT19="MDC","MDC",IF('full menu'!AT19="X","X",IF('full menu'!AT19="UASC","UASC",IF(OR('full menu'!AT19="PERF",'full menu'!AT19="AERF",'full menu'!AT19="PCB"),"ERfix",IF(OR('full menu'!AT19="ACB",'full menu'!AT19="LCERT",'full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menu'!AT19="MwERT",'full menu'!AT19="ERwMT",'full menu'!AT19="M&amp;ERT",'full menu'!AT19="MwIT",'full menu'!AT19="IwMT",'full menu'!AT19="M&amp;IT",'full menu'!AT19="IwERT",'full menu'!AT19="ERwIT",'full menu'!AT19="I&amp;ERT",'full menu'!AT19="ER&amp;M&amp;IT"),"MixedTs",IF('full menu'!AT19="UD","UD",IF('full menu'!AT19="LSD","LSD",IF('full menu'!AT19="WSD","WSD","")))))))))))</f>
        <v>ITs</v>
      </c>
      <c r="AU19" s="1" t="str">
        <f>IF('full menu'!AU19="MDC","MDC",IF('full menu'!AU19="X","X",IF('full menu'!AU19="UASC","UASC",IF(OR('full menu'!AU19="PERF",'full menu'!AU19="AERF",'full menu'!AU19="PCB"),"ERfix",IF(OR('full menu'!AU19="ACB",'full menu'!AU19="LCERT",'full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menu'!AU19="MwERT",'full menu'!AU19="ERwMT",'full menu'!AU19="M&amp;ERT",'full menu'!AU19="MwIT",'full menu'!AU19="IwMT",'full menu'!AU19="M&amp;IT",'full menu'!AU19="IwERT",'full menu'!AU19="ERwIT",'full menu'!AU19="I&amp;ERT",'full menu'!AU19="ER&amp;M&amp;IT"),"MixedTs",IF('full menu'!AU19="UD","UD",IF('full menu'!AU19="LSD","LSD",IF('full menu'!AU19="WSD","WSD","")))))))))))</f>
        <v>ITs</v>
      </c>
      <c r="AV19" s="1" t="str">
        <f>IF('full menu'!AV19="MDC","MDC",IF('full menu'!AV19="X","X",IF('full menu'!AV19="UASC","UASC",IF(OR('full menu'!AV19="PERF",'full menu'!AV19="AERF",'full menu'!AV19="PCB"),"ERfix",IF(OR('full menu'!AV19="ACB",'full menu'!AV19="LCERT",'full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menu'!AV19="MwERT",'full menu'!AV19="ERwMT",'full menu'!AV19="M&amp;ERT",'full menu'!AV19="MwIT",'full menu'!AV19="IwMT",'full menu'!AV19="M&amp;IT",'full menu'!AV19="IwERT",'full menu'!AV19="ERwIT",'full menu'!AV19="I&amp;ERT",'full menu'!AV19="ER&amp;M&amp;IT"),"MixedTs",IF('full menu'!AV19="UD","UD",IF('full menu'!AV19="LSD","LSD",IF('full menu'!AV19="WSD","WSD","")))))))))))</f>
        <v>ITs</v>
      </c>
      <c r="AW19" s="1" t="str">
        <f>IF('full menu'!AW19="MDC","MDC",IF('full menu'!AW19="X","X",IF('full menu'!AW19="UASC","UASC",IF(OR('full menu'!AW19="PERF",'full menu'!AW19="AERF",'full menu'!AW19="PCB"),"ERfix",IF(OR('full menu'!AW19="ACB",'full menu'!AW19="LCERT",'full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menu'!AW19="MwERT",'full menu'!AW19="ERwMT",'full menu'!AW19="M&amp;ERT",'full menu'!AW19="MwIT",'full menu'!AW19="IwMT",'full menu'!AW19="M&amp;IT",'full menu'!AW19="IwERT",'full menu'!AW19="ERwIT",'full menu'!AW19="I&amp;ERT",'full menu'!AW19="ER&amp;M&amp;IT"),"MixedTs",IF('full menu'!AW19="UD","UD",IF('full menu'!AW19="LSD","LSD",IF('full menu'!AW19="WSD","WSD","")))))))))))</f>
        <v>ITs</v>
      </c>
      <c r="AX19" s="1" t="str">
        <f>IF('full menu'!AX19="MDC","MDC",IF('full menu'!AX19="X","X",IF('full menu'!AX19="UASC","UASC",IF(OR('full menu'!AX19="PERF",'full menu'!AX19="AERF",'full menu'!AX19="PCB"),"ERfix",IF(OR('full menu'!AX19="ACB",'full menu'!AX19="LCERT",'full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menu'!AX19="MwERT",'full menu'!AX19="ERwMT",'full menu'!AX19="M&amp;ERT",'full menu'!AX19="MwIT",'full menu'!AX19="IwMT",'full menu'!AX19="M&amp;IT",'full menu'!AX19="IwERT",'full menu'!AX19="ERwIT",'full menu'!AX19="I&amp;ERT",'full menu'!AX19="ER&amp;M&amp;IT"),"MixedTs",IF('full menu'!AX19="UD","UD",IF('full menu'!AX19="LSD","LSD",IF('full menu'!AX19="WSD","WSD","")))))))))))</f>
        <v>ITs</v>
      </c>
      <c r="AY19" s="1" t="str">
        <f>IF('full menu'!AY19="MDC","MDC",IF('full menu'!AY19="X","X",IF('full menu'!AY19="UASC","UASC",IF(OR('full menu'!AY19="PERF",'full menu'!AY19="AERF",'full menu'!AY19="PCB"),"ERfix",IF(OR('full menu'!AY19="ACB",'full menu'!AY19="LCERT",'full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menu'!AY19="MwERT",'full menu'!AY19="ERwMT",'full menu'!AY19="M&amp;ERT",'full menu'!AY19="MwIT",'full menu'!AY19="IwMT",'full menu'!AY19="M&amp;IT",'full menu'!AY19="IwERT",'full menu'!AY19="ERwIT",'full menu'!AY19="I&amp;ERT",'full menu'!AY19="ER&amp;M&amp;IT"),"MixedTs",IF('full menu'!AY19="UD","UD",IF('full menu'!AY19="LSD","LSD",IF('full menu'!AY19="WSD","WSD","")))))))))))</f>
        <v>ITs</v>
      </c>
    </row>
    <row r="20" spans="1:51" ht="15.6" x14ac:dyDescent="0.3">
      <c r="A20" t="s">
        <v>41</v>
      </c>
      <c r="B20" s="1" t="str">
        <f>IF('full menu'!B20="MDC","MDC",IF('full menu'!B20="X","X",IF('full menu'!B20="UASC","UASC",IF(OR('full menu'!B20="PERF",'full menu'!B20="AERF",'full menu'!B20="PCB"),"ERfix",IF(OR('full menu'!B20="ACB",'full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menu'!B20="MwERT",'full menu'!B20="ERwMT",'full menu'!B20="M&amp;ERT",'full menu'!B20="MwIT",'full menu'!B20="IwMT",'full menu'!B20="M&amp;IT",'full menu'!B20="IwERT",'full menu'!B20="ERwIT",'full menu'!B20="I&amp;ERT",'full menu'!B20="ER&amp;M&amp;IT"),"MixedTs",IF('full menu'!B20="UD","UD",IF('full menu'!B20="LSD","LSD",IF('full menu'!B20="WSD","WSD","")))))))))))</f>
        <v>UD</v>
      </c>
      <c r="C20" s="1" t="str">
        <f>IF('full menu'!C20="MDC","MDC",IF('full menu'!C20="X","X",IF('full menu'!C20="UASC","UASC",IF(OR('full menu'!C20="PERF",'full menu'!C20="AERF",'full menu'!C20="PCB"),"ERfix",IF(OR('full menu'!C20="ACB",'full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menu'!C20="MwERT",'full menu'!C20="ERwMT",'full menu'!C20="M&amp;ERT",'full menu'!C20="MwIT",'full menu'!C20="IwMT",'full menu'!C20="M&amp;IT",'full menu'!C20="IwERT",'full menu'!C20="ERwIT",'full menu'!C20="I&amp;ERT",'full menu'!C20="ER&amp;M&amp;IT"),"MixedTs",IF('full menu'!C20="UD","UD",IF('full menu'!C20="LSD","LSD",IF('full menu'!C20="WSD","WSD","")))))))))))</f>
        <v>UD</v>
      </c>
      <c r="D20" s="1" t="str">
        <f>IF('full menu'!D20="MDC","MDC",IF('full menu'!D20="X","X",IF('full menu'!D20="UASC","UASC",IF(OR('full menu'!D20="PERF",'full menu'!D20="AERF",'full menu'!D20="PCB"),"ERfix",IF(OR('full menu'!D20="ACB",'full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menu'!D20="MwERT",'full menu'!D20="ERwMT",'full menu'!D20="M&amp;ERT",'full menu'!D20="MwIT",'full menu'!D20="IwMT",'full menu'!D20="M&amp;IT",'full menu'!D20="IwERT",'full menu'!D20="ERwIT",'full menu'!D20="I&amp;ERT",'full menu'!D20="ER&amp;M&amp;IT"),"MixedTs",IF('full menu'!D20="UD","UD",IF('full menu'!D20="LSD","LSD",IF('full menu'!D20="WSD","WSD","")))))))))))</f>
        <v>UD</v>
      </c>
      <c r="E20" s="1" t="str">
        <f>IF('full menu'!E20="MDC","MDC",IF('full menu'!E20="X","X",IF('full menu'!E20="UASC","UASC",IF(OR('full menu'!E20="PERF",'full menu'!E20="AERF",'full menu'!E20="PCB"),"ERfix",IF(OR('full menu'!E20="ACB",'full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menu'!E20="MwERT",'full menu'!E20="ERwMT",'full menu'!E20="M&amp;ERT",'full menu'!E20="MwIT",'full menu'!E20="IwMT",'full menu'!E20="M&amp;IT",'full menu'!E20="IwERT",'full menu'!E20="ERwIT",'full menu'!E20="I&amp;ERT",'full menu'!E20="ER&amp;M&amp;IT"),"MixedTs",IF('full menu'!E20="UD","UD",IF('full menu'!E20="LSD","LSD",IF('full menu'!E20="WSD","WSD","")))))))))))</f>
        <v>UD</v>
      </c>
      <c r="F20" s="1" t="str">
        <f>IF('full menu'!F20="MDC","MDC",IF('full menu'!F20="X","X",IF('full menu'!F20="UASC","UASC",IF(OR('full menu'!F20="PERF",'full menu'!F20="AERF",'full menu'!F20="PCB"),"ERfix",IF(OR('full menu'!F20="ACB",'full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menu'!F20="MwERT",'full menu'!F20="ERwMT",'full menu'!F20="M&amp;ERT",'full menu'!F20="MwIT",'full menu'!F20="IwMT",'full menu'!F20="M&amp;IT",'full menu'!F20="IwERT",'full menu'!F20="ERwIT",'full menu'!F20="I&amp;ERT",'full menu'!F20="ER&amp;M&amp;IT"),"MixedTs",IF('full menu'!F20="UD","UD",IF('full menu'!F20="LSD","LSD",IF('full menu'!F20="WSD","WSD","")))))))))))</f>
        <v>UD</v>
      </c>
      <c r="G20" s="1" t="str">
        <f>IF('full menu'!G20="MDC","MDC",IF('full menu'!G20="X","X",IF('full menu'!G20="UASC","UASC",IF(OR('full menu'!G20="PERF",'full menu'!G20="AERF",'full menu'!G20="PCB"),"ERfix",IF(OR('full menu'!G20="ACB",'full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menu'!G20="MwERT",'full menu'!G20="ERwMT",'full menu'!G20="M&amp;ERT",'full menu'!G20="MwIT",'full menu'!G20="IwMT",'full menu'!G20="M&amp;IT",'full menu'!G20="IwERT",'full menu'!G20="ERwIT",'full menu'!G20="I&amp;ERT",'full menu'!G20="ER&amp;M&amp;IT"),"MixedTs",IF('full menu'!G20="UD","UD",IF('full menu'!G20="LSD","LSD",IF('full menu'!G20="WSD","WSD","")))))))))))</f>
        <v>MixedTs</v>
      </c>
      <c r="H20" s="1" t="str">
        <f>IF('full menu'!H20="MDC","MDC",IF('full menu'!H20="X","X",IF('full menu'!H20="UASC","UASC",IF(OR('full menu'!H20="PERF",'full menu'!H20="AERF",'full menu'!H20="PCB"),"ERfix",IF(OR('full menu'!H20="ACB",'full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menu'!H20="MwERT",'full menu'!H20="ERwMT",'full menu'!H20="M&amp;ERT",'full menu'!H20="MwIT",'full menu'!H20="IwMT",'full menu'!H20="M&amp;IT",'full menu'!H20="IwERT",'full menu'!H20="ERwIT",'full menu'!H20="I&amp;ERT",'full menu'!H20="ER&amp;M&amp;IT"),"MixedTs",IF('full menu'!H20="UD","UD",IF('full menu'!H20="LSD","LSD",IF('full menu'!H20="WSD","WSD","")))))))))))</f>
        <v>MixedTs</v>
      </c>
      <c r="I20" s="1" t="str">
        <f>IF('full menu'!I20="MDC","MDC",IF('full menu'!I20="X","X",IF('full menu'!I20="UASC","UASC",IF(OR('full menu'!I20="PERF",'full menu'!I20="AERF",'full menu'!I20="PCB"),"ERfix",IF(OR('full menu'!I20="ACB",'full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menu'!I20="MwERT",'full menu'!I20="ERwMT",'full menu'!I20="M&amp;ERT",'full menu'!I20="MwIT",'full menu'!I20="IwMT",'full menu'!I20="M&amp;IT",'full menu'!I20="IwERT",'full menu'!I20="ERwIT",'full menu'!I20="I&amp;ERT",'full menu'!I20="ER&amp;M&amp;IT"),"MixedTs",IF('full menu'!I20="UD","UD",IF('full menu'!I20="LSD","LSD",IF('full menu'!I20="WSD","WSD","")))))))))))</f>
        <v>MixedTs</v>
      </c>
      <c r="J20" s="1" t="str">
        <f>IF('full menu'!J20="MDC","MDC",IF('full menu'!J20="X","X",IF('full menu'!J20="UASC","UASC",IF(OR('full menu'!J20="PERF",'full menu'!J20="AERF",'full menu'!J20="PCB"),"ERfix",IF(OR('full menu'!J20="ACB",'full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menu'!J20="MwERT",'full menu'!J20="ERwMT",'full menu'!J20="M&amp;ERT",'full menu'!J20="MwIT",'full menu'!J20="IwMT",'full menu'!J20="M&amp;IT",'full menu'!J20="IwERT",'full menu'!J20="ERwIT",'full menu'!J20="I&amp;ERT",'full menu'!J20="ER&amp;M&amp;IT"),"MixedTs",IF('full menu'!J20="UD","UD",IF('full menu'!J20="LSD","LSD",IF('full menu'!J20="WSD","WSD","")))))))))))</f>
        <v>MixedTs</v>
      </c>
      <c r="K20" s="1" t="str">
        <f>IF('full menu'!K20="MDC","MDC",IF('full menu'!K20="X","X",IF('full menu'!K20="UASC","UASC",IF(OR('full menu'!K20="PERF",'full menu'!K20="AERF",'full menu'!K20="PCB"),"ERfix",IF(OR('full menu'!K20="ACB",'full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menu'!K20="MwERT",'full menu'!K20="ERwMT",'full menu'!K20="M&amp;ERT",'full menu'!K20="MwIT",'full menu'!K20="IwMT",'full menu'!K20="M&amp;IT",'full menu'!K20="IwERT",'full menu'!K20="ERwIT",'full menu'!K20="I&amp;ERT",'full menu'!K20="ER&amp;M&amp;IT"),"MixedTs",IF('full menu'!K20="UD","UD",IF('full menu'!K20="LSD","LSD",IF('full menu'!K20="WSD","WSD","")))))))))))</f>
        <v>MixedTs</v>
      </c>
      <c r="L20" s="1" t="str">
        <f>IF('full menu'!L20="MDC","MDC",IF('full menu'!L20="X","X",IF('full menu'!L20="UASC","UASC",IF(OR('full menu'!L20="PERF",'full menu'!L20="AERF",'full menu'!L20="PCB"),"ERfix",IF(OR('full menu'!L20="ACB",'full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menu'!L20="MwERT",'full menu'!L20="ERwMT",'full menu'!L20="M&amp;ERT",'full menu'!L20="MwIT",'full menu'!L20="IwMT",'full menu'!L20="M&amp;IT",'full menu'!L20="IwERT",'full menu'!L20="ERwIT",'full menu'!L20="I&amp;ERT",'full menu'!L20="ER&amp;M&amp;IT"),"MixedTs",IF('full menu'!L20="UD","UD",IF('full menu'!L20="LSD","LSD",IF('full menu'!L20="WSD","WSD","")))))))))))</f>
        <v>MixedTs</v>
      </c>
      <c r="M20" s="1" t="str">
        <f>IF('full menu'!M20="MDC","MDC",IF('full menu'!M20="X","X",IF('full menu'!M20="UASC","UASC",IF(OR('full menu'!M20="PERF",'full menu'!M20="AERF",'full menu'!M20="PCB"),"ERfix",IF(OR('full menu'!M20="ACB",'full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menu'!M20="MwERT",'full menu'!M20="ERwMT",'full menu'!M20="M&amp;ERT",'full menu'!M20="MwIT",'full menu'!M20="IwMT",'full menu'!M20="M&amp;IT",'full menu'!M20="IwERT",'full menu'!M20="ERwIT",'full menu'!M20="I&amp;ERT",'full menu'!M20="ER&amp;M&amp;IT"),"MixedTs",IF('full menu'!M20="UD","UD",IF('full menu'!M20="LSD","LSD",IF('full menu'!M20="WSD","WSD","")))))))))))</f>
        <v>MixedTs</v>
      </c>
      <c r="N20" s="1" t="str">
        <f>IF('full menu'!N20="MDC","MDC",IF('full menu'!N20="X","X",IF('full menu'!N20="UASC","UASC",IF(OR('full menu'!N20="PERF",'full menu'!N20="AERF",'full menu'!N20="PCB"),"ERfix",IF(OR('full menu'!N20="ACB",'full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menu'!N20="MwERT",'full menu'!N20="ERwMT",'full menu'!N20="M&amp;ERT",'full menu'!N20="MwIT",'full menu'!N20="IwMT",'full menu'!N20="M&amp;IT",'full menu'!N20="IwERT",'full menu'!N20="ERwIT",'full menu'!N20="I&amp;ERT",'full menu'!N20="ER&amp;M&amp;IT"),"MixedTs",IF('full menu'!N20="UD","UD",IF('full menu'!N20="LSD","LSD",IF('full menu'!N20="WSD","WSD","")))))))))))</f>
        <v>MixedTs</v>
      </c>
      <c r="O20" s="1" t="str">
        <f>IF('full menu'!O20="MDC","MDC",IF('full menu'!O20="X","X",IF('full menu'!O20="UASC","UASC",IF(OR('full menu'!O20="PERF",'full menu'!O20="AERF",'full menu'!O20="PCB"),"ERfix",IF(OR('full menu'!O20="ACB",'full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menu'!O20="MwERT",'full menu'!O20="ERwMT",'full menu'!O20="M&amp;ERT",'full menu'!O20="MwIT",'full menu'!O20="IwMT",'full menu'!O20="M&amp;IT",'full menu'!O20="IwERT",'full menu'!O20="ERwIT",'full menu'!O20="I&amp;ERT",'full menu'!O20="ER&amp;M&amp;IT"),"MixedTs",IF('full menu'!O20="UD","UD",IF('full menu'!O20="LSD","LSD",IF('full menu'!O20="WSD","WSD","")))))))))))</f>
        <v>MixedTs</v>
      </c>
      <c r="P20" s="1" t="str">
        <f>IF('full menu'!P20="MDC","MDC",IF('full menu'!P20="X","X",IF('full menu'!P20="UASC","UASC",IF(OR('full menu'!P20="PERF",'full menu'!P20="AERF",'full menu'!P20="PCB"),"ERfix",IF(OR('full menu'!P20="ACB",'full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menu'!P20="MwERT",'full menu'!P20="ERwMT",'full menu'!P20="M&amp;ERT",'full menu'!P20="MwIT",'full menu'!P20="IwMT",'full menu'!P20="M&amp;IT",'full menu'!P20="IwERT",'full menu'!P20="ERwIT",'full menu'!P20="I&amp;ERT",'full menu'!P20="ER&amp;M&amp;IT"),"MixedTs",IF('full menu'!P20="UD","UD",IF('full menu'!P20="LSD","LSD",IF('full menu'!P20="WSD","WSD","")))))))))))</f>
        <v>MixedTs</v>
      </c>
      <c r="Q20" s="1" t="str">
        <f>IF('full menu'!Q20="MDC","MDC",IF('full menu'!Q20="X","X",IF('full menu'!Q20="UASC","UASC",IF(OR('full menu'!Q20="PERF",'full menu'!Q20="AERF",'full menu'!Q20="PCB"),"ERfix",IF(OR('full menu'!Q20="ACB",'full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menu'!Q20="MwERT",'full menu'!Q20="ERwMT",'full menu'!Q20="M&amp;ERT",'full menu'!Q20="MwIT",'full menu'!Q20="IwMT",'full menu'!Q20="M&amp;IT",'full menu'!Q20="IwERT",'full menu'!Q20="ERwIT",'full menu'!Q20="I&amp;ERT",'full menu'!Q20="ER&amp;M&amp;IT"),"MixedTs",IF('full menu'!Q20="UD","UD",IF('full menu'!Q20="LSD","LSD",IF('full menu'!Q20="WSD","WSD","")))))))))))</f>
        <v>MixedTs</v>
      </c>
      <c r="R20" s="1" t="str">
        <f>IF('full menu'!R20="MDC","MDC",IF('full menu'!R20="X","X",IF('full menu'!R20="UASC","UASC",IF(OR('full menu'!R20="PERF",'full menu'!R20="AERF",'full menu'!R20="PCB"),"ERfix",IF(OR('full menu'!R20="ACB",'full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menu'!R20="MwERT",'full menu'!R20="ERwMT",'full menu'!R20="M&amp;ERT",'full menu'!R20="MwIT",'full menu'!R20="IwMT",'full menu'!R20="M&amp;IT",'full menu'!R20="IwERT",'full menu'!R20="ERwIT",'full menu'!R20="I&amp;ERT",'full menu'!R20="ER&amp;M&amp;IT"),"MixedTs",IF('full menu'!R20="UD","UD",IF('full menu'!R20="LSD","LSD",IF('full menu'!R20="WSD","WSD","")))))))))))</f>
        <v>MixedTs</v>
      </c>
      <c r="S20" s="1" t="str">
        <f>IF('full menu'!S20="MDC","MDC",IF('full menu'!S20="X","X",IF('full menu'!S20="UASC","UASC",IF(OR('full menu'!S20="PERF",'full menu'!S20="AERF",'full menu'!S20="PCB"),"ERfix",IF(OR('full menu'!S20="ACB",'full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menu'!S20="MwERT",'full menu'!S20="ERwMT",'full menu'!S20="M&amp;ERT",'full menu'!S20="MwIT",'full menu'!S20="IwMT",'full menu'!S20="M&amp;IT",'full menu'!S20="IwERT",'full menu'!S20="ERwIT",'full menu'!S20="I&amp;ERT",'full menu'!S20="ER&amp;M&amp;IT"),"MixedTs",IF('full menu'!S20="UD","UD",IF('full menu'!S20="LSD","LSD",IF('full menu'!S20="WSD","WSD","")))))))))))</f>
        <v>MixedTs</v>
      </c>
      <c r="T20" s="1" t="str">
        <f>IF('full menu'!T20="MDC","MDC",IF('full menu'!T20="X","X",IF('full menu'!T20="UASC","UASC",IF(OR('full menu'!T20="PERF",'full menu'!T20="AERF",'full menu'!T20="PCB"),"ERfix",IF(OR('full menu'!T20="ACB",'full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menu'!T20="MwERT",'full menu'!T20="ERwMT",'full menu'!T20="M&amp;ERT",'full menu'!T20="MwIT",'full menu'!T20="IwMT",'full menu'!T20="M&amp;IT",'full menu'!T20="IwERT",'full menu'!T20="ERwIT",'full menu'!T20="I&amp;ERT",'full menu'!T20="ER&amp;M&amp;IT"),"MixedTs",IF('full menu'!T20="UD","UD",IF('full menu'!T20="LSD","LSD",IF('full menu'!T20="WSD","WSD","")))))))))))</f>
        <v>MixedTs</v>
      </c>
      <c r="U20" s="1" t="str">
        <f>IF('full menu'!U20="MDC","MDC",IF('full menu'!U20="X","X",IF('full menu'!U20="UASC","UASC",IF(OR('full menu'!U20="PERF",'full menu'!U20="AERF",'full menu'!U20="PCB"),"ERfix",IF(OR('full menu'!U20="ACB",'full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menu'!U20="MwERT",'full menu'!U20="ERwMT",'full menu'!U20="M&amp;ERT",'full menu'!U20="MwIT",'full menu'!U20="IwMT",'full menu'!U20="M&amp;IT",'full menu'!U20="IwERT",'full menu'!U20="ERwIT",'full menu'!U20="I&amp;ERT",'full menu'!U20="ER&amp;M&amp;IT"),"MixedTs",IF('full menu'!U20="UD","UD",IF('full menu'!U20="LSD","LSD",IF('full menu'!U20="WSD","WSD","")))))))))))</f>
        <v>MTs</v>
      </c>
      <c r="V20" s="1" t="str">
        <f>IF('full menu'!V20="MDC","MDC",IF('full menu'!V20="X","X",IF('full menu'!V20="UASC","UASC",IF(OR('full menu'!V20="PERF",'full menu'!V20="AERF",'full menu'!V20="PCB"),"ERfix",IF(OR('full menu'!V20="ACB",'full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menu'!V20="MwERT",'full menu'!V20="ERwMT",'full menu'!V20="M&amp;ERT",'full menu'!V20="MwIT",'full menu'!V20="IwMT",'full menu'!V20="M&amp;IT",'full menu'!V20="IwERT",'full menu'!V20="ERwIT",'full menu'!V20="I&amp;ERT",'full menu'!V20="ER&amp;M&amp;IT"),"MixedTs",IF('full menu'!V20="UD","UD",IF('full menu'!V20="LSD","LSD",IF('full menu'!V20="WSD","WSD","")))))))))))</f>
        <v>MTs</v>
      </c>
      <c r="W20" s="1" t="str">
        <f>IF('full menu'!W20="MDC","MDC",IF('full menu'!W20="X","X",IF('full menu'!W20="UASC","UASC",IF(OR('full menu'!W20="PERF",'full menu'!W20="AERF",'full menu'!W20="PCB"),"ERfix",IF(OR('full menu'!W20="ACB",'full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menu'!W20="MwERT",'full menu'!W20="ERwMT",'full menu'!W20="M&amp;ERT",'full menu'!W20="MwIT",'full menu'!W20="IwMT",'full menu'!W20="M&amp;IT",'full menu'!W20="IwERT",'full menu'!W20="ERwIT",'full menu'!W20="I&amp;ERT",'full menu'!W20="ER&amp;M&amp;IT"),"MixedTs",IF('full menu'!W20="UD","UD",IF('full menu'!W20="LSD","LSD",IF('full menu'!W20="WSD","WSD","")))))))))))</f>
        <v>MixedTs</v>
      </c>
      <c r="X20" s="1" t="str">
        <f>IF('full menu'!X20="MDC","MDC",IF('full menu'!X20="X","X",IF('full menu'!X20="UASC","UASC",IF(OR('full menu'!X20="PERF",'full menu'!X20="AERF",'full menu'!X20="PCB"),"ERfix",IF(OR('full menu'!X20="ACB",'full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menu'!X20="MwERT",'full menu'!X20="ERwMT",'full menu'!X20="M&amp;ERT",'full menu'!X20="MwIT",'full menu'!X20="IwMT",'full menu'!X20="M&amp;IT",'full menu'!X20="IwERT",'full menu'!X20="ERwIT",'full menu'!X20="I&amp;ERT",'full menu'!X20="ER&amp;M&amp;IT"),"MixedTs",IF('full menu'!X20="UD","UD",IF('full menu'!X20="LSD","LSD",IF('full menu'!X20="WSD","WSD","")))))))))))</f>
        <v>MixedTs</v>
      </c>
      <c r="Y20" s="1" t="str">
        <f>IF('full menu'!Y20="MDC","MDC",IF('full menu'!Y20="X","X",IF('full menu'!Y20="UASC","UASC",IF(OR('full menu'!Y20="PERF",'full menu'!Y20="AERF",'full menu'!Y20="PCB"),"ERfix",IF(OR('full menu'!Y20="ACB",'full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menu'!Y20="MwERT",'full menu'!Y20="ERwMT",'full menu'!Y20="M&amp;ERT",'full menu'!Y20="MwIT",'full menu'!Y20="IwMT",'full menu'!Y20="M&amp;IT",'full menu'!Y20="IwERT",'full menu'!Y20="ERwIT",'full menu'!Y20="I&amp;ERT",'full menu'!Y20="ER&amp;M&amp;IT"),"MixedTs",IF('full menu'!Y20="UD","UD",IF('full menu'!Y20="LSD","LSD",IF('full menu'!Y20="WSD","WSD","")))))))))))</f>
        <v>MixedTs</v>
      </c>
      <c r="Z20" s="1" t="str">
        <f>IF('full menu'!Z20="MDC","MDC",IF('full menu'!Z20="X","X",IF('full menu'!Z20="UASC","UASC",IF(OR('full menu'!Z20="PERF",'full menu'!Z20="AERF",'full menu'!Z20="PCB"),"ERfix",IF(OR('full menu'!Z20="ACB",'full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menu'!Z20="MwERT",'full menu'!Z20="ERwMT",'full menu'!Z20="M&amp;ERT",'full menu'!Z20="MwIT",'full menu'!Z20="IwMT",'full menu'!Z20="M&amp;IT",'full menu'!Z20="IwERT",'full menu'!Z20="ERwIT",'full menu'!Z20="I&amp;ERT",'full menu'!Z20="ER&amp;M&amp;IT"),"MixedTs",IF('full menu'!Z20="UD","UD",IF('full menu'!Z20="LSD","LSD",IF('full menu'!Z20="WSD","WSD","")))))))))))</f>
        <v>MixedTs</v>
      </c>
      <c r="AA20" s="1" t="str">
        <f>IF('full menu'!AA20="MDC","MDC",IF('full menu'!AA20="X","X",IF('full menu'!AA20="UASC","UASC",IF(OR('full menu'!AA20="PERF",'full menu'!AA20="AERF",'full menu'!AA20="PCB"),"ERfix",IF(OR('full menu'!AA20="ACB",'full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menu'!AA20="MwERT",'full menu'!AA20="ERwMT",'full menu'!AA20="M&amp;ERT",'full menu'!AA20="MwIT",'full menu'!AA20="IwMT",'full menu'!AA20="M&amp;IT",'full menu'!AA20="IwERT",'full menu'!AA20="ERwIT",'full menu'!AA20="I&amp;ERT",'full menu'!AA20="ER&amp;M&amp;IT"),"MixedTs",IF('full menu'!AA20="UD","UD",IF('full menu'!AA20="LSD","LSD",IF('full menu'!AA20="WSD","WSD","")))))))))))</f>
        <v/>
      </c>
      <c r="AB20" s="1" t="str">
        <f>IF('full menu'!AB20="MDC","MDC",IF('full menu'!AB20="X","X",IF('full menu'!AB20="UASC","UASC",IF(OR('full menu'!AB20="PERF",'full menu'!AB20="AERF",'full menu'!AB20="PCB"),"ERfix",IF(OR('full menu'!AB20="ACB",'full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menu'!AB20="MwERT",'full menu'!AB20="ERwMT",'full menu'!AB20="M&amp;ERT",'full menu'!AB20="MwIT",'full menu'!AB20="IwMT",'full menu'!AB20="M&amp;IT",'full menu'!AB20="IwERT",'full menu'!AB20="ERwIT",'full menu'!AB20="I&amp;ERT",'full menu'!AB20="ER&amp;M&amp;IT"),"MixedTs",IF('full menu'!AB20="UD","UD",IF('full menu'!AB20="LSD","LSD",IF('full menu'!AB20="WSD","WSD","")))))))))))</f>
        <v/>
      </c>
      <c r="AC20" s="1" t="str">
        <f>IF('full menu'!AC20="MDC","MDC",IF('full menu'!AC20="X","X",IF('full menu'!AC20="UASC","UASC",IF(OR('full menu'!AC20="PERF",'full menu'!AC20="AERF",'full menu'!AC20="PCB"),"ERfix",IF(OR('full menu'!AC20="ACB",'full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menu'!AC20="MwERT",'full menu'!AC20="ERwMT",'full menu'!AC20="M&amp;ERT",'full menu'!AC20="MwIT",'full menu'!AC20="IwMT",'full menu'!AC20="M&amp;IT",'full menu'!AC20="IwERT",'full menu'!AC20="ERwIT",'full menu'!AC20="I&amp;ERT",'full menu'!AC20="ER&amp;M&amp;IT"),"MixedTs",IF('full menu'!AC20="UD","UD",IF('full menu'!AC20="LSD","LSD",IF('full menu'!AC20="WSD","WSD","")))))))))))</f>
        <v/>
      </c>
      <c r="AD20" s="1" t="str">
        <f>IF('full menu'!AD20="MDC","MDC",IF('full menu'!AD20="X","X",IF('full menu'!AD20="UASC","UASC",IF(OR('full menu'!AD20="PERF",'full menu'!AD20="AERF",'full menu'!AD20="PCB"),"ERfix",IF(OR('full menu'!AD20="ACB",'full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menu'!AD20="MwERT",'full menu'!AD20="ERwMT",'full menu'!AD20="M&amp;ERT",'full menu'!AD20="MwIT",'full menu'!AD20="IwMT",'full menu'!AD20="M&amp;IT",'full menu'!AD20="IwERT",'full menu'!AD20="ERwIT",'full menu'!AD20="I&amp;ERT",'full menu'!AD20="ER&amp;M&amp;IT"),"MixedTs",IF('full menu'!AD20="UD","UD",IF('full menu'!AD20="LSD","LSD",IF('full menu'!AD20="WSD","WSD","")))))))))))</f>
        <v/>
      </c>
      <c r="AE20" s="1" t="str">
        <f>IF('full menu'!AE20="MDC","MDC",IF('full menu'!AE20="X","X",IF('full menu'!AE20="UASC","UASC",IF(OR('full menu'!AE20="PERF",'full menu'!AE20="AERF",'full menu'!AE20="PCB"),"ERfix",IF(OR('full menu'!AE20="ACB",'full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menu'!AE20="MwERT",'full menu'!AE20="ERwMT",'full menu'!AE20="M&amp;ERT",'full menu'!AE20="MwIT",'full menu'!AE20="IwMT",'full menu'!AE20="M&amp;IT",'full menu'!AE20="IwERT",'full menu'!AE20="ERwIT",'full menu'!AE20="I&amp;ERT",'full menu'!AE20="ER&amp;M&amp;IT"),"MixedTs",IF('full menu'!AE20="UD","UD",IF('full menu'!AE20="LSD","LSD",IF('full menu'!AE20="WSD","WSD","")))))))))))</f>
        <v/>
      </c>
      <c r="AF20" s="1" t="str">
        <f>IF('full menu'!AF20="MDC","MDC",IF('full menu'!AF20="X","X",IF('full menu'!AF20="UASC","UASC",IF(OR('full menu'!AF20="PERF",'full menu'!AF20="AERF",'full menu'!AF20="PCB"),"ERfix",IF(OR('full menu'!AF20="ACB",'full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menu'!AF20="MwERT",'full menu'!AF20="ERwMT",'full menu'!AF20="M&amp;ERT",'full menu'!AF20="MwIT",'full menu'!AF20="IwMT",'full menu'!AF20="M&amp;IT",'full menu'!AF20="IwERT",'full menu'!AF20="ERwIT",'full menu'!AF20="I&amp;ERT",'full menu'!AF20="ER&amp;M&amp;IT"),"MixedTs",IF('full menu'!AF20="UD","UD",IF('full menu'!AF20="LSD","LSD",IF('full menu'!AF20="WSD","WSD","")))))))))))</f>
        <v/>
      </c>
      <c r="AG20" s="1" t="str">
        <f>IF('full menu'!AG20="MDC","MDC",IF('full menu'!AG20="X","X",IF('full menu'!AG20="UASC","UASC",IF(OR('full menu'!AG20="PERF",'full menu'!AG20="AERF",'full menu'!AG20="PCB"),"ERfix",IF(OR('full menu'!AG20="ACB",'full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menu'!AG20="MwERT",'full menu'!AG20="ERwMT",'full menu'!AG20="M&amp;ERT",'full menu'!AG20="MwIT",'full menu'!AG20="IwMT",'full menu'!AG20="M&amp;IT",'full menu'!AG20="IwERT",'full menu'!AG20="ERwIT",'full menu'!AG20="I&amp;ERT",'full menu'!AG20="ER&amp;M&amp;IT"),"MixedTs",IF('full menu'!AG20="UD","UD",IF('full menu'!AG20="LSD","LSD",IF('full menu'!AG20="WSD","WSD","")))))))))))</f>
        <v/>
      </c>
      <c r="AH20" s="1" t="str">
        <f>IF('full menu'!AH20="MDC","MDC",IF('full menu'!AH20="X","X",IF('full menu'!AH20="UASC","UASC",IF(OR('full menu'!AH20="PERF",'full menu'!AH20="AERF",'full menu'!AH20="PCB"),"ERfix",IF(OR('full menu'!AH20="ACB",'full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menu'!AH20="MwERT",'full menu'!AH20="ERwMT",'full menu'!AH20="M&amp;ERT",'full menu'!AH20="MwIT",'full menu'!AH20="IwMT",'full menu'!AH20="M&amp;IT",'full menu'!AH20="IwERT",'full menu'!AH20="ERwIT",'full menu'!AH20="I&amp;ERT",'full menu'!AH20="ER&amp;M&amp;IT"),"MixedTs",IF('full menu'!AH20="UD","UD",IF('full menu'!AH20="LSD","LSD",IF('full menu'!AH20="WSD","WSD","")))))))))))</f>
        <v/>
      </c>
      <c r="AI20" s="1" t="str">
        <f>IF('full menu'!AI20="MDC","MDC",IF('full menu'!AI20="X","X",IF('full menu'!AI20="UASC","UASC",IF(OR('full menu'!AI20="PERF",'full menu'!AI20="AERF",'full menu'!AI20="PCB"),"ERfix",IF(OR('full menu'!AI20="ACB",'full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menu'!AI20="MwERT",'full menu'!AI20="ERwMT",'full menu'!AI20="M&amp;ERT",'full menu'!AI20="MwIT",'full menu'!AI20="IwMT",'full menu'!AI20="M&amp;IT",'full menu'!AI20="IwERT",'full menu'!AI20="ERwIT",'full menu'!AI20="I&amp;ERT",'full menu'!AI20="ER&amp;M&amp;IT"),"MixedTs",IF('full menu'!AI20="UD","UD",IF('full menu'!AI20="LSD","LSD",IF('full menu'!AI20="WSD","WSD","")))))))))))</f>
        <v/>
      </c>
      <c r="AJ20" s="1" t="str">
        <f>IF('full menu'!AJ20="MDC","MDC",IF('full menu'!AJ20="X","X",IF('full menu'!AJ20="UASC","UASC",IF(OR('full menu'!AJ20="PERF",'full menu'!AJ20="AERF",'full menu'!AJ20="PCB"),"ERfix",IF(OR('full menu'!AJ20="ACB",'full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menu'!AJ20="MwERT",'full menu'!AJ20="ERwMT",'full menu'!AJ20="M&amp;ERT",'full menu'!AJ20="MwIT",'full menu'!AJ20="IwMT",'full menu'!AJ20="M&amp;IT",'full menu'!AJ20="IwERT",'full menu'!AJ20="ERwIT",'full menu'!AJ20="I&amp;ERT",'full menu'!AJ20="ER&amp;M&amp;IT"),"MixedTs",IF('full menu'!AJ20="UD","UD",IF('full menu'!AJ20="LSD","LSD",IF('full menu'!AJ20="WSD","WSD","")))))))))))</f>
        <v/>
      </c>
      <c r="AK20" s="1" t="str">
        <f>IF('full menu'!AK20="MDC","MDC",IF('full menu'!AK20="X","X",IF('full menu'!AK20="UASC","UASC",IF(OR('full menu'!AK20="PERF",'full menu'!AK20="AERF",'full menu'!AK20="PCB"),"ERfix",IF(OR('full menu'!AK20="ACB",'full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menu'!AK20="MwERT",'full menu'!AK20="ERwMT",'full menu'!AK20="M&amp;ERT",'full menu'!AK20="MwIT",'full menu'!AK20="IwMT",'full menu'!AK20="M&amp;IT",'full menu'!AK20="IwERT",'full menu'!AK20="ERwIT",'full menu'!AK20="I&amp;ERT",'full menu'!AK20="ER&amp;M&amp;IT"),"MixedTs",IF('full menu'!AK20="UD","UD",IF('full menu'!AK20="LSD","LSD",IF('full menu'!AK20="WSD","WSD","")))))))))))</f>
        <v/>
      </c>
      <c r="AL20" s="1" t="str">
        <f>IF('full menu'!AL20="MDC","MDC",IF('full menu'!AL20="X","X",IF('full menu'!AL20="UASC","UASC",IF(OR('full menu'!AL20="PERF",'full menu'!AL20="AERF",'full menu'!AL20="PCB"),"ERfix",IF(OR('full menu'!AL20="ACB",'full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menu'!AL20="MwERT",'full menu'!AL20="ERwMT",'full menu'!AL20="M&amp;ERT",'full menu'!AL20="MwIT",'full menu'!AL20="IwMT",'full menu'!AL20="M&amp;IT",'full menu'!AL20="IwERT",'full menu'!AL20="ERwIT",'full menu'!AL20="I&amp;ERT",'full menu'!AL20="ER&amp;M&amp;IT"),"MixedTs",IF('full menu'!AL20="UD","UD",IF('full menu'!AL20="LSD","LSD",IF('full menu'!AL20="WSD","WSD","")))))))))))</f>
        <v/>
      </c>
      <c r="AM20" s="1" t="str">
        <f>IF('full menu'!AM20="MDC","MDC",IF('full menu'!AM20="X","X",IF('full menu'!AM20="UASC","UASC",IF(OR('full menu'!AM20="PERF",'full menu'!AM20="AERF",'full menu'!AM20="PCB"),"ERfix",IF(OR('full menu'!AM20="ACB",'full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menu'!AM20="MwERT",'full menu'!AM20="ERwMT",'full menu'!AM20="M&amp;ERT",'full menu'!AM20="MwIT",'full menu'!AM20="IwMT",'full menu'!AM20="M&amp;IT",'full menu'!AM20="IwERT",'full menu'!AM20="ERwIT",'full menu'!AM20="I&amp;ERT",'full menu'!AM20="ER&amp;M&amp;IT"),"MixedTs",IF('full menu'!AM20="UD","UD",IF('full menu'!AM20="LSD","LSD",IF('full menu'!AM20="WSD","WSD","")))))))))))</f>
        <v/>
      </c>
      <c r="AN20" s="1" t="str">
        <f>IF('full menu'!AN20="MDC","MDC",IF('full menu'!AN20="X","X",IF('full menu'!AN20="UASC","UASC",IF(OR('full menu'!AN20="PERF",'full menu'!AN20="AERF",'full menu'!AN20="PCB"),"ERfix",IF(OR('full menu'!AN20="ACB",'full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menu'!AN20="MwERT",'full menu'!AN20="ERwMT",'full menu'!AN20="M&amp;ERT",'full menu'!AN20="MwIT",'full menu'!AN20="IwMT",'full menu'!AN20="M&amp;IT",'full menu'!AN20="IwERT",'full menu'!AN20="ERwIT",'full menu'!AN20="I&amp;ERT",'full menu'!AN20="ER&amp;M&amp;IT"),"MixedTs",IF('full menu'!AN20="UD","UD",IF('full menu'!AN20="LSD","LSD",IF('full menu'!AN20="WSD","WSD","")))))))))))</f>
        <v/>
      </c>
      <c r="AO20" s="1" t="str">
        <f>IF('full menu'!AO20="MDC","MDC",IF('full menu'!AO20="X","X",IF('full menu'!AO20="UASC","UASC",IF(OR('full menu'!AO20="PERF",'full menu'!AO20="AERF",'full menu'!AO20="PCB"),"ERfix",IF(OR('full menu'!AO20="ACB",'full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menu'!AO20="MwERT",'full menu'!AO20="ERwMT",'full menu'!AO20="M&amp;ERT",'full menu'!AO20="MwIT",'full menu'!AO20="IwMT",'full menu'!AO20="M&amp;IT",'full menu'!AO20="IwERT",'full menu'!AO20="ERwIT",'full menu'!AO20="I&amp;ERT",'full menu'!AO20="ER&amp;M&amp;IT"),"MixedTs",IF('full menu'!AO20="UD","UD",IF('full menu'!AO20="LSD","LSD",IF('full menu'!AO20="WSD","WSD","")))))))))))</f>
        <v/>
      </c>
      <c r="AP20" s="1" t="str">
        <f>IF('full menu'!AP20="MDC","MDC",IF('full menu'!AP20="X","X",IF('full menu'!AP20="UASC","UASC",IF(OR('full menu'!AP20="PERF",'full menu'!AP20="AERF",'full menu'!AP20="PCB"),"ERfix",IF(OR('full menu'!AP20="ACB",'full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menu'!AP20="MwERT",'full menu'!AP20="ERwMT",'full menu'!AP20="M&amp;ERT",'full menu'!AP20="MwIT",'full menu'!AP20="IwMT",'full menu'!AP20="M&amp;IT",'full menu'!AP20="IwERT",'full menu'!AP20="ERwIT",'full menu'!AP20="I&amp;ERT",'full menu'!AP20="ER&amp;M&amp;IT"),"MixedTs",IF('full menu'!AP20="UD","UD",IF('full menu'!AP20="LSD","LSD",IF('full menu'!AP20="WSD","WSD","")))))))))))</f>
        <v/>
      </c>
      <c r="AQ20" s="1" t="str">
        <f>IF('full menu'!AQ20="MDC","MDC",IF('full menu'!AQ20="X","X",IF('full menu'!AQ20="UASC","UASC",IF(OR('full menu'!AQ20="PERF",'full menu'!AQ20="AERF",'full menu'!AQ20="PCB"),"ERfix",IF(OR('full menu'!AQ20="ACB",'full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menu'!AQ20="MwERT",'full menu'!AQ20="ERwMT",'full menu'!AQ20="M&amp;ERT",'full menu'!AQ20="MwIT",'full menu'!AQ20="IwMT",'full menu'!AQ20="M&amp;IT",'full menu'!AQ20="IwERT",'full menu'!AQ20="ERwIT",'full menu'!AQ20="I&amp;ERT",'full menu'!AQ20="ER&amp;M&amp;IT"),"MixedTs",IF('full menu'!AQ20="UD","UD",IF('full menu'!AQ20="LSD","LSD",IF('full menu'!AQ20="WSD","WSD","")))))))))))</f>
        <v/>
      </c>
      <c r="AR20" s="1" t="str">
        <f>IF('full menu'!AR20="MDC","MDC",IF('full menu'!AR20="X","X",IF('full menu'!AR20="UASC","UASC",IF(OR('full menu'!AR20="PERF",'full menu'!AR20="AERF",'full menu'!AR20="PCB"),"ERfix",IF(OR('full menu'!AR20="ACB",'full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menu'!AR20="MwERT",'full menu'!AR20="ERwMT",'full menu'!AR20="M&amp;ERT",'full menu'!AR20="MwIT",'full menu'!AR20="IwMT",'full menu'!AR20="M&amp;IT",'full menu'!AR20="IwERT",'full menu'!AR20="ERwIT",'full menu'!AR20="I&amp;ERT",'full menu'!AR20="ER&amp;M&amp;IT"),"MixedTs",IF('full menu'!AR20="UD","UD",IF('full menu'!AR20="LSD","LSD",IF('full menu'!AR20="WSD","WSD","")))))))))))</f>
        <v/>
      </c>
      <c r="AS20" s="1" t="str">
        <f>IF('full menu'!AS20="MDC","MDC",IF('full menu'!AS20="X","X",IF('full menu'!AS20="UASC","UASC",IF(OR('full menu'!AS20="PERF",'full menu'!AS20="AERF",'full menu'!AS20="PCB"),"ERfix",IF(OR('full menu'!AS20="ACB",'full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menu'!AS20="MwERT",'full menu'!AS20="ERwMT",'full menu'!AS20="M&amp;ERT",'full menu'!AS20="MwIT",'full menu'!AS20="IwMT",'full menu'!AS20="M&amp;IT",'full menu'!AS20="IwERT",'full menu'!AS20="ERwIT",'full menu'!AS20="I&amp;ERT",'full menu'!AS20="ER&amp;M&amp;IT"),"MixedTs",IF('full menu'!AS20="UD","UD",IF('full menu'!AS20="LSD","LSD",IF('full menu'!AS20="WSD","WSD","")))))))))))</f>
        <v/>
      </c>
      <c r="AT20" s="1" t="str">
        <f>IF('full menu'!AT20="MDC","MDC",IF('full menu'!AT20="X","X",IF('full menu'!AT20="UASC","UASC",IF(OR('full menu'!AT20="PERF",'full menu'!AT20="AERF",'full menu'!AT20="PCB"),"ERfix",IF(OR('full menu'!AT20="ACB",'full menu'!AT20="LCERT",'full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menu'!AT20="MwERT",'full menu'!AT20="ERwMT",'full menu'!AT20="M&amp;ERT",'full menu'!AT20="MwIT",'full menu'!AT20="IwMT",'full menu'!AT20="M&amp;IT",'full menu'!AT20="IwERT",'full menu'!AT20="ERwIT",'full menu'!AT20="I&amp;ERT",'full menu'!AT20="ER&amp;M&amp;IT"),"MixedTs",IF('full menu'!AT20="UD","UD",IF('full menu'!AT20="LSD","LSD",IF('full menu'!AT20="WSD","WSD","")))))))))))</f>
        <v/>
      </c>
      <c r="AU20" s="1" t="str">
        <f>IF('full menu'!AU20="MDC","MDC",IF('full menu'!AU20="X","X",IF('full menu'!AU20="UASC","UASC",IF(OR('full menu'!AU20="PERF",'full menu'!AU20="AERF",'full menu'!AU20="PCB"),"ERfix",IF(OR('full menu'!AU20="ACB",'full menu'!AU20="LCERT",'full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menu'!AU20="MwERT",'full menu'!AU20="ERwMT",'full menu'!AU20="M&amp;ERT",'full menu'!AU20="MwIT",'full menu'!AU20="IwMT",'full menu'!AU20="M&amp;IT",'full menu'!AU20="IwERT",'full menu'!AU20="ERwIT",'full menu'!AU20="I&amp;ERT",'full menu'!AU20="ER&amp;M&amp;IT"),"MixedTs",IF('full menu'!AU20="UD","UD",IF('full menu'!AU20="LSD","LSD",IF('full menu'!AU20="WSD","WSD","")))))))))))</f>
        <v/>
      </c>
      <c r="AV20" s="1" t="str">
        <f>IF('full menu'!AV20="MDC","MDC",IF('full menu'!AV20="X","X",IF('full menu'!AV20="UASC","UASC",IF(OR('full menu'!AV20="PERF",'full menu'!AV20="AERF",'full menu'!AV20="PCB"),"ERfix",IF(OR('full menu'!AV20="ACB",'full menu'!AV20="LCERT",'full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menu'!AV20="MwERT",'full menu'!AV20="ERwMT",'full menu'!AV20="M&amp;ERT",'full menu'!AV20="MwIT",'full menu'!AV20="IwMT",'full menu'!AV20="M&amp;IT",'full menu'!AV20="IwERT",'full menu'!AV20="ERwIT",'full menu'!AV20="I&amp;ERT",'full menu'!AV20="ER&amp;M&amp;IT"),"MixedTs",IF('full menu'!AV20="UD","UD",IF('full menu'!AV20="LSD","LSD",IF('full menu'!AV20="WSD","WSD","")))))))))))</f>
        <v/>
      </c>
      <c r="AW20" s="1" t="str">
        <f>IF('full menu'!AW20="MDC","MDC",IF('full menu'!AW20="X","X",IF('full menu'!AW20="UASC","UASC",IF(OR('full menu'!AW20="PERF",'full menu'!AW20="AERF",'full menu'!AW20="PCB"),"ERfix",IF(OR('full menu'!AW20="ACB",'full menu'!AW20="LCERT",'full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menu'!AW20="MwERT",'full menu'!AW20="ERwMT",'full menu'!AW20="M&amp;ERT",'full menu'!AW20="MwIT",'full menu'!AW20="IwMT",'full menu'!AW20="M&amp;IT",'full menu'!AW20="IwERT",'full menu'!AW20="ERwIT",'full menu'!AW20="I&amp;ERT",'full menu'!AW20="ER&amp;M&amp;IT"),"MixedTs",IF('full menu'!AW20="UD","UD",IF('full menu'!AW20="LSD","LSD",IF('full menu'!AW20="WSD","WSD","")))))))))))</f>
        <v/>
      </c>
      <c r="AX20" s="1" t="str">
        <f>IF('full menu'!AX20="MDC","MDC",IF('full menu'!AX20="X","X",IF('full menu'!AX20="UASC","UASC",IF(OR('full menu'!AX20="PERF",'full menu'!AX20="AERF",'full menu'!AX20="PCB"),"ERfix",IF(OR('full menu'!AX20="ACB",'full menu'!AX20="LCERT",'full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menu'!AX20="MwERT",'full menu'!AX20="ERwMT",'full menu'!AX20="M&amp;ERT",'full menu'!AX20="MwIT",'full menu'!AX20="IwMT",'full menu'!AX20="M&amp;IT",'full menu'!AX20="IwERT",'full menu'!AX20="ERwIT",'full menu'!AX20="I&amp;ERT",'full menu'!AX20="ER&amp;M&amp;IT"),"MixedTs",IF('full menu'!AX20="UD","UD",IF('full menu'!AX20="LSD","LSD",IF('full menu'!AX20="WSD","WSD","")))))))))))</f>
        <v/>
      </c>
      <c r="AY20" s="1" t="str">
        <f>IF('full menu'!AY20="MDC","MDC",IF('full menu'!AY20="X","X",IF('full menu'!AY20="UASC","UASC",IF(OR('full menu'!AY20="PERF",'full menu'!AY20="AERF",'full menu'!AY20="PCB"),"ERfix",IF(OR('full menu'!AY20="ACB",'full menu'!AY20="LCERT",'full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menu'!AY20="MwERT",'full menu'!AY20="ERwMT",'full menu'!AY20="M&amp;ERT",'full menu'!AY20="MwIT",'full menu'!AY20="IwMT",'full menu'!AY20="M&amp;IT",'full menu'!AY20="IwERT",'full menu'!AY20="ERwIT",'full menu'!AY20="I&amp;ERT",'full menu'!AY20="ER&amp;M&amp;IT"),"MixedTs",IF('full menu'!AY20="UD","UD",IF('full menu'!AY20="LSD","LSD",IF('full menu'!AY20="WSD","WSD","")))))))))))</f>
        <v/>
      </c>
    </row>
    <row r="21" spans="1:51" ht="15.6" x14ac:dyDescent="0.3">
      <c r="A21" t="s">
        <v>44</v>
      </c>
      <c r="B21" s="1" t="str">
        <f>IF('full menu'!B21="MDC","MDC",IF('full menu'!B21="X","X",IF('full menu'!B21="UASC","UASC",IF(OR('full menu'!B21="PERF",'full menu'!B21="AERF",'full menu'!B21="PCB"),"ERfix",IF(OR('full menu'!B21="ACB",'full menu'!B21="LCERT",'full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menu'!B21="MwERT",'full menu'!B21="ERwMT",'full menu'!B21="M&amp;ERT",'full menu'!B21="MwIT",'full menu'!B21="IwMT",'full menu'!B21="M&amp;IT",'full menu'!B21="IwERT",'full menu'!B21="ERwIT",'full menu'!B21="I&amp;ERT",'full menu'!B21="ER&amp;M&amp;IT"),"MixedTs",IF('full menu'!B21="UD","UD",IF('full menu'!B21="LSD","LSD",IF('full menu'!B21="WSD","WSD","")))))))))))</f>
        <v>LSD</v>
      </c>
      <c r="C21" s="1" t="str">
        <f>IF('full menu'!C21="MDC","MDC",IF('full menu'!C21="X","X",IF('full menu'!C21="UASC","UASC",IF(OR('full menu'!C21="PERF",'full menu'!C21="AERF",'full menu'!C21="PCB"),"ERfix",IF(OR('full menu'!C21="ACB",'full menu'!C21="LCERT",'full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menu'!C21="MwERT",'full menu'!C21="ERwMT",'full menu'!C21="M&amp;ERT",'full menu'!C21="MwIT",'full menu'!C21="IwMT",'full menu'!C21="M&amp;IT",'full menu'!C21="IwERT",'full menu'!C21="ERwIT",'full menu'!C21="I&amp;ERT",'full menu'!C21="ER&amp;M&amp;IT"),"MixedTs",IF('full menu'!C21="UD","UD",IF('full menu'!C21="LSD","LSD",IF('full menu'!C21="WSD","WSD","")))))))))))</f>
        <v>LSD</v>
      </c>
      <c r="D21" s="1" t="str">
        <f>IF('full menu'!D21="MDC","MDC",IF('full menu'!D21="X","X",IF('full menu'!D21="UASC","UASC",IF(OR('full menu'!D21="PERF",'full menu'!D21="AERF",'full menu'!D21="PCB"),"ERfix",IF(OR('full menu'!D21="ACB",'full menu'!D21="LCERT",'full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menu'!D21="MwERT",'full menu'!D21="ERwMT",'full menu'!D21="M&amp;ERT",'full menu'!D21="MwIT",'full menu'!D21="IwMT",'full menu'!D21="M&amp;IT",'full menu'!D21="IwERT",'full menu'!D21="ERwIT",'full menu'!D21="I&amp;ERT",'full menu'!D21="ER&amp;M&amp;IT"),"MixedTs",IF('full menu'!D21="UD","UD",IF('full menu'!D21="LSD","LSD",IF('full menu'!D21="WSD","WSD","")))))))))))</f>
        <v>LSD</v>
      </c>
      <c r="E21" s="1" t="str">
        <f>IF('full menu'!E21="MDC","MDC",IF('full menu'!E21="X","X",IF('full menu'!E21="UASC","UASC",IF(OR('full menu'!E21="PERF",'full menu'!E21="AERF",'full menu'!E21="PCB"),"ERfix",IF(OR('full menu'!E21="ACB",'full menu'!E21="LCERT",'full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menu'!E21="MwERT",'full menu'!E21="ERwMT",'full menu'!E21="M&amp;ERT",'full menu'!E21="MwIT",'full menu'!E21="IwMT",'full menu'!E21="M&amp;IT",'full menu'!E21="IwERT",'full menu'!E21="ERwIT",'full menu'!E21="I&amp;ERT",'full menu'!E21="ER&amp;M&amp;IT"),"MixedTs",IF('full menu'!E21="UD","UD",IF('full menu'!E21="LSD","LSD",IF('full menu'!E21="WSD","WSD","")))))))))))</f>
        <v>LSD</v>
      </c>
      <c r="F21" s="1" t="str">
        <f>IF('full menu'!F21="MDC","MDC",IF('full menu'!F21="X","X",IF('full menu'!F21="UASC","UASC",IF(OR('full menu'!F21="PERF",'full menu'!F21="AERF",'full menu'!F21="PCB"),"ERfix",IF(OR('full menu'!F21="ACB",'full menu'!F21="LCERT",'full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menu'!F21="MwERT",'full menu'!F21="ERwMT",'full menu'!F21="M&amp;ERT",'full menu'!F21="MwIT",'full menu'!F21="IwMT",'full menu'!F21="M&amp;IT",'full menu'!F21="IwERT",'full menu'!F21="ERwIT",'full menu'!F21="I&amp;ERT",'full menu'!F21="ER&amp;M&amp;IT"),"MixedTs",IF('full menu'!F21="UD","UD",IF('full menu'!F21="LSD","LSD",IF('full menu'!F21="WSD","WSD","")))))))))))</f>
        <v>LSD</v>
      </c>
      <c r="G21" s="1" t="str">
        <f>IF('full menu'!G21="MDC","MDC",IF('full menu'!G21="X","X",IF('full menu'!G21="UASC","UASC",IF(OR('full menu'!G21="PERF",'full menu'!G21="AERF",'full menu'!G21="PCB"),"ERfix",IF(OR('full menu'!G21="ACB",'full menu'!G21="LCERT",'full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menu'!G21="MwERT",'full menu'!G21="ERwMT",'full menu'!G21="M&amp;ERT",'full menu'!G21="MwIT",'full menu'!G21="IwMT",'full menu'!G21="M&amp;IT",'full menu'!G21="IwERT",'full menu'!G21="ERwIT",'full menu'!G21="I&amp;ERT",'full menu'!G21="ER&amp;M&amp;IT"),"MixedTs",IF('full menu'!G21="UD","UD",IF('full menu'!G21="LSD","LSD",IF('full menu'!G21="WSD","WSD","")))))))))))</f>
        <v>LSD</v>
      </c>
      <c r="H21" s="1" t="str">
        <f>IF('full menu'!H21="MDC","MDC",IF('full menu'!H21="X","X",IF('full menu'!H21="UASC","UASC",IF(OR('full menu'!H21="PERF",'full menu'!H21="AERF",'full menu'!H21="PCB"),"ERfix",IF(OR('full menu'!H21="ACB",'full menu'!H21="LCERT",'full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menu'!H21="MwERT",'full menu'!H21="ERwMT",'full menu'!H21="M&amp;ERT",'full menu'!H21="MwIT",'full menu'!H21="IwMT",'full menu'!H21="M&amp;IT",'full menu'!H21="IwERT",'full menu'!H21="ERwIT",'full menu'!H21="I&amp;ERT",'full menu'!H21="ER&amp;M&amp;IT"),"MixedTs",IF('full menu'!H21="UD","UD",IF('full menu'!H21="LSD","LSD",IF('full menu'!H21="WSD","WSD","")))))))))))</f>
        <v>LSD</v>
      </c>
      <c r="I21" s="1" t="str">
        <f>IF('full menu'!I21="MDC","MDC",IF('full menu'!I21="X","X",IF('full menu'!I21="UASC","UASC",IF(OR('full menu'!I21="PERF",'full menu'!I21="AERF",'full menu'!I21="PCB"),"ERfix",IF(OR('full menu'!I21="ACB",'full menu'!I21="LCERT",'full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menu'!I21="MwERT",'full menu'!I21="ERwMT",'full menu'!I21="M&amp;ERT",'full menu'!I21="MwIT",'full menu'!I21="IwMT",'full menu'!I21="M&amp;IT",'full menu'!I21="IwERT",'full menu'!I21="ERwIT",'full menu'!I21="I&amp;ERT",'full menu'!I21="ER&amp;M&amp;IT"),"MixedTs",IF('full menu'!I21="UD","UD",IF('full menu'!I21="LSD","LSD",IF('full menu'!I21="WSD","WSD","")))))))))))</f>
        <v>LSD</v>
      </c>
      <c r="J21" s="1" t="str">
        <f>IF('full menu'!J21="MDC","MDC",IF('full menu'!J21="X","X",IF('full menu'!J21="UASC","UASC",IF(OR('full menu'!J21="PERF",'full menu'!J21="AERF",'full menu'!J21="PCB"),"ERfix",IF(OR('full menu'!J21="ACB",'full menu'!J21="LCERT",'full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menu'!J21="MwERT",'full menu'!J21="ERwMT",'full menu'!J21="M&amp;ERT",'full menu'!J21="MwIT",'full menu'!J21="IwMT",'full menu'!J21="M&amp;IT",'full menu'!J21="IwERT",'full menu'!J21="ERwIT",'full menu'!J21="I&amp;ERT",'full menu'!J21="ER&amp;M&amp;IT"),"MixedTs",IF('full menu'!J21="UD","UD",IF('full menu'!J21="LSD","LSD",IF('full menu'!J21="WSD","WSD","")))))))))))</f>
        <v>LSD</v>
      </c>
      <c r="K21" s="1" t="str">
        <f>IF('full menu'!K21="MDC","MDC",IF('full menu'!K21="X","X",IF('full menu'!K21="UASC","UASC",IF(OR('full menu'!K21="PERF",'full menu'!K21="AERF",'full menu'!K21="PCB"),"ERfix",IF(OR('full menu'!K21="ACB",'full menu'!K21="LCERT",'full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menu'!K21="MwERT",'full menu'!K21="ERwMT",'full menu'!K21="M&amp;ERT",'full menu'!K21="MwIT",'full menu'!K21="IwMT",'full menu'!K21="M&amp;IT",'full menu'!K21="IwERT",'full menu'!K21="ERwIT",'full menu'!K21="I&amp;ERT",'full menu'!K21="ER&amp;M&amp;IT"),"MixedTs",IF('full menu'!K21="UD","UD",IF('full menu'!K21="LSD","LSD",IF('full menu'!K21="WSD","WSD","")))))))))))</f>
        <v>LSD</v>
      </c>
      <c r="L21" s="1" t="str">
        <f>IF('full menu'!L21="MDC","MDC",IF('full menu'!L21="X","X",IF('full menu'!L21="UASC","UASC",IF(OR('full menu'!L21="PERF",'full menu'!L21="AERF",'full menu'!L21="PCB"),"ERfix",IF(OR('full menu'!L21="ACB",'full menu'!L21="LCERT",'full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menu'!L21="MwERT",'full menu'!L21="ERwMT",'full menu'!L21="M&amp;ERT",'full menu'!L21="MwIT",'full menu'!L21="IwMT",'full menu'!L21="M&amp;IT",'full menu'!L21="IwERT",'full menu'!L21="ERwIT",'full menu'!L21="I&amp;ERT",'full menu'!L21="ER&amp;M&amp;IT"),"MixedTs",IF('full menu'!L21="UD","UD",IF('full menu'!L21="LSD","LSD",IF('full menu'!L21="WSD","WSD","")))))))))))</f>
        <v>LSD</v>
      </c>
      <c r="M21" s="1" t="str">
        <f>IF('full menu'!M21="MDC","MDC",IF('full menu'!M21="X","X",IF('full menu'!M21="UASC","UASC",IF(OR('full menu'!M21="PERF",'full menu'!M21="AERF",'full menu'!M21="PCB"),"ERfix",IF(OR('full menu'!M21="ACB",'full menu'!M21="LCERT",'full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menu'!M21="MwERT",'full menu'!M21="ERwMT",'full menu'!M21="M&amp;ERT",'full menu'!M21="MwIT",'full menu'!M21="IwMT",'full menu'!M21="M&amp;IT",'full menu'!M21="IwERT",'full menu'!M21="ERwIT",'full menu'!M21="I&amp;ERT",'full menu'!M21="ER&amp;M&amp;IT"),"MixedTs",IF('full menu'!M21="UD","UD",IF('full menu'!M21="LSD","LSD",IF('full menu'!M21="WSD","WSD","")))))))))))</f>
        <v>LSD</v>
      </c>
      <c r="N21" s="1" t="str">
        <f>IF('full menu'!N21="MDC","MDC",IF('full menu'!N21="X","X",IF('full menu'!N21="UASC","UASC",IF(OR('full menu'!N21="PERF",'full menu'!N21="AERF",'full menu'!N21="PCB"),"ERfix",IF(OR('full menu'!N21="ACB",'full menu'!N21="LCERT",'full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menu'!N21="MwERT",'full menu'!N21="ERwMT",'full menu'!N21="M&amp;ERT",'full menu'!N21="MwIT",'full menu'!N21="IwMT",'full menu'!N21="M&amp;IT",'full menu'!N21="IwERT",'full menu'!N21="ERwIT",'full menu'!N21="I&amp;ERT",'full menu'!N21="ER&amp;M&amp;IT"),"MixedTs",IF('full menu'!N21="UD","UD",IF('full menu'!N21="LSD","LSD",IF('full menu'!N21="WSD","WSD","")))))))))))</f>
        <v>LSD</v>
      </c>
      <c r="O21" s="1" t="str">
        <f>IF('full menu'!O21="MDC","MDC",IF('full menu'!O21="X","X",IF('full menu'!O21="UASC","UASC",IF(OR('full menu'!O21="PERF",'full menu'!O21="AERF",'full menu'!O21="PCB"),"ERfix",IF(OR('full menu'!O21="ACB",'full menu'!O21="LCERT",'full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menu'!O21="MwERT",'full menu'!O21="ERwMT",'full menu'!O21="M&amp;ERT",'full menu'!O21="MwIT",'full menu'!O21="IwMT",'full menu'!O21="M&amp;IT",'full menu'!O21="IwERT",'full menu'!O21="ERwIT",'full menu'!O21="I&amp;ERT",'full menu'!O21="ER&amp;M&amp;IT"),"MixedTs",IF('full menu'!O21="UD","UD",IF('full menu'!O21="LSD","LSD",IF('full menu'!O21="WSD","WSD","")))))))))))</f>
        <v>LSD</v>
      </c>
      <c r="P21" s="1" t="str">
        <f>IF('full menu'!P21="MDC","MDC",IF('full menu'!P21="X","X",IF('full menu'!P21="UASC","UASC",IF(OR('full menu'!P21="PERF",'full menu'!P21="AERF",'full menu'!P21="PCB"),"ERfix",IF(OR('full menu'!P21="ACB",'full menu'!P21="LCERT",'full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menu'!P21="MwERT",'full menu'!P21="ERwMT",'full menu'!P21="M&amp;ERT",'full menu'!P21="MwIT",'full menu'!P21="IwMT",'full menu'!P21="M&amp;IT",'full menu'!P21="IwERT",'full menu'!P21="ERwIT",'full menu'!P21="I&amp;ERT",'full menu'!P21="ER&amp;M&amp;IT"),"MixedTs",IF('full menu'!P21="UD","UD",IF('full menu'!P21="LSD","LSD",IF('full menu'!P21="WSD","WSD","")))))))))))</f>
        <v>LSD</v>
      </c>
      <c r="Q21" s="1" t="str">
        <f>IF('full menu'!Q21="MDC","MDC",IF('full menu'!Q21="X","X",IF('full menu'!Q21="UASC","UASC",IF(OR('full menu'!Q21="PERF",'full menu'!Q21="AERF",'full menu'!Q21="PCB"),"ERfix",IF(OR('full menu'!Q21="ACB",'full menu'!Q21="LCERT",'full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menu'!Q21="MwERT",'full menu'!Q21="ERwMT",'full menu'!Q21="M&amp;ERT",'full menu'!Q21="MwIT",'full menu'!Q21="IwMT",'full menu'!Q21="M&amp;IT",'full menu'!Q21="IwERT",'full menu'!Q21="ERwIT",'full menu'!Q21="I&amp;ERT",'full menu'!Q21="ER&amp;M&amp;IT"),"MixedTs",IF('full menu'!Q21="UD","UD",IF('full menu'!Q21="LSD","LSD",IF('full menu'!Q21="WSD","WSD","")))))))))))</f>
        <v>LSD</v>
      </c>
      <c r="R21" s="1" t="str">
        <f>IF('full menu'!R21="MDC","MDC",IF('full menu'!R21="X","X",IF('full menu'!R21="UASC","UASC",IF(OR('full menu'!R21="PERF",'full menu'!R21="AERF",'full menu'!R21="PCB"),"ERfix",IF(OR('full menu'!R21="ACB",'full menu'!R21="LCERT",'full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menu'!R21="MwERT",'full menu'!R21="ERwMT",'full menu'!R21="M&amp;ERT",'full menu'!R21="MwIT",'full menu'!R21="IwMT",'full menu'!R21="M&amp;IT",'full menu'!R21="IwERT",'full menu'!R21="ERwIT",'full menu'!R21="I&amp;ERT",'full menu'!R21="ER&amp;M&amp;IT"),"MixedTs",IF('full menu'!R21="UD","UD",IF('full menu'!R21="LSD","LSD",IF('full menu'!R21="WSD","WSD","")))))))))))</f>
        <v>LSD</v>
      </c>
      <c r="S21" s="1" t="str">
        <f>IF('full menu'!S21="MDC","MDC",IF('full menu'!S21="X","X",IF('full menu'!S21="UASC","UASC",IF(OR('full menu'!S21="PERF",'full menu'!S21="AERF",'full menu'!S21="PCB"),"ERfix",IF(OR('full menu'!S21="ACB",'full menu'!S21="LCERT",'full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menu'!S21="MwERT",'full menu'!S21="ERwMT",'full menu'!S21="M&amp;ERT",'full menu'!S21="MwIT",'full menu'!S21="IwMT",'full menu'!S21="M&amp;IT",'full menu'!S21="IwERT",'full menu'!S21="ERwIT",'full menu'!S21="I&amp;ERT",'full menu'!S21="ER&amp;M&amp;IT"),"MixedTs",IF('full menu'!S21="UD","UD",IF('full menu'!S21="LSD","LSD",IF('full menu'!S21="WSD","WSD","")))))))))))</f>
        <v>LSD</v>
      </c>
      <c r="T21" s="1" t="str">
        <f>IF('full menu'!T21="MDC","MDC",IF('full menu'!T21="X","X",IF('full menu'!T21="UASC","UASC",IF(OR('full menu'!T21="PERF",'full menu'!T21="AERF",'full menu'!T21="PCB"),"ERfix",IF(OR('full menu'!T21="ACB",'full menu'!T21="LCERT",'full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menu'!T21="MwERT",'full menu'!T21="ERwMT",'full menu'!T21="M&amp;ERT",'full menu'!T21="MwIT",'full menu'!T21="IwMT",'full menu'!T21="M&amp;IT",'full menu'!T21="IwERT",'full menu'!T21="ERwIT",'full menu'!T21="I&amp;ERT",'full menu'!T21="ER&amp;M&amp;IT"),"MixedTs",IF('full menu'!T21="UD","UD",IF('full menu'!T21="LSD","LSD",IF('full menu'!T21="WSD","WSD","")))))))))))</f>
        <v>LSD</v>
      </c>
      <c r="U21" s="1" t="str">
        <f>IF('full menu'!U21="MDC","MDC",IF('full menu'!U21="X","X",IF('full menu'!U21="UASC","UASC",IF(OR('full menu'!U21="PERF",'full menu'!U21="AERF",'full menu'!U21="PCB"),"ERfix",IF(OR('full menu'!U21="ACB",'full menu'!U21="LCERT",'full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menu'!U21="MwERT",'full menu'!U21="ERwMT",'full menu'!U21="M&amp;ERT",'full menu'!U21="MwIT",'full menu'!U21="IwMT",'full menu'!U21="M&amp;IT",'full menu'!U21="IwERT",'full menu'!U21="ERwIT",'full menu'!U21="I&amp;ERT",'full menu'!U21="ER&amp;M&amp;IT"),"MixedTs",IF('full menu'!U21="UD","UD",IF('full menu'!U21="LSD","LSD",IF('full menu'!U21="WSD","WSD","")))))))))))</f>
        <v>LSD</v>
      </c>
      <c r="V21" s="1" t="str">
        <f>IF('full menu'!V21="MDC","MDC",IF('full menu'!V21="X","X",IF('full menu'!V21="UASC","UASC",IF(OR('full menu'!V21="PERF",'full menu'!V21="AERF",'full menu'!V21="PCB"),"ERfix",IF(OR('full menu'!V21="ACB",'full menu'!V21="LCERT",'full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menu'!V21="MwERT",'full menu'!V21="ERwMT",'full menu'!V21="M&amp;ERT",'full menu'!V21="MwIT",'full menu'!V21="IwMT",'full menu'!V21="M&amp;IT",'full menu'!V21="IwERT",'full menu'!V21="ERwIT",'full menu'!V21="I&amp;ERT",'full menu'!V21="ER&amp;M&amp;IT"),"MixedTs",IF('full menu'!V21="UD","UD",IF('full menu'!V21="LSD","LSD",IF('full menu'!V21="WSD","WSD","")))))))))))</f>
        <v>LSD</v>
      </c>
      <c r="W21" s="1" t="str">
        <f>IF('full menu'!W21="MDC","MDC",IF('full menu'!W21="X","X",IF('full menu'!W21="UASC","UASC",IF(OR('full menu'!W21="PERF",'full menu'!W21="AERF",'full menu'!W21="PCB"),"ERfix",IF(OR('full menu'!W21="ACB",'full menu'!W21="LCERT",'full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menu'!W21="MwERT",'full menu'!W21="ERwMT",'full menu'!W21="M&amp;ERT",'full menu'!W21="MwIT",'full menu'!W21="IwMT",'full menu'!W21="M&amp;IT",'full menu'!W21="IwERT",'full menu'!W21="ERwIT",'full menu'!W21="I&amp;ERT",'full menu'!W21="ER&amp;M&amp;IT"),"MixedTs",IF('full menu'!W21="UD","UD",IF('full menu'!W21="LSD","LSD",IF('full menu'!W21="WSD","WSD","")))))))))))</f>
        <v>LSD</v>
      </c>
      <c r="X21" s="1" t="str">
        <f>IF('full menu'!X21="MDC","MDC",IF('full menu'!X21="X","X",IF('full menu'!X21="UASC","UASC",IF(OR('full menu'!X21="PERF",'full menu'!X21="AERF",'full menu'!X21="PCB"),"ERfix",IF(OR('full menu'!X21="ACB",'full menu'!X21="LCERT",'full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menu'!X21="MwERT",'full menu'!X21="ERwMT",'full menu'!X21="M&amp;ERT",'full menu'!X21="MwIT",'full menu'!X21="IwMT",'full menu'!X21="M&amp;IT",'full menu'!X21="IwERT",'full menu'!X21="ERwIT",'full menu'!X21="I&amp;ERT",'full menu'!X21="ER&amp;M&amp;IT"),"MixedTs",IF('full menu'!X21="UD","UD",IF('full menu'!X21="LSD","LSD",IF('full menu'!X21="WSD","WSD","")))))))))))</f>
        <v>LSD</v>
      </c>
      <c r="Y21" s="1" t="str">
        <f>IF('full menu'!Y21="MDC","MDC",IF('full menu'!Y21="X","X",IF('full menu'!Y21="UASC","UASC",IF(OR('full menu'!Y21="PERF",'full menu'!Y21="AERF",'full menu'!Y21="PCB"),"ERfix",IF(OR('full menu'!Y21="ACB",'full menu'!Y21="LCERT",'full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menu'!Y21="MwERT",'full menu'!Y21="ERwMT",'full menu'!Y21="M&amp;ERT",'full menu'!Y21="MwIT",'full menu'!Y21="IwMT",'full menu'!Y21="M&amp;IT",'full menu'!Y21="IwERT",'full menu'!Y21="ERwIT",'full menu'!Y21="I&amp;ERT",'full menu'!Y21="ER&amp;M&amp;IT"),"MixedTs",IF('full menu'!Y21="UD","UD",IF('full menu'!Y21="LSD","LSD",IF('full menu'!Y21="WSD","WSD","")))))))))))</f>
        <v>LSD</v>
      </c>
      <c r="Z21" s="1" t="str">
        <f>IF('full menu'!Z21="MDC","MDC",IF('full menu'!Z21="X","X",IF('full menu'!Z21="UASC","UASC",IF(OR('full menu'!Z21="PERF",'full menu'!Z21="AERF",'full menu'!Z21="PCB"),"ERfix",IF(OR('full menu'!Z21="ACB",'full menu'!Z21="LCERT",'full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menu'!Z21="MwERT",'full menu'!Z21="ERwMT",'full menu'!Z21="M&amp;ERT",'full menu'!Z21="MwIT",'full menu'!Z21="IwMT",'full menu'!Z21="M&amp;IT",'full menu'!Z21="IwERT",'full menu'!Z21="ERwIT",'full menu'!Z21="I&amp;ERT",'full menu'!Z21="ER&amp;M&amp;IT"),"MixedTs",IF('full menu'!Z21="UD","UD",IF('full menu'!Z21="LSD","LSD",IF('full menu'!Z21="WSD","WSD","")))))))))))</f>
        <v>LSD</v>
      </c>
      <c r="AA21" s="1" t="str">
        <f>IF('full menu'!AA21="MDC","MDC",IF('full menu'!AA21="X","X",IF('full menu'!AA21="UASC","UASC",IF(OR('full menu'!AA21="PERF",'full menu'!AA21="AERF",'full menu'!AA21="PCB"),"ERfix",IF(OR('full menu'!AA21="ACB",'full menu'!AA21="LCERT",'full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menu'!AA21="MwERT",'full menu'!AA21="ERwMT",'full menu'!AA21="M&amp;ERT",'full menu'!AA21="MwIT",'full menu'!AA21="IwMT",'full menu'!AA21="M&amp;IT",'full menu'!AA21="IwERT",'full menu'!AA21="ERwIT",'full menu'!AA21="I&amp;ERT",'full menu'!AA21="ER&amp;M&amp;IT"),"MixedTs",IF('full menu'!AA21="UD","UD",IF('full menu'!AA21="LSD","LSD",IF('full menu'!AA21="WSD","WSD","")))))))))))</f>
        <v>LSD</v>
      </c>
      <c r="AB21" s="1" t="str">
        <f>IF('full menu'!AB21="MDC","MDC",IF('full menu'!AB21="X","X",IF('full menu'!AB21="UASC","UASC",IF(OR('full menu'!AB21="PERF",'full menu'!AB21="AERF",'full menu'!AB21="PCB"),"ERfix",IF(OR('full menu'!AB21="ACB",'full menu'!AB21="LCERT",'full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menu'!AB21="MwERT",'full menu'!AB21="ERwMT",'full menu'!AB21="M&amp;ERT",'full menu'!AB21="MwIT",'full menu'!AB21="IwMT",'full menu'!AB21="M&amp;IT",'full menu'!AB21="IwERT",'full menu'!AB21="ERwIT",'full menu'!AB21="I&amp;ERT",'full menu'!AB21="ER&amp;M&amp;IT"),"MixedTs",IF('full menu'!AB21="UD","UD",IF('full menu'!AB21="LSD","LSD",IF('full menu'!AB21="WSD","WSD","")))))))))))</f>
        <v>LSD</v>
      </c>
      <c r="AC21" s="1" t="str">
        <f>IF('full menu'!AC21="MDC","MDC",IF('full menu'!AC21="X","X",IF('full menu'!AC21="UASC","UASC",IF(OR('full menu'!AC21="PERF",'full menu'!AC21="AERF",'full menu'!AC21="PCB"),"ERfix",IF(OR('full menu'!AC21="ACB",'full menu'!AC21="LCERT",'full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menu'!AC21="MwERT",'full menu'!AC21="ERwMT",'full menu'!AC21="M&amp;ERT",'full menu'!AC21="MwIT",'full menu'!AC21="IwMT",'full menu'!AC21="M&amp;IT",'full menu'!AC21="IwERT",'full menu'!AC21="ERwIT",'full menu'!AC21="I&amp;ERT",'full menu'!AC21="ER&amp;M&amp;IT"),"MixedTs",IF('full menu'!AC21="UD","UD",IF('full menu'!AC21="LSD","LSD",IF('full menu'!AC21="WSD","WSD","")))))))))))</f>
        <v>LSD</v>
      </c>
      <c r="AD21" s="1" t="str">
        <f>IF('full menu'!AD21="MDC","MDC",IF('full menu'!AD21="X","X",IF('full menu'!AD21="UASC","UASC",IF(OR('full menu'!AD21="PERF",'full menu'!AD21="AERF",'full menu'!AD21="PCB"),"ERfix",IF(OR('full menu'!AD21="ACB",'full menu'!AD21="LCERT",'full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menu'!AD21="MwERT",'full menu'!AD21="ERwMT",'full menu'!AD21="M&amp;ERT",'full menu'!AD21="MwIT",'full menu'!AD21="IwMT",'full menu'!AD21="M&amp;IT",'full menu'!AD21="IwERT",'full menu'!AD21="ERwIT",'full menu'!AD21="I&amp;ERT",'full menu'!AD21="ER&amp;M&amp;IT"),"MixedTs",IF('full menu'!AD21="UD","UD",IF('full menu'!AD21="LSD","LSD",IF('full menu'!AD21="WSD","WSD","")))))))))))</f>
        <v>LSD</v>
      </c>
      <c r="AE21" s="1" t="str">
        <f>IF('full menu'!AE21="MDC","MDC",IF('full menu'!AE21="X","X",IF('full menu'!AE21="UASC","UASC",IF(OR('full menu'!AE21="PERF",'full menu'!AE21="AERF",'full menu'!AE21="PCB"),"ERfix",IF(OR('full menu'!AE21="ACB",'full menu'!AE21="LCERT",'full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menu'!AE21="MwERT",'full menu'!AE21="ERwMT",'full menu'!AE21="M&amp;ERT",'full menu'!AE21="MwIT",'full menu'!AE21="IwMT",'full menu'!AE21="M&amp;IT",'full menu'!AE21="IwERT",'full menu'!AE21="ERwIT",'full menu'!AE21="I&amp;ERT",'full menu'!AE21="ER&amp;M&amp;IT"),"MixedTs",IF('full menu'!AE21="UD","UD",IF('full menu'!AE21="LSD","LSD",IF('full menu'!AE21="WSD","WSD","")))))))))))</f>
        <v>LSD</v>
      </c>
      <c r="AF21" s="1" t="str">
        <f>IF('full menu'!AF21="MDC","MDC",IF('full menu'!AF21="X","X",IF('full menu'!AF21="UASC","UASC",IF(OR('full menu'!AF21="PERF",'full menu'!AF21="AERF",'full menu'!AF21="PCB"),"ERfix",IF(OR('full menu'!AF21="ACB",'full menu'!AF21="LCERT",'full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menu'!AF21="MwERT",'full menu'!AF21="ERwMT",'full menu'!AF21="M&amp;ERT",'full menu'!AF21="MwIT",'full menu'!AF21="IwMT",'full menu'!AF21="M&amp;IT",'full menu'!AF21="IwERT",'full menu'!AF21="ERwIT",'full menu'!AF21="I&amp;ERT",'full menu'!AF21="ER&amp;M&amp;IT"),"MixedTs",IF('full menu'!AF21="UD","UD",IF('full menu'!AF21="LSD","LSD",IF('full menu'!AF21="WSD","WSD","")))))))))))</f>
        <v>LSD</v>
      </c>
      <c r="AG21" s="1" t="str">
        <f>IF('full menu'!AG21="MDC","MDC",IF('full menu'!AG21="X","X",IF('full menu'!AG21="UASC","UASC",IF(OR('full menu'!AG21="PERF",'full menu'!AG21="AERF",'full menu'!AG21="PCB"),"ERfix",IF(OR('full menu'!AG21="ACB",'full menu'!AG21="LCERT",'full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menu'!AG21="MwERT",'full menu'!AG21="ERwMT",'full menu'!AG21="M&amp;ERT",'full menu'!AG21="MwIT",'full menu'!AG21="IwMT",'full menu'!AG21="M&amp;IT",'full menu'!AG21="IwERT",'full menu'!AG21="ERwIT",'full menu'!AG21="I&amp;ERT",'full menu'!AG21="ER&amp;M&amp;IT"),"MixedTs",IF('full menu'!AG21="UD","UD",IF('full menu'!AG21="LSD","LSD",IF('full menu'!AG21="WSD","WSD","")))))))))))</f>
        <v>LSD</v>
      </c>
      <c r="AH21" s="1" t="str">
        <f>IF('full menu'!AH21="MDC","MDC",IF('full menu'!AH21="X","X",IF('full menu'!AH21="UASC","UASC",IF(OR('full menu'!AH21="PERF",'full menu'!AH21="AERF",'full menu'!AH21="PCB"),"ERfix",IF(OR('full menu'!AH21="ACB",'full menu'!AH21="LCERT",'full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menu'!AH21="MwERT",'full menu'!AH21="ERwMT",'full menu'!AH21="M&amp;ERT",'full menu'!AH21="MwIT",'full menu'!AH21="IwMT",'full menu'!AH21="M&amp;IT",'full menu'!AH21="IwERT",'full menu'!AH21="ERwIT",'full menu'!AH21="I&amp;ERT",'full menu'!AH21="ER&amp;M&amp;IT"),"MixedTs",IF('full menu'!AH21="UD","UD",IF('full menu'!AH21="LSD","LSD",IF('full menu'!AH21="WSD","WSD","")))))))))))</f>
        <v>ITs</v>
      </c>
      <c r="AI21" s="1" t="str">
        <f>IF('full menu'!AI21="MDC","MDC",IF('full menu'!AI21="X","X",IF('full menu'!AI21="UASC","UASC",IF(OR('full menu'!AI21="PERF",'full menu'!AI21="AERF",'full menu'!AI21="PCB"),"ERfix",IF(OR('full menu'!AI21="ACB",'full menu'!AI21="LCERT",'full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menu'!AI21="MwERT",'full menu'!AI21="ERwMT",'full menu'!AI21="M&amp;ERT",'full menu'!AI21="MwIT",'full menu'!AI21="IwMT",'full menu'!AI21="M&amp;IT",'full menu'!AI21="IwERT",'full menu'!AI21="ERwIT",'full menu'!AI21="I&amp;ERT",'full menu'!AI21="ER&amp;M&amp;IT"),"MixedTs",IF('full menu'!AI21="UD","UD",IF('full menu'!AI21="LSD","LSD",IF('full menu'!AI21="WSD","WSD","")))))))))))</f>
        <v>ITs</v>
      </c>
      <c r="AJ21" s="1" t="str">
        <f>IF('full menu'!AJ21="MDC","MDC",IF('full menu'!AJ21="X","X",IF('full menu'!AJ21="UASC","UASC",IF(OR('full menu'!AJ21="PERF",'full menu'!AJ21="AERF",'full menu'!AJ21="PCB"),"ERfix",IF(OR('full menu'!AJ21="ACB",'full menu'!AJ21="LCERT",'full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menu'!AJ21="MwERT",'full menu'!AJ21="ERwMT",'full menu'!AJ21="M&amp;ERT",'full menu'!AJ21="MwIT",'full menu'!AJ21="IwMT",'full menu'!AJ21="M&amp;IT",'full menu'!AJ21="IwERT",'full menu'!AJ21="ERwIT",'full menu'!AJ21="I&amp;ERT",'full menu'!AJ21="ER&amp;M&amp;IT"),"MixedTs",IF('full menu'!AJ21="UD","UD",IF('full menu'!AJ21="LSD","LSD",IF('full menu'!AJ21="WSD","WSD","")))))))))))</f>
        <v>ITs</v>
      </c>
      <c r="AK21" s="1" t="str">
        <f>IF('full menu'!AK21="MDC","MDC",IF('full menu'!AK21="X","X",IF('full menu'!AK21="UASC","UASC",IF(OR('full menu'!AK21="PERF",'full menu'!AK21="AERF",'full menu'!AK21="PCB"),"ERfix",IF(OR('full menu'!AK21="ACB",'full menu'!AK21="LCERT",'full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menu'!AK21="MwERT",'full menu'!AK21="ERwMT",'full menu'!AK21="M&amp;ERT",'full menu'!AK21="MwIT",'full menu'!AK21="IwMT",'full menu'!AK21="M&amp;IT",'full menu'!AK21="IwERT",'full menu'!AK21="ERwIT",'full menu'!AK21="I&amp;ERT",'full menu'!AK21="ER&amp;M&amp;IT"),"MixedTs",IF('full menu'!AK21="UD","UD",IF('full menu'!AK21="LSD","LSD",IF('full menu'!AK21="WSD","WSD","")))))))))))</f>
        <v>ITs</v>
      </c>
      <c r="AL21" s="1" t="str">
        <f>IF('full menu'!AL21="MDC","MDC",IF('full menu'!AL21="X","X",IF('full menu'!AL21="UASC","UASC",IF(OR('full menu'!AL21="PERF",'full menu'!AL21="AERF",'full menu'!AL21="PCB"),"ERfix",IF(OR('full menu'!AL21="ACB",'full menu'!AL21="LCERT",'full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menu'!AL21="MwERT",'full menu'!AL21="ERwMT",'full menu'!AL21="M&amp;ERT",'full menu'!AL21="MwIT",'full menu'!AL21="IwMT",'full menu'!AL21="M&amp;IT",'full menu'!AL21="IwERT",'full menu'!AL21="ERwIT",'full menu'!AL21="I&amp;ERT",'full menu'!AL21="ER&amp;M&amp;IT"),"MixedTs",IF('full menu'!AL21="UD","UD",IF('full menu'!AL21="LSD","LSD",IF('full menu'!AL21="WSD","WSD","")))))))))))</f>
        <v>ITs</v>
      </c>
      <c r="AM21" s="1" t="str">
        <f>IF('full menu'!AM21="MDC","MDC",IF('full menu'!AM21="X","X",IF('full menu'!AM21="UASC","UASC",IF(OR('full menu'!AM21="PERF",'full menu'!AM21="AERF",'full menu'!AM21="PCB"),"ERfix",IF(OR('full menu'!AM21="ACB",'full menu'!AM21="LCERT",'full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menu'!AM21="MwERT",'full menu'!AM21="ERwMT",'full menu'!AM21="M&amp;ERT",'full menu'!AM21="MwIT",'full menu'!AM21="IwMT",'full menu'!AM21="M&amp;IT",'full menu'!AM21="IwERT",'full menu'!AM21="ERwIT",'full menu'!AM21="I&amp;ERT",'full menu'!AM21="ER&amp;M&amp;IT"),"MixedTs",IF('full menu'!AM21="UD","UD",IF('full menu'!AM21="LSD","LSD",IF('full menu'!AM21="WSD","WSD","")))))))))))</f>
        <v>ITs</v>
      </c>
      <c r="AN21" s="1" t="str">
        <f>IF('full menu'!AN21="MDC","MDC",IF('full menu'!AN21="X","X",IF('full menu'!AN21="UASC","UASC",IF(OR('full menu'!AN21="PERF",'full menu'!AN21="AERF",'full menu'!AN21="PCB"),"ERfix",IF(OR('full menu'!AN21="ACB",'full menu'!AN21="LCERT",'full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menu'!AN21="MwERT",'full menu'!AN21="ERwMT",'full menu'!AN21="M&amp;ERT",'full menu'!AN21="MwIT",'full menu'!AN21="IwMT",'full menu'!AN21="M&amp;IT",'full menu'!AN21="IwERT",'full menu'!AN21="ERwIT",'full menu'!AN21="I&amp;ERT",'full menu'!AN21="ER&amp;M&amp;IT"),"MixedTs",IF('full menu'!AN21="UD","UD",IF('full menu'!AN21="LSD","LSD",IF('full menu'!AN21="WSD","WSD","")))))))))))</f>
        <v>ITs</v>
      </c>
      <c r="AO21" s="1" t="str">
        <f>IF('full menu'!AO21="MDC","MDC",IF('full menu'!AO21="X","X",IF('full menu'!AO21="UASC","UASC",IF(OR('full menu'!AO21="PERF",'full menu'!AO21="AERF",'full menu'!AO21="PCB"),"ERfix",IF(OR('full menu'!AO21="ACB",'full menu'!AO21="LCERT",'full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menu'!AO21="MwERT",'full menu'!AO21="ERwMT",'full menu'!AO21="M&amp;ERT",'full menu'!AO21="MwIT",'full menu'!AO21="IwMT",'full menu'!AO21="M&amp;IT",'full menu'!AO21="IwERT",'full menu'!AO21="ERwIT",'full menu'!AO21="I&amp;ERT",'full menu'!AO21="ER&amp;M&amp;IT"),"MixedTs",IF('full menu'!AO21="UD","UD",IF('full menu'!AO21="LSD","LSD",IF('full menu'!AO21="WSD","WSD","")))))))))))</f>
        <v>ITs</v>
      </c>
      <c r="AP21" s="1" t="str">
        <f>IF('full menu'!AP21="MDC","MDC",IF('full menu'!AP21="X","X",IF('full menu'!AP21="UASC","UASC",IF(OR('full menu'!AP21="PERF",'full menu'!AP21="AERF",'full menu'!AP21="PCB"),"ERfix",IF(OR('full menu'!AP21="ACB",'full menu'!AP21="LCERT",'full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menu'!AP21="MwERT",'full menu'!AP21="ERwMT",'full menu'!AP21="M&amp;ERT",'full menu'!AP21="MwIT",'full menu'!AP21="IwMT",'full menu'!AP21="M&amp;IT",'full menu'!AP21="IwERT",'full menu'!AP21="ERwIT",'full menu'!AP21="I&amp;ERT",'full menu'!AP21="ER&amp;M&amp;IT"),"MixedTs",IF('full menu'!AP21="UD","UD",IF('full menu'!AP21="LSD","LSD",IF('full menu'!AP21="WSD","WSD","")))))))))))</f>
        <v>ITs</v>
      </c>
      <c r="AQ21" s="1" t="str">
        <f>IF('full menu'!AQ21="MDC","MDC",IF('full menu'!AQ21="X","X",IF('full menu'!AQ21="UASC","UASC",IF(OR('full menu'!AQ21="PERF",'full menu'!AQ21="AERF",'full menu'!AQ21="PCB"),"ERfix",IF(OR('full menu'!AQ21="ACB",'full menu'!AQ21="LCERT",'full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menu'!AQ21="MwERT",'full menu'!AQ21="ERwMT",'full menu'!AQ21="M&amp;ERT",'full menu'!AQ21="MwIT",'full menu'!AQ21="IwMT",'full menu'!AQ21="M&amp;IT",'full menu'!AQ21="IwERT",'full menu'!AQ21="ERwIT",'full menu'!AQ21="I&amp;ERT",'full menu'!AQ21="ER&amp;M&amp;IT"),"MixedTs",IF('full menu'!AQ21="UD","UD",IF('full menu'!AQ21="LSD","LSD",IF('full menu'!AQ21="WSD","WSD","")))))))))))</f>
        <v>ITs</v>
      </c>
      <c r="AR21" s="1" t="str">
        <f>IF('full menu'!AR21="MDC","MDC",IF('full menu'!AR21="X","X",IF('full menu'!AR21="UASC","UASC",IF(OR('full menu'!AR21="PERF",'full menu'!AR21="AERF",'full menu'!AR21="PCB"),"ERfix",IF(OR('full menu'!AR21="ACB",'full menu'!AR21="LCERT",'full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menu'!AR21="MwERT",'full menu'!AR21="ERwMT",'full menu'!AR21="M&amp;ERT",'full menu'!AR21="MwIT",'full menu'!AR21="IwMT",'full menu'!AR21="M&amp;IT",'full menu'!AR21="IwERT",'full menu'!AR21="ERwIT",'full menu'!AR21="I&amp;ERT",'full menu'!AR21="ER&amp;M&amp;IT"),"MixedTs",IF('full menu'!AR21="UD","UD",IF('full menu'!AR21="LSD","LSD",IF('full menu'!AR21="WSD","WSD","")))))))))))</f>
        <v>ITs</v>
      </c>
      <c r="AS21" s="1" t="str">
        <f>IF('full menu'!AS21="MDC","MDC",IF('full menu'!AS21="X","X",IF('full menu'!AS21="UASC","UASC",IF(OR('full menu'!AS21="PERF",'full menu'!AS21="AERF",'full menu'!AS21="PCB"),"ERfix",IF(OR('full menu'!AS21="ACB",'full menu'!AS21="LCERT",'full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menu'!AS21="MwERT",'full menu'!AS21="ERwMT",'full menu'!AS21="M&amp;ERT",'full menu'!AS21="MwIT",'full menu'!AS21="IwMT",'full menu'!AS21="M&amp;IT",'full menu'!AS21="IwERT",'full menu'!AS21="ERwIT",'full menu'!AS21="I&amp;ERT",'full menu'!AS21="ER&amp;M&amp;IT"),"MixedTs",IF('full menu'!AS21="UD","UD",IF('full menu'!AS21="LSD","LSD",IF('full menu'!AS21="WSD","WSD","")))))))))))</f>
        <v>ITs</v>
      </c>
      <c r="AT21" s="1" t="str">
        <f>IF('full menu'!AT21="MDC","MDC",IF('full menu'!AT21="X","X",IF('full menu'!AT21="UASC","UASC",IF(OR('full menu'!AT21="PERF",'full menu'!AT21="AERF",'full menu'!AT21="PCB"),"ERfix",IF(OR('full menu'!AT21="ACB",'full menu'!AT21="LCERT",'full menu'!AT21="LERT",'full menu'!AT21="FCERT",'full menu'!AT21="FERT"),"ERTs",IF(OR('full menu'!AT21="FCMT",'full menu'!AT21="FMT",'full menu'!AT21="LMT",'full menu'!AT21="LCMT"),"MTs",IF(OR('full menu'!AT21="LCIT",'full menu'!AT21="FCIT",'full menu'!AT21="LIT",'full menu'!AT21="FIT"),"ITs",IF(OR('full menu'!AT21="MwERT",'full menu'!AT21="ERwMT",'full menu'!AT21="M&amp;ERT",'full menu'!AT21="MwIT",'full menu'!AT21="IwMT",'full menu'!AT21="M&amp;IT",'full menu'!AT21="IwERT",'full menu'!AT21="ERwIT",'full menu'!AT21="I&amp;ERT",'full menu'!AT21="ER&amp;M&amp;IT"),"MixedTs",IF('full menu'!AT21="UD","UD",IF('full menu'!AT21="LSD","LSD",IF('full menu'!AT21="WSD","WSD","")))))))))))</f>
        <v>ITs</v>
      </c>
      <c r="AU21" s="1" t="str">
        <f>IF('full menu'!AU21="MDC","MDC",IF('full menu'!AU21="X","X",IF('full menu'!AU21="UASC","UASC",IF(OR('full menu'!AU21="PERF",'full menu'!AU21="AERF",'full menu'!AU21="PCB"),"ERfix",IF(OR('full menu'!AU21="ACB",'full menu'!AU21="LCERT",'full menu'!AU21="LERT",'full menu'!AU21="FCERT",'full menu'!AU21="FERT"),"ERTs",IF(OR('full menu'!AU21="FCMT",'full menu'!AU21="FMT",'full menu'!AU21="LMT",'full menu'!AU21="LCMT"),"MTs",IF(OR('full menu'!AU21="LCIT",'full menu'!AU21="FCIT",'full menu'!AU21="LIT",'full menu'!AU21="FIT"),"ITs",IF(OR('full menu'!AU21="MwERT",'full menu'!AU21="ERwMT",'full menu'!AU21="M&amp;ERT",'full menu'!AU21="MwIT",'full menu'!AU21="IwMT",'full menu'!AU21="M&amp;IT",'full menu'!AU21="IwERT",'full menu'!AU21="ERwIT",'full menu'!AU21="I&amp;ERT",'full menu'!AU21="ER&amp;M&amp;IT"),"MixedTs",IF('full menu'!AU21="UD","UD",IF('full menu'!AU21="LSD","LSD",IF('full menu'!AU21="WSD","WSD","")))))))))))</f>
        <v>ITs</v>
      </c>
      <c r="AV21" s="1" t="str">
        <f>IF('full menu'!AV21="MDC","MDC",IF('full menu'!AV21="X","X",IF('full menu'!AV21="UASC","UASC",IF(OR('full menu'!AV21="PERF",'full menu'!AV21="AERF",'full menu'!AV21="PCB"),"ERfix",IF(OR('full menu'!AV21="ACB",'full menu'!AV21="LCERT",'full menu'!AV21="LERT",'full menu'!AV21="FCERT",'full menu'!AV21="FERT"),"ERTs",IF(OR('full menu'!AV21="FCMT",'full menu'!AV21="FMT",'full menu'!AV21="LMT",'full menu'!AV21="LCMT"),"MTs",IF(OR('full menu'!AV21="LCIT",'full menu'!AV21="FCIT",'full menu'!AV21="LIT",'full menu'!AV21="FIT"),"ITs",IF(OR('full menu'!AV21="MwERT",'full menu'!AV21="ERwMT",'full menu'!AV21="M&amp;ERT",'full menu'!AV21="MwIT",'full menu'!AV21="IwMT",'full menu'!AV21="M&amp;IT",'full menu'!AV21="IwERT",'full menu'!AV21="ERwIT",'full menu'!AV21="I&amp;ERT",'full menu'!AV21="ER&amp;M&amp;IT"),"MixedTs",IF('full menu'!AV21="UD","UD",IF('full menu'!AV21="LSD","LSD",IF('full menu'!AV21="WSD","WSD","")))))))))))</f>
        <v>ITs</v>
      </c>
      <c r="AW21" s="1" t="str">
        <f>IF('full menu'!AW21="MDC","MDC",IF('full menu'!AW21="X","X",IF('full menu'!AW21="UASC","UASC",IF(OR('full menu'!AW21="PERF",'full menu'!AW21="AERF",'full menu'!AW21="PCB"),"ERfix",IF(OR('full menu'!AW21="ACB",'full menu'!AW21="LCERT",'full menu'!AW21="LERT",'full menu'!AW21="FCERT",'full menu'!AW21="FERT"),"ERTs",IF(OR('full menu'!AW21="FCMT",'full menu'!AW21="FMT",'full menu'!AW21="LMT",'full menu'!AW21="LCMT"),"MTs",IF(OR('full menu'!AW21="LCIT",'full menu'!AW21="FCIT",'full menu'!AW21="LIT",'full menu'!AW21="FIT"),"ITs",IF(OR('full menu'!AW21="MwERT",'full menu'!AW21="ERwMT",'full menu'!AW21="M&amp;ERT",'full menu'!AW21="MwIT",'full menu'!AW21="IwMT",'full menu'!AW21="M&amp;IT",'full menu'!AW21="IwERT",'full menu'!AW21="ERwIT",'full menu'!AW21="I&amp;ERT",'full menu'!AW21="ER&amp;M&amp;IT"),"MixedTs",IF('full menu'!AW21="UD","UD",IF('full menu'!AW21="LSD","LSD",IF('full menu'!AW21="WSD","WSD","")))))))))))</f>
        <v>ITs</v>
      </c>
      <c r="AX21" s="1" t="str">
        <f>IF('full menu'!AX21="MDC","MDC",IF('full menu'!AX21="X","X",IF('full menu'!AX21="UASC","UASC",IF(OR('full menu'!AX21="PERF",'full menu'!AX21="AERF",'full menu'!AX21="PCB"),"ERfix",IF(OR('full menu'!AX21="ACB",'full menu'!AX21="LCERT",'full menu'!AX21="LERT",'full menu'!AX21="FCERT",'full menu'!AX21="FERT"),"ERTs",IF(OR('full menu'!AX21="FCMT",'full menu'!AX21="FMT",'full menu'!AX21="LMT",'full menu'!AX21="LCMT"),"MTs",IF(OR('full menu'!AX21="LCIT",'full menu'!AX21="FCIT",'full menu'!AX21="LIT",'full menu'!AX21="FIT"),"ITs",IF(OR('full menu'!AX21="MwERT",'full menu'!AX21="ERwMT",'full menu'!AX21="M&amp;ERT",'full menu'!AX21="MwIT",'full menu'!AX21="IwMT",'full menu'!AX21="M&amp;IT",'full menu'!AX21="IwERT",'full menu'!AX21="ERwIT",'full menu'!AX21="I&amp;ERT",'full menu'!AX21="ER&amp;M&amp;IT"),"MixedTs",IF('full menu'!AX21="UD","UD",IF('full menu'!AX21="LSD","LSD",IF('full menu'!AX21="WSD","WSD","")))))))))))</f>
        <v>ITs</v>
      </c>
      <c r="AY21" s="1" t="str">
        <f>IF('full menu'!AY21="MDC","MDC",IF('full menu'!AY21="X","X",IF('full menu'!AY21="UASC","UASC",IF(OR('full menu'!AY21="PERF",'full menu'!AY21="AERF",'full menu'!AY21="PCB"),"ERfix",IF(OR('full menu'!AY21="ACB",'full menu'!AY21="LCERT",'full menu'!AY21="LERT",'full menu'!AY21="FCERT",'full menu'!AY21="FERT"),"ERTs",IF(OR('full menu'!AY21="FCMT",'full menu'!AY21="FMT",'full menu'!AY21="LMT",'full menu'!AY21="LCMT"),"MTs",IF(OR('full menu'!AY21="LCIT",'full menu'!AY21="FCIT",'full menu'!AY21="LIT",'full menu'!AY21="FIT"),"ITs",IF(OR('full menu'!AY21="MwERT",'full menu'!AY21="ERwMT",'full menu'!AY21="M&amp;ERT",'full menu'!AY21="MwIT",'full menu'!AY21="IwMT",'full menu'!AY21="M&amp;IT",'full menu'!AY21="IwERT",'full menu'!AY21="ERwIT",'full menu'!AY21="I&amp;ERT",'full menu'!AY21="ER&amp;M&amp;IT"),"MixedTs",IF('full menu'!AY21="UD","UD",IF('full menu'!AY21="LSD","LSD",IF('full menu'!AY21="WSD","WSD","")))))))))))</f>
        <v>ITs</v>
      </c>
    </row>
    <row r="22" spans="1:51" ht="15.6" x14ac:dyDescent="0.3">
      <c r="A22" t="s">
        <v>45</v>
      </c>
      <c r="B22" s="1" t="str">
        <f>IF('full menu'!B22="MDC","MDC",IF('full menu'!B22="X","X",IF('full menu'!B22="UASC","UASC",IF(OR('full menu'!B22="PERF",'full menu'!B22="AERF",'full menu'!B22="PCB"),"ERfix",IF(OR('full menu'!B22="ACB",'full menu'!B22="LCERT",'full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menu'!B22="MwERT",'full menu'!B22="ERwMT",'full menu'!B22="M&amp;ERT",'full menu'!B22="MwIT",'full menu'!B22="IwMT",'full menu'!B22="M&amp;IT",'full menu'!B22="IwERT",'full menu'!B22="ERwIT",'full menu'!B22="I&amp;ERT",'full menu'!B22="ER&amp;M&amp;IT"),"MixedTs",IF('full menu'!B22="UD","UD",IF('full menu'!B22="LSD","LSD",IF('full menu'!B22="WSD","WSD","")))))))))))</f>
        <v>ERfix</v>
      </c>
      <c r="C22" s="1" t="str">
        <f>IF('full menu'!C22="MDC","MDC",IF('full menu'!C22="X","X",IF('full menu'!C22="UASC","UASC",IF(OR('full menu'!C22="PERF",'full menu'!C22="AERF",'full menu'!C22="PCB"),"ERfix",IF(OR('full menu'!C22="ACB",'full menu'!C22="LCERT",'full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menu'!C22="MwERT",'full menu'!C22="ERwMT",'full menu'!C22="M&amp;ERT",'full menu'!C22="MwIT",'full menu'!C22="IwMT",'full menu'!C22="M&amp;IT",'full menu'!C22="IwERT",'full menu'!C22="ERwIT",'full menu'!C22="I&amp;ERT",'full menu'!C22="ER&amp;M&amp;IT"),"MixedTs",IF('full menu'!C22="UD","UD",IF('full menu'!C22="LSD","LSD",IF('full menu'!C22="WSD","WSD","")))))))))))</f>
        <v>ERfix</v>
      </c>
      <c r="D22" s="1" t="str">
        <f>IF('full menu'!D22="MDC","MDC",IF('full menu'!D22="X","X",IF('full menu'!D22="UASC","UASC",IF(OR('full menu'!D22="PERF",'full menu'!D22="AERF",'full menu'!D22="PCB"),"ERfix",IF(OR('full menu'!D22="ACB",'full menu'!D22="LCERT",'full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menu'!D22="MwERT",'full menu'!D22="ERwMT",'full menu'!D22="M&amp;ERT",'full menu'!D22="MwIT",'full menu'!D22="IwMT",'full menu'!D22="M&amp;IT",'full menu'!D22="IwERT",'full menu'!D22="ERwIT",'full menu'!D22="I&amp;ERT",'full menu'!D22="ER&amp;M&amp;IT"),"MixedTs",IF('full menu'!D22="UD","UD",IF('full menu'!D22="LSD","LSD",IF('full menu'!D22="WSD","WSD","")))))))))))</f>
        <v>ERfix</v>
      </c>
      <c r="E22" s="1" t="str">
        <f>IF('full menu'!E22="MDC","MDC",IF('full menu'!E22="X","X",IF('full menu'!E22="UASC","UASC",IF(OR('full menu'!E22="PERF",'full menu'!E22="AERF",'full menu'!E22="PCB"),"ERfix",IF(OR('full menu'!E22="ACB",'full menu'!E22="LCERT",'full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menu'!E22="MwERT",'full menu'!E22="ERwMT",'full menu'!E22="M&amp;ERT",'full menu'!E22="MwIT",'full menu'!E22="IwMT",'full menu'!E22="M&amp;IT",'full menu'!E22="IwERT",'full menu'!E22="ERwIT",'full menu'!E22="I&amp;ERT",'full menu'!E22="ER&amp;M&amp;IT"),"MixedTs",IF('full menu'!E22="UD","UD",IF('full menu'!E22="LSD","LSD",IF('full menu'!E22="WSD","WSD","")))))))))))</f>
        <v>ERfix</v>
      </c>
      <c r="F22" s="1" t="str">
        <f>IF('full menu'!F22="MDC","MDC",IF('full menu'!F22="X","X",IF('full menu'!F22="UASC","UASC",IF(OR('full menu'!F22="PERF",'full menu'!F22="AERF",'full menu'!F22="PCB"),"ERfix",IF(OR('full menu'!F22="ACB",'full menu'!F22="LCERT",'full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menu'!F22="MwERT",'full menu'!F22="ERwMT",'full menu'!F22="M&amp;ERT",'full menu'!F22="MwIT",'full menu'!F22="IwMT",'full menu'!F22="M&amp;IT",'full menu'!F22="IwERT",'full menu'!F22="ERwIT",'full menu'!F22="I&amp;ERT",'full menu'!F22="ER&amp;M&amp;IT"),"MixedTs",IF('full menu'!F22="UD","UD",IF('full menu'!F22="LSD","LSD",IF('full menu'!F22="WSD","WSD","")))))))))))</f>
        <v>ERfix</v>
      </c>
      <c r="G22" s="1" t="str">
        <f>IF('full menu'!G22="MDC","MDC",IF('full menu'!G22="X","X",IF('full menu'!G22="UASC","UASC",IF(OR('full menu'!G22="PERF",'full menu'!G22="AERF",'full menu'!G22="PCB"),"ERfix",IF(OR('full menu'!G22="ACB",'full menu'!G22="LCERT",'full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menu'!G22="MwERT",'full menu'!G22="ERwMT",'full menu'!G22="M&amp;ERT",'full menu'!G22="MwIT",'full menu'!G22="IwMT",'full menu'!G22="M&amp;IT",'full menu'!G22="IwERT",'full menu'!G22="ERwIT",'full menu'!G22="I&amp;ERT",'full menu'!G22="ER&amp;M&amp;IT"),"MixedTs",IF('full menu'!G22="UD","UD",IF('full menu'!G22="LSD","LSD",IF('full menu'!G22="WSD","WSD","")))))))))))</f>
        <v>MTs</v>
      </c>
      <c r="H22" s="1" t="str">
        <f>IF('full menu'!H22="MDC","MDC",IF('full menu'!H22="X","X",IF('full menu'!H22="UASC","UASC",IF(OR('full menu'!H22="PERF",'full menu'!H22="AERF",'full menu'!H22="PCB"),"ERfix",IF(OR('full menu'!H22="ACB",'full menu'!H22="LCERT",'full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menu'!H22="MwERT",'full menu'!H22="ERwMT",'full menu'!H22="M&amp;ERT",'full menu'!H22="MwIT",'full menu'!H22="IwMT",'full menu'!H22="M&amp;IT",'full menu'!H22="IwERT",'full menu'!H22="ERwIT",'full menu'!H22="I&amp;ERT",'full menu'!H22="ER&amp;M&amp;IT"),"MixedTs",IF('full menu'!H22="UD","UD",IF('full menu'!H22="LSD","LSD",IF('full menu'!H22="WSD","WSD","")))))))))))</f>
        <v>MTs</v>
      </c>
      <c r="I22" s="1" t="str">
        <f>IF('full menu'!I22="MDC","MDC",IF('full menu'!I22="X","X",IF('full menu'!I22="UASC","UASC",IF(OR('full menu'!I22="PERF",'full menu'!I22="AERF",'full menu'!I22="PCB"),"ERfix",IF(OR('full menu'!I22="ACB",'full menu'!I22="LCERT",'full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menu'!I22="MwERT",'full menu'!I22="ERwMT",'full menu'!I22="M&amp;ERT",'full menu'!I22="MwIT",'full menu'!I22="IwMT",'full menu'!I22="M&amp;IT",'full menu'!I22="IwERT",'full menu'!I22="ERwIT",'full menu'!I22="I&amp;ERT",'full menu'!I22="ER&amp;M&amp;IT"),"MixedTs",IF('full menu'!I22="UD","UD",IF('full menu'!I22="LSD","LSD",IF('full menu'!I22="WSD","WSD","")))))))))))</f>
        <v>MTs</v>
      </c>
      <c r="J22" s="1" t="str">
        <f>IF('full menu'!J22="MDC","MDC",IF('full menu'!J22="X","X",IF('full menu'!J22="UASC","UASC",IF(OR('full menu'!J22="PERF",'full menu'!J22="AERF",'full menu'!J22="PCB"),"ERfix",IF(OR('full menu'!J22="ACB",'full menu'!J22="LCERT",'full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menu'!J22="MwERT",'full menu'!J22="ERwMT",'full menu'!J22="M&amp;ERT",'full menu'!J22="MwIT",'full menu'!J22="IwMT",'full menu'!J22="M&amp;IT",'full menu'!J22="IwERT",'full menu'!J22="ERwIT",'full menu'!J22="I&amp;ERT",'full menu'!J22="ER&amp;M&amp;IT"),"MixedTs",IF('full menu'!J22="UD","UD",IF('full menu'!J22="LSD","LSD",IF('full menu'!J22="WSD","WSD","")))))))))))</f>
        <v>MTs</v>
      </c>
      <c r="K22" s="1" t="str">
        <f>IF('full menu'!K22="MDC","MDC",IF('full menu'!K22="X","X",IF('full menu'!K22="UASC","UASC",IF(OR('full menu'!K22="PERF",'full menu'!K22="AERF",'full menu'!K22="PCB"),"ERfix",IF(OR('full menu'!K22="ACB",'full menu'!K22="LCERT",'full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menu'!K22="MwERT",'full menu'!K22="ERwMT",'full menu'!K22="M&amp;ERT",'full menu'!K22="MwIT",'full menu'!K22="IwMT",'full menu'!K22="M&amp;IT",'full menu'!K22="IwERT",'full menu'!K22="ERwIT",'full menu'!K22="I&amp;ERT",'full menu'!K22="ER&amp;M&amp;IT"),"MixedTs",IF('full menu'!K22="UD","UD",IF('full menu'!K22="LSD","LSD",IF('full menu'!K22="WSD","WSD","")))))))))))</f>
        <v>MTs</v>
      </c>
      <c r="L22" s="1" t="str">
        <f>IF('full menu'!L22="MDC","MDC",IF('full menu'!L22="X","X",IF('full menu'!L22="UASC","UASC",IF(OR('full menu'!L22="PERF",'full menu'!L22="AERF",'full menu'!L22="PCB"),"ERfix",IF(OR('full menu'!L22="ACB",'full menu'!L22="LCERT",'full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menu'!L22="MwERT",'full menu'!L22="ERwMT",'full menu'!L22="M&amp;ERT",'full menu'!L22="MwIT",'full menu'!L22="IwMT",'full menu'!L22="M&amp;IT",'full menu'!L22="IwERT",'full menu'!L22="ERwIT",'full menu'!L22="I&amp;ERT",'full menu'!L22="ER&amp;M&amp;IT"),"MixedTs",IF('full menu'!L22="UD","UD",IF('full menu'!L22="LSD","LSD",IF('full menu'!L22="WSD","WSD","")))))))))))</f>
        <v>MTs</v>
      </c>
      <c r="M22" s="1" t="str">
        <f>IF('full menu'!M22="MDC","MDC",IF('full menu'!M22="X","X",IF('full menu'!M22="UASC","UASC",IF(OR('full menu'!M22="PERF",'full menu'!M22="AERF",'full menu'!M22="PCB"),"ERfix",IF(OR('full menu'!M22="ACB",'full menu'!M22="LCERT",'full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menu'!M22="MwERT",'full menu'!M22="ERwMT",'full menu'!M22="M&amp;ERT",'full menu'!M22="MwIT",'full menu'!M22="IwMT",'full menu'!M22="M&amp;IT",'full menu'!M22="IwERT",'full menu'!M22="ERwIT",'full menu'!M22="I&amp;ERT",'full menu'!M22="ER&amp;M&amp;IT"),"MixedTs",IF('full menu'!M22="UD","UD",IF('full menu'!M22="LSD","LSD",IF('full menu'!M22="WSD","WSD","")))))))))))</f>
        <v>MTs</v>
      </c>
      <c r="N22" s="1" t="str">
        <f>IF('full menu'!N22="MDC","MDC",IF('full menu'!N22="X","X",IF('full menu'!N22="UASC","UASC",IF(OR('full menu'!N22="PERF",'full menu'!N22="AERF",'full menu'!N22="PCB"),"ERfix",IF(OR('full menu'!N22="ACB",'full menu'!N22="LCERT",'full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menu'!N22="MwERT",'full menu'!N22="ERwMT",'full menu'!N22="M&amp;ERT",'full menu'!N22="MwIT",'full menu'!N22="IwMT",'full menu'!N22="M&amp;IT",'full menu'!N22="IwERT",'full menu'!N22="ERwIT",'full menu'!N22="I&amp;ERT",'full menu'!N22="ER&amp;M&amp;IT"),"MixedTs",IF('full menu'!N22="UD","UD",IF('full menu'!N22="LSD","LSD",IF('full menu'!N22="WSD","WSD","")))))))))))</f>
        <v>MTs</v>
      </c>
      <c r="O22" s="1" t="str">
        <f>IF('full menu'!O22="MDC","MDC",IF('full menu'!O22="X","X",IF('full menu'!O22="UASC","UASC",IF(OR('full menu'!O22="PERF",'full menu'!O22="AERF",'full menu'!O22="PCB"),"ERfix",IF(OR('full menu'!O22="ACB",'full menu'!O22="LCERT",'full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menu'!O22="MwERT",'full menu'!O22="ERwMT",'full menu'!O22="M&amp;ERT",'full menu'!O22="MwIT",'full menu'!O22="IwMT",'full menu'!O22="M&amp;IT",'full menu'!O22="IwERT",'full menu'!O22="ERwIT",'full menu'!O22="I&amp;ERT",'full menu'!O22="ER&amp;M&amp;IT"),"MixedTs",IF('full menu'!O22="UD","UD",IF('full menu'!O22="LSD","LSD",IF('full menu'!O22="WSD","WSD","")))))))))))</f>
        <v>MTs</v>
      </c>
      <c r="P22" s="1" t="str">
        <f>IF('full menu'!P22="MDC","MDC",IF('full menu'!P22="X","X",IF('full menu'!P22="UASC","UASC",IF(OR('full menu'!P22="PERF",'full menu'!P22="AERF",'full menu'!P22="PCB"),"ERfix",IF(OR('full menu'!P22="ACB",'full menu'!P22="LCERT",'full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menu'!P22="MwERT",'full menu'!P22="ERwMT",'full menu'!P22="M&amp;ERT",'full menu'!P22="MwIT",'full menu'!P22="IwMT",'full menu'!P22="M&amp;IT",'full menu'!P22="IwERT",'full menu'!P22="ERwIT",'full menu'!P22="I&amp;ERT",'full menu'!P22="ER&amp;M&amp;IT"),"MixedTs",IF('full menu'!P22="UD","UD",IF('full menu'!P22="LSD","LSD",IF('full menu'!P22="WSD","WSD","")))))))))))</f>
        <v>MTs</v>
      </c>
      <c r="Q22" s="1" t="str">
        <f>IF('full menu'!Q22="MDC","MDC",IF('full menu'!Q22="X","X",IF('full menu'!Q22="UASC","UASC",IF(OR('full menu'!Q22="PERF",'full menu'!Q22="AERF",'full menu'!Q22="PCB"),"ERfix",IF(OR('full menu'!Q22="ACB",'full menu'!Q22="LCERT",'full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menu'!Q22="MwERT",'full menu'!Q22="ERwMT",'full menu'!Q22="M&amp;ERT",'full menu'!Q22="MwIT",'full menu'!Q22="IwMT",'full menu'!Q22="M&amp;IT",'full menu'!Q22="IwERT",'full menu'!Q22="ERwIT",'full menu'!Q22="I&amp;ERT",'full menu'!Q22="ER&amp;M&amp;IT"),"MixedTs",IF('full menu'!Q22="UD","UD",IF('full menu'!Q22="LSD","LSD",IF('full menu'!Q22="WSD","WSD","")))))))))))</f>
        <v>MTs</v>
      </c>
      <c r="R22" s="1" t="str">
        <f>IF('full menu'!R22="MDC","MDC",IF('full menu'!R22="X","X",IF('full menu'!R22="UASC","UASC",IF(OR('full menu'!R22="PERF",'full menu'!R22="AERF",'full menu'!R22="PCB"),"ERfix",IF(OR('full menu'!R22="ACB",'full menu'!R22="LCERT",'full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menu'!R22="MwERT",'full menu'!R22="ERwMT",'full menu'!R22="M&amp;ERT",'full menu'!R22="MwIT",'full menu'!R22="IwMT",'full menu'!R22="M&amp;IT",'full menu'!R22="IwERT",'full menu'!R22="ERwIT",'full menu'!R22="I&amp;ERT",'full menu'!R22="ER&amp;M&amp;IT"),"MixedTs",IF('full menu'!R22="UD","UD",IF('full menu'!R22="LSD","LSD",IF('full menu'!R22="WSD","WSD","")))))))))))</f>
        <v>MTs</v>
      </c>
      <c r="S22" s="1" t="str">
        <f>IF('full menu'!S22="MDC","MDC",IF('full menu'!S22="X","X",IF('full menu'!S22="UASC","UASC",IF(OR('full menu'!S22="PERF",'full menu'!S22="AERF",'full menu'!S22="PCB"),"ERfix",IF(OR('full menu'!S22="ACB",'full menu'!S22="LCERT",'full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menu'!S22="MwERT",'full menu'!S22="ERwMT",'full menu'!S22="M&amp;ERT",'full menu'!S22="MwIT",'full menu'!S22="IwMT",'full menu'!S22="M&amp;IT",'full menu'!S22="IwERT",'full menu'!S22="ERwIT",'full menu'!S22="I&amp;ERT",'full menu'!S22="ER&amp;M&amp;IT"),"MixedTs",IF('full menu'!S22="UD","UD",IF('full menu'!S22="LSD","LSD",IF('full menu'!S22="WSD","WSD","")))))))))))</f>
        <v>MTs</v>
      </c>
      <c r="T22" s="1" t="str">
        <f>IF('full menu'!T22="MDC","MDC",IF('full menu'!T22="X","X",IF('full menu'!T22="UASC","UASC",IF(OR('full menu'!T22="PERF",'full menu'!T22="AERF",'full menu'!T22="PCB"),"ERfix",IF(OR('full menu'!T22="ACB",'full menu'!T22="LCERT",'full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menu'!T22="MwERT",'full menu'!T22="ERwMT",'full menu'!T22="M&amp;ERT",'full menu'!T22="MwIT",'full menu'!T22="IwMT",'full menu'!T22="M&amp;IT",'full menu'!T22="IwERT",'full menu'!T22="ERwIT",'full menu'!T22="I&amp;ERT",'full menu'!T22="ER&amp;M&amp;IT"),"MixedTs",IF('full menu'!T22="UD","UD",IF('full menu'!T22="LSD","LSD",IF('full menu'!T22="WSD","WSD","")))))))))))</f>
        <v>MTs</v>
      </c>
      <c r="U22" s="1" t="str">
        <f>IF('full menu'!U22="MDC","MDC",IF('full menu'!U22="X","X",IF('full menu'!U22="UASC","UASC",IF(OR('full menu'!U22="PERF",'full menu'!U22="AERF",'full menu'!U22="PCB"),"ERfix",IF(OR('full menu'!U22="ACB",'full menu'!U22="LCERT",'full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menu'!U22="MwERT",'full menu'!U22="ERwMT",'full menu'!U22="M&amp;ERT",'full menu'!U22="MwIT",'full menu'!U22="IwMT",'full menu'!U22="M&amp;IT",'full menu'!U22="IwERT",'full menu'!U22="ERwIT",'full menu'!U22="I&amp;ERT",'full menu'!U22="ER&amp;M&amp;IT"),"MixedTs",IF('full menu'!U22="UD","UD",IF('full menu'!U22="LSD","LSD",IF('full menu'!U22="WSD","WSD","")))))))))))</f>
        <v>MTs</v>
      </c>
      <c r="V22" s="1" t="str">
        <f>IF('full menu'!V22="MDC","MDC",IF('full menu'!V22="X","X",IF('full menu'!V22="UASC","UASC",IF(OR('full menu'!V22="PERF",'full menu'!V22="AERF",'full menu'!V22="PCB"),"ERfix",IF(OR('full menu'!V22="ACB",'full menu'!V22="LCERT",'full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menu'!V22="MwERT",'full menu'!V22="ERwMT",'full menu'!V22="M&amp;ERT",'full menu'!V22="MwIT",'full menu'!V22="IwMT",'full menu'!V22="M&amp;IT",'full menu'!V22="IwERT",'full menu'!V22="ERwIT",'full menu'!V22="I&amp;ERT",'full menu'!V22="ER&amp;M&amp;IT"),"MixedTs",IF('full menu'!V22="UD","UD",IF('full menu'!V22="LSD","LSD",IF('full menu'!V22="WSD","WSD","")))))))))))</f>
        <v>MTs</v>
      </c>
      <c r="W22" s="1" t="str">
        <f>IF('full menu'!W22="MDC","MDC",IF('full menu'!W22="X","X",IF('full menu'!W22="UASC","UASC",IF(OR('full menu'!W22="PERF",'full menu'!W22="AERF",'full menu'!W22="PCB"),"ERfix",IF(OR('full menu'!W22="ACB",'full menu'!W22="LCERT",'full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menu'!W22="MwERT",'full menu'!W22="ERwMT",'full menu'!W22="M&amp;ERT",'full menu'!W22="MwIT",'full menu'!W22="IwMT",'full menu'!W22="M&amp;IT",'full menu'!W22="IwERT",'full menu'!W22="ERwIT",'full menu'!W22="I&amp;ERT",'full menu'!W22="ER&amp;M&amp;IT"),"MixedTs",IF('full menu'!W22="UD","UD",IF('full menu'!W22="LSD","LSD",IF('full menu'!W22="WSD","WSD","")))))))))))</f>
        <v>MTs</v>
      </c>
      <c r="X22" s="1" t="str">
        <f>IF('full menu'!X22="MDC","MDC",IF('full menu'!X22="X","X",IF('full menu'!X22="UASC","UASC",IF(OR('full menu'!X22="PERF",'full menu'!X22="AERF",'full menu'!X22="PCB"),"ERfix",IF(OR('full menu'!X22="ACB",'full menu'!X22="LCERT",'full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menu'!X22="MwERT",'full menu'!X22="ERwMT",'full menu'!X22="M&amp;ERT",'full menu'!X22="MwIT",'full menu'!X22="IwMT",'full menu'!X22="M&amp;IT",'full menu'!X22="IwERT",'full menu'!X22="ERwIT",'full menu'!X22="I&amp;ERT",'full menu'!X22="ER&amp;M&amp;IT"),"MixedTs",IF('full menu'!X22="UD","UD",IF('full menu'!X22="LSD","LSD",IF('full menu'!X22="WSD","WSD","")))))))))))</f>
        <v>LSD</v>
      </c>
      <c r="Y22" s="1" t="str">
        <f>IF('full menu'!Y22="MDC","MDC",IF('full menu'!Y22="X","X",IF('full menu'!Y22="UASC","UASC",IF(OR('full menu'!Y22="PERF",'full menu'!Y22="AERF",'full menu'!Y22="PCB"),"ERfix",IF(OR('full menu'!Y22="ACB",'full menu'!Y22="LCERT",'full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menu'!Y22="MwERT",'full menu'!Y22="ERwMT",'full menu'!Y22="M&amp;ERT",'full menu'!Y22="MwIT",'full menu'!Y22="IwMT",'full menu'!Y22="M&amp;IT",'full menu'!Y22="IwERT",'full menu'!Y22="ERwIT",'full menu'!Y22="I&amp;ERT",'full menu'!Y22="ER&amp;M&amp;IT"),"MixedTs",IF('full menu'!Y22="UD","UD",IF('full menu'!Y22="LSD","LSD",IF('full menu'!Y22="WSD","WSD","")))))))))))</f>
        <v>LSD</v>
      </c>
      <c r="Z22" s="1" t="str">
        <f>IF('full menu'!Z22="MDC","MDC",IF('full menu'!Z22="X","X",IF('full menu'!Z22="UASC","UASC",IF(OR('full menu'!Z22="PERF",'full menu'!Z22="AERF",'full menu'!Z22="PCB"),"ERfix",IF(OR('full menu'!Z22="ACB",'full menu'!Z22="LCERT",'full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menu'!Z22="MwERT",'full menu'!Z22="ERwMT",'full menu'!Z22="M&amp;ERT",'full menu'!Z22="MwIT",'full menu'!Z22="IwMT",'full menu'!Z22="M&amp;IT",'full menu'!Z22="IwERT",'full menu'!Z22="ERwIT",'full menu'!Z22="I&amp;ERT",'full menu'!Z22="ER&amp;M&amp;IT"),"MixedTs",IF('full menu'!Z22="UD","UD",IF('full menu'!Z22="LSD","LSD",IF('full menu'!Z22="WSD","WSD","")))))))))))</f>
        <v>ITs</v>
      </c>
      <c r="AA22" s="1" t="str">
        <f>IF('full menu'!AA22="MDC","MDC",IF('full menu'!AA22="X","X",IF('full menu'!AA22="UASC","UASC",IF(OR('full menu'!AA22="PERF",'full menu'!AA22="AERF",'full menu'!AA22="PCB"),"ERfix",IF(OR('full menu'!AA22="ACB",'full menu'!AA22="LCERT",'full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menu'!AA22="MwERT",'full menu'!AA22="ERwMT",'full menu'!AA22="M&amp;ERT",'full menu'!AA22="MwIT",'full menu'!AA22="IwMT",'full menu'!AA22="M&amp;IT",'full menu'!AA22="IwERT",'full menu'!AA22="ERwIT",'full menu'!AA22="I&amp;ERT",'full menu'!AA22="ER&amp;M&amp;IT"),"MixedTs",IF('full menu'!AA22="UD","UD",IF('full menu'!AA22="LSD","LSD",IF('full menu'!AA22="WSD","WSD","")))))))))))</f>
        <v>ITs</v>
      </c>
      <c r="AB22" s="1" t="str">
        <f>IF('full menu'!AB22="MDC","MDC",IF('full menu'!AB22="X","X",IF('full menu'!AB22="UASC","UASC",IF(OR('full menu'!AB22="PERF",'full menu'!AB22="AERF",'full menu'!AB22="PCB"),"ERfix",IF(OR('full menu'!AB22="ACB",'full menu'!AB22="LCERT",'full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menu'!AB22="MwERT",'full menu'!AB22="ERwMT",'full menu'!AB22="M&amp;ERT",'full menu'!AB22="MwIT",'full menu'!AB22="IwMT",'full menu'!AB22="M&amp;IT",'full menu'!AB22="IwERT",'full menu'!AB22="ERwIT",'full menu'!AB22="I&amp;ERT",'full menu'!AB22="ER&amp;M&amp;IT"),"MixedTs",IF('full menu'!AB22="UD","UD",IF('full menu'!AB22="LSD","LSD",IF('full menu'!AB22="WSD","WSD","")))))))))))</f>
        <v>ITs</v>
      </c>
      <c r="AC22" s="1" t="str">
        <f>IF('full menu'!AC22="MDC","MDC",IF('full menu'!AC22="X","X",IF('full menu'!AC22="UASC","UASC",IF(OR('full menu'!AC22="PERF",'full menu'!AC22="AERF",'full menu'!AC22="PCB"),"ERfix",IF(OR('full menu'!AC22="ACB",'full menu'!AC22="LCERT",'full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menu'!AC22="MwERT",'full menu'!AC22="ERwMT",'full menu'!AC22="M&amp;ERT",'full menu'!AC22="MwIT",'full menu'!AC22="IwMT",'full menu'!AC22="M&amp;IT",'full menu'!AC22="IwERT",'full menu'!AC22="ERwIT",'full menu'!AC22="I&amp;ERT",'full menu'!AC22="ER&amp;M&amp;IT"),"MixedTs",IF('full menu'!AC22="UD","UD",IF('full menu'!AC22="LSD","LSD",IF('full menu'!AC22="WSD","WSD","")))))))))))</f>
        <v>ITs</v>
      </c>
      <c r="AD22" s="1" t="str">
        <f>IF('full menu'!AD22="MDC","MDC",IF('full menu'!AD22="X","X",IF('full menu'!AD22="UASC","UASC",IF(OR('full menu'!AD22="PERF",'full menu'!AD22="AERF",'full menu'!AD22="PCB"),"ERfix",IF(OR('full menu'!AD22="ACB",'full menu'!AD22="LCERT",'full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menu'!AD22="MwERT",'full menu'!AD22="ERwMT",'full menu'!AD22="M&amp;ERT",'full menu'!AD22="MwIT",'full menu'!AD22="IwMT",'full menu'!AD22="M&amp;IT",'full menu'!AD22="IwERT",'full menu'!AD22="ERwIT",'full menu'!AD22="I&amp;ERT",'full menu'!AD22="ER&amp;M&amp;IT"),"MixedTs",IF('full menu'!AD22="UD","UD",IF('full menu'!AD22="LSD","LSD",IF('full menu'!AD22="WSD","WSD","")))))))))))</f>
        <v>ITs</v>
      </c>
      <c r="AE22" s="1" t="str">
        <f>IF('full menu'!AE22="MDC","MDC",IF('full menu'!AE22="X","X",IF('full menu'!AE22="UASC","UASC",IF(OR('full menu'!AE22="PERF",'full menu'!AE22="AERF",'full menu'!AE22="PCB"),"ERfix",IF(OR('full menu'!AE22="ACB",'full menu'!AE22="LCERT",'full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menu'!AE22="MwERT",'full menu'!AE22="ERwMT",'full menu'!AE22="M&amp;ERT",'full menu'!AE22="MwIT",'full menu'!AE22="IwMT",'full menu'!AE22="M&amp;IT",'full menu'!AE22="IwERT",'full menu'!AE22="ERwIT",'full menu'!AE22="I&amp;ERT",'full menu'!AE22="ER&amp;M&amp;IT"),"MixedTs",IF('full menu'!AE22="UD","UD",IF('full menu'!AE22="LSD","LSD",IF('full menu'!AE22="WSD","WSD","")))))))))))</f>
        <v>ITs</v>
      </c>
      <c r="AF22" s="1" t="str">
        <f>IF('full menu'!AF22="MDC","MDC",IF('full menu'!AF22="X","X",IF('full menu'!AF22="UASC","UASC",IF(OR('full menu'!AF22="PERF",'full menu'!AF22="AERF",'full menu'!AF22="PCB"),"ERfix",IF(OR('full menu'!AF22="ACB",'full menu'!AF22="LCERT",'full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menu'!AF22="MwERT",'full menu'!AF22="ERwMT",'full menu'!AF22="M&amp;ERT",'full menu'!AF22="MwIT",'full menu'!AF22="IwMT",'full menu'!AF22="M&amp;IT",'full menu'!AF22="IwERT",'full menu'!AF22="ERwIT",'full menu'!AF22="I&amp;ERT",'full menu'!AF22="ER&amp;M&amp;IT"),"MixedTs",IF('full menu'!AF22="UD","UD",IF('full menu'!AF22="LSD","LSD",IF('full menu'!AF22="WSD","WSD","")))))))))))</f>
        <v>ITs</v>
      </c>
      <c r="AG22" s="1" t="str">
        <f>IF('full menu'!AG22="MDC","MDC",IF('full menu'!AG22="X","X",IF('full menu'!AG22="UASC","UASC",IF(OR('full menu'!AG22="PERF",'full menu'!AG22="AERF",'full menu'!AG22="PCB"),"ERfix",IF(OR('full menu'!AG22="ACB",'full menu'!AG22="LCERT",'full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menu'!AG22="MwERT",'full menu'!AG22="ERwMT",'full menu'!AG22="M&amp;ERT",'full menu'!AG22="MwIT",'full menu'!AG22="IwMT",'full menu'!AG22="M&amp;IT",'full menu'!AG22="IwERT",'full menu'!AG22="ERwIT",'full menu'!AG22="I&amp;ERT",'full menu'!AG22="ER&amp;M&amp;IT"),"MixedTs",IF('full menu'!AG22="UD","UD",IF('full menu'!AG22="LSD","LSD",IF('full menu'!AG22="WSD","WSD","")))))))))))</f>
        <v>ITs</v>
      </c>
      <c r="AH22" s="1" t="str">
        <f>IF('full menu'!AH22="MDC","MDC",IF('full menu'!AH22="X","X",IF('full menu'!AH22="UASC","UASC",IF(OR('full menu'!AH22="PERF",'full menu'!AH22="AERF",'full menu'!AH22="PCB"),"ERfix",IF(OR('full menu'!AH22="ACB",'full menu'!AH22="LCERT",'full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menu'!AH22="MwERT",'full menu'!AH22="ERwMT",'full menu'!AH22="M&amp;ERT",'full menu'!AH22="MwIT",'full menu'!AH22="IwMT",'full menu'!AH22="M&amp;IT",'full menu'!AH22="IwERT",'full menu'!AH22="ERwIT",'full menu'!AH22="I&amp;ERT",'full menu'!AH22="ER&amp;M&amp;IT"),"MixedTs",IF('full menu'!AH22="UD","UD",IF('full menu'!AH22="LSD","LSD",IF('full menu'!AH22="WSD","WSD","")))))))))))</f>
        <v>ITs</v>
      </c>
      <c r="AI22" s="1" t="str">
        <f>IF('full menu'!AI22="MDC","MDC",IF('full menu'!AI22="X","X",IF('full menu'!AI22="UASC","UASC",IF(OR('full menu'!AI22="PERF",'full menu'!AI22="AERF",'full menu'!AI22="PCB"),"ERfix",IF(OR('full menu'!AI22="ACB",'full menu'!AI22="LCERT",'full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menu'!AI22="MwERT",'full menu'!AI22="ERwMT",'full menu'!AI22="M&amp;ERT",'full menu'!AI22="MwIT",'full menu'!AI22="IwMT",'full menu'!AI22="M&amp;IT",'full menu'!AI22="IwERT",'full menu'!AI22="ERwIT",'full menu'!AI22="I&amp;ERT",'full menu'!AI22="ER&amp;M&amp;IT"),"MixedTs",IF('full menu'!AI22="UD","UD",IF('full menu'!AI22="LSD","LSD",IF('full menu'!AI22="WSD","WSD","")))))))))))</f>
        <v>ITs</v>
      </c>
      <c r="AJ22" s="1" t="str">
        <f>IF('full menu'!AJ22="MDC","MDC",IF('full menu'!AJ22="X","X",IF('full menu'!AJ22="UASC","UASC",IF(OR('full menu'!AJ22="PERF",'full menu'!AJ22="AERF",'full menu'!AJ22="PCB"),"ERfix",IF(OR('full menu'!AJ22="ACB",'full menu'!AJ22="LCERT",'full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menu'!AJ22="MwERT",'full menu'!AJ22="ERwMT",'full menu'!AJ22="M&amp;ERT",'full menu'!AJ22="MwIT",'full menu'!AJ22="IwMT",'full menu'!AJ22="M&amp;IT",'full menu'!AJ22="IwERT",'full menu'!AJ22="ERwIT",'full menu'!AJ22="I&amp;ERT",'full menu'!AJ22="ER&amp;M&amp;IT"),"MixedTs",IF('full menu'!AJ22="UD","UD",IF('full menu'!AJ22="LSD","LSD",IF('full menu'!AJ22="WSD","WSD","")))))))))))</f>
        <v>ITs</v>
      </c>
      <c r="AK22" s="1" t="str">
        <f>IF('full menu'!AK22="MDC","MDC",IF('full menu'!AK22="X","X",IF('full menu'!AK22="UASC","UASC",IF(OR('full menu'!AK22="PERF",'full menu'!AK22="AERF",'full menu'!AK22="PCB"),"ERfix",IF(OR('full menu'!AK22="ACB",'full menu'!AK22="LCERT",'full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menu'!AK22="MwERT",'full menu'!AK22="ERwMT",'full menu'!AK22="M&amp;ERT",'full menu'!AK22="MwIT",'full menu'!AK22="IwMT",'full menu'!AK22="M&amp;IT",'full menu'!AK22="IwERT",'full menu'!AK22="ERwIT",'full menu'!AK22="I&amp;ERT",'full menu'!AK22="ER&amp;M&amp;IT"),"MixedTs",IF('full menu'!AK22="UD","UD",IF('full menu'!AK22="LSD","LSD",IF('full menu'!AK22="WSD","WSD","")))))))))))</f>
        <v>ITs</v>
      </c>
      <c r="AL22" s="1" t="str">
        <f>IF('full menu'!AL22="MDC","MDC",IF('full menu'!AL22="X","X",IF('full menu'!AL22="UASC","UASC",IF(OR('full menu'!AL22="PERF",'full menu'!AL22="AERF",'full menu'!AL22="PCB"),"ERfix",IF(OR('full menu'!AL22="ACB",'full menu'!AL22="LCERT",'full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menu'!AL22="MwERT",'full menu'!AL22="ERwMT",'full menu'!AL22="M&amp;ERT",'full menu'!AL22="MwIT",'full menu'!AL22="IwMT",'full menu'!AL22="M&amp;IT",'full menu'!AL22="IwERT",'full menu'!AL22="ERwIT",'full menu'!AL22="I&amp;ERT",'full menu'!AL22="ER&amp;M&amp;IT"),"MixedTs",IF('full menu'!AL22="UD","UD",IF('full menu'!AL22="LSD","LSD",IF('full menu'!AL22="WSD","WSD","")))))))))))</f>
        <v>ITs</v>
      </c>
      <c r="AM22" s="1" t="str">
        <f>IF('full menu'!AM22="MDC","MDC",IF('full menu'!AM22="X","X",IF('full menu'!AM22="UASC","UASC",IF(OR('full menu'!AM22="PERF",'full menu'!AM22="AERF",'full menu'!AM22="PCB"),"ERfix",IF(OR('full menu'!AM22="ACB",'full menu'!AM22="LCERT",'full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menu'!AM22="MwERT",'full menu'!AM22="ERwMT",'full menu'!AM22="M&amp;ERT",'full menu'!AM22="MwIT",'full menu'!AM22="IwMT",'full menu'!AM22="M&amp;IT",'full menu'!AM22="IwERT",'full menu'!AM22="ERwIT",'full menu'!AM22="I&amp;ERT",'full menu'!AM22="ER&amp;M&amp;IT"),"MixedTs",IF('full menu'!AM22="UD","UD",IF('full menu'!AM22="LSD","LSD",IF('full menu'!AM22="WSD","WSD","")))))))))))</f>
        <v>ITs</v>
      </c>
      <c r="AN22" s="1" t="str">
        <f>IF('full menu'!AN22="MDC","MDC",IF('full menu'!AN22="X","X",IF('full menu'!AN22="UASC","UASC",IF(OR('full menu'!AN22="PERF",'full menu'!AN22="AERF",'full menu'!AN22="PCB"),"ERfix",IF(OR('full menu'!AN22="ACB",'full menu'!AN22="LCERT",'full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menu'!AN22="MwERT",'full menu'!AN22="ERwMT",'full menu'!AN22="M&amp;ERT",'full menu'!AN22="MwIT",'full menu'!AN22="IwMT",'full menu'!AN22="M&amp;IT",'full menu'!AN22="IwERT",'full menu'!AN22="ERwIT",'full menu'!AN22="I&amp;ERT",'full menu'!AN22="ER&amp;M&amp;IT"),"MixedTs",IF('full menu'!AN22="UD","UD",IF('full menu'!AN22="LSD","LSD",IF('full menu'!AN22="WSD","WSD","")))))))))))</f>
        <v>ITs</v>
      </c>
      <c r="AO22" s="1" t="str">
        <f>IF('full menu'!AO22="MDC","MDC",IF('full menu'!AO22="X","X",IF('full menu'!AO22="UASC","UASC",IF(OR('full menu'!AO22="PERF",'full menu'!AO22="AERF",'full menu'!AO22="PCB"),"ERfix",IF(OR('full menu'!AO22="ACB",'full menu'!AO22="LCERT",'full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menu'!AO22="MwERT",'full menu'!AO22="ERwMT",'full menu'!AO22="M&amp;ERT",'full menu'!AO22="MwIT",'full menu'!AO22="IwMT",'full menu'!AO22="M&amp;IT",'full menu'!AO22="IwERT",'full menu'!AO22="ERwIT",'full menu'!AO22="I&amp;ERT",'full menu'!AO22="ER&amp;M&amp;IT"),"MixedTs",IF('full menu'!AO22="UD","UD",IF('full menu'!AO22="LSD","LSD",IF('full menu'!AO22="WSD","WSD","")))))))))))</f>
        <v>ITs</v>
      </c>
      <c r="AP22" s="1" t="str">
        <f>IF('full menu'!AP22="MDC","MDC",IF('full menu'!AP22="X","X",IF('full menu'!AP22="UASC","UASC",IF(OR('full menu'!AP22="PERF",'full menu'!AP22="AERF",'full menu'!AP22="PCB"),"ERfix",IF(OR('full menu'!AP22="ACB",'full menu'!AP22="LCERT",'full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menu'!AP22="MwERT",'full menu'!AP22="ERwMT",'full menu'!AP22="M&amp;ERT",'full menu'!AP22="MwIT",'full menu'!AP22="IwMT",'full menu'!AP22="M&amp;IT",'full menu'!AP22="IwERT",'full menu'!AP22="ERwIT",'full menu'!AP22="I&amp;ERT",'full menu'!AP22="ER&amp;M&amp;IT"),"MixedTs",IF('full menu'!AP22="UD","UD",IF('full menu'!AP22="LSD","LSD",IF('full menu'!AP22="WSD","WSD","")))))))))))</f>
        <v>ITs</v>
      </c>
      <c r="AQ22" s="1" t="str">
        <f>IF('full menu'!AQ22="MDC","MDC",IF('full menu'!AQ22="X","X",IF('full menu'!AQ22="UASC","UASC",IF(OR('full menu'!AQ22="PERF",'full menu'!AQ22="AERF",'full menu'!AQ22="PCB"),"ERfix",IF(OR('full menu'!AQ22="ACB",'full menu'!AQ22="LCERT",'full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menu'!AQ22="MwERT",'full menu'!AQ22="ERwMT",'full menu'!AQ22="M&amp;ERT",'full menu'!AQ22="MwIT",'full menu'!AQ22="IwMT",'full menu'!AQ22="M&amp;IT",'full menu'!AQ22="IwERT",'full menu'!AQ22="ERwIT",'full menu'!AQ22="I&amp;ERT",'full menu'!AQ22="ER&amp;M&amp;IT"),"MixedTs",IF('full menu'!AQ22="UD","UD",IF('full menu'!AQ22="LSD","LSD",IF('full menu'!AQ22="WSD","WSD","")))))))))))</f>
        <v>ITs</v>
      </c>
      <c r="AR22" s="1" t="str">
        <f>IF('full menu'!AR22="MDC","MDC",IF('full menu'!AR22="X","X",IF('full menu'!AR22="UASC","UASC",IF(OR('full menu'!AR22="PERF",'full menu'!AR22="AERF",'full menu'!AR22="PCB"),"ERfix",IF(OR('full menu'!AR22="ACB",'full menu'!AR22="LCERT",'full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menu'!AR22="MwERT",'full menu'!AR22="ERwMT",'full menu'!AR22="M&amp;ERT",'full menu'!AR22="MwIT",'full menu'!AR22="IwMT",'full menu'!AR22="M&amp;IT",'full menu'!AR22="IwERT",'full menu'!AR22="ERwIT",'full menu'!AR22="I&amp;ERT",'full menu'!AR22="ER&amp;M&amp;IT"),"MixedTs",IF('full menu'!AR22="UD","UD",IF('full menu'!AR22="LSD","LSD",IF('full menu'!AR22="WSD","WSD","")))))))))))</f>
        <v>ITs</v>
      </c>
      <c r="AS22" s="1" t="str">
        <f>IF('full menu'!AS22="MDC","MDC",IF('full menu'!AS22="X","X",IF('full menu'!AS22="UASC","UASC",IF(OR('full menu'!AS22="PERF",'full menu'!AS22="AERF",'full menu'!AS22="PCB"),"ERfix",IF(OR('full menu'!AS22="ACB",'full menu'!AS22="LCERT",'full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menu'!AS22="MwERT",'full menu'!AS22="ERwMT",'full menu'!AS22="M&amp;ERT",'full menu'!AS22="MwIT",'full menu'!AS22="IwMT",'full menu'!AS22="M&amp;IT",'full menu'!AS22="IwERT",'full menu'!AS22="ERwIT",'full menu'!AS22="I&amp;ERT",'full menu'!AS22="ER&amp;M&amp;IT"),"MixedTs",IF('full menu'!AS22="UD","UD",IF('full menu'!AS22="LSD","LSD",IF('full menu'!AS22="WSD","WSD","")))))))))))</f>
        <v>ITs</v>
      </c>
      <c r="AT22" s="1" t="str">
        <f>IF('full menu'!AT22="MDC","MDC",IF('full menu'!AT22="X","X",IF('full menu'!AT22="UASC","UASC",IF(OR('full menu'!AT22="PERF",'full menu'!AT22="AERF",'full menu'!AT22="PCB"),"ERfix",IF(OR('full menu'!AT22="ACB",'full menu'!AT22="LCERT",'full menu'!AT22="LERT",'full menu'!AT22="FCERT",'full menu'!AT22="FERT"),"ERTs",IF(OR('full menu'!AT22="FCMT",'full menu'!AT22="FMT",'full menu'!AT22="LMT",'full menu'!AT22="LCMT"),"MTs",IF(OR('full menu'!AT22="LCIT",'full menu'!AT22="FCIT",'full menu'!AT22="LIT",'full menu'!AT22="FIT"),"ITs",IF(OR('full menu'!AT22="MwERT",'full menu'!AT22="ERwMT",'full menu'!AT22="M&amp;ERT",'full menu'!AT22="MwIT",'full menu'!AT22="IwMT",'full menu'!AT22="M&amp;IT",'full menu'!AT22="IwERT",'full menu'!AT22="ERwIT",'full menu'!AT22="I&amp;ERT",'full menu'!AT22="ER&amp;M&amp;IT"),"MixedTs",IF('full menu'!AT22="UD","UD",IF('full menu'!AT22="LSD","LSD",IF('full menu'!AT22="WSD","WSD","")))))))))))</f>
        <v>ITs</v>
      </c>
      <c r="AU22" s="1" t="str">
        <f>IF('full menu'!AU22="MDC","MDC",IF('full menu'!AU22="X","X",IF('full menu'!AU22="UASC","UASC",IF(OR('full menu'!AU22="PERF",'full menu'!AU22="AERF",'full menu'!AU22="PCB"),"ERfix",IF(OR('full menu'!AU22="ACB",'full menu'!AU22="LCERT",'full menu'!AU22="LERT",'full menu'!AU22="FCERT",'full menu'!AU22="FERT"),"ERTs",IF(OR('full menu'!AU22="FCMT",'full menu'!AU22="FMT",'full menu'!AU22="LMT",'full menu'!AU22="LCMT"),"MTs",IF(OR('full menu'!AU22="LCIT",'full menu'!AU22="FCIT",'full menu'!AU22="LIT",'full menu'!AU22="FIT"),"ITs",IF(OR('full menu'!AU22="MwERT",'full menu'!AU22="ERwMT",'full menu'!AU22="M&amp;ERT",'full menu'!AU22="MwIT",'full menu'!AU22="IwMT",'full menu'!AU22="M&amp;IT",'full menu'!AU22="IwERT",'full menu'!AU22="ERwIT",'full menu'!AU22="I&amp;ERT",'full menu'!AU22="ER&amp;M&amp;IT"),"MixedTs",IF('full menu'!AU22="UD","UD",IF('full menu'!AU22="LSD","LSD",IF('full menu'!AU22="WSD","WSD","")))))))))))</f>
        <v>ITs</v>
      </c>
      <c r="AV22" s="1" t="str">
        <f>IF('full menu'!AV22="MDC","MDC",IF('full menu'!AV22="X","X",IF('full menu'!AV22="UASC","UASC",IF(OR('full menu'!AV22="PERF",'full menu'!AV22="AERF",'full menu'!AV22="PCB"),"ERfix",IF(OR('full menu'!AV22="ACB",'full menu'!AV22="LCERT",'full menu'!AV22="LERT",'full menu'!AV22="FCERT",'full menu'!AV22="FERT"),"ERTs",IF(OR('full menu'!AV22="FCMT",'full menu'!AV22="FMT",'full menu'!AV22="LMT",'full menu'!AV22="LCMT"),"MTs",IF(OR('full menu'!AV22="LCIT",'full menu'!AV22="FCIT",'full menu'!AV22="LIT",'full menu'!AV22="FIT"),"ITs",IF(OR('full menu'!AV22="MwERT",'full menu'!AV22="ERwMT",'full menu'!AV22="M&amp;ERT",'full menu'!AV22="MwIT",'full menu'!AV22="IwMT",'full menu'!AV22="M&amp;IT",'full menu'!AV22="IwERT",'full menu'!AV22="ERwIT",'full menu'!AV22="I&amp;ERT",'full menu'!AV22="ER&amp;M&amp;IT"),"MixedTs",IF('full menu'!AV22="UD","UD",IF('full menu'!AV22="LSD","LSD",IF('full menu'!AV22="WSD","WSD","")))))))))))</f>
        <v>ITs</v>
      </c>
      <c r="AW22" s="1" t="str">
        <f>IF('full menu'!AW22="MDC","MDC",IF('full menu'!AW22="X","X",IF('full menu'!AW22="UASC","UASC",IF(OR('full menu'!AW22="PERF",'full menu'!AW22="AERF",'full menu'!AW22="PCB"),"ERfix",IF(OR('full menu'!AW22="ACB",'full menu'!AW22="LCERT",'full menu'!AW22="LERT",'full menu'!AW22="FCERT",'full menu'!AW22="FERT"),"ERTs",IF(OR('full menu'!AW22="FCMT",'full menu'!AW22="FMT",'full menu'!AW22="LMT",'full menu'!AW22="LCMT"),"MTs",IF(OR('full menu'!AW22="LCIT",'full menu'!AW22="FCIT",'full menu'!AW22="LIT",'full menu'!AW22="FIT"),"ITs",IF(OR('full menu'!AW22="MwERT",'full menu'!AW22="ERwMT",'full menu'!AW22="M&amp;ERT",'full menu'!AW22="MwIT",'full menu'!AW22="IwMT",'full menu'!AW22="M&amp;IT",'full menu'!AW22="IwERT",'full menu'!AW22="ERwIT",'full menu'!AW22="I&amp;ERT",'full menu'!AW22="ER&amp;M&amp;IT"),"MixedTs",IF('full menu'!AW22="UD","UD",IF('full menu'!AW22="LSD","LSD",IF('full menu'!AW22="WSD","WSD","")))))))))))</f>
        <v>ITs</v>
      </c>
      <c r="AX22" s="1" t="str">
        <f>IF('full menu'!AX22="MDC","MDC",IF('full menu'!AX22="X","X",IF('full menu'!AX22="UASC","UASC",IF(OR('full menu'!AX22="PERF",'full menu'!AX22="AERF",'full menu'!AX22="PCB"),"ERfix",IF(OR('full menu'!AX22="ACB",'full menu'!AX22="LCERT",'full menu'!AX22="LERT",'full menu'!AX22="FCERT",'full menu'!AX22="FERT"),"ERTs",IF(OR('full menu'!AX22="FCMT",'full menu'!AX22="FMT",'full menu'!AX22="LMT",'full menu'!AX22="LCMT"),"MTs",IF(OR('full menu'!AX22="LCIT",'full menu'!AX22="FCIT",'full menu'!AX22="LIT",'full menu'!AX22="FIT"),"ITs",IF(OR('full menu'!AX22="MwERT",'full menu'!AX22="ERwMT",'full menu'!AX22="M&amp;ERT",'full menu'!AX22="MwIT",'full menu'!AX22="IwMT",'full menu'!AX22="M&amp;IT",'full menu'!AX22="IwERT",'full menu'!AX22="ERwIT",'full menu'!AX22="I&amp;ERT",'full menu'!AX22="ER&amp;M&amp;IT"),"MixedTs",IF('full menu'!AX22="UD","UD",IF('full menu'!AX22="LSD","LSD",IF('full menu'!AX22="WSD","WSD","")))))))))))</f>
        <v>ITs</v>
      </c>
      <c r="AY22" s="1" t="str">
        <f>IF('full menu'!AY22="MDC","MDC",IF('full menu'!AY22="X","X",IF('full menu'!AY22="UASC","UASC",IF(OR('full menu'!AY22="PERF",'full menu'!AY22="AERF",'full menu'!AY22="PCB"),"ERfix",IF(OR('full menu'!AY22="ACB",'full menu'!AY22="LCERT",'full menu'!AY22="LERT",'full menu'!AY22="FCERT",'full menu'!AY22="FERT"),"ERTs",IF(OR('full menu'!AY22="FCMT",'full menu'!AY22="FMT",'full menu'!AY22="LMT",'full menu'!AY22="LCMT"),"MTs",IF(OR('full menu'!AY22="LCIT",'full menu'!AY22="FCIT",'full menu'!AY22="LIT",'full menu'!AY22="FIT"),"ITs",IF(OR('full menu'!AY22="MwERT",'full menu'!AY22="ERwMT",'full menu'!AY22="M&amp;ERT",'full menu'!AY22="MwIT",'full menu'!AY22="IwMT",'full menu'!AY22="M&amp;IT",'full menu'!AY22="IwERT",'full menu'!AY22="ERwIT",'full menu'!AY22="I&amp;ERT",'full menu'!AY22="ER&amp;M&amp;IT"),"MixedTs",IF('full menu'!AY22="UD","UD",IF('full menu'!AY22="LSD","LSD",IF('full menu'!AY22="WSD","WSD","")))))))))))</f>
        <v>ITs</v>
      </c>
    </row>
    <row r="23" spans="1:51" ht="15.6" x14ac:dyDescent="0.3">
      <c r="A23" t="s">
        <v>47</v>
      </c>
      <c r="B23" s="1" t="str">
        <f>IF('full menu'!B23="MDC","MDC",IF('full menu'!B23="X","X",IF('full menu'!B23="UASC","UASC",IF(OR('full menu'!B23="PERF",'full menu'!B23="AERF",'full menu'!B23="PCB"),"ERfix",IF(OR('full menu'!B23="ACB",'full menu'!B23="LCERT",'full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menu'!B23="MwERT",'full menu'!B23="ERwMT",'full menu'!B23="M&amp;ERT",'full menu'!B23="MwIT",'full menu'!B23="IwMT",'full menu'!B23="M&amp;IT",'full menu'!B23="IwERT",'full menu'!B23="ERwIT",'full menu'!B23="I&amp;ERT",'full menu'!B23="ER&amp;M&amp;IT"),"MixedTs",IF('full menu'!B23="UD","UD",IF('full menu'!B23="LSD","LSD",IF('full menu'!B23="WSD","WSD","")))))))))))</f>
        <v>ERTs</v>
      </c>
      <c r="C23" s="1" t="str">
        <f>IF('full menu'!C23="MDC","MDC",IF('full menu'!C23="X","X",IF('full menu'!C23="UASC","UASC",IF(OR('full menu'!C23="PERF",'full menu'!C23="AERF",'full menu'!C23="PCB"),"ERfix",IF(OR('full menu'!C23="ACB",'full menu'!C23="LCERT",'full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menu'!C23="MwERT",'full menu'!C23="ERwMT",'full menu'!C23="M&amp;ERT",'full menu'!C23="MwIT",'full menu'!C23="IwMT",'full menu'!C23="M&amp;IT",'full menu'!C23="IwERT",'full menu'!C23="ERwIT",'full menu'!C23="I&amp;ERT",'full menu'!C23="ER&amp;M&amp;IT"),"MixedTs",IF('full menu'!C23="UD","UD",IF('full menu'!C23="LSD","LSD",IF('full menu'!C23="WSD","WSD","")))))))))))</f>
        <v>ERTs</v>
      </c>
      <c r="D23" s="1" t="str">
        <f>IF('full menu'!D23="MDC","MDC",IF('full menu'!D23="X","X",IF('full menu'!D23="UASC","UASC",IF(OR('full menu'!D23="PERF",'full menu'!D23="AERF",'full menu'!D23="PCB"),"ERfix",IF(OR('full menu'!D23="ACB",'full menu'!D23="LCERT",'full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menu'!D23="MwERT",'full menu'!D23="ERwMT",'full menu'!D23="M&amp;ERT",'full menu'!D23="MwIT",'full menu'!D23="IwMT",'full menu'!D23="M&amp;IT",'full menu'!D23="IwERT",'full menu'!D23="ERwIT",'full menu'!D23="I&amp;ERT",'full menu'!D23="ER&amp;M&amp;IT"),"MixedTs",IF('full menu'!D23="UD","UD",IF('full menu'!D23="LSD","LSD",IF('full menu'!D23="WSD","WSD","")))))))))))</f>
        <v>ERTs</v>
      </c>
      <c r="E23" s="1" t="str">
        <f>IF('full menu'!E23="MDC","MDC",IF('full menu'!E23="X","X",IF('full menu'!E23="UASC","UASC",IF(OR('full menu'!E23="PERF",'full menu'!E23="AERF",'full menu'!E23="PCB"),"ERfix",IF(OR('full menu'!E23="ACB",'full menu'!E23="LCERT",'full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menu'!E23="MwERT",'full menu'!E23="ERwMT",'full menu'!E23="M&amp;ERT",'full menu'!E23="MwIT",'full menu'!E23="IwMT",'full menu'!E23="M&amp;IT",'full menu'!E23="IwERT",'full menu'!E23="ERwIT",'full menu'!E23="I&amp;ERT",'full menu'!E23="ER&amp;M&amp;IT"),"MixedTs",IF('full menu'!E23="UD","UD",IF('full menu'!E23="LSD","LSD",IF('full menu'!E23="WSD","WSD","")))))))))))</f>
        <v>ERTs</v>
      </c>
      <c r="F23" s="1" t="str">
        <f>IF('full menu'!F23="MDC","MDC",IF('full menu'!F23="X","X",IF('full menu'!F23="UASC","UASC",IF(OR('full menu'!F23="PERF",'full menu'!F23="AERF",'full menu'!F23="PCB"),"ERfix",IF(OR('full menu'!F23="ACB",'full menu'!F23="LCERT",'full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menu'!F23="MwERT",'full menu'!F23="ERwMT",'full menu'!F23="M&amp;ERT",'full menu'!F23="MwIT",'full menu'!F23="IwMT",'full menu'!F23="M&amp;IT",'full menu'!F23="IwERT",'full menu'!F23="ERwIT",'full menu'!F23="I&amp;ERT",'full menu'!F23="ER&amp;M&amp;IT"),"MixedTs",IF('full menu'!F23="UD","UD",IF('full menu'!F23="LSD","LSD",IF('full menu'!F23="WSD","WSD","")))))))))))</f>
        <v>ERTs</v>
      </c>
      <c r="G23" s="1" t="str">
        <f>IF('full menu'!G23="MDC","MDC",IF('full menu'!G23="X","X",IF('full menu'!G23="UASC","UASC",IF(OR('full menu'!G23="PERF",'full menu'!G23="AERF",'full menu'!G23="PCB"),"ERfix",IF(OR('full menu'!G23="ACB",'full menu'!G23="LCERT",'full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menu'!G23="MwERT",'full menu'!G23="ERwMT",'full menu'!G23="M&amp;ERT",'full menu'!G23="MwIT",'full menu'!G23="IwMT",'full menu'!G23="M&amp;IT",'full menu'!G23="IwERT",'full menu'!G23="ERwIT",'full menu'!G23="I&amp;ERT",'full menu'!G23="ER&amp;M&amp;IT"),"MixedTs",IF('full menu'!G23="UD","UD",IF('full menu'!G23="LSD","LSD",IF('full menu'!G23="WSD","WSD","")))))))))))</f>
        <v>ERTs</v>
      </c>
      <c r="H23" s="1" t="str">
        <f>IF('full menu'!H23="MDC","MDC",IF('full menu'!H23="X","X",IF('full menu'!H23="UASC","UASC",IF(OR('full menu'!H23="PERF",'full menu'!H23="AERF",'full menu'!H23="PCB"),"ERfix",IF(OR('full menu'!H23="ACB",'full menu'!H23="LCERT",'full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menu'!H23="MwERT",'full menu'!H23="ERwMT",'full menu'!H23="M&amp;ERT",'full menu'!H23="MwIT",'full menu'!H23="IwMT",'full menu'!H23="M&amp;IT",'full menu'!H23="IwERT",'full menu'!H23="ERwIT",'full menu'!H23="I&amp;ERT",'full menu'!H23="ER&amp;M&amp;IT"),"MixedTs",IF('full menu'!H23="UD","UD",IF('full menu'!H23="LSD","LSD",IF('full menu'!H23="WSD","WSD","")))))))))))</f>
        <v>ERTs</v>
      </c>
      <c r="I23" s="1" t="str">
        <f>IF('full menu'!I23="MDC","MDC",IF('full menu'!I23="X","X",IF('full menu'!I23="UASC","UASC",IF(OR('full menu'!I23="PERF",'full menu'!I23="AERF",'full menu'!I23="PCB"),"ERfix",IF(OR('full menu'!I23="ACB",'full menu'!I23="LCERT",'full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menu'!I23="MwERT",'full menu'!I23="ERwMT",'full menu'!I23="M&amp;ERT",'full menu'!I23="MwIT",'full menu'!I23="IwMT",'full menu'!I23="M&amp;IT",'full menu'!I23="IwERT",'full menu'!I23="ERwIT",'full menu'!I23="I&amp;ERT",'full menu'!I23="ER&amp;M&amp;IT"),"MixedTs",IF('full menu'!I23="UD","UD",IF('full menu'!I23="LSD","LSD",IF('full menu'!I23="WSD","WSD","")))))))))))</f>
        <v>ERTs</v>
      </c>
      <c r="J23" s="1" t="str">
        <f>IF('full menu'!J23="MDC","MDC",IF('full menu'!J23="X","X",IF('full menu'!J23="UASC","UASC",IF(OR('full menu'!J23="PERF",'full menu'!J23="AERF",'full menu'!J23="PCB"),"ERfix",IF(OR('full menu'!J23="ACB",'full menu'!J23="LCERT",'full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menu'!J23="MwERT",'full menu'!J23="ERwMT",'full menu'!J23="M&amp;ERT",'full menu'!J23="MwIT",'full menu'!J23="IwMT",'full menu'!J23="M&amp;IT",'full menu'!J23="IwERT",'full menu'!J23="ERwIT",'full menu'!J23="I&amp;ERT",'full menu'!J23="ER&amp;M&amp;IT"),"MixedTs",IF('full menu'!J23="UD","UD",IF('full menu'!J23="LSD","LSD",IF('full menu'!J23="WSD","WSD","")))))))))))</f>
        <v>ERTs</v>
      </c>
      <c r="K23" s="1" t="str">
        <f>IF('full menu'!K23="MDC","MDC",IF('full menu'!K23="X","X",IF('full menu'!K23="UASC","UASC",IF(OR('full menu'!K23="PERF",'full menu'!K23="AERF",'full menu'!K23="PCB"),"ERfix",IF(OR('full menu'!K23="ACB",'full menu'!K23="LCERT",'full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menu'!K23="MwERT",'full menu'!K23="ERwMT",'full menu'!K23="M&amp;ERT",'full menu'!K23="MwIT",'full menu'!K23="IwMT",'full menu'!K23="M&amp;IT",'full menu'!K23="IwERT",'full menu'!K23="ERwIT",'full menu'!K23="I&amp;ERT",'full menu'!K23="ER&amp;M&amp;IT"),"MixedTs",IF('full menu'!K23="UD","UD",IF('full menu'!K23="LSD","LSD",IF('full menu'!K23="WSD","WSD","")))))))))))</f>
        <v>ERTs</v>
      </c>
      <c r="L23" s="1" t="str">
        <f>IF('full menu'!L23="MDC","MDC",IF('full menu'!L23="X","X",IF('full menu'!L23="UASC","UASC",IF(OR('full menu'!L23="PERF",'full menu'!L23="AERF",'full menu'!L23="PCB"),"ERfix",IF(OR('full menu'!L23="ACB",'full menu'!L23="LCERT",'full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menu'!L23="MwERT",'full menu'!L23="ERwMT",'full menu'!L23="M&amp;ERT",'full menu'!L23="MwIT",'full menu'!L23="IwMT",'full menu'!L23="M&amp;IT",'full menu'!L23="IwERT",'full menu'!L23="ERwIT",'full menu'!L23="I&amp;ERT",'full menu'!L23="ER&amp;M&amp;IT"),"MixedTs",IF('full menu'!L23="UD","UD",IF('full menu'!L23="LSD","LSD",IF('full menu'!L23="WSD","WSD","")))))))))))</f>
        <v>ERTs</v>
      </c>
      <c r="M23" s="1" t="str">
        <f>IF('full menu'!M23="MDC","MDC",IF('full menu'!M23="X","X",IF('full menu'!M23="UASC","UASC",IF(OR('full menu'!M23="PERF",'full menu'!M23="AERF",'full menu'!M23="PCB"),"ERfix",IF(OR('full menu'!M23="ACB",'full menu'!M23="LCERT",'full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menu'!M23="MwERT",'full menu'!M23="ERwMT",'full menu'!M23="M&amp;ERT",'full menu'!M23="MwIT",'full menu'!M23="IwMT",'full menu'!M23="M&amp;IT",'full menu'!M23="IwERT",'full menu'!M23="ERwIT",'full menu'!M23="I&amp;ERT",'full menu'!M23="ER&amp;M&amp;IT"),"MixedTs",IF('full menu'!M23="UD","UD",IF('full menu'!M23="LSD","LSD",IF('full menu'!M23="WSD","WSD","")))))))))))</f>
        <v>ERTs</v>
      </c>
      <c r="N23" s="1" t="str">
        <f>IF('full menu'!N23="MDC","MDC",IF('full menu'!N23="X","X",IF('full menu'!N23="UASC","UASC",IF(OR('full menu'!N23="PERF",'full menu'!N23="AERF",'full menu'!N23="PCB"),"ERfix",IF(OR('full menu'!N23="ACB",'full menu'!N23="LCERT",'full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menu'!N23="MwERT",'full menu'!N23="ERwMT",'full menu'!N23="M&amp;ERT",'full menu'!N23="MwIT",'full menu'!N23="IwMT",'full menu'!N23="M&amp;IT",'full menu'!N23="IwERT",'full menu'!N23="ERwIT",'full menu'!N23="I&amp;ERT",'full menu'!N23="ER&amp;M&amp;IT"),"MixedTs",IF('full menu'!N23="UD","UD",IF('full menu'!N23="LSD","LSD",IF('full menu'!N23="WSD","WSD","")))))))))))</f>
        <v>ERTs</v>
      </c>
      <c r="O23" s="1" t="str">
        <f>IF('full menu'!O23="MDC","MDC",IF('full menu'!O23="X","X",IF('full menu'!O23="UASC","UASC",IF(OR('full menu'!O23="PERF",'full menu'!O23="AERF",'full menu'!O23="PCB"),"ERfix",IF(OR('full menu'!O23="ACB",'full menu'!O23="LCERT",'full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menu'!O23="MwERT",'full menu'!O23="ERwMT",'full menu'!O23="M&amp;ERT",'full menu'!O23="MwIT",'full menu'!O23="IwMT",'full menu'!O23="M&amp;IT",'full menu'!O23="IwERT",'full menu'!O23="ERwIT",'full menu'!O23="I&amp;ERT",'full menu'!O23="ER&amp;M&amp;IT"),"MixedTs",IF('full menu'!O23="UD","UD",IF('full menu'!O23="LSD","LSD",IF('full menu'!O23="WSD","WSD","")))))))))))</f>
        <v>ERTs</v>
      </c>
      <c r="P23" s="1" t="str">
        <f>IF('full menu'!P23="MDC","MDC",IF('full menu'!P23="X","X",IF('full menu'!P23="UASC","UASC",IF(OR('full menu'!P23="PERF",'full menu'!P23="AERF",'full menu'!P23="PCB"),"ERfix",IF(OR('full menu'!P23="ACB",'full menu'!P23="LCERT",'full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menu'!P23="MwERT",'full menu'!P23="ERwMT",'full menu'!P23="M&amp;ERT",'full menu'!P23="MwIT",'full menu'!P23="IwMT",'full menu'!P23="M&amp;IT",'full menu'!P23="IwERT",'full menu'!P23="ERwIT",'full menu'!P23="I&amp;ERT",'full menu'!P23="ER&amp;M&amp;IT"),"MixedTs",IF('full menu'!P23="UD","UD",IF('full menu'!P23="LSD","LSD",IF('full menu'!P23="WSD","WSD","")))))))))))</f>
        <v>ERTs</v>
      </c>
      <c r="Q23" s="1" t="str">
        <f>IF('full menu'!Q23="MDC","MDC",IF('full menu'!Q23="X","X",IF('full menu'!Q23="UASC","UASC",IF(OR('full menu'!Q23="PERF",'full menu'!Q23="AERF",'full menu'!Q23="PCB"),"ERfix",IF(OR('full menu'!Q23="ACB",'full menu'!Q23="LCERT",'full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menu'!Q23="MwERT",'full menu'!Q23="ERwMT",'full menu'!Q23="M&amp;ERT",'full menu'!Q23="MwIT",'full menu'!Q23="IwMT",'full menu'!Q23="M&amp;IT",'full menu'!Q23="IwERT",'full menu'!Q23="ERwIT",'full menu'!Q23="I&amp;ERT",'full menu'!Q23="ER&amp;M&amp;IT"),"MixedTs",IF('full menu'!Q23="UD","UD",IF('full menu'!Q23="LSD","LSD",IF('full menu'!Q23="WSD","WSD","")))))))))))</f>
        <v>ERTs</v>
      </c>
      <c r="R23" s="1" t="str">
        <f>IF('full menu'!R23="MDC","MDC",IF('full menu'!R23="X","X",IF('full menu'!R23="UASC","UASC",IF(OR('full menu'!R23="PERF",'full menu'!R23="AERF",'full menu'!R23="PCB"),"ERfix",IF(OR('full menu'!R23="ACB",'full menu'!R23="LCERT",'full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menu'!R23="MwERT",'full menu'!R23="ERwMT",'full menu'!R23="M&amp;ERT",'full menu'!R23="MwIT",'full menu'!R23="IwMT",'full menu'!R23="M&amp;IT",'full menu'!R23="IwERT",'full menu'!R23="ERwIT",'full menu'!R23="I&amp;ERT",'full menu'!R23="ER&amp;M&amp;IT"),"MixedTs",IF('full menu'!R23="UD","UD",IF('full menu'!R23="LSD","LSD",IF('full menu'!R23="WSD","WSD","")))))))))))</f>
        <v>ERTs</v>
      </c>
      <c r="S23" s="1" t="str">
        <f>IF('full menu'!S23="MDC","MDC",IF('full menu'!S23="X","X",IF('full menu'!S23="UASC","UASC",IF(OR('full menu'!S23="PERF",'full menu'!S23="AERF",'full menu'!S23="PCB"),"ERfix",IF(OR('full menu'!S23="ACB",'full menu'!S23="LCERT",'full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menu'!S23="MwERT",'full menu'!S23="ERwMT",'full menu'!S23="M&amp;ERT",'full menu'!S23="MwIT",'full menu'!S23="IwMT",'full menu'!S23="M&amp;IT",'full menu'!S23="IwERT",'full menu'!S23="ERwIT",'full menu'!S23="I&amp;ERT",'full menu'!S23="ER&amp;M&amp;IT"),"MixedTs",IF('full menu'!S23="UD","UD",IF('full menu'!S23="LSD","LSD",IF('full menu'!S23="WSD","WSD","")))))))))))</f>
        <v>ERTs</v>
      </c>
      <c r="T23" s="1" t="str">
        <f>IF('full menu'!T23="MDC","MDC",IF('full menu'!T23="X","X",IF('full menu'!T23="UASC","UASC",IF(OR('full menu'!T23="PERF",'full menu'!T23="AERF",'full menu'!T23="PCB"),"ERfix",IF(OR('full menu'!T23="ACB",'full menu'!T23="LCERT",'full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menu'!T23="MwERT",'full menu'!T23="ERwMT",'full menu'!T23="M&amp;ERT",'full menu'!T23="MwIT",'full menu'!T23="IwMT",'full menu'!T23="M&amp;IT",'full menu'!T23="IwERT",'full menu'!T23="ERwIT",'full menu'!T23="I&amp;ERT",'full menu'!T23="ER&amp;M&amp;IT"),"MixedTs",IF('full menu'!T23="UD","UD",IF('full menu'!T23="LSD","LSD",IF('full menu'!T23="WSD","WSD","")))))))))))</f>
        <v>ERTs</v>
      </c>
      <c r="U23" s="1" t="str">
        <f>IF('full menu'!U23="MDC","MDC",IF('full menu'!U23="X","X",IF('full menu'!U23="UASC","UASC",IF(OR('full menu'!U23="PERF",'full menu'!U23="AERF",'full menu'!U23="PCB"),"ERfix",IF(OR('full menu'!U23="ACB",'full menu'!U23="LCERT",'full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menu'!U23="MwERT",'full menu'!U23="ERwMT",'full menu'!U23="M&amp;ERT",'full menu'!U23="MwIT",'full menu'!U23="IwMT",'full menu'!U23="M&amp;IT",'full menu'!U23="IwERT",'full menu'!U23="ERwIT",'full menu'!U23="I&amp;ERT",'full menu'!U23="ER&amp;M&amp;IT"),"MixedTs",IF('full menu'!U23="UD","UD",IF('full menu'!U23="LSD","LSD",IF('full menu'!U23="WSD","WSD","")))))))))))</f>
        <v>ERTs</v>
      </c>
      <c r="V23" s="1" t="str">
        <f>IF('full menu'!V23="MDC","MDC",IF('full menu'!V23="X","X",IF('full menu'!V23="UASC","UASC",IF(OR('full menu'!V23="PERF",'full menu'!V23="AERF",'full menu'!V23="PCB"),"ERfix",IF(OR('full menu'!V23="ACB",'full menu'!V23="LCERT",'full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menu'!V23="MwERT",'full menu'!V23="ERwMT",'full menu'!V23="M&amp;ERT",'full menu'!V23="MwIT",'full menu'!V23="IwMT",'full menu'!V23="M&amp;IT",'full menu'!V23="IwERT",'full menu'!V23="ERwIT",'full menu'!V23="I&amp;ERT",'full menu'!V23="ER&amp;M&amp;IT"),"MixedTs",IF('full menu'!V23="UD","UD",IF('full menu'!V23="LSD","LSD",IF('full menu'!V23="WSD","WSD","")))))))))))</f>
        <v>ERTs</v>
      </c>
      <c r="W23" s="1" t="str">
        <f>IF('full menu'!W23="MDC","MDC",IF('full menu'!W23="X","X",IF('full menu'!W23="UASC","UASC",IF(OR('full menu'!W23="PERF",'full menu'!W23="AERF",'full menu'!W23="PCB"),"ERfix",IF(OR('full menu'!W23="ACB",'full menu'!W23="LCERT",'full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menu'!W23="MwERT",'full menu'!W23="ERwMT",'full menu'!W23="M&amp;ERT",'full menu'!W23="MwIT",'full menu'!W23="IwMT",'full menu'!W23="M&amp;IT",'full menu'!W23="IwERT",'full menu'!W23="ERwIT",'full menu'!W23="I&amp;ERT",'full menu'!W23="ER&amp;M&amp;IT"),"MixedTs",IF('full menu'!W23="UD","UD",IF('full menu'!W23="LSD","LSD",IF('full menu'!W23="WSD","WSD","")))))))))))</f>
        <v>ERTs</v>
      </c>
      <c r="X23" s="1" t="str">
        <f>IF('full menu'!X23="MDC","MDC",IF('full menu'!X23="X","X",IF('full menu'!X23="UASC","UASC",IF(OR('full menu'!X23="PERF",'full menu'!X23="AERF",'full menu'!X23="PCB"),"ERfix",IF(OR('full menu'!X23="ACB",'full menu'!X23="LCERT",'full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menu'!X23="MwERT",'full menu'!X23="ERwMT",'full menu'!X23="M&amp;ERT",'full menu'!X23="MwIT",'full menu'!X23="IwMT",'full menu'!X23="M&amp;IT",'full menu'!X23="IwERT",'full menu'!X23="ERwIT",'full menu'!X23="I&amp;ERT",'full menu'!X23="ER&amp;M&amp;IT"),"MixedTs",IF('full menu'!X23="UD","UD",IF('full menu'!X23="LSD","LSD",IF('full menu'!X23="WSD","WSD","")))))))))))</f>
        <v>ERTs</v>
      </c>
      <c r="Y23" s="1" t="str">
        <f>IF('full menu'!Y23="MDC","MDC",IF('full menu'!Y23="X","X",IF('full menu'!Y23="UASC","UASC",IF(OR('full menu'!Y23="PERF",'full menu'!Y23="AERF",'full menu'!Y23="PCB"),"ERfix",IF(OR('full menu'!Y23="ACB",'full menu'!Y23="LCERT",'full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menu'!Y23="MwERT",'full menu'!Y23="ERwMT",'full menu'!Y23="M&amp;ERT",'full menu'!Y23="MwIT",'full menu'!Y23="IwMT",'full menu'!Y23="M&amp;IT",'full menu'!Y23="IwERT",'full menu'!Y23="ERwIT",'full menu'!Y23="I&amp;ERT",'full menu'!Y23="ER&amp;M&amp;IT"),"MixedTs",IF('full menu'!Y23="UD","UD",IF('full menu'!Y23="LSD","LSD",IF('full menu'!Y23="WSD","WSD","")))))))))))</f>
        <v>ERTs</v>
      </c>
      <c r="Z23" s="1" t="str">
        <f>IF('full menu'!Z23="MDC","MDC",IF('full menu'!Z23="X","X",IF('full menu'!Z23="UASC","UASC",IF(OR('full menu'!Z23="PERF",'full menu'!Z23="AERF",'full menu'!Z23="PCB"),"ERfix",IF(OR('full menu'!Z23="ACB",'full menu'!Z23="LCERT",'full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menu'!Z23="MwERT",'full menu'!Z23="ERwMT",'full menu'!Z23="M&amp;ERT",'full menu'!Z23="MwIT",'full menu'!Z23="IwMT",'full menu'!Z23="M&amp;IT",'full menu'!Z23="IwERT",'full menu'!Z23="ERwIT",'full menu'!Z23="I&amp;ERT",'full menu'!Z23="ER&amp;M&amp;IT"),"MixedTs",IF('full menu'!Z23="UD","UD",IF('full menu'!Z23="LSD","LSD",IF('full menu'!Z23="WSD","WSD","")))))))))))</f>
        <v>ERTs</v>
      </c>
      <c r="AA23" s="1" t="str">
        <f>IF('full menu'!AA23="MDC","MDC",IF('full menu'!AA23="X","X",IF('full menu'!AA23="UASC","UASC",IF(OR('full menu'!AA23="PERF",'full menu'!AA23="AERF",'full menu'!AA23="PCB"),"ERfix",IF(OR('full menu'!AA23="ACB",'full menu'!AA23="LCERT",'full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menu'!AA23="MwERT",'full menu'!AA23="ERwMT",'full menu'!AA23="M&amp;ERT",'full menu'!AA23="MwIT",'full menu'!AA23="IwMT",'full menu'!AA23="M&amp;IT",'full menu'!AA23="IwERT",'full menu'!AA23="ERwIT",'full menu'!AA23="I&amp;ERT",'full menu'!AA23="ER&amp;M&amp;IT"),"MixedTs",IF('full menu'!AA23="UD","UD",IF('full menu'!AA23="LSD","LSD",IF('full menu'!AA23="WSD","WSD","")))))))))))</f>
        <v>ERTs</v>
      </c>
      <c r="AB23" s="1" t="str">
        <f>IF('full menu'!AB23="MDC","MDC",IF('full menu'!AB23="X","X",IF('full menu'!AB23="UASC","UASC",IF(OR('full menu'!AB23="PERF",'full menu'!AB23="AERF",'full menu'!AB23="PCB"),"ERfix",IF(OR('full menu'!AB23="ACB",'full menu'!AB23="LCERT",'full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menu'!AB23="MwERT",'full menu'!AB23="ERwMT",'full menu'!AB23="M&amp;ERT",'full menu'!AB23="MwIT",'full menu'!AB23="IwMT",'full menu'!AB23="M&amp;IT",'full menu'!AB23="IwERT",'full menu'!AB23="ERwIT",'full menu'!AB23="I&amp;ERT",'full menu'!AB23="ER&amp;M&amp;IT"),"MixedTs",IF('full menu'!AB23="UD","UD",IF('full menu'!AB23="LSD","LSD",IF('full menu'!AB23="WSD","WSD","")))))))))))</f>
        <v>ERTs</v>
      </c>
      <c r="AC23" s="1" t="str">
        <f>IF('full menu'!AC23="MDC","MDC",IF('full menu'!AC23="X","X",IF('full menu'!AC23="UASC","UASC",IF(OR('full menu'!AC23="PERF",'full menu'!AC23="AERF",'full menu'!AC23="PCB"),"ERfix",IF(OR('full menu'!AC23="ACB",'full menu'!AC23="LCERT",'full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menu'!AC23="MwERT",'full menu'!AC23="ERwMT",'full menu'!AC23="M&amp;ERT",'full menu'!AC23="MwIT",'full menu'!AC23="IwMT",'full menu'!AC23="M&amp;IT",'full menu'!AC23="IwERT",'full menu'!AC23="ERwIT",'full menu'!AC23="I&amp;ERT",'full menu'!AC23="ER&amp;M&amp;IT"),"MixedTs",IF('full menu'!AC23="UD","UD",IF('full menu'!AC23="LSD","LSD",IF('full menu'!AC23="WSD","WSD","")))))))))))</f>
        <v>ERTs</v>
      </c>
      <c r="AD23" s="1" t="str">
        <f>IF('full menu'!AD23="MDC","MDC",IF('full menu'!AD23="X","X",IF('full menu'!AD23="UASC","UASC",IF(OR('full menu'!AD23="PERF",'full menu'!AD23="AERF",'full menu'!AD23="PCB"),"ERfix",IF(OR('full menu'!AD23="ACB",'full menu'!AD23="LCERT",'full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menu'!AD23="MwERT",'full menu'!AD23="ERwMT",'full menu'!AD23="M&amp;ERT",'full menu'!AD23="MwIT",'full menu'!AD23="IwMT",'full menu'!AD23="M&amp;IT",'full menu'!AD23="IwERT",'full menu'!AD23="ERwIT",'full menu'!AD23="I&amp;ERT",'full menu'!AD23="ER&amp;M&amp;IT"),"MixedTs",IF('full menu'!AD23="UD","UD",IF('full menu'!AD23="LSD","LSD",IF('full menu'!AD23="WSD","WSD","")))))))))))</f>
        <v>ERTs</v>
      </c>
      <c r="AE23" s="1" t="str">
        <f>IF('full menu'!AE23="MDC","MDC",IF('full menu'!AE23="X","X",IF('full menu'!AE23="UASC","UASC",IF(OR('full menu'!AE23="PERF",'full menu'!AE23="AERF",'full menu'!AE23="PCB"),"ERfix",IF(OR('full menu'!AE23="ACB",'full menu'!AE23="LCERT",'full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menu'!AE23="MwERT",'full menu'!AE23="ERwMT",'full menu'!AE23="M&amp;ERT",'full menu'!AE23="MwIT",'full menu'!AE23="IwMT",'full menu'!AE23="M&amp;IT",'full menu'!AE23="IwERT",'full menu'!AE23="ERwIT",'full menu'!AE23="I&amp;ERT",'full menu'!AE23="ER&amp;M&amp;IT"),"MixedTs",IF('full menu'!AE23="UD","UD",IF('full menu'!AE23="LSD","LSD",IF('full menu'!AE23="WSD","WSD","")))))))))))</f>
        <v>ERTs</v>
      </c>
      <c r="AF23" s="1" t="str">
        <f>IF('full menu'!AF23="MDC","MDC",IF('full menu'!AF23="X","X",IF('full menu'!AF23="UASC","UASC",IF(OR('full menu'!AF23="PERF",'full menu'!AF23="AERF",'full menu'!AF23="PCB"),"ERfix",IF(OR('full menu'!AF23="ACB",'full menu'!AF23="LCERT",'full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menu'!AF23="MwERT",'full menu'!AF23="ERwMT",'full menu'!AF23="M&amp;ERT",'full menu'!AF23="MwIT",'full menu'!AF23="IwMT",'full menu'!AF23="M&amp;IT",'full menu'!AF23="IwERT",'full menu'!AF23="ERwIT",'full menu'!AF23="I&amp;ERT",'full menu'!AF23="ER&amp;M&amp;IT"),"MixedTs",IF('full menu'!AF23="UD","UD",IF('full menu'!AF23="LSD","LSD",IF('full menu'!AF23="WSD","WSD","")))))))))))</f>
        <v>ERTs</v>
      </c>
      <c r="AG23" s="1" t="str">
        <f>IF('full menu'!AG23="MDC","MDC",IF('full menu'!AG23="X","X",IF('full menu'!AG23="UASC","UASC",IF(OR('full menu'!AG23="PERF",'full menu'!AG23="AERF",'full menu'!AG23="PCB"),"ERfix",IF(OR('full menu'!AG23="ACB",'full menu'!AG23="LCERT",'full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menu'!AG23="MwERT",'full menu'!AG23="ERwMT",'full menu'!AG23="M&amp;ERT",'full menu'!AG23="MwIT",'full menu'!AG23="IwMT",'full menu'!AG23="M&amp;IT",'full menu'!AG23="IwERT",'full menu'!AG23="ERwIT",'full menu'!AG23="I&amp;ERT",'full menu'!AG23="ER&amp;M&amp;IT"),"MixedTs",IF('full menu'!AG23="UD","UD",IF('full menu'!AG23="LSD","LSD",IF('full menu'!AG23="WSD","WSD","")))))))))))</f>
        <v>ERTs</v>
      </c>
      <c r="AH23" s="1" t="str">
        <f>IF('full menu'!AH23="MDC","MDC",IF('full menu'!AH23="X","X",IF('full menu'!AH23="UASC","UASC",IF(OR('full menu'!AH23="PERF",'full menu'!AH23="AERF",'full menu'!AH23="PCB"),"ERfix",IF(OR('full menu'!AH23="ACB",'full menu'!AH23="LCERT",'full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menu'!AH23="MwERT",'full menu'!AH23="ERwMT",'full menu'!AH23="M&amp;ERT",'full menu'!AH23="MwIT",'full menu'!AH23="IwMT",'full menu'!AH23="M&amp;IT",'full menu'!AH23="IwERT",'full menu'!AH23="ERwIT",'full menu'!AH23="I&amp;ERT",'full menu'!AH23="ER&amp;M&amp;IT"),"MixedTs",IF('full menu'!AH23="UD","UD",IF('full menu'!AH23="LSD","LSD",IF('full menu'!AH23="WSD","WSD","")))))))))))</f>
        <v>ERTs</v>
      </c>
      <c r="AI23" s="1" t="str">
        <f>IF('full menu'!AI23="MDC","MDC",IF('full menu'!AI23="X","X",IF('full menu'!AI23="UASC","UASC",IF(OR('full menu'!AI23="PERF",'full menu'!AI23="AERF",'full menu'!AI23="PCB"),"ERfix",IF(OR('full menu'!AI23="ACB",'full menu'!AI23="LCERT",'full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menu'!AI23="MwERT",'full menu'!AI23="ERwMT",'full menu'!AI23="M&amp;ERT",'full menu'!AI23="MwIT",'full menu'!AI23="IwMT",'full menu'!AI23="M&amp;IT",'full menu'!AI23="IwERT",'full menu'!AI23="ERwIT",'full menu'!AI23="I&amp;ERT",'full menu'!AI23="ER&amp;M&amp;IT"),"MixedTs",IF('full menu'!AI23="UD","UD",IF('full menu'!AI23="LSD","LSD",IF('full menu'!AI23="WSD","WSD","")))))))))))</f>
        <v>ERTs</v>
      </c>
      <c r="AJ23" s="1" t="str">
        <f>IF('full menu'!AJ23="MDC","MDC",IF('full menu'!AJ23="X","X",IF('full menu'!AJ23="UASC","UASC",IF(OR('full menu'!AJ23="PERF",'full menu'!AJ23="AERF",'full menu'!AJ23="PCB"),"ERfix",IF(OR('full menu'!AJ23="ACB",'full menu'!AJ23="LCERT",'full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menu'!AJ23="MwERT",'full menu'!AJ23="ERwMT",'full menu'!AJ23="M&amp;ERT",'full menu'!AJ23="MwIT",'full menu'!AJ23="IwMT",'full menu'!AJ23="M&amp;IT",'full menu'!AJ23="IwERT",'full menu'!AJ23="ERwIT",'full menu'!AJ23="I&amp;ERT",'full menu'!AJ23="ER&amp;M&amp;IT"),"MixedTs",IF('full menu'!AJ23="UD","UD",IF('full menu'!AJ23="LSD","LSD",IF('full menu'!AJ23="WSD","WSD","")))))))))))</f>
        <v>ERTs</v>
      </c>
      <c r="AK23" s="1" t="str">
        <f>IF('full menu'!AK23="MDC","MDC",IF('full menu'!AK23="X","X",IF('full menu'!AK23="UASC","UASC",IF(OR('full menu'!AK23="PERF",'full menu'!AK23="AERF",'full menu'!AK23="PCB"),"ERfix",IF(OR('full menu'!AK23="ACB",'full menu'!AK23="LCERT",'full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menu'!AK23="MwERT",'full menu'!AK23="ERwMT",'full menu'!AK23="M&amp;ERT",'full menu'!AK23="MwIT",'full menu'!AK23="IwMT",'full menu'!AK23="M&amp;IT",'full menu'!AK23="IwERT",'full menu'!AK23="ERwIT",'full menu'!AK23="I&amp;ERT",'full menu'!AK23="ER&amp;M&amp;IT"),"MixedTs",IF('full menu'!AK23="UD","UD",IF('full menu'!AK23="LSD","LSD",IF('full menu'!AK23="WSD","WSD","")))))))))))</f>
        <v>ERTs</v>
      </c>
      <c r="AL23" s="1" t="str">
        <f>IF('full menu'!AL23="MDC","MDC",IF('full menu'!AL23="X","X",IF('full menu'!AL23="UASC","UASC",IF(OR('full menu'!AL23="PERF",'full menu'!AL23="AERF",'full menu'!AL23="PCB"),"ERfix",IF(OR('full menu'!AL23="ACB",'full menu'!AL23="LCERT",'full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menu'!AL23="MwERT",'full menu'!AL23="ERwMT",'full menu'!AL23="M&amp;ERT",'full menu'!AL23="MwIT",'full menu'!AL23="IwMT",'full menu'!AL23="M&amp;IT",'full menu'!AL23="IwERT",'full menu'!AL23="ERwIT",'full menu'!AL23="I&amp;ERT",'full menu'!AL23="ER&amp;M&amp;IT"),"MixedTs",IF('full menu'!AL23="UD","UD",IF('full menu'!AL23="LSD","LSD",IF('full menu'!AL23="WSD","WSD","")))))))))))</f>
        <v>ERTs</v>
      </c>
      <c r="AM23" s="1" t="str">
        <f>IF('full menu'!AM23="MDC","MDC",IF('full menu'!AM23="X","X",IF('full menu'!AM23="UASC","UASC",IF(OR('full menu'!AM23="PERF",'full menu'!AM23="AERF",'full menu'!AM23="PCB"),"ERfix",IF(OR('full menu'!AM23="ACB",'full menu'!AM23="LCERT",'full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menu'!AM23="MwERT",'full menu'!AM23="ERwMT",'full menu'!AM23="M&amp;ERT",'full menu'!AM23="MwIT",'full menu'!AM23="IwMT",'full menu'!AM23="M&amp;IT",'full menu'!AM23="IwERT",'full menu'!AM23="ERwIT",'full menu'!AM23="I&amp;ERT",'full menu'!AM23="ER&amp;M&amp;IT"),"MixedTs",IF('full menu'!AM23="UD","UD",IF('full menu'!AM23="LSD","LSD",IF('full menu'!AM23="WSD","WSD","")))))))))))</f>
        <v>ERTs</v>
      </c>
      <c r="AN23" s="1" t="str">
        <f>IF('full menu'!AN23="MDC","MDC",IF('full menu'!AN23="X","X",IF('full menu'!AN23="UASC","UASC",IF(OR('full menu'!AN23="PERF",'full menu'!AN23="AERF",'full menu'!AN23="PCB"),"ERfix",IF(OR('full menu'!AN23="ACB",'full menu'!AN23="LCERT",'full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menu'!AN23="MwERT",'full menu'!AN23="ERwMT",'full menu'!AN23="M&amp;ERT",'full menu'!AN23="MwIT",'full menu'!AN23="IwMT",'full menu'!AN23="M&amp;IT",'full menu'!AN23="IwERT",'full menu'!AN23="ERwIT",'full menu'!AN23="I&amp;ERT",'full menu'!AN23="ER&amp;M&amp;IT"),"MixedTs",IF('full menu'!AN23="UD","UD",IF('full menu'!AN23="LSD","LSD",IF('full menu'!AN23="WSD","WSD","")))))))))))</f>
        <v>ERTs</v>
      </c>
      <c r="AO23" s="1" t="str">
        <f>IF('full menu'!AO23="MDC","MDC",IF('full menu'!AO23="X","X",IF('full menu'!AO23="UASC","UASC",IF(OR('full menu'!AO23="PERF",'full menu'!AO23="AERF",'full menu'!AO23="PCB"),"ERfix",IF(OR('full menu'!AO23="ACB",'full menu'!AO23="LCERT",'full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menu'!AO23="MwERT",'full menu'!AO23="ERwMT",'full menu'!AO23="M&amp;ERT",'full menu'!AO23="MwIT",'full menu'!AO23="IwMT",'full menu'!AO23="M&amp;IT",'full menu'!AO23="IwERT",'full menu'!AO23="ERwIT",'full menu'!AO23="I&amp;ERT",'full menu'!AO23="ER&amp;M&amp;IT"),"MixedTs",IF('full menu'!AO23="UD","UD",IF('full menu'!AO23="LSD","LSD",IF('full menu'!AO23="WSD","WSD","")))))))))))</f>
        <v>ERTs</v>
      </c>
      <c r="AP23" s="1" t="str">
        <f>IF('full menu'!AP23="MDC","MDC",IF('full menu'!AP23="X","X",IF('full menu'!AP23="UASC","UASC",IF(OR('full menu'!AP23="PERF",'full menu'!AP23="AERF",'full menu'!AP23="PCB"),"ERfix",IF(OR('full menu'!AP23="ACB",'full menu'!AP23="LCERT",'full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menu'!AP23="MwERT",'full menu'!AP23="ERwMT",'full menu'!AP23="M&amp;ERT",'full menu'!AP23="MwIT",'full menu'!AP23="IwMT",'full menu'!AP23="M&amp;IT",'full menu'!AP23="IwERT",'full menu'!AP23="ERwIT",'full menu'!AP23="I&amp;ERT",'full menu'!AP23="ER&amp;M&amp;IT"),"MixedTs",IF('full menu'!AP23="UD","UD",IF('full menu'!AP23="LSD","LSD",IF('full menu'!AP23="WSD","WSD","")))))))))))</f>
        <v>ERTs</v>
      </c>
      <c r="AQ23" s="1" t="str">
        <f>IF('full menu'!AQ23="MDC","MDC",IF('full menu'!AQ23="X","X",IF('full menu'!AQ23="UASC","UASC",IF(OR('full menu'!AQ23="PERF",'full menu'!AQ23="AERF",'full menu'!AQ23="PCB"),"ERfix",IF(OR('full menu'!AQ23="ACB",'full menu'!AQ23="LCERT",'full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menu'!AQ23="MwERT",'full menu'!AQ23="ERwMT",'full menu'!AQ23="M&amp;ERT",'full menu'!AQ23="MwIT",'full menu'!AQ23="IwMT",'full menu'!AQ23="M&amp;IT",'full menu'!AQ23="IwERT",'full menu'!AQ23="ERwIT",'full menu'!AQ23="I&amp;ERT",'full menu'!AQ23="ER&amp;M&amp;IT"),"MixedTs",IF('full menu'!AQ23="UD","UD",IF('full menu'!AQ23="LSD","LSD",IF('full menu'!AQ23="WSD","WSD","")))))))))))</f>
        <v>ERTs</v>
      </c>
      <c r="AR23" s="1" t="str">
        <f>IF('full menu'!AR23="MDC","MDC",IF('full menu'!AR23="X","X",IF('full menu'!AR23="UASC","UASC",IF(OR('full menu'!AR23="PERF",'full menu'!AR23="AERF",'full menu'!AR23="PCB"),"ERfix",IF(OR('full menu'!AR23="ACB",'full menu'!AR23="LCERT",'full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menu'!AR23="MwERT",'full menu'!AR23="ERwMT",'full menu'!AR23="M&amp;ERT",'full menu'!AR23="MwIT",'full menu'!AR23="IwMT",'full menu'!AR23="M&amp;IT",'full menu'!AR23="IwERT",'full menu'!AR23="ERwIT",'full menu'!AR23="I&amp;ERT",'full menu'!AR23="ER&amp;M&amp;IT"),"MixedTs",IF('full menu'!AR23="UD","UD",IF('full menu'!AR23="LSD","LSD",IF('full menu'!AR23="WSD","WSD","")))))))))))</f>
        <v>ERTs</v>
      </c>
      <c r="AS23" s="1" t="str">
        <f>IF('full menu'!AS23="MDC","MDC",IF('full menu'!AS23="X","X",IF('full menu'!AS23="UASC","UASC",IF(OR('full menu'!AS23="PERF",'full menu'!AS23="AERF",'full menu'!AS23="PCB"),"ERfix",IF(OR('full menu'!AS23="ACB",'full menu'!AS23="LCERT",'full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menu'!AS23="MwERT",'full menu'!AS23="ERwMT",'full menu'!AS23="M&amp;ERT",'full menu'!AS23="MwIT",'full menu'!AS23="IwMT",'full menu'!AS23="M&amp;IT",'full menu'!AS23="IwERT",'full menu'!AS23="ERwIT",'full menu'!AS23="I&amp;ERT",'full menu'!AS23="ER&amp;M&amp;IT"),"MixedTs",IF('full menu'!AS23="UD","UD",IF('full menu'!AS23="LSD","LSD",IF('full menu'!AS23="WSD","WSD","")))))))))))</f>
        <v>ERTs</v>
      </c>
      <c r="AT23" s="1" t="str">
        <f>IF('full menu'!AT23="MDC","MDC",IF('full menu'!AT23="X","X",IF('full menu'!AT23="UASC","UASC",IF(OR('full menu'!AT23="PERF",'full menu'!AT23="AERF",'full menu'!AT23="PCB"),"ERfix",IF(OR('full menu'!AT23="ACB",'full menu'!AT23="LCERT",'full menu'!AT23="LERT",'full menu'!AT23="FCERT",'full menu'!AT23="FERT"),"ERTs",IF(OR('full menu'!AT23="FCMT",'full menu'!AT23="FMT",'full menu'!AT23="LMT",'full menu'!AT23="LCMT"),"MTs",IF(OR('full menu'!AT23="LCIT",'full menu'!AT23="FCIT",'full menu'!AT23="LIT",'full menu'!AT23="FIT"),"ITs",IF(OR('full menu'!AT23="MwERT",'full menu'!AT23="ERwMT",'full menu'!AT23="M&amp;ERT",'full menu'!AT23="MwIT",'full menu'!AT23="IwMT",'full menu'!AT23="M&amp;IT",'full menu'!AT23="IwERT",'full menu'!AT23="ERwIT",'full menu'!AT23="I&amp;ERT",'full menu'!AT23="ER&amp;M&amp;IT"),"MixedTs",IF('full menu'!AT23="UD","UD",IF('full menu'!AT23="LSD","LSD",IF('full menu'!AT23="WSD","WSD","")))))))))))</f>
        <v>ERTs</v>
      </c>
      <c r="AU23" s="1" t="str">
        <f>IF('full menu'!AU23="MDC","MDC",IF('full menu'!AU23="X","X",IF('full menu'!AU23="UASC","UASC",IF(OR('full menu'!AU23="PERF",'full menu'!AU23="AERF",'full menu'!AU23="PCB"),"ERfix",IF(OR('full menu'!AU23="ACB",'full menu'!AU23="LCERT",'full menu'!AU23="LERT",'full menu'!AU23="FCERT",'full menu'!AU23="FERT"),"ERTs",IF(OR('full menu'!AU23="FCMT",'full menu'!AU23="FMT",'full menu'!AU23="LMT",'full menu'!AU23="LCMT"),"MTs",IF(OR('full menu'!AU23="LCIT",'full menu'!AU23="FCIT",'full menu'!AU23="LIT",'full menu'!AU23="FIT"),"ITs",IF(OR('full menu'!AU23="MwERT",'full menu'!AU23="ERwMT",'full menu'!AU23="M&amp;ERT",'full menu'!AU23="MwIT",'full menu'!AU23="IwMT",'full menu'!AU23="M&amp;IT",'full menu'!AU23="IwERT",'full menu'!AU23="ERwIT",'full menu'!AU23="I&amp;ERT",'full menu'!AU23="ER&amp;M&amp;IT"),"MixedTs",IF('full menu'!AU23="UD","UD",IF('full menu'!AU23="LSD","LSD",IF('full menu'!AU23="WSD","WSD","")))))))))))</f>
        <v>ERTs</v>
      </c>
      <c r="AV23" s="1" t="str">
        <f>IF('full menu'!AV23="MDC","MDC",IF('full menu'!AV23="X","X",IF('full menu'!AV23="UASC","UASC",IF(OR('full menu'!AV23="PERF",'full menu'!AV23="AERF",'full menu'!AV23="PCB"),"ERfix",IF(OR('full menu'!AV23="ACB",'full menu'!AV23="LCERT",'full menu'!AV23="LERT",'full menu'!AV23="FCERT",'full menu'!AV23="FERT"),"ERTs",IF(OR('full menu'!AV23="FCMT",'full menu'!AV23="FMT",'full menu'!AV23="LMT",'full menu'!AV23="LCMT"),"MTs",IF(OR('full menu'!AV23="LCIT",'full menu'!AV23="FCIT",'full menu'!AV23="LIT",'full menu'!AV23="FIT"),"ITs",IF(OR('full menu'!AV23="MwERT",'full menu'!AV23="ERwMT",'full menu'!AV23="M&amp;ERT",'full menu'!AV23="MwIT",'full menu'!AV23="IwMT",'full menu'!AV23="M&amp;IT",'full menu'!AV23="IwERT",'full menu'!AV23="ERwIT",'full menu'!AV23="I&amp;ERT",'full menu'!AV23="ER&amp;M&amp;IT"),"MixedTs",IF('full menu'!AV23="UD","UD",IF('full menu'!AV23="LSD","LSD",IF('full menu'!AV23="WSD","WSD","")))))))))))</f>
        <v>ERTs</v>
      </c>
      <c r="AW23" s="1" t="str">
        <f>IF('full menu'!AW23="MDC","MDC",IF('full menu'!AW23="X","X",IF('full menu'!AW23="UASC","UASC",IF(OR('full menu'!AW23="PERF",'full menu'!AW23="AERF",'full menu'!AW23="PCB"),"ERfix",IF(OR('full menu'!AW23="ACB",'full menu'!AW23="LCERT",'full menu'!AW23="LERT",'full menu'!AW23="FCERT",'full menu'!AW23="FERT"),"ERTs",IF(OR('full menu'!AW23="FCMT",'full menu'!AW23="FMT",'full menu'!AW23="LMT",'full menu'!AW23="LCMT"),"MTs",IF(OR('full menu'!AW23="LCIT",'full menu'!AW23="FCIT",'full menu'!AW23="LIT",'full menu'!AW23="FIT"),"ITs",IF(OR('full menu'!AW23="MwERT",'full menu'!AW23="ERwMT",'full menu'!AW23="M&amp;ERT",'full menu'!AW23="MwIT",'full menu'!AW23="IwMT",'full menu'!AW23="M&amp;IT",'full menu'!AW23="IwERT",'full menu'!AW23="ERwIT",'full menu'!AW23="I&amp;ERT",'full menu'!AW23="ER&amp;M&amp;IT"),"MixedTs",IF('full menu'!AW23="UD","UD",IF('full menu'!AW23="LSD","LSD",IF('full menu'!AW23="WSD","WSD","")))))))))))</f>
        <v>ERTs</v>
      </c>
      <c r="AX23" s="1" t="str">
        <f>IF('full menu'!AX23="MDC","MDC",IF('full menu'!AX23="X","X",IF('full menu'!AX23="UASC","UASC",IF(OR('full menu'!AX23="PERF",'full menu'!AX23="AERF",'full menu'!AX23="PCB"),"ERfix",IF(OR('full menu'!AX23="ACB",'full menu'!AX23="LCERT",'full menu'!AX23="LERT",'full menu'!AX23="FCERT",'full menu'!AX23="FERT"),"ERTs",IF(OR('full menu'!AX23="FCMT",'full menu'!AX23="FMT",'full menu'!AX23="LMT",'full menu'!AX23="LCMT"),"MTs",IF(OR('full menu'!AX23="LCIT",'full menu'!AX23="FCIT",'full menu'!AX23="LIT",'full menu'!AX23="FIT"),"ITs",IF(OR('full menu'!AX23="MwERT",'full menu'!AX23="ERwMT",'full menu'!AX23="M&amp;ERT",'full menu'!AX23="MwIT",'full menu'!AX23="IwMT",'full menu'!AX23="M&amp;IT",'full menu'!AX23="IwERT",'full menu'!AX23="ERwIT",'full menu'!AX23="I&amp;ERT",'full menu'!AX23="ER&amp;M&amp;IT"),"MixedTs",IF('full menu'!AX23="UD","UD",IF('full menu'!AX23="LSD","LSD",IF('full menu'!AX23="WSD","WSD","")))))))))))</f>
        <v>ERTs</v>
      </c>
      <c r="AY23" s="1" t="str">
        <f>IF('full menu'!AY23="MDC","MDC",IF('full menu'!AY23="X","X",IF('full menu'!AY23="UASC","UASC",IF(OR('full menu'!AY23="PERF",'full menu'!AY23="AERF",'full menu'!AY23="PCB"),"ERfix",IF(OR('full menu'!AY23="ACB",'full menu'!AY23="LCERT",'full menu'!AY23="LERT",'full menu'!AY23="FCERT",'full menu'!AY23="FERT"),"ERTs",IF(OR('full menu'!AY23="FCMT",'full menu'!AY23="FMT",'full menu'!AY23="LMT",'full menu'!AY23="LCMT"),"MTs",IF(OR('full menu'!AY23="LCIT",'full menu'!AY23="FCIT",'full menu'!AY23="LIT",'full menu'!AY23="FIT"),"ITs",IF(OR('full menu'!AY23="MwERT",'full menu'!AY23="ERwMT",'full menu'!AY23="M&amp;ERT",'full menu'!AY23="MwIT",'full menu'!AY23="IwMT",'full menu'!AY23="M&amp;IT",'full menu'!AY23="IwERT",'full menu'!AY23="ERwIT",'full menu'!AY23="I&amp;ERT",'full menu'!AY23="ER&amp;M&amp;IT"),"MixedTs",IF('full menu'!AY23="UD","UD",IF('full menu'!AY23="LSD","LSD",IF('full menu'!AY23="WSD","WSD","")))))))))))</f>
        <v>ERTs</v>
      </c>
    </row>
    <row r="24" spans="1:51" ht="15.6" x14ac:dyDescent="0.3">
      <c r="A24" t="s">
        <v>49</v>
      </c>
      <c r="B24" s="1" t="str">
        <f>IF('full menu'!B24="MDC","MDC",IF('full menu'!B24="X","X",IF('full menu'!B24="UASC","UASC",IF(OR('full menu'!B24="PERF",'full menu'!B24="AERF",'full menu'!B24="PCB"),"ERfix",IF(OR('full menu'!B24="ACB",'full menu'!B24="LCERT",'full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menu'!B24="MwERT",'full menu'!B24="ERwMT",'full menu'!B24="M&amp;ERT",'full menu'!B24="MwIT",'full menu'!B24="IwMT",'full menu'!B24="M&amp;IT",'full menu'!B24="IwERT",'full menu'!B24="ERwIT",'full menu'!B24="I&amp;ERT",'full menu'!B24="ER&amp;M&amp;IT"),"MixedTs",IF('full menu'!B24="UD","UD",IF('full menu'!B24="LSD","LSD",IF('full menu'!B24="WSD","WSD","")))))))))))</f>
        <v>UASC</v>
      </c>
      <c r="C24" s="1" t="str">
        <f>IF('full menu'!C24="MDC","MDC",IF('full menu'!C24="X","X",IF('full menu'!C24="UASC","UASC",IF(OR('full menu'!C24="PERF",'full menu'!C24="AERF",'full menu'!C24="PCB"),"ERfix",IF(OR('full menu'!C24="ACB",'full menu'!C24="LCERT",'full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menu'!C24="MwERT",'full menu'!C24="ERwMT",'full menu'!C24="M&amp;ERT",'full menu'!C24="MwIT",'full menu'!C24="IwMT",'full menu'!C24="M&amp;IT",'full menu'!C24="IwERT",'full menu'!C24="ERwIT",'full menu'!C24="I&amp;ERT",'full menu'!C24="ER&amp;M&amp;IT"),"MixedTs",IF('full menu'!C24="UD","UD",IF('full menu'!C24="LSD","LSD",IF('full menu'!C24="WSD","WSD","")))))))))))</f>
        <v>UASC</v>
      </c>
      <c r="D24" s="1" t="str">
        <f>IF('full menu'!D24="MDC","MDC",IF('full menu'!D24="X","X",IF('full menu'!D24="UASC","UASC",IF(OR('full menu'!D24="PERF",'full menu'!D24="AERF",'full menu'!D24="PCB"),"ERfix",IF(OR('full menu'!D24="ACB",'full menu'!D24="LCERT",'full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menu'!D24="MwERT",'full menu'!D24="ERwMT",'full menu'!D24="M&amp;ERT",'full menu'!D24="MwIT",'full menu'!D24="IwMT",'full menu'!D24="M&amp;IT",'full menu'!D24="IwERT",'full menu'!D24="ERwIT",'full menu'!D24="I&amp;ERT",'full menu'!D24="ER&amp;M&amp;IT"),"MixedTs",IF('full menu'!D24="UD","UD",IF('full menu'!D24="LSD","LSD",IF('full menu'!D24="WSD","WSD","")))))))))))</f>
        <v>UASC</v>
      </c>
      <c r="E24" s="1" t="str">
        <f>IF('full menu'!E24="MDC","MDC",IF('full menu'!E24="X","X",IF('full menu'!E24="UASC","UASC",IF(OR('full menu'!E24="PERF",'full menu'!E24="AERF",'full menu'!E24="PCB"),"ERfix",IF(OR('full menu'!E24="ACB",'full menu'!E24="LCERT",'full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menu'!E24="MwERT",'full menu'!E24="ERwMT",'full menu'!E24="M&amp;ERT",'full menu'!E24="MwIT",'full menu'!E24="IwMT",'full menu'!E24="M&amp;IT",'full menu'!E24="IwERT",'full menu'!E24="ERwIT",'full menu'!E24="I&amp;ERT",'full menu'!E24="ER&amp;M&amp;IT"),"MixedTs",IF('full menu'!E24="UD","UD",IF('full menu'!E24="LSD","LSD",IF('full menu'!E24="WSD","WSD","")))))))))))</f>
        <v>UASC</v>
      </c>
      <c r="F24" s="1" t="str">
        <f>IF('full menu'!F24="MDC","MDC",IF('full menu'!F24="X","X",IF('full menu'!F24="UASC","UASC",IF(OR('full menu'!F24="PERF",'full menu'!F24="AERF",'full menu'!F24="PCB"),"ERfix",IF(OR('full menu'!F24="ACB",'full menu'!F24="LCERT",'full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menu'!F24="MwERT",'full menu'!F24="ERwMT",'full menu'!F24="M&amp;ERT",'full menu'!F24="MwIT",'full menu'!F24="IwMT",'full menu'!F24="M&amp;IT",'full menu'!F24="IwERT",'full menu'!F24="ERwIT",'full menu'!F24="I&amp;ERT",'full menu'!F24="ER&amp;M&amp;IT"),"MixedTs",IF('full menu'!F24="UD","UD",IF('full menu'!F24="LSD","LSD",IF('full menu'!F24="WSD","WSD","")))))))))))</f>
        <v>UASC</v>
      </c>
      <c r="G24" s="1" t="str">
        <f>IF('full menu'!G24="MDC","MDC",IF('full menu'!G24="X","X",IF('full menu'!G24="UASC","UASC",IF(OR('full menu'!G24="PERF",'full menu'!G24="AERF",'full menu'!G24="PCB"),"ERfix",IF(OR('full menu'!G24="ACB",'full menu'!G24="LCERT",'full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menu'!G24="MwERT",'full menu'!G24="ERwMT",'full menu'!G24="M&amp;ERT",'full menu'!G24="MwIT",'full menu'!G24="IwMT",'full menu'!G24="M&amp;IT",'full menu'!G24="IwERT",'full menu'!G24="ERwIT",'full menu'!G24="I&amp;ERT",'full menu'!G24="ER&amp;M&amp;IT"),"MixedTs",IF('full menu'!G24="UD","UD",IF('full menu'!G24="LSD","LSD",IF('full menu'!G24="WSD","WSD","")))))))))))</f>
        <v>UASC</v>
      </c>
      <c r="H24" s="1" t="str">
        <f>IF('full menu'!H24="MDC","MDC",IF('full menu'!H24="X","X",IF('full menu'!H24="UASC","UASC",IF(OR('full menu'!H24="PERF",'full menu'!H24="AERF",'full menu'!H24="PCB"),"ERfix",IF(OR('full menu'!H24="ACB",'full menu'!H24="LCERT",'full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menu'!H24="MwERT",'full menu'!H24="ERwMT",'full menu'!H24="M&amp;ERT",'full menu'!H24="MwIT",'full menu'!H24="IwMT",'full menu'!H24="M&amp;IT",'full menu'!H24="IwERT",'full menu'!H24="ERwIT",'full menu'!H24="I&amp;ERT",'full menu'!H24="ER&amp;M&amp;IT"),"MixedTs",IF('full menu'!H24="UD","UD",IF('full menu'!H24="LSD","LSD",IF('full menu'!H24="WSD","WSD","")))))))))))</f>
        <v>UASC</v>
      </c>
      <c r="I24" s="1" t="str">
        <f>IF('full menu'!I24="MDC","MDC",IF('full menu'!I24="X","X",IF('full menu'!I24="UASC","UASC",IF(OR('full menu'!I24="PERF",'full menu'!I24="AERF",'full menu'!I24="PCB"),"ERfix",IF(OR('full menu'!I24="ACB",'full menu'!I24="LCERT",'full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menu'!I24="MwERT",'full menu'!I24="ERwMT",'full menu'!I24="M&amp;ERT",'full menu'!I24="MwIT",'full menu'!I24="IwMT",'full menu'!I24="M&amp;IT",'full menu'!I24="IwERT",'full menu'!I24="ERwIT",'full menu'!I24="I&amp;ERT",'full menu'!I24="ER&amp;M&amp;IT"),"MixedTs",IF('full menu'!I24="UD","UD",IF('full menu'!I24="LSD","LSD",IF('full menu'!I24="WSD","WSD","")))))))))))</f>
        <v>UASC</v>
      </c>
      <c r="J24" s="1" t="str">
        <f>IF('full menu'!J24="MDC","MDC",IF('full menu'!J24="X","X",IF('full menu'!J24="UASC","UASC",IF(OR('full menu'!J24="PERF",'full menu'!J24="AERF",'full menu'!J24="PCB"),"ERfix",IF(OR('full menu'!J24="ACB",'full menu'!J24="LCERT",'full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menu'!J24="MwERT",'full menu'!J24="ERwMT",'full menu'!J24="M&amp;ERT",'full menu'!J24="MwIT",'full menu'!J24="IwMT",'full menu'!J24="M&amp;IT",'full menu'!J24="IwERT",'full menu'!J24="ERwIT",'full menu'!J24="I&amp;ERT",'full menu'!J24="ER&amp;M&amp;IT"),"MixedTs",IF('full menu'!J24="UD","UD",IF('full menu'!J24="LSD","LSD",IF('full menu'!J24="WSD","WSD","")))))))))))</f>
        <v>UASC</v>
      </c>
      <c r="K24" s="1" t="str">
        <f>IF('full menu'!K24="MDC","MDC",IF('full menu'!K24="X","X",IF('full menu'!K24="UASC","UASC",IF(OR('full menu'!K24="PERF",'full menu'!K24="AERF",'full menu'!K24="PCB"),"ERfix",IF(OR('full menu'!K24="ACB",'full menu'!K24="LCERT",'full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menu'!K24="MwERT",'full menu'!K24="ERwMT",'full menu'!K24="M&amp;ERT",'full menu'!K24="MwIT",'full menu'!K24="IwMT",'full menu'!K24="M&amp;IT",'full menu'!K24="IwERT",'full menu'!K24="ERwIT",'full menu'!K24="I&amp;ERT",'full menu'!K24="ER&amp;M&amp;IT"),"MixedTs",IF('full menu'!K24="UD","UD",IF('full menu'!K24="LSD","LSD",IF('full menu'!K24="WSD","WSD","")))))))))))</f>
        <v>UASC</v>
      </c>
      <c r="L24" s="1" t="str">
        <f>IF('full menu'!L24="MDC","MDC",IF('full menu'!L24="X","X",IF('full menu'!L24="UASC","UASC",IF(OR('full menu'!L24="PERF",'full menu'!L24="AERF",'full menu'!L24="PCB"),"ERfix",IF(OR('full menu'!L24="ACB",'full menu'!L24="LCERT",'full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menu'!L24="MwERT",'full menu'!L24="ERwMT",'full menu'!L24="M&amp;ERT",'full menu'!L24="MwIT",'full menu'!L24="IwMT",'full menu'!L24="M&amp;IT",'full menu'!L24="IwERT",'full menu'!L24="ERwIT",'full menu'!L24="I&amp;ERT",'full menu'!L24="ER&amp;M&amp;IT"),"MixedTs",IF('full menu'!L24="UD","UD",IF('full menu'!L24="LSD","LSD",IF('full menu'!L24="WSD","WSD","")))))))))))</f>
        <v>UASC</v>
      </c>
      <c r="M24" s="1" t="str">
        <f>IF('full menu'!M24="MDC","MDC",IF('full menu'!M24="X","X",IF('full menu'!M24="UASC","UASC",IF(OR('full menu'!M24="PERF",'full menu'!M24="AERF",'full menu'!M24="PCB"),"ERfix",IF(OR('full menu'!M24="ACB",'full menu'!M24="LCERT",'full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menu'!M24="MwERT",'full menu'!M24="ERwMT",'full menu'!M24="M&amp;ERT",'full menu'!M24="MwIT",'full menu'!M24="IwMT",'full menu'!M24="M&amp;IT",'full menu'!M24="IwERT",'full menu'!M24="ERwIT",'full menu'!M24="I&amp;ERT",'full menu'!M24="ER&amp;M&amp;IT"),"MixedTs",IF('full menu'!M24="UD","UD",IF('full menu'!M24="LSD","LSD",IF('full menu'!M24="WSD","WSD","")))))))))))</f>
        <v>UASC</v>
      </c>
      <c r="N24" s="1" t="str">
        <f>IF('full menu'!N24="MDC","MDC",IF('full menu'!N24="X","X",IF('full menu'!N24="UASC","UASC",IF(OR('full menu'!N24="PERF",'full menu'!N24="AERF",'full menu'!N24="PCB"),"ERfix",IF(OR('full menu'!N24="ACB",'full menu'!N24="LCERT",'full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menu'!N24="MwERT",'full menu'!N24="ERwMT",'full menu'!N24="M&amp;ERT",'full menu'!N24="MwIT",'full menu'!N24="IwMT",'full menu'!N24="M&amp;IT",'full menu'!N24="IwERT",'full menu'!N24="ERwIT",'full menu'!N24="I&amp;ERT",'full menu'!N24="ER&amp;M&amp;IT"),"MixedTs",IF('full menu'!N24="UD","UD",IF('full menu'!N24="LSD","LSD",IF('full menu'!N24="WSD","WSD","")))))))))))</f>
        <v>UASC</v>
      </c>
      <c r="O24" s="1" t="str">
        <f>IF('full menu'!O24="MDC","MDC",IF('full menu'!O24="X","X",IF('full menu'!O24="UASC","UASC",IF(OR('full menu'!O24="PERF",'full menu'!O24="AERF",'full menu'!O24="PCB"),"ERfix",IF(OR('full menu'!O24="ACB",'full menu'!O24="LCERT",'full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menu'!O24="MwERT",'full menu'!O24="ERwMT",'full menu'!O24="M&amp;ERT",'full menu'!O24="MwIT",'full menu'!O24="IwMT",'full menu'!O24="M&amp;IT",'full menu'!O24="IwERT",'full menu'!O24="ERwIT",'full menu'!O24="I&amp;ERT",'full menu'!O24="ER&amp;M&amp;IT"),"MixedTs",IF('full menu'!O24="UD","UD",IF('full menu'!O24="LSD","LSD",IF('full menu'!O24="WSD","WSD","")))))))))))</f>
        <v>UASC</v>
      </c>
      <c r="P24" s="1" t="str">
        <f>IF('full menu'!P24="MDC","MDC",IF('full menu'!P24="X","X",IF('full menu'!P24="UASC","UASC",IF(OR('full menu'!P24="PERF",'full menu'!P24="AERF",'full menu'!P24="PCB"),"ERfix",IF(OR('full menu'!P24="ACB",'full menu'!P24="LCERT",'full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menu'!P24="MwERT",'full menu'!P24="ERwMT",'full menu'!P24="M&amp;ERT",'full menu'!P24="MwIT",'full menu'!P24="IwMT",'full menu'!P24="M&amp;IT",'full menu'!P24="IwERT",'full menu'!P24="ERwIT",'full menu'!P24="I&amp;ERT",'full menu'!P24="ER&amp;M&amp;IT"),"MixedTs",IF('full menu'!P24="UD","UD",IF('full menu'!P24="LSD","LSD",IF('full menu'!P24="WSD","WSD","")))))))))))</f>
        <v>UASC</v>
      </c>
      <c r="Q24" s="1" t="str">
        <f>IF('full menu'!Q24="MDC","MDC",IF('full menu'!Q24="X","X",IF('full menu'!Q24="UASC","UASC",IF(OR('full menu'!Q24="PERF",'full menu'!Q24="AERF",'full menu'!Q24="PCB"),"ERfix",IF(OR('full menu'!Q24="ACB",'full menu'!Q24="LCERT",'full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menu'!Q24="MwERT",'full menu'!Q24="ERwMT",'full menu'!Q24="M&amp;ERT",'full menu'!Q24="MwIT",'full menu'!Q24="IwMT",'full menu'!Q24="M&amp;IT",'full menu'!Q24="IwERT",'full menu'!Q24="ERwIT",'full menu'!Q24="I&amp;ERT",'full menu'!Q24="ER&amp;M&amp;IT"),"MixedTs",IF('full menu'!Q24="UD","UD",IF('full menu'!Q24="LSD","LSD",IF('full menu'!Q24="WSD","WSD","")))))))))))</f>
        <v>UASC</v>
      </c>
      <c r="R24" s="1" t="str">
        <f>IF('full menu'!R24="MDC","MDC",IF('full menu'!R24="X","X",IF('full menu'!R24="UASC","UASC",IF(OR('full menu'!R24="PERF",'full menu'!R24="AERF",'full menu'!R24="PCB"),"ERfix",IF(OR('full menu'!R24="ACB",'full menu'!R24="LCERT",'full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menu'!R24="MwERT",'full menu'!R24="ERwMT",'full menu'!R24="M&amp;ERT",'full menu'!R24="MwIT",'full menu'!R24="IwMT",'full menu'!R24="M&amp;IT",'full menu'!R24="IwERT",'full menu'!R24="ERwIT",'full menu'!R24="I&amp;ERT",'full menu'!R24="ER&amp;M&amp;IT"),"MixedTs",IF('full menu'!R24="UD","UD",IF('full menu'!R24="LSD","LSD",IF('full menu'!R24="WSD","WSD","")))))))))))</f>
        <v>UASC</v>
      </c>
      <c r="S24" s="1" t="str">
        <f>IF('full menu'!S24="MDC","MDC",IF('full menu'!S24="X","X",IF('full menu'!S24="UASC","UASC",IF(OR('full menu'!S24="PERF",'full menu'!S24="AERF",'full menu'!S24="PCB"),"ERfix",IF(OR('full menu'!S24="ACB",'full menu'!S24="LCERT",'full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menu'!S24="MwERT",'full menu'!S24="ERwMT",'full menu'!S24="M&amp;ERT",'full menu'!S24="MwIT",'full menu'!S24="IwMT",'full menu'!S24="M&amp;IT",'full menu'!S24="IwERT",'full menu'!S24="ERwIT",'full menu'!S24="I&amp;ERT",'full menu'!S24="ER&amp;M&amp;IT"),"MixedTs",IF('full menu'!S24="UD","UD",IF('full menu'!S24="LSD","LSD",IF('full menu'!S24="WSD","WSD","")))))))))))</f>
        <v>UASC</v>
      </c>
      <c r="T24" s="1" t="str">
        <f>IF('full menu'!T24="MDC","MDC",IF('full menu'!T24="X","X",IF('full menu'!T24="UASC","UASC",IF(OR('full menu'!T24="PERF",'full menu'!T24="AERF",'full menu'!T24="PCB"),"ERfix",IF(OR('full menu'!T24="ACB",'full menu'!T24="LCERT",'full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menu'!T24="MwERT",'full menu'!T24="ERwMT",'full menu'!T24="M&amp;ERT",'full menu'!T24="MwIT",'full menu'!T24="IwMT",'full menu'!T24="M&amp;IT",'full menu'!T24="IwERT",'full menu'!T24="ERwIT",'full menu'!T24="I&amp;ERT",'full menu'!T24="ER&amp;M&amp;IT"),"MixedTs",IF('full menu'!T24="UD","UD",IF('full menu'!T24="LSD","LSD",IF('full menu'!T24="WSD","WSD","")))))))))))</f>
        <v>UASC</v>
      </c>
      <c r="U24" s="1" t="str">
        <f>IF('full menu'!U24="MDC","MDC",IF('full menu'!U24="X","X",IF('full menu'!U24="UASC","UASC",IF(OR('full menu'!U24="PERF",'full menu'!U24="AERF",'full menu'!U24="PCB"),"ERfix",IF(OR('full menu'!U24="ACB",'full menu'!U24="LCERT",'full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menu'!U24="MwERT",'full menu'!U24="ERwMT",'full menu'!U24="M&amp;ERT",'full menu'!U24="MwIT",'full menu'!U24="IwMT",'full menu'!U24="M&amp;IT",'full menu'!U24="IwERT",'full menu'!U24="ERwIT",'full menu'!U24="I&amp;ERT",'full menu'!U24="ER&amp;M&amp;IT"),"MixedTs",IF('full menu'!U24="UD","UD",IF('full menu'!U24="LSD","LSD",IF('full menu'!U24="WSD","WSD","")))))))))))</f>
        <v>UASC</v>
      </c>
      <c r="V24" s="1" t="str">
        <f>IF('full menu'!V24="MDC","MDC",IF('full menu'!V24="X","X",IF('full menu'!V24="UASC","UASC",IF(OR('full menu'!V24="PERF",'full menu'!V24="AERF",'full menu'!V24="PCB"),"ERfix",IF(OR('full menu'!V24="ACB",'full menu'!V24="LCERT",'full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menu'!V24="MwERT",'full menu'!V24="ERwMT",'full menu'!V24="M&amp;ERT",'full menu'!V24="MwIT",'full menu'!V24="IwMT",'full menu'!V24="M&amp;IT",'full menu'!V24="IwERT",'full menu'!V24="ERwIT",'full menu'!V24="I&amp;ERT",'full menu'!V24="ER&amp;M&amp;IT"),"MixedTs",IF('full menu'!V24="UD","UD",IF('full menu'!V24="LSD","LSD",IF('full menu'!V24="WSD","WSD","")))))))))))</f>
        <v>UASC</v>
      </c>
      <c r="W24" s="1" t="str">
        <f>IF('full menu'!W24="MDC","MDC",IF('full menu'!W24="X","X",IF('full menu'!W24="UASC","UASC",IF(OR('full menu'!W24="PERF",'full menu'!W24="AERF",'full menu'!W24="PCB"),"ERfix",IF(OR('full menu'!W24="ACB",'full menu'!W24="LCERT",'full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menu'!W24="MwERT",'full menu'!W24="ERwMT",'full menu'!W24="M&amp;ERT",'full menu'!W24="MwIT",'full menu'!W24="IwMT",'full menu'!W24="M&amp;IT",'full menu'!W24="IwERT",'full menu'!W24="ERwIT",'full menu'!W24="I&amp;ERT",'full menu'!W24="ER&amp;M&amp;IT"),"MixedTs",IF('full menu'!W24="UD","UD",IF('full menu'!W24="LSD","LSD",IF('full menu'!W24="WSD","WSD","")))))))))))</f>
        <v>UASC</v>
      </c>
      <c r="X24" s="1" t="str">
        <f>IF('full menu'!X24="MDC","MDC",IF('full menu'!X24="X","X",IF('full menu'!X24="UASC","UASC",IF(OR('full menu'!X24="PERF",'full menu'!X24="AERF",'full menu'!X24="PCB"),"ERfix",IF(OR('full menu'!X24="ACB",'full menu'!X24="LCERT",'full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menu'!X24="MwERT",'full menu'!X24="ERwMT",'full menu'!X24="M&amp;ERT",'full menu'!X24="MwIT",'full menu'!X24="IwMT",'full menu'!X24="M&amp;IT",'full menu'!X24="IwERT",'full menu'!X24="ERwIT",'full menu'!X24="I&amp;ERT",'full menu'!X24="ER&amp;M&amp;IT"),"MixedTs",IF('full menu'!X24="UD","UD",IF('full menu'!X24="LSD","LSD",IF('full menu'!X24="WSD","WSD","")))))))))))</f>
        <v>UASC</v>
      </c>
      <c r="Y24" s="1" t="str">
        <f>IF('full menu'!Y24="MDC","MDC",IF('full menu'!Y24="X","X",IF('full menu'!Y24="UASC","UASC",IF(OR('full menu'!Y24="PERF",'full menu'!Y24="AERF",'full menu'!Y24="PCB"),"ERfix",IF(OR('full menu'!Y24="ACB",'full menu'!Y24="LCERT",'full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menu'!Y24="MwERT",'full menu'!Y24="ERwMT",'full menu'!Y24="M&amp;ERT",'full menu'!Y24="MwIT",'full menu'!Y24="IwMT",'full menu'!Y24="M&amp;IT",'full menu'!Y24="IwERT",'full menu'!Y24="ERwIT",'full menu'!Y24="I&amp;ERT",'full menu'!Y24="ER&amp;M&amp;IT"),"MixedTs",IF('full menu'!Y24="UD","UD",IF('full menu'!Y24="LSD","LSD",IF('full menu'!Y24="WSD","WSD","")))))))))))</f>
        <v>UASC</v>
      </c>
      <c r="Z24" s="1" t="str">
        <f>IF('full menu'!Z24="MDC","MDC",IF('full menu'!Z24="X","X",IF('full menu'!Z24="UASC","UASC",IF(OR('full menu'!Z24="PERF",'full menu'!Z24="AERF",'full menu'!Z24="PCB"),"ERfix",IF(OR('full menu'!Z24="ACB",'full menu'!Z24="LCERT",'full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menu'!Z24="MwERT",'full menu'!Z24="ERwMT",'full menu'!Z24="M&amp;ERT",'full menu'!Z24="MwIT",'full menu'!Z24="IwMT",'full menu'!Z24="M&amp;IT",'full menu'!Z24="IwERT",'full menu'!Z24="ERwIT",'full menu'!Z24="I&amp;ERT",'full menu'!Z24="ER&amp;M&amp;IT"),"MixedTs",IF('full menu'!Z24="UD","UD",IF('full menu'!Z24="LSD","LSD",IF('full menu'!Z24="WSD","WSD","")))))))))))</f>
        <v>UASC</v>
      </c>
      <c r="AA24" s="1" t="str">
        <f>IF('full menu'!AA24="MDC","MDC",IF('full menu'!AA24="X","X",IF('full menu'!AA24="UASC","UASC",IF(OR('full menu'!AA24="PERF",'full menu'!AA24="AERF",'full menu'!AA24="PCB"),"ERfix",IF(OR('full menu'!AA24="ACB",'full menu'!AA24="LCERT",'full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menu'!AA24="MwERT",'full menu'!AA24="ERwMT",'full menu'!AA24="M&amp;ERT",'full menu'!AA24="MwIT",'full menu'!AA24="IwMT",'full menu'!AA24="M&amp;IT",'full menu'!AA24="IwERT",'full menu'!AA24="ERwIT",'full menu'!AA24="I&amp;ERT",'full menu'!AA24="ER&amp;M&amp;IT"),"MixedTs",IF('full menu'!AA24="UD","UD",IF('full menu'!AA24="LSD","LSD",IF('full menu'!AA24="WSD","WSD","")))))))))))</f>
        <v/>
      </c>
      <c r="AB24" s="1" t="str">
        <f>IF('full menu'!AB24="MDC","MDC",IF('full menu'!AB24="X","X",IF('full menu'!AB24="UASC","UASC",IF(OR('full menu'!AB24="PERF",'full menu'!AB24="AERF",'full menu'!AB24="PCB"),"ERfix",IF(OR('full menu'!AB24="ACB",'full menu'!AB24="LCERT",'full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menu'!AB24="MwERT",'full menu'!AB24="ERwMT",'full menu'!AB24="M&amp;ERT",'full menu'!AB24="MwIT",'full menu'!AB24="IwMT",'full menu'!AB24="M&amp;IT",'full menu'!AB24="IwERT",'full menu'!AB24="ERwIT",'full menu'!AB24="I&amp;ERT",'full menu'!AB24="ER&amp;M&amp;IT"),"MixedTs",IF('full menu'!AB24="UD","UD",IF('full menu'!AB24="LSD","LSD",IF('full menu'!AB24="WSD","WSD","")))))))))))</f>
        <v/>
      </c>
      <c r="AC24" s="1" t="str">
        <f>IF('full menu'!AC24="MDC","MDC",IF('full menu'!AC24="X","X",IF('full menu'!AC24="UASC","UASC",IF(OR('full menu'!AC24="PERF",'full menu'!AC24="AERF",'full menu'!AC24="PCB"),"ERfix",IF(OR('full menu'!AC24="ACB",'full menu'!AC24="LCERT",'full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menu'!AC24="MwERT",'full menu'!AC24="ERwMT",'full menu'!AC24="M&amp;ERT",'full menu'!AC24="MwIT",'full menu'!AC24="IwMT",'full menu'!AC24="M&amp;IT",'full menu'!AC24="IwERT",'full menu'!AC24="ERwIT",'full menu'!AC24="I&amp;ERT",'full menu'!AC24="ER&amp;M&amp;IT"),"MixedTs",IF('full menu'!AC24="UD","UD",IF('full menu'!AC24="LSD","LSD",IF('full menu'!AC24="WSD","WSD","")))))))))))</f>
        <v/>
      </c>
      <c r="AD24" s="1" t="str">
        <f>IF('full menu'!AD24="MDC","MDC",IF('full menu'!AD24="X","X",IF('full menu'!AD24="UASC","UASC",IF(OR('full menu'!AD24="PERF",'full menu'!AD24="AERF",'full menu'!AD24="PCB"),"ERfix",IF(OR('full menu'!AD24="ACB",'full menu'!AD24="LCERT",'full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menu'!AD24="MwERT",'full menu'!AD24="ERwMT",'full menu'!AD24="M&amp;ERT",'full menu'!AD24="MwIT",'full menu'!AD24="IwMT",'full menu'!AD24="M&amp;IT",'full menu'!AD24="IwERT",'full menu'!AD24="ERwIT",'full menu'!AD24="I&amp;ERT",'full menu'!AD24="ER&amp;M&amp;IT"),"MixedTs",IF('full menu'!AD24="UD","UD",IF('full menu'!AD24="LSD","LSD",IF('full menu'!AD24="WSD","WSD","")))))))))))</f>
        <v/>
      </c>
      <c r="AE24" s="1" t="str">
        <f>IF('full menu'!AE24="MDC","MDC",IF('full menu'!AE24="X","X",IF('full menu'!AE24="UASC","UASC",IF(OR('full menu'!AE24="PERF",'full menu'!AE24="AERF",'full menu'!AE24="PCB"),"ERfix",IF(OR('full menu'!AE24="ACB",'full menu'!AE24="LCERT",'full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menu'!AE24="MwERT",'full menu'!AE24="ERwMT",'full menu'!AE24="M&amp;ERT",'full menu'!AE24="MwIT",'full menu'!AE24="IwMT",'full menu'!AE24="M&amp;IT",'full menu'!AE24="IwERT",'full menu'!AE24="ERwIT",'full menu'!AE24="I&amp;ERT",'full menu'!AE24="ER&amp;M&amp;IT"),"MixedTs",IF('full menu'!AE24="UD","UD",IF('full menu'!AE24="LSD","LSD",IF('full menu'!AE24="WSD","WSD","")))))))))))</f>
        <v/>
      </c>
      <c r="AF24" s="1" t="str">
        <f>IF('full menu'!AF24="MDC","MDC",IF('full menu'!AF24="X","X",IF('full menu'!AF24="UASC","UASC",IF(OR('full menu'!AF24="PERF",'full menu'!AF24="AERF",'full menu'!AF24="PCB"),"ERfix",IF(OR('full menu'!AF24="ACB",'full menu'!AF24="LCERT",'full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menu'!AF24="MwERT",'full menu'!AF24="ERwMT",'full menu'!AF24="M&amp;ERT",'full menu'!AF24="MwIT",'full menu'!AF24="IwMT",'full menu'!AF24="M&amp;IT",'full menu'!AF24="IwERT",'full menu'!AF24="ERwIT",'full menu'!AF24="I&amp;ERT",'full menu'!AF24="ER&amp;M&amp;IT"),"MixedTs",IF('full menu'!AF24="UD","UD",IF('full menu'!AF24="LSD","LSD",IF('full menu'!AF24="WSD","WSD","")))))))))))</f>
        <v/>
      </c>
      <c r="AG24" s="1" t="str">
        <f>IF('full menu'!AG24="MDC","MDC",IF('full menu'!AG24="X","X",IF('full menu'!AG24="UASC","UASC",IF(OR('full menu'!AG24="PERF",'full menu'!AG24="AERF",'full menu'!AG24="PCB"),"ERfix",IF(OR('full menu'!AG24="ACB",'full menu'!AG24="LCERT",'full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menu'!AG24="MwERT",'full menu'!AG24="ERwMT",'full menu'!AG24="M&amp;ERT",'full menu'!AG24="MwIT",'full menu'!AG24="IwMT",'full menu'!AG24="M&amp;IT",'full menu'!AG24="IwERT",'full menu'!AG24="ERwIT",'full menu'!AG24="I&amp;ERT",'full menu'!AG24="ER&amp;M&amp;IT"),"MixedTs",IF('full menu'!AG24="UD","UD",IF('full menu'!AG24="LSD","LSD",IF('full menu'!AG24="WSD","WSD","")))))))))))</f>
        <v/>
      </c>
      <c r="AH24" s="1" t="str">
        <f>IF('full menu'!AH24="MDC","MDC",IF('full menu'!AH24="X","X",IF('full menu'!AH24="UASC","UASC",IF(OR('full menu'!AH24="PERF",'full menu'!AH24="AERF",'full menu'!AH24="PCB"),"ERfix",IF(OR('full menu'!AH24="ACB",'full menu'!AH24="LCERT",'full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menu'!AH24="MwERT",'full menu'!AH24="ERwMT",'full menu'!AH24="M&amp;ERT",'full menu'!AH24="MwIT",'full menu'!AH24="IwMT",'full menu'!AH24="M&amp;IT",'full menu'!AH24="IwERT",'full menu'!AH24="ERwIT",'full menu'!AH24="I&amp;ERT",'full menu'!AH24="ER&amp;M&amp;IT"),"MixedTs",IF('full menu'!AH24="UD","UD",IF('full menu'!AH24="LSD","LSD",IF('full menu'!AH24="WSD","WSD","")))))))))))</f>
        <v/>
      </c>
      <c r="AI24" s="1" t="str">
        <f>IF('full menu'!AI24="MDC","MDC",IF('full menu'!AI24="X","X",IF('full menu'!AI24="UASC","UASC",IF(OR('full menu'!AI24="PERF",'full menu'!AI24="AERF",'full menu'!AI24="PCB"),"ERfix",IF(OR('full menu'!AI24="ACB",'full menu'!AI24="LCERT",'full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menu'!AI24="MwERT",'full menu'!AI24="ERwMT",'full menu'!AI24="M&amp;ERT",'full menu'!AI24="MwIT",'full menu'!AI24="IwMT",'full menu'!AI24="M&amp;IT",'full menu'!AI24="IwERT",'full menu'!AI24="ERwIT",'full menu'!AI24="I&amp;ERT",'full menu'!AI24="ER&amp;M&amp;IT"),"MixedTs",IF('full menu'!AI24="UD","UD",IF('full menu'!AI24="LSD","LSD",IF('full menu'!AI24="WSD","WSD","")))))))))))</f>
        <v/>
      </c>
      <c r="AJ24" s="1" t="str">
        <f>IF('full menu'!AJ24="MDC","MDC",IF('full menu'!AJ24="X","X",IF('full menu'!AJ24="UASC","UASC",IF(OR('full menu'!AJ24="PERF",'full menu'!AJ24="AERF",'full menu'!AJ24="PCB"),"ERfix",IF(OR('full menu'!AJ24="ACB",'full menu'!AJ24="LCERT",'full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menu'!AJ24="MwERT",'full menu'!AJ24="ERwMT",'full menu'!AJ24="M&amp;ERT",'full menu'!AJ24="MwIT",'full menu'!AJ24="IwMT",'full menu'!AJ24="M&amp;IT",'full menu'!AJ24="IwERT",'full menu'!AJ24="ERwIT",'full menu'!AJ24="I&amp;ERT",'full menu'!AJ24="ER&amp;M&amp;IT"),"MixedTs",IF('full menu'!AJ24="UD","UD",IF('full menu'!AJ24="LSD","LSD",IF('full menu'!AJ24="WSD","WSD","")))))))))))</f>
        <v/>
      </c>
      <c r="AK24" s="1" t="str">
        <f>IF('full menu'!AK24="MDC","MDC",IF('full menu'!AK24="X","X",IF('full menu'!AK24="UASC","UASC",IF(OR('full menu'!AK24="PERF",'full menu'!AK24="AERF",'full menu'!AK24="PCB"),"ERfix",IF(OR('full menu'!AK24="ACB",'full menu'!AK24="LCERT",'full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menu'!AK24="MwERT",'full menu'!AK24="ERwMT",'full menu'!AK24="M&amp;ERT",'full menu'!AK24="MwIT",'full menu'!AK24="IwMT",'full menu'!AK24="M&amp;IT",'full menu'!AK24="IwERT",'full menu'!AK24="ERwIT",'full menu'!AK24="I&amp;ERT",'full menu'!AK24="ER&amp;M&amp;IT"),"MixedTs",IF('full menu'!AK24="UD","UD",IF('full menu'!AK24="LSD","LSD",IF('full menu'!AK24="WSD","WSD","")))))))))))</f>
        <v/>
      </c>
      <c r="AL24" s="1" t="str">
        <f>IF('full menu'!AL24="MDC","MDC",IF('full menu'!AL24="X","X",IF('full menu'!AL24="UASC","UASC",IF(OR('full menu'!AL24="PERF",'full menu'!AL24="AERF",'full menu'!AL24="PCB"),"ERfix",IF(OR('full menu'!AL24="ACB",'full menu'!AL24="LCERT",'full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menu'!AL24="MwERT",'full menu'!AL24="ERwMT",'full menu'!AL24="M&amp;ERT",'full menu'!AL24="MwIT",'full menu'!AL24="IwMT",'full menu'!AL24="M&amp;IT",'full menu'!AL24="IwERT",'full menu'!AL24="ERwIT",'full menu'!AL24="I&amp;ERT",'full menu'!AL24="ER&amp;M&amp;IT"),"MixedTs",IF('full menu'!AL24="UD","UD",IF('full menu'!AL24="LSD","LSD",IF('full menu'!AL24="WSD","WSD","")))))))))))</f>
        <v/>
      </c>
      <c r="AM24" s="1" t="str">
        <f>IF('full menu'!AM24="MDC","MDC",IF('full menu'!AM24="X","X",IF('full menu'!AM24="UASC","UASC",IF(OR('full menu'!AM24="PERF",'full menu'!AM24="AERF",'full menu'!AM24="PCB"),"ERfix",IF(OR('full menu'!AM24="ACB",'full menu'!AM24="LCERT",'full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menu'!AM24="MwERT",'full menu'!AM24="ERwMT",'full menu'!AM24="M&amp;ERT",'full menu'!AM24="MwIT",'full menu'!AM24="IwMT",'full menu'!AM24="M&amp;IT",'full menu'!AM24="IwERT",'full menu'!AM24="ERwIT",'full menu'!AM24="I&amp;ERT",'full menu'!AM24="ER&amp;M&amp;IT"),"MixedTs",IF('full menu'!AM24="UD","UD",IF('full menu'!AM24="LSD","LSD",IF('full menu'!AM24="WSD","WSD","")))))))))))</f>
        <v/>
      </c>
      <c r="AN24" s="1" t="str">
        <f>IF('full menu'!AN24="MDC","MDC",IF('full menu'!AN24="X","X",IF('full menu'!AN24="UASC","UASC",IF(OR('full menu'!AN24="PERF",'full menu'!AN24="AERF",'full menu'!AN24="PCB"),"ERfix",IF(OR('full menu'!AN24="ACB",'full menu'!AN24="LCERT",'full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menu'!AN24="MwERT",'full menu'!AN24="ERwMT",'full menu'!AN24="M&amp;ERT",'full menu'!AN24="MwIT",'full menu'!AN24="IwMT",'full menu'!AN24="M&amp;IT",'full menu'!AN24="IwERT",'full menu'!AN24="ERwIT",'full menu'!AN24="I&amp;ERT",'full menu'!AN24="ER&amp;M&amp;IT"),"MixedTs",IF('full menu'!AN24="UD","UD",IF('full menu'!AN24="LSD","LSD",IF('full menu'!AN24="WSD","WSD","")))))))))))</f>
        <v/>
      </c>
      <c r="AO24" s="1" t="str">
        <f>IF('full menu'!AO24="MDC","MDC",IF('full menu'!AO24="X","X",IF('full menu'!AO24="UASC","UASC",IF(OR('full menu'!AO24="PERF",'full menu'!AO24="AERF",'full menu'!AO24="PCB"),"ERfix",IF(OR('full menu'!AO24="ACB",'full menu'!AO24="LCERT",'full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menu'!AO24="MwERT",'full menu'!AO24="ERwMT",'full menu'!AO24="M&amp;ERT",'full menu'!AO24="MwIT",'full menu'!AO24="IwMT",'full menu'!AO24="M&amp;IT",'full menu'!AO24="IwERT",'full menu'!AO24="ERwIT",'full menu'!AO24="I&amp;ERT",'full menu'!AO24="ER&amp;M&amp;IT"),"MixedTs",IF('full menu'!AO24="UD","UD",IF('full menu'!AO24="LSD","LSD",IF('full menu'!AO24="WSD","WSD","")))))))))))</f>
        <v/>
      </c>
      <c r="AP24" s="1" t="str">
        <f>IF('full menu'!AP24="MDC","MDC",IF('full menu'!AP24="X","X",IF('full menu'!AP24="UASC","UASC",IF(OR('full menu'!AP24="PERF",'full menu'!AP24="AERF",'full menu'!AP24="PCB"),"ERfix",IF(OR('full menu'!AP24="ACB",'full menu'!AP24="LCERT",'full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menu'!AP24="MwERT",'full menu'!AP24="ERwMT",'full menu'!AP24="M&amp;ERT",'full menu'!AP24="MwIT",'full menu'!AP24="IwMT",'full menu'!AP24="M&amp;IT",'full menu'!AP24="IwERT",'full menu'!AP24="ERwIT",'full menu'!AP24="I&amp;ERT",'full menu'!AP24="ER&amp;M&amp;IT"),"MixedTs",IF('full menu'!AP24="UD","UD",IF('full menu'!AP24="LSD","LSD",IF('full menu'!AP24="WSD","WSD","")))))))))))</f>
        <v/>
      </c>
      <c r="AQ24" s="1" t="str">
        <f>IF('full menu'!AQ24="MDC","MDC",IF('full menu'!AQ24="X","X",IF('full menu'!AQ24="UASC","UASC",IF(OR('full menu'!AQ24="PERF",'full menu'!AQ24="AERF",'full menu'!AQ24="PCB"),"ERfix",IF(OR('full menu'!AQ24="ACB",'full menu'!AQ24="LCERT",'full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menu'!AQ24="MwERT",'full menu'!AQ24="ERwMT",'full menu'!AQ24="M&amp;ERT",'full menu'!AQ24="MwIT",'full menu'!AQ24="IwMT",'full menu'!AQ24="M&amp;IT",'full menu'!AQ24="IwERT",'full menu'!AQ24="ERwIT",'full menu'!AQ24="I&amp;ERT",'full menu'!AQ24="ER&amp;M&amp;IT"),"MixedTs",IF('full menu'!AQ24="UD","UD",IF('full menu'!AQ24="LSD","LSD",IF('full menu'!AQ24="WSD","WSD","")))))))))))</f>
        <v/>
      </c>
      <c r="AR24" s="1" t="str">
        <f>IF('full menu'!AR24="MDC","MDC",IF('full menu'!AR24="X","X",IF('full menu'!AR24="UASC","UASC",IF(OR('full menu'!AR24="PERF",'full menu'!AR24="AERF",'full menu'!AR24="PCB"),"ERfix",IF(OR('full menu'!AR24="ACB",'full menu'!AR24="LCERT",'full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menu'!AR24="MwERT",'full menu'!AR24="ERwMT",'full menu'!AR24="M&amp;ERT",'full menu'!AR24="MwIT",'full menu'!AR24="IwMT",'full menu'!AR24="M&amp;IT",'full menu'!AR24="IwERT",'full menu'!AR24="ERwIT",'full menu'!AR24="I&amp;ERT",'full menu'!AR24="ER&amp;M&amp;IT"),"MixedTs",IF('full menu'!AR24="UD","UD",IF('full menu'!AR24="LSD","LSD",IF('full menu'!AR24="WSD","WSD","")))))))))))</f>
        <v/>
      </c>
      <c r="AS24" s="1" t="str">
        <f>IF('full menu'!AS24="MDC","MDC",IF('full menu'!AS24="X","X",IF('full menu'!AS24="UASC","UASC",IF(OR('full menu'!AS24="PERF",'full menu'!AS24="AERF",'full menu'!AS24="PCB"),"ERfix",IF(OR('full menu'!AS24="ACB",'full menu'!AS24="LCERT",'full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menu'!AS24="MwERT",'full menu'!AS24="ERwMT",'full menu'!AS24="M&amp;ERT",'full menu'!AS24="MwIT",'full menu'!AS24="IwMT",'full menu'!AS24="M&amp;IT",'full menu'!AS24="IwERT",'full menu'!AS24="ERwIT",'full menu'!AS24="I&amp;ERT",'full menu'!AS24="ER&amp;M&amp;IT"),"MixedTs",IF('full menu'!AS24="UD","UD",IF('full menu'!AS24="LSD","LSD",IF('full menu'!AS24="WSD","WSD","")))))))))))</f>
        <v/>
      </c>
      <c r="AT24" s="1" t="str">
        <f>IF('full menu'!AT24="MDC","MDC",IF('full menu'!AT24="X","X",IF('full menu'!AT24="UASC","UASC",IF(OR('full menu'!AT24="PERF",'full menu'!AT24="AERF",'full menu'!AT24="PCB"),"ERfix",IF(OR('full menu'!AT24="ACB",'full menu'!AT24="LCERT",'full menu'!AT24="LERT",'full menu'!AT24="FCERT",'full menu'!AT24="FERT"),"ERTs",IF(OR('full menu'!AT24="FCMT",'full menu'!AT24="FMT",'full menu'!AT24="LMT",'full menu'!AT24="LCMT"),"MTs",IF(OR('full menu'!AT24="LCIT",'full menu'!AT24="FCIT",'full menu'!AT24="LIT",'full menu'!AT24="FIT"),"ITs",IF(OR('full menu'!AT24="MwERT",'full menu'!AT24="ERwMT",'full menu'!AT24="M&amp;ERT",'full menu'!AT24="MwIT",'full menu'!AT24="IwMT",'full menu'!AT24="M&amp;IT",'full menu'!AT24="IwERT",'full menu'!AT24="ERwIT",'full menu'!AT24="I&amp;ERT",'full menu'!AT24="ER&amp;M&amp;IT"),"MixedTs",IF('full menu'!AT24="UD","UD",IF('full menu'!AT24="LSD","LSD",IF('full menu'!AT24="WSD","WSD","")))))))))))</f>
        <v/>
      </c>
      <c r="AU24" s="1" t="str">
        <f>IF('full menu'!AU24="MDC","MDC",IF('full menu'!AU24="X","X",IF('full menu'!AU24="UASC","UASC",IF(OR('full menu'!AU24="PERF",'full menu'!AU24="AERF",'full menu'!AU24="PCB"),"ERfix",IF(OR('full menu'!AU24="ACB",'full menu'!AU24="LCERT",'full menu'!AU24="LERT",'full menu'!AU24="FCERT",'full menu'!AU24="FERT"),"ERTs",IF(OR('full menu'!AU24="FCMT",'full menu'!AU24="FMT",'full menu'!AU24="LMT",'full menu'!AU24="LCMT"),"MTs",IF(OR('full menu'!AU24="LCIT",'full menu'!AU24="FCIT",'full menu'!AU24="LIT",'full menu'!AU24="FIT"),"ITs",IF(OR('full menu'!AU24="MwERT",'full menu'!AU24="ERwMT",'full menu'!AU24="M&amp;ERT",'full menu'!AU24="MwIT",'full menu'!AU24="IwMT",'full menu'!AU24="M&amp;IT",'full menu'!AU24="IwERT",'full menu'!AU24="ERwIT",'full menu'!AU24="I&amp;ERT",'full menu'!AU24="ER&amp;M&amp;IT"),"MixedTs",IF('full menu'!AU24="UD","UD",IF('full menu'!AU24="LSD","LSD",IF('full menu'!AU24="WSD","WSD","")))))))))))</f>
        <v/>
      </c>
      <c r="AV24" s="1" t="str">
        <f>IF('full menu'!AV24="MDC","MDC",IF('full menu'!AV24="X","X",IF('full menu'!AV24="UASC","UASC",IF(OR('full menu'!AV24="PERF",'full menu'!AV24="AERF",'full menu'!AV24="PCB"),"ERfix",IF(OR('full menu'!AV24="ACB",'full menu'!AV24="LCERT",'full menu'!AV24="LERT",'full menu'!AV24="FCERT",'full menu'!AV24="FERT"),"ERTs",IF(OR('full menu'!AV24="FCMT",'full menu'!AV24="FMT",'full menu'!AV24="LMT",'full menu'!AV24="LCMT"),"MTs",IF(OR('full menu'!AV24="LCIT",'full menu'!AV24="FCIT",'full menu'!AV24="LIT",'full menu'!AV24="FIT"),"ITs",IF(OR('full menu'!AV24="MwERT",'full menu'!AV24="ERwMT",'full menu'!AV24="M&amp;ERT",'full menu'!AV24="MwIT",'full menu'!AV24="IwMT",'full menu'!AV24="M&amp;IT",'full menu'!AV24="IwERT",'full menu'!AV24="ERwIT",'full menu'!AV24="I&amp;ERT",'full menu'!AV24="ER&amp;M&amp;IT"),"MixedTs",IF('full menu'!AV24="UD","UD",IF('full menu'!AV24="LSD","LSD",IF('full menu'!AV24="WSD","WSD","")))))))))))</f>
        <v/>
      </c>
      <c r="AW24" s="1" t="str">
        <f>IF('full menu'!AW24="MDC","MDC",IF('full menu'!AW24="X","X",IF('full menu'!AW24="UASC","UASC",IF(OR('full menu'!AW24="PERF",'full menu'!AW24="AERF",'full menu'!AW24="PCB"),"ERfix",IF(OR('full menu'!AW24="ACB",'full menu'!AW24="LCERT",'full menu'!AW24="LERT",'full menu'!AW24="FCERT",'full menu'!AW24="FERT"),"ERTs",IF(OR('full menu'!AW24="FCMT",'full menu'!AW24="FMT",'full menu'!AW24="LMT",'full menu'!AW24="LCMT"),"MTs",IF(OR('full menu'!AW24="LCIT",'full menu'!AW24="FCIT",'full menu'!AW24="LIT",'full menu'!AW24="FIT"),"ITs",IF(OR('full menu'!AW24="MwERT",'full menu'!AW24="ERwMT",'full menu'!AW24="M&amp;ERT",'full menu'!AW24="MwIT",'full menu'!AW24="IwMT",'full menu'!AW24="M&amp;IT",'full menu'!AW24="IwERT",'full menu'!AW24="ERwIT",'full menu'!AW24="I&amp;ERT",'full menu'!AW24="ER&amp;M&amp;IT"),"MixedTs",IF('full menu'!AW24="UD","UD",IF('full menu'!AW24="LSD","LSD",IF('full menu'!AW24="WSD","WSD","")))))))))))</f>
        <v/>
      </c>
      <c r="AX24" s="1" t="str">
        <f>IF('full menu'!AX24="MDC","MDC",IF('full menu'!AX24="X","X",IF('full menu'!AX24="UASC","UASC",IF(OR('full menu'!AX24="PERF",'full menu'!AX24="AERF",'full menu'!AX24="PCB"),"ERfix",IF(OR('full menu'!AX24="ACB",'full menu'!AX24="LCERT",'full menu'!AX24="LERT",'full menu'!AX24="FCERT",'full menu'!AX24="FERT"),"ERTs",IF(OR('full menu'!AX24="FCMT",'full menu'!AX24="FMT",'full menu'!AX24="LMT",'full menu'!AX24="LCMT"),"MTs",IF(OR('full menu'!AX24="LCIT",'full menu'!AX24="FCIT",'full menu'!AX24="LIT",'full menu'!AX24="FIT"),"ITs",IF(OR('full menu'!AX24="MwERT",'full menu'!AX24="ERwMT",'full menu'!AX24="M&amp;ERT",'full menu'!AX24="MwIT",'full menu'!AX24="IwMT",'full menu'!AX24="M&amp;IT",'full menu'!AX24="IwERT",'full menu'!AX24="ERwIT",'full menu'!AX24="I&amp;ERT",'full menu'!AX24="ER&amp;M&amp;IT"),"MixedTs",IF('full menu'!AX24="UD","UD",IF('full menu'!AX24="LSD","LSD",IF('full menu'!AX24="WSD","WSD","")))))))))))</f>
        <v/>
      </c>
      <c r="AY24" s="1" t="str">
        <f>IF('full menu'!AY24="MDC","MDC",IF('full menu'!AY24="X","X",IF('full menu'!AY24="UASC","UASC",IF(OR('full menu'!AY24="PERF",'full menu'!AY24="AERF",'full menu'!AY24="PCB"),"ERfix",IF(OR('full menu'!AY24="ACB",'full menu'!AY24="LCERT",'full menu'!AY24="LERT",'full menu'!AY24="FCERT",'full menu'!AY24="FERT"),"ERTs",IF(OR('full menu'!AY24="FCMT",'full menu'!AY24="FMT",'full menu'!AY24="LMT",'full menu'!AY24="LCMT"),"MTs",IF(OR('full menu'!AY24="LCIT",'full menu'!AY24="FCIT",'full menu'!AY24="LIT",'full menu'!AY24="FIT"),"ITs",IF(OR('full menu'!AY24="MwERT",'full menu'!AY24="ERwMT",'full menu'!AY24="M&amp;ERT",'full menu'!AY24="MwIT",'full menu'!AY24="IwMT",'full menu'!AY24="M&amp;IT",'full menu'!AY24="IwERT",'full menu'!AY24="ERwIT",'full menu'!AY24="I&amp;ERT",'full menu'!AY24="ER&amp;M&amp;IT"),"MixedTs",IF('full menu'!AY24="UD","UD",IF('full menu'!AY24="LSD","LSD",IF('full menu'!AY24="WSD","WSD","")))))))))))</f>
        <v/>
      </c>
    </row>
    <row r="25" spans="1:51" ht="15.6" x14ac:dyDescent="0.3">
      <c r="A25" t="s">
        <v>50</v>
      </c>
      <c r="B25" s="1" t="str">
        <f>IF('full menu'!B25="MDC","MDC",IF('full menu'!B25="X","X",IF('full menu'!B25="UASC","UASC",IF(OR('full menu'!B25="PERF",'full menu'!B25="AERF",'full menu'!B25="PCB"),"ERfix",IF(OR('full menu'!B25="ACB",'full menu'!B25="LCERT",'full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menu'!B25="MwERT",'full menu'!B25="ERwMT",'full menu'!B25="M&amp;ERT",'full menu'!B25="MwIT",'full menu'!B25="IwMT",'full menu'!B25="M&amp;IT",'full menu'!B25="IwERT",'full menu'!B25="ERwIT",'full menu'!B25="I&amp;ERT",'full menu'!B25="ER&amp;M&amp;IT"),"MixedTs",IF('full menu'!B25="UD","UD",IF('full menu'!B25="LSD","LSD",IF('full menu'!B25="WSD","WSD","")))))))))))</f>
        <v>ERfix</v>
      </c>
      <c r="C25" s="1" t="str">
        <f>IF('full menu'!C25="MDC","MDC",IF('full menu'!C25="X","X",IF('full menu'!C25="UASC","UASC",IF(OR('full menu'!C25="PERF",'full menu'!C25="AERF",'full menu'!C25="PCB"),"ERfix",IF(OR('full menu'!C25="ACB",'full menu'!C25="LCERT",'full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menu'!C25="MwERT",'full menu'!C25="ERwMT",'full menu'!C25="M&amp;ERT",'full menu'!C25="MwIT",'full menu'!C25="IwMT",'full menu'!C25="M&amp;IT",'full menu'!C25="IwERT",'full menu'!C25="ERwIT",'full menu'!C25="I&amp;ERT",'full menu'!C25="ER&amp;M&amp;IT"),"MixedTs",IF('full menu'!C25="UD","UD",IF('full menu'!C25="LSD","LSD",IF('full menu'!C25="WSD","WSD","")))))))))))</f>
        <v>ERfix</v>
      </c>
      <c r="D25" s="1" t="str">
        <f>IF('full menu'!D25="MDC","MDC",IF('full menu'!D25="X","X",IF('full menu'!D25="UASC","UASC",IF(OR('full menu'!D25="PERF",'full menu'!D25="AERF",'full menu'!D25="PCB"),"ERfix",IF(OR('full menu'!D25="ACB",'full menu'!D25="LCERT",'full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menu'!D25="MwERT",'full menu'!D25="ERwMT",'full menu'!D25="M&amp;ERT",'full menu'!D25="MwIT",'full menu'!D25="IwMT",'full menu'!D25="M&amp;IT",'full menu'!D25="IwERT",'full menu'!D25="ERwIT",'full menu'!D25="I&amp;ERT",'full menu'!D25="ER&amp;M&amp;IT"),"MixedTs",IF('full menu'!D25="UD","UD",IF('full menu'!D25="LSD","LSD",IF('full menu'!D25="WSD","WSD","")))))))))))</f>
        <v>ERfix</v>
      </c>
      <c r="E25" s="1" t="str">
        <f>IF('full menu'!E25="MDC","MDC",IF('full menu'!E25="X","X",IF('full menu'!E25="UASC","UASC",IF(OR('full menu'!E25="PERF",'full menu'!E25="AERF",'full menu'!E25="PCB"),"ERfix",IF(OR('full menu'!E25="ACB",'full menu'!E25="LCERT",'full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menu'!E25="MwERT",'full menu'!E25="ERwMT",'full menu'!E25="M&amp;ERT",'full menu'!E25="MwIT",'full menu'!E25="IwMT",'full menu'!E25="M&amp;IT",'full menu'!E25="IwERT",'full menu'!E25="ERwIT",'full menu'!E25="I&amp;ERT",'full menu'!E25="ER&amp;M&amp;IT"),"MixedTs",IF('full menu'!E25="UD","UD",IF('full menu'!E25="LSD","LSD",IF('full menu'!E25="WSD","WSD","")))))))))))</f>
        <v>ERfix</v>
      </c>
      <c r="F25" s="1" t="str">
        <f>IF('full menu'!F25="MDC","MDC",IF('full menu'!F25="X","X",IF('full menu'!F25="UASC","UASC",IF(OR('full menu'!F25="PERF",'full menu'!F25="AERF",'full menu'!F25="PCB"),"ERfix",IF(OR('full menu'!F25="ACB",'full menu'!F25="LCERT",'full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menu'!F25="MwERT",'full menu'!F25="ERwMT",'full menu'!F25="M&amp;ERT",'full menu'!F25="MwIT",'full menu'!F25="IwMT",'full menu'!F25="M&amp;IT",'full menu'!F25="IwERT",'full menu'!F25="ERwIT",'full menu'!F25="I&amp;ERT",'full menu'!F25="ER&amp;M&amp;IT"),"MixedTs",IF('full menu'!F25="UD","UD",IF('full menu'!F25="LSD","LSD",IF('full menu'!F25="WSD","WSD","")))))))))))</f>
        <v>ERfix</v>
      </c>
      <c r="G25" s="1" t="str">
        <f>IF('full menu'!G25="MDC","MDC",IF('full menu'!G25="X","X",IF('full menu'!G25="UASC","UASC",IF(OR('full menu'!G25="PERF",'full menu'!G25="AERF",'full menu'!G25="PCB"),"ERfix",IF(OR('full menu'!G25="ACB",'full menu'!G25="LCERT",'full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menu'!G25="MwERT",'full menu'!G25="ERwMT",'full menu'!G25="M&amp;ERT",'full menu'!G25="MwIT",'full menu'!G25="IwMT",'full menu'!G25="M&amp;IT",'full menu'!G25="IwERT",'full menu'!G25="ERwIT",'full menu'!G25="I&amp;ERT",'full menu'!G25="ER&amp;M&amp;IT"),"MixedTs",IF('full menu'!G25="UD","UD",IF('full menu'!G25="LSD","LSD",IF('full menu'!G25="WSD","WSD","")))))))))))</f>
        <v>ERfix</v>
      </c>
      <c r="H25" s="1" t="str">
        <f>IF('full menu'!H25="MDC","MDC",IF('full menu'!H25="X","X",IF('full menu'!H25="UASC","UASC",IF(OR('full menu'!H25="PERF",'full menu'!H25="AERF",'full menu'!H25="PCB"),"ERfix",IF(OR('full menu'!H25="ACB",'full menu'!H25="LCERT",'full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menu'!H25="MwERT",'full menu'!H25="ERwMT",'full menu'!H25="M&amp;ERT",'full menu'!H25="MwIT",'full menu'!H25="IwMT",'full menu'!H25="M&amp;IT",'full menu'!H25="IwERT",'full menu'!H25="ERwIT",'full menu'!H25="I&amp;ERT",'full menu'!H25="ER&amp;M&amp;IT"),"MixedTs",IF('full menu'!H25="UD","UD",IF('full menu'!H25="LSD","LSD",IF('full menu'!H25="WSD","WSD","")))))))))))</f>
        <v>ERfix</v>
      </c>
      <c r="I25" s="1" t="str">
        <f>IF('full menu'!I25="MDC","MDC",IF('full menu'!I25="X","X",IF('full menu'!I25="UASC","UASC",IF(OR('full menu'!I25="PERF",'full menu'!I25="AERF",'full menu'!I25="PCB"),"ERfix",IF(OR('full menu'!I25="ACB",'full menu'!I25="LCERT",'full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menu'!I25="MwERT",'full menu'!I25="ERwMT",'full menu'!I25="M&amp;ERT",'full menu'!I25="MwIT",'full menu'!I25="IwMT",'full menu'!I25="M&amp;IT",'full menu'!I25="IwERT",'full menu'!I25="ERwIT",'full menu'!I25="I&amp;ERT",'full menu'!I25="ER&amp;M&amp;IT"),"MixedTs",IF('full menu'!I25="UD","UD",IF('full menu'!I25="LSD","LSD",IF('full menu'!I25="WSD","WSD","")))))))))))</f>
        <v>ERfix</v>
      </c>
      <c r="J25" s="1" t="str">
        <f>IF('full menu'!J25="MDC","MDC",IF('full menu'!J25="X","X",IF('full menu'!J25="UASC","UASC",IF(OR('full menu'!J25="PERF",'full menu'!J25="AERF",'full menu'!J25="PCB"),"ERfix",IF(OR('full menu'!J25="ACB",'full menu'!J25="LCERT",'full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menu'!J25="MwERT",'full menu'!J25="ERwMT",'full menu'!J25="M&amp;ERT",'full menu'!J25="MwIT",'full menu'!J25="IwMT",'full menu'!J25="M&amp;IT",'full menu'!J25="IwERT",'full menu'!J25="ERwIT",'full menu'!J25="I&amp;ERT",'full menu'!J25="ER&amp;M&amp;IT"),"MixedTs",IF('full menu'!J25="UD","UD",IF('full menu'!J25="LSD","LSD",IF('full menu'!J25="WSD","WSD","")))))))))))</f>
        <v>ERfix</v>
      </c>
      <c r="K25" s="1" t="str">
        <f>IF('full menu'!K25="MDC","MDC",IF('full menu'!K25="X","X",IF('full menu'!K25="UASC","UASC",IF(OR('full menu'!K25="PERF",'full menu'!K25="AERF",'full menu'!K25="PCB"),"ERfix",IF(OR('full menu'!K25="ACB",'full menu'!K25="LCERT",'full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menu'!K25="MwERT",'full menu'!K25="ERwMT",'full menu'!K25="M&amp;ERT",'full menu'!K25="MwIT",'full menu'!K25="IwMT",'full menu'!K25="M&amp;IT",'full menu'!K25="IwERT",'full menu'!K25="ERwIT",'full menu'!K25="I&amp;ERT",'full menu'!K25="ER&amp;M&amp;IT"),"MixedTs",IF('full menu'!K25="UD","UD",IF('full menu'!K25="LSD","LSD",IF('full menu'!K25="WSD","WSD","")))))))))))</f>
        <v>ERfix</v>
      </c>
      <c r="L25" s="1" t="str">
        <f>IF('full menu'!L25="MDC","MDC",IF('full menu'!L25="X","X",IF('full menu'!L25="UASC","UASC",IF(OR('full menu'!L25="PERF",'full menu'!L25="AERF",'full menu'!L25="PCB"),"ERfix",IF(OR('full menu'!L25="ACB",'full menu'!L25="LCERT",'full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menu'!L25="MwERT",'full menu'!L25="ERwMT",'full menu'!L25="M&amp;ERT",'full menu'!L25="MwIT",'full menu'!L25="IwMT",'full menu'!L25="M&amp;IT",'full menu'!L25="IwERT",'full menu'!L25="ERwIT",'full menu'!L25="I&amp;ERT",'full menu'!L25="ER&amp;M&amp;IT"),"MixedTs",IF('full menu'!L25="UD","UD",IF('full menu'!L25="LSD","LSD",IF('full menu'!L25="WSD","WSD","")))))))))))</f>
        <v>ERfix</v>
      </c>
      <c r="M25" s="1" t="str">
        <f>IF('full menu'!M25="MDC","MDC",IF('full menu'!M25="X","X",IF('full menu'!M25="UASC","UASC",IF(OR('full menu'!M25="PERF",'full menu'!M25="AERF",'full menu'!M25="PCB"),"ERfix",IF(OR('full menu'!M25="ACB",'full menu'!M25="LCERT",'full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menu'!M25="MwERT",'full menu'!M25="ERwMT",'full menu'!M25="M&amp;ERT",'full menu'!M25="MwIT",'full menu'!M25="IwMT",'full menu'!M25="M&amp;IT",'full menu'!M25="IwERT",'full menu'!M25="ERwIT",'full menu'!M25="I&amp;ERT",'full menu'!M25="ER&amp;M&amp;IT"),"MixedTs",IF('full menu'!M25="UD","UD",IF('full menu'!M25="LSD","LSD",IF('full menu'!M25="WSD","WSD","")))))))))))</f>
        <v>ERfix</v>
      </c>
      <c r="N25" s="1" t="str">
        <f>IF('full menu'!N25="MDC","MDC",IF('full menu'!N25="X","X",IF('full menu'!N25="UASC","UASC",IF(OR('full menu'!N25="PERF",'full menu'!N25="AERF",'full menu'!N25="PCB"),"ERfix",IF(OR('full menu'!N25="ACB",'full menu'!N25="LCERT",'full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menu'!N25="MwERT",'full menu'!N25="ERwMT",'full menu'!N25="M&amp;ERT",'full menu'!N25="MwIT",'full menu'!N25="IwMT",'full menu'!N25="M&amp;IT",'full menu'!N25="IwERT",'full menu'!N25="ERwIT",'full menu'!N25="I&amp;ERT",'full menu'!N25="ER&amp;M&amp;IT"),"MixedTs",IF('full menu'!N25="UD","UD",IF('full menu'!N25="LSD","LSD",IF('full menu'!N25="WSD","WSD","")))))))))))</f>
        <v>ERfix</v>
      </c>
      <c r="O25" s="1" t="str">
        <f>IF('full menu'!O25="MDC","MDC",IF('full menu'!O25="X","X",IF('full menu'!O25="UASC","UASC",IF(OR('full menu'!O25="PERF",'full menu'!O25="AERF",'full menu'!O25="PCB"),"ERfix",IF(OR('full menu'!O25="ACB",'full menu'!O25="LCERT",'full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menu'!O25="MwERT",'full menu'!O25="ERwMT",'full menu'!O25="M&amp;ERT",'full menu'!O25="MwIT",'full menu'!O25="IwMT",'full menu'!O25="M&amp;IT",'full menu'!O25="IwERT",'full menu'!O25="ERwIT",'full menu'!O25="I&amp;ERT",'full menu'!O25="ER&amp;M&amp;IT"),"MixedTs",IF('full menu'!O25="UD","UD",IF('full menu'!O25="LSD","LSD",IF('full menu'!O25="WSD","WSD","")))))))))))</f>
        <v>ERfix</v>
      </c>
      <c r="P25" s="1" t="str">
        <f>IF('full menu'!P25="MDC","MDC",IF('full menu'!P25="X","X",IF('full menu'!P25="UASC","UASC",IF(OR('full menu'!P25="PERF",'full menu'!P25="AERF",'full menu'!P25="PCB"),"ERfix",IF(OR('full menu'!P25="ACB",'full menu'!P25="LCERT",'full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menu'!P25="MwERT",'full menu'!P25="ERwMT",'full menu'!P25="M&amp;ERT",'full menu'!P25="MwIT",'full menu'!P25="IwMT",'full menu'!P25="M&amp;IT",'full menu'!P25="IwERT",'full menu'!P25="ERwIT",'full menu'!P25="I&amp;ERT",'full menu'!P25="ER&amp;M&amp;IT"),"MixedTs",IF('full menu'!P25="UD","UD",IF('full menu'!P25="LSD","LSD",IF('full menu'!P25="WSD","WSD","")))))))))))</f>
        <v>ERfix</v>
      </c>
      <c r="Q25" s="1" t="str">
        <f>IF('full menu'!Q25="MDC","MDC",IF('full menu'!Q25="X","X",IF('full menu'!Q25="UASC","UASC",IF(OR('full menu'!Q25="PERF",'full menu'!Q25="AERF",'full menu'!Q25="PCB"),"ERfix",IF(OR('full menu'!Q25="ACB",'full menu'!Q25="LCERT",'full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menu'!Q25="MwERT",'full menu'!Q25="ERwMT",'full menu'!Q25="M&amp;ERT",'full menu'!Q25="MwIT",'full menu'!Q25="IwMT",'full menu'!Q25="M&amp;IT",'full menu'!Q25="IwERT",'full menu'!Q25="ERwIT",'full menu'!Q25="I&amp;ERT",'full menu'!Q25="ER&amp;M&amp;IT"),"MixedTs",IF('full menu'!Q25="UD","UD",IF('full menu'!Q25="LSD","LSD",IF('full menu'!Q25="WSD","WSD","")))))))))))</f>
        <v>ERfix</v>
      </c>
      <c r="R25" s="1" t="str">
        <f>IF('full menu'!R25="MDC","MDC",IF('full menu'!R25="X","X",IF('full menu'!R25="UASC","UASC",IF(OR('full menu'!R25="PERF",'full menu'!R25="AERF",'full menu'!R25="PCB"),"ERfix",IF(OR('full menu'!R25="ACB",'full menu'!R25="LCERT",'full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menu'!R25="MwERT",'full menu'!R25="ERwMT",'full menu'!R25="M&amp;ERT",'full menu'!R25="MwIT",'full menu'!R25="IwMT",'full menu'!R25="M&amp;IT",'full menu'!R25="IwERT",'full menu'!R25="ERwIT",'full menu'!R25="I&amp;ERT",'full menu'!R25="ER&amp;M&amp;IT"),"MixedTs",IF('full menu'!R25="UD","UD",IF('full menu'!R25="LSD","LSD",IF('full menu'!R25="WSD","WSD","")))))))))))</f>
        <v>ERfix</v>
      </c>
      <c r="S25" s="1" t="str">
        <f>IF('full menu'!S25="MDC","MDC",IF('full menu'!S25="X","X",IF('full menu'!S25="UASC","UASC",IF(OR('full menu'!S25="PERF",'full menu'!S25="AERF",'full menu'!S25="PCB"),"ERfix",IF(OR('full menu'!S25="ACB",'full menu'!S25="LCERT",'full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menu'!S25="MwERT",'full menu'!S25="ERwMT",'full menu'!S25="M&amp;ERT",'full menu'!S25="MwIT",'full menu'!S25="IwMT",'full menu'!S25="M&amp;IT",'full menu'!S25="IwERT",'full menu'!S25="ERwIT",'full menu'!S25="I&amp;ERT",'full menu'!S25="ER&amp;M&amp;IT"),"MixedTs",IF('full menu'!S25="UD","UD",IF('full menu'!S25="LSD","LSD",IF('full menu'!S25="WSD","WSD","")))))))))))</f>
        <v>ERfix</v>
      </c>
      <c r="T25" s="1" t="str">
        <f>IF('full menu'!T25="MDC","MDC",IF('full menu'!T25="X","X",IF('full menu'!T25="UASC","UASC",IF(OR('full menu'!T25="PERF",'full menu'!T25="AERF",'full menu'!T25="PCB"),"ERfix",IF(OR('full menu'!T25="ACB",'full menu'!T25="LCERT",'full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menu'!T25="MwERT",'full menu'!T25="ERwMT",'full menu'!T25="M&amp;ERT",'full menu'!T25="MwIT",'full menu'!T25="IwMT",'full menu'!T25="M&amp;IT",'full menu'!T25="IwERT",'full menu'!T25="ERwIT",'full menu'!T25="I&amp;ERT",'full menu'!T25="ER&amp;M&amp;IT"),"MixedTs",IF('full menu'!T25="UD","UD",IF('full menu'!T25="LSD","LSD",IF('full menu'!T25="WSD","WSD","")))))))))))</f>
        <v>ERfix</v>
      </c>
      <c r="U25" s="1" t="str">
        <f>IF('full menu'!U25="MDC","MDC",IF('full menu'!U25="X","X",IF('full menu'!U25="UASC","UASC",IF(OR('full menu'!U25="PERF",'full menu'!U25="AERF",'full menu'!U25="PCB"),"ERfix",IF(OR('full menu'!U25="ACB",'full menu'!U25="LCERT",'full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menu'!U25="MwERT",'full menu'!U25="ERwMT",'full menu'!U25="M&amp;ERT",'full menu'!U25="MwIT",'full menu'!U25="IwMT",'full menu'!U25="M&amp;IT",'full menu'!U25="IwERT",'full menu'!U25="ERwIT",'full menu'!U25="I&amp;ERT",'full menu'!U25="ER&amp;M&amp;IT"),"MixedTs",IF('full menu'!U25="UD","UD",IF('full menu'!U25="LSD","LSD",IF('full menu'!U25="WSD","WSD","")))))))))))</f>
        <v>ERfix</v>
      </c>
      <c r="V25" s="1" t="str">
        <f>IF('full menu'!V25="MDC","MDC",IF('full menu'!V25="X","X",IF('full menu'!V25="UASC","UASC",IF(OR('full menu'!V25="PERF",'full menu'!V25="AERF",'full menu'!V25="PCB"),"ERfix",IF(OR('full menu'!V25="ACB",'full menu'!V25="LCERT",'full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menu'!V25="MwERT",'full menu'!V25="ERwMT",'full menu'!V25="M&amp;ERT",'full menu'!V25="MwIT",'full menu'!V25="IwMT",'full menu'!V25="M&amp;IT",'full menu'!V25="IwERT",'full menu'!V25="ERwIT",'full menu'!V25="I&amp;ERT",'full menu'!V25="ER&amp;M&amp;IT"),"MixedTs",IF('full menu'!V25="UD","UD",IF('full menu'!V25="LSD","LSD",IF('full menu'!V25="WSD","WSD","")))))))))))</f>
        <v>ERfix</v>
      </c>
      <c r="W25" s="1" t="str">
        <f>IF('full menu'!W25="MDC","MDC",IF('full menu'!W25="X","X",IF('full menu'!W25="UASC","UASC",IF(OR('full menu'!W25="PERF",'full menu'!W25="AERF",'full menu'!W25="PCB"),"ERfix",IF(OR('full menu'!W25="ACB",'full menu'!W25="LCERT",'full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menu'!W25="MwERT",'full menu'!W25="ERwMT",'full menu'!W25="M&amp;ERT",'full menu'!W25="MwIT",'full menu'!W25="IwMT",'full menu'!W25="M&amp;IT",'full menu'!W25="IwERT",'full menu'!W25="ERwIT",'full menu'!W25="I&amp;ERT",'full menu'!W25="ER&amp;M&amp;IT"),"MixedTs",IF('full menu'!W25="UD","UD",IF('full menu'!W25="LSD","LSD",IF('full menu'!W25="WSD","WSD","")))))))))))</f>
        <v>ERfix</v>
      </c>
      <c r="X25" s="1" t="str">
        <f>IF('full menu'!X25="MDC","MDC",IF('full menu'!X25="X","X",IF('full menu'!X25="UASC","UASC",IF(OR('full menu'!X25="PERF",'full menu'!X25="AERF",'full menu'!X25="PCB"),"ERfix",IF(OR('full menu'!X25="ACB",'full menu'!X25="LCERT",'full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menu'!X25="MwERT",'full menu'!X25="ERwMT",'full menu'!X25="M&amp;ERT",'full menu'!X25="MwIT",'full menu'!X25="IwMT",'full menu'!X25="M&amp;IT",'full menu'!X25="IwERT",'full menu'!X25="ERwIT",'full menu'!X25="I&amp;ERT",'full menu'!X25="ER&amp;M&amp;IT"),"MixedTs",IF('full menu'!X25="UD","UD",IF('full menu'!X25="LSD","LSD",IF('full menu'!X25="WSD","WSD","")))))))))))</f>
        <v>ERfix</v>
      </c>
      <c r="Y25" s="1" t="str">
        <f>IF('full menu'!Y25="MDC","MDC",IF('full menu'!Y25="X","X",IF('full menu'!Y25="UASC","UASC",IF(OR('full menu'!Y25="PERF",'full menu'!Y25="AERF",'full menu'!Y25="PCB"),"ERfix",IF(OR('full menu'!Y25="ACB",'full menu'!Y25="LCERT",'full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menu'!Y25="MwERT",'full menu'!Y25="ERwMT",'full menu'!Y25="M&amp;ERT",'full menu'!Y25="MwIT",'full menu'!Y25="IwMT",'full menu'!Y25="M&amp;IT",'full menu'!Y25="IwERT",'full menu'!Y25="ERwIT",'full menu'!Y25="I&amp;ERT",'full menu'!Y25="ER&amp;M&amp;IT"),"MixedTs",IF('full menu'!Y25="UD","UD",IF('full menu'!Y25="LSD","LSD",IF('full menu'!Y25="WSD","WSD","")))))))))))</f>
        <v>ERfix</v>
      </c>
      <c r="Z25" s="1" t="str">
        <f>IF('full menu'!Z25="MDC","MDC",IF('full menu'!Z25="X","X",IF('full menu'!Z25="UASC","UASC",IF(OR('full menu'!Z25="PERF",'full menu'!Z25="AERF",'full menu'!Z25="PCB"),"ERfix",IF(OR('full menu'!Z25="ACB",'full menu'!Z25="LCERT",'full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menu'!Z25="MwERT",'full menu'!Z25="ERwMT",'full menu'!Z25="M&amp;ERT",'full menu'!Z25="MwIT",'full menu'!Z25="IwMT",'full menu'!Z25="M&amp;IT",'full menu'!Z25="IwERT",'full menu'!Z25="ERwIT",'full menu'!Z25="I&amp;ERT",'full menu'!Z25="ER&amp;M&amp;IT"),"MixedTs",IF('full menu'!Z25="UD","UD",IF('full menu'!Z25="LSD","LSD",IF('full menu'!Z25="WSD","WSD","")))))))))))</f>
        <v>ERfix</v>
      </c>
      <c r="AA25" s="1" t="str">
        <f>IF('full menu'!AA25="MDC","MDC",IF('full menu'!AA25="X","X",IF('full menu'!AA25="UASC","UASC",IF(OR('full menu'!AA25="PERF",'full menu'!AA25="AERF",'full menu'!AA25="PCB"),"ERfix",IF(OR('full menu'!AA25="ACB",'full menu'!AA25="LCERT",'full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menu'!AA25="MwERT",'full menu'!AA25="ERwMT",'full menu'!AA25="M&amp;ERT",'full menu'!AA25="MwIT",'full menu'!AA25="IwMT",'full menu'!AA25="M&amp;IT",'full menu'!AA25="IwERT",'full menu'!AA25="ERwIT",'full menu'!AA25="I&amp;ERT",'full menu'!AA25="ER&amp;M&amp;IT"),"MixedTs",IF('full menu'!AA25="UD","UD",IF('full menu'!AA25="LSD","LSD",IF('full menu'!AA25="WSD","WSD","")))))))))))</f>
        <v>ERfix</v>
      </c>
      <c r="AB25" s="1" t="str">
        <f>IF('full menu'!AB25="MDC","MDC",IF('full menu'!AB25="X","X",IF('full menu'!AB25="UASC","UASC",IF(OR('full menu'!AB25="PERF",'full menu'!AB25="AERF",'full menu'!AB25="PCB"),"ERfix",IF(OR('full menu'!AB25="ACB",'full menu'!AB25="LCERT",'full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menu'!AB25="MwERT",'full menu'!AB25="ERwMT",'full menu'!AB25="M&amp;ERT",'full menu'!AB25="MwIT",'full menu'!AB25="IwMT",'full menu'!AB25="M&amp;IT",'full menu'!AB25="IwERT",'full menu'!AB25="ERwIT",'full menu'!AB25="I&amp;ERT",'full menu'!AB25="ER&amp;M&amp;IT"),"MixedTs",IF('full menu'!AB25="UD","UD",IF('full menu'!AB25="LSD","LSD",IF('full menu'!AB25="WSD","WSD","")))))))))))</f>
        <v>ERfix</v>
      </c>
      <c r="AC25" s="1" t="str">
        <f>IF('full menu'!AC25="MDC","MDC",IF('full menu'!AC25="X","X",IF('full menu'!AC25="UASC","UASC",IF(OR('full menu'!AC25="PERF",'full menu'!AC25="AERF",'full menu'!AC25="PCB"),"ERfix",IF(OR('full menu'!AC25="ACB",'full menu'!AC25="LCERT",'full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menu'!AC25="MwERT",'full menu'!AC25="ERwMT",'full menu'!AC25="M&amp;ERT",'full menu'!AC25="MwIT",'full menu'!AC25="IwMT",'full menu'!AC25="M&amp;IT",'full menu'!AC25="IwERT",'full menu'!AC25="ERwIT",'full menu'!AC25="I&amp;ERT",'full menu'!AC25="ER&amp;M&amp;IT"),"MixedTs",IF('full menu'!AC25="UD","UD",IF('full menu'!AC25="LSD","LSD",IF('full menu'!AC25="WSD","WSD","")))))))))))</f>
        <v>ERfix</v>
      </c>
      <c r="AD25" s="1" t="str">
        <f>IF('full menu'!AD25="MDC","MDC",IF('full menu'!AD25="X","X",IF('full menu'!AD25="UASC","UASC",IF(OR('full menu'!AD25="PERF",'full menu'!AD25="AERF",'full menu'!AD25="PCB"),"ERfix",IF(OR('full menu'!AD25="ACB",'full menu'!AD25="LCERT",'full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menu'!AD25="MwERT",'full menu'!AD25="ERwMT",'full menu'!AD25="M&amp;ERT",'full menu'!AD25="MwIT",'full menu'!AD25="IwMT",'full menu'!AD25="M&amp;IT",'full menu'!AD25="IwERT",'full menu'!AD25="ERwIT",'full menu'!AD25="I&amp;ERT",'full menu'!AD25="ER&amp;M&amp;IT"),"MixedTs",IF('full menu'!AD25="UD","UD",IF('full menu'!AD25="LSD","LSD",IF('full menu'!AD25="WSD","WSD","")))))))))))</f>
        <v>ERfix</v>
      </c>
      <c r="AE25" s="1" t="str">
        <f>IF('full menu'!AE25="MDC","MDC",IF('full menu'!AE25="X","X",IF('full menu'!AE25="UASC","UASC",IF(OR('full menu'!AE25="PERF",'full menu'!AE25="AERF",'full menu'!AE25="PCB"),"ERfix",IF(OR('full menu'!AE25="ACB",'full menu'!AE25="LCERT",'full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menu'!AE25="MwERT",'full menu'!AE25="ERwMT",'full menu'!AE25="M&amp;ERT",'full menu'!AE25="MwIT",'full menu'!AE25="IwMT",'full menu'!AE25="M&amp;IT",'full menu'!AE25="IwERT",'full menu'!AE25="ERwIT",'full menu'!AE25="I&amp;ERT",'full menu'!AE25="ER&amp;M&amp;IT"),"MixedTs",IF('full menu'!AE25="UD","UD",IF('full menu'!AE25="LSD","LSD",IF('full menu'!AE25="WSD","WSD","")))))))))))</f>
        <v>ERfix</v>
      </c>
      <c r="AF25" s="1" t="str">
        <f>IF('full menu'!AF25="MDC","MDC",IF('full menu'!AF25="X","X",IF('full menu'!AF25="UASC","UASC",IF(OR('full menu'!AF25="PERF",'full menu'!AF25="AERF",'full menu'!AF25="PCB"),"ERfix",IF(OR('full menu'!AF25="ACB",'full menu'!AF25="LCERT",'full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menu'!AF25="MwERT",'full menu'!AF25="ERwMT",'full menu'!AF25="M&amp;ERT",'full menu'!AF25="MwIT",'full menu'!AF25="IwMT",'full menu'!AF25="M&amp;IT",'full menu'!AF25="IwERT",'full menu'!AF25="ERwIT",'full menu'!AF25="I&amp;ERT",'full menu'!AF25="ER&amp;M&amp;IT"),"MixedTs",IF('full menu'!AF25="UD","UD",IF('full menu'!AF25="LSD","LSD",IF('full menu'!AF25="WSD","WSD","")))))))))))</f>
        <v>ERfix</v>
      </c>
      <c r="AG25" s="1" t="str">
        <f>IF('full menu'!AG25="MDC","MDC",IF('full menu'!AG25="X","X",IF('full menu'!AG25="UASC","UASC",IF(OR('full menu'!AG25="PERF",'full menu'!AG25="AERF",'full menu'!AG25="PCB"),"ERfix",IF(OR('full menu'!AG25="ACB",'full menu'!AG25="LCERT",'full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menu'!AG25="MwERT",'full menu'!AG25="ERwMT",'full menu'!AG25="M&amp;ERT",'full menu'!AG25="MwIT",'full menu'!AG25="IwMT",'full menu'!AG25="M&amp;IT",'full menu'!AG25="IwERT",'full menu'!AG25="ERwIT",'full menu'!AG25="I&amp;ERT",'full menu'!AG25="ER&amp;M&amp;IT"),"MixedTs",IF('full menu'!AG25="UD","UD",IF('full menu'!AG25="LSD","LSD",IF('full menu'!AG25="WSD","WSD","")))))))))))</f>
        <v>ERfix</v>
      </c>
      <c r="AH25" s="1" t="str">
        <f>IF('full menu'!AH25="MDC","MDC",IF('full menu'!AH25="X","X",IF('full menu'!AH25="UASC","UASC",IF(OR('full menu'!AH25="PERF",'full menu'!AH25="AERF",'full menu'!AH25="PCB"),"ERfix",IF(OR('full menu'!AH25="ACB",'full menu'!AH25="LCERT",'full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menu'!AH25="MwERT",'full menu'!AH25="ERwMT",'full menu'!AH25="M&amp;ERT",'full menu'!AH25="MwIT",'full menu'!AH25="IwMT",'full menu'!AH25="M&amp;IT",'full menu'!AH25="IwERT",'full menu'!AH25="ERwIT",'full menu'!AH25="I&amp;ERT",'full menu'!AH25="ER&amp;M&amp;IT"),"MixedTs",IF('full menu'!AH25="UD","UD",IF('full menu'!AH25="LSD","LSD",IF('full menu'!AH25="WSD","WSD","")))))))))))</f>
        <v>ERfix</v>
      </c>
      <c r="AI25" s="1" t="str">
        <f>IF('full menu'!AI25="MDC","MDC",IF('full menu'!AI25="X","X",IF('full menu'!AI25="UASC","UASC",IF(OR('full menu'!AI25="PERF",'full menu'!AI25="AERF",'full menu'!AI25="PCB"),"ERfix",IF(OR('full menu'!AI25="ACB",'full menu'!AI25="LCERT",'full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menu'!AI25="MwERT",'full menu'!AI25="ERwMT",'full menu'!AI25="M&amp;ERT",'full menu'!AI25="MwIT",'full menu'!AI25="IwMT",'full menu'!AI25="M&amp;IT",'full menu'!AI25="IwERT",'full menu'!AI25="ERwIT",'full menu'!AI25="I&amp;ERT",'full menu'!AI25="ER&amp;M&amp;IT"),"MixedTs",IF('full menu'!AI25="UD","UD",IF('full menu'!AI25="LSD","LSD",IF('full menu'!AI25="WSD","WSD","")))))))))))</f>
        <v>ERfix</v>
      </c>
      <c r="AJ25" s="1" t="str">
        <f>IF('full menu'!AJ25="MDC","MDC",IF('full menu'!AJ25="X","X",IF('full menu'!AJ25="UASC","UASC",IF(OR('full menu'!AJ25="PERF",'full menu'!AJ25="AERF",'full menu'!AJ25="PCB"),"ERfix",IF(OR('full menu'!AJ25="ACB",'full menu'!AJ25="LCERT",'full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menu'!AJ25="MwERT",'full menu'!AJ25="ERwMT",'full menu'!AJ25="M&amp;ERT",'full menu'!AJ25="MwIT",'full menu'!AJ25="IwMT",'full menu'!AJ25="M&amp;IT",'full menu'!AJ25="IwERT",'full menu'!AJ25="ERwIT",'full menu'!AJ25="I&amp;ERT",'full menu'!AJ25="ER&amp;M&amp;IT"),"MixedTs",IF('full menu'!AJ25="UD","UD",IF('full menu'!AJ25="LSD","LSD",IF('full menu'!AJ25="WSD","WSD","")))))))))))</f>
        <v>ERfix</v>
      </c>
      <c r="AK25" s="1" t="str">
        <f>IF('full menu'!AK25="MDC","MDC",IF('full menu'!AK25="X","X",IF('full menu'!AK25="UASC","UASC",IF(OR('full menu'!AK25="PERF",'full menu'!AK25="AERF",'full menu'!AK25="PCB"),"ERfix",IF(OR('full menu'!AK25="ACB",'full menu'!AK25="LCERT",'full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menu'!AK25="MwERT",'full menu'!AK25="ERwMT",'full menu'!AK25="M&amp;ERT",'full menu'!AK25="MwIT",'full menu'!AK25="IwMT",'full menu'!AK25="M&amp;IT",'full menu'!AK25="IwERT",'full menu'!AK25="ERwIT",'full menu'!AK25="I&amp;ERT",'full menu'!AK25="ER&amp;M&amp;IT"),"MixedTs",IF('full menu'!AK25="UD","UD",IF('full menu'!AK25="LSD","LSD",IF('full menu'!AK25="WSD","WSD","")))))))))))</f>
        <v>ERfix</v>
      </c>
      <c r="AL25" s="1" t="str">
        <f>IF('full menu'!AL25="MDC","MDC",IF('full menu'!AL25="X","X",IF('full menu'!AL25="UASC","UASC",IF(OR('full menu'!AL25="PERF",'full menu'!AL25="AERF",'full menu'!AL25="PCB"),"ERfix",IF(OR('full menu'!AL25="ACB",'full menu'!AL25="LCERT",'full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menu'!AL25="MwERT",'full menu'!AL25="ERwMT",'full menu'!AL25="M&amp;ERT",'full menu'!AL25="MwIT",'full menu'!AL25="IwMT",'full menu'!AL25="M&amp;IT",'full menu'!AL25="IwERT",'full menu'!AL25="ERwIT",'full menu'!AL25="I&amp;ERT",'full menu'!AL25="ER&amp;M&amp;IT"),"MixedTs",IF('full menu'!AL25="UD","UD",IF('full menu'!AL25="LSD","LSD",IF('full menu'!AL25="WSD","WSD","")))))))))))</f>
        <v>ERfix</v>
      </c>
      <c r="AM25" s="1" t="str">
        <f>IF('full menu'!AM25="MDC","MDC",IF('full menu'!AM25="X","X",IF('full menu'!AM25="UASC","UASC",IF(OR('full menu'!AM25="PERF",'full menu'!AM25="AERF",'full menu'!AM25="PCB"),"ERfix",IF(OR('full menu'!AM25="ACB",'full menu'!AM25="LCERT",'full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menu'!AM25="MwERT",'full menu'!AM25="ERwMT",'full menu'!AM25="M&amp;ERT",'full menu'!AM25="MwIT",'full menu'!AM25="IwMT",'full menu'!AM25="M&amp;IT",'full menu'!AM25="IwERT",'full menu'!AM25="ERwIT",'full menu'!AM25="I&amp;ERT",'full menu'!AM25="ER&amp;M&amp;IT"),"MixedTs",IF('full menu'!AM25="UD","UD",IF('full menu'!AM25="LSD","LSD",IF('full menu'!AM25="WSD","WSD","")))))))))))</f>
        <v>ERfix</v>
      </c>
      <c r="AN25" s="1" t="str">
        <f>IF('full menu'!AN25="MDC","MDC",IF('full menu'!AN25="X","X",IF('full menu'!AN25="UASC","UASC",IF(OR('full menu'!AN25="PERF",'full menu'!AN25="AERF",'full menu'!AN25="PCB"),"ERfix",IF(OR('full menu'!AN25="ACB",'full menu'!AN25="LCERT",'full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menu'!AN25="MwERT",'full menu'!AN25="ERwMT",'full menu'!AN25="M&amp;ERT",'full menu'!AN25="MwIT",'full menu'!AN25="IwMT",'full menu'!AN25="M&amp;IT",'full menu'!AN25="IwERT",'full menu'!AN25="ERwIT",'full menu'!AN25="I&amp;ERT",'full menu'!AN25="ER&amp;M&amp;IT"),"MixedTs",IF('full menu'!AN25="UD","UD",IF('full menu'!AN25="LSD","LSD",IF('full menu'!AN25="WSD","WSD","")))))))))))</f>
        <v>ERfix</v>
      </c>
      <c r="AO25" s="1" t="str">
        <f>IF('full menu'!AO25="MDC","MDC",IF('full menu'!AO25="X","X",IF('full menu'!AO25="UASC","UASC",IF(OR('full menu'!AO25="PERF",'full menu'!AO25="AERF",'full menu'!AO25="PCB"),"ERfix",IF(OR('full menu'!AO25="ACB",'full menu'!AO25="LCERT",'full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menu'!AO25="MwERT",'full menu'!AO25="ERwMT",'full menu'!AO25="M&amp;ERT",'full menu'!AO25="MwIT",'full menu'!AO25="IwMT",'full menu'!AO25="M&amp;IT",'full menu'!AO25="IwERT",'full menu'!AO25="ERwIT",'full menu'!AO25="I&amp;ERT",'full menu'!AO25="ER&amp;M&amp;IT"),"MixedTs",IF('full menu'!AO25="UD","UD",IF('full menu'!AO25="LSD","LSD",IF('full menu'!AO25="WSD","WSD","")))))))))))</f>
        <v>ERfix</v>
      </c>
      <c r="AP25" s="1" t="str">
        <f>IF('full menu'!AP25="MDC","MDC",IF('full menu'!AP25="X","X",IF('full menu'!AP25="UASC","UASC",IF(OR('full menu'!AP25="PERF",'full menu'!AP25="AERF",'full menu'!AP25="PCB"),"ERfix",IF(OR('full menu'!AP25="ACB",'full menu'!AP25="LCERT",'full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menu'!AP25="MwERT",'full menu'!AP25="ERwMT",'full menu'!AP25="M&amp;ERT",'full menu'!AP25="MwIT",'full menu'!AP25="IwMT",'full menu'!AP25="M&amp;IT",'full menu'!AP25="IwERT",'full menu'!AP25="ERwIT",'full menu'!AP25="I&amp;ERT",'full menu'!AP25="ER&amp;M&amp;IT"),"MixedTs",IF('full menu'!AP25="UD","UD",IF('full menu'!AP25="LSD","LSD",IF('full menu'!AP25="WSD","WSD","")))))))))))</f>
        <v>ERfix</v>
      </c>
      <c r="AQ25" s="1" t="str">
        <f>IF('full menu'!AQ25="MDC","MDC",IF('full menu'!AQ25="X","X",IF('full menu'!AQ25="UASC","UASC",IF(OR('full menu'!AQ25="PERF",'full menu'!AQ25="AERF",'full menu'!AQ25="PCB"),"ERfix",IF(OR('full menu'!AQ25="ACB",'full menu'!AQ25="LCERT",'full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menu'!AQ25="MwERT",'full menu'!AQ25="ERwMT",'full menu'!AQ25="M&amp;ERT",'full menu'!AQ25="MwIT",'full menu'!AQ25="IwMT",'full menu'!AQ25="M&amp;IT",'full menu'!AQ25="IwERT",'full menu'!AQ25="ERwIT",'full menu'!AQ25="I&amp;ERT",'full menu'!AQ25="ER&amp;M&amp;IT"),"MixedTs",IF('full menu'!AQ25="UD","UD",IF('full menu'!AQ25="LSD","LSD",IF('full menu'!AQ25="WSD","WSD","")))))))))))</f>
        <v>ERfix</v>
      </c>
      <c r="AR25" s="1" t="str">
        <f>IF('full menu'!AR25="MDC","MDC",IF('full menu'!AR25="X","X",IF('full menu'!AR25="UASC","UASC",IF(OR('full menu'!AR25="PERF",'full menu'!AR25="AERF",'full menu'!AR25="PCB"),"ERfix",IF(OR('full menu'!AR25="ACB",'full menu'!AR25="LCERT",'full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menu'!AR25="MwERT",'full menu'!AR25="ERwMT",'full menu'!AR25="M&amp;ERT",'full menu'!AR25="MwIT",'full menu'!AR25="IwMT",'full menu'!AR25="M&amp;IT",'full menu'!AR25="IwERT",'full menu'!AR25="ERwIT",'full menu'!AR25="I&amp;ERT",'full menu'!AR25="ER&amp;M&amp;IT"),"MixedTs",IF('full menu'!AR25="UD","UD",IF('full menu'!AR25="LSD","LSD",IF('full menu'!AR25="WSD","WSD","")))))))))))</f>
        <v>ERfix</v>
      </c>
      <c r="AS25" s="1" t="str">
        <f>IF('full menu'!AS25="MDC","MDC",IF('full menu'!AS25="X","X",IF('full menu'!AS25="UASC","UASC",IF(OR('full menu'!AS25="PERF",'full menu'!AS25="AERF",'full menu'!AS25="PCB"),"ERfix",IF(OR('full menu'!AS25="ACB",'full menu'!AS25="LCERT",'full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menu'!AS25="MwERT",'full menu'!AS25="ERwMT",'full menu'!AS25="M&amp;ERT",'full menu'!AS25="MwIT",'full menu'!AS25="IwMT",'full menu'!AS25="M&amp;IT",'full menu'!AS25="IwERT",'full menu'!AS25="ERwIT",'full menu'!AS25="I&amp;ERT",'full menu'!AS25="ER&amp;M&amp;IT"),"MixedTs",IF('full menu'!AS25="UD","UD",IF('full menu'!AS25="LSD","LSD",IF('full menu'!AS25="WSD","WSD","")))))))))))</f>
        <v>ERfix</v>
      </c>
      <c r="AT25" s="1" t="str">
        <f>IF('full menu'!AT25="MDC","MDC",IF('full menu'!AT25="X","X",IF('full menu'!AT25="UASC","UASC",IF(OR('full menu'!AT25="PERF",'full menu'!AT25="AERF",'full menu'!AT25="PCB"),"ERfix",IF(OR('full menu'!AT25="ACB",'full menu'!AT25="LCERT",'full menu'!AT25="LERT",'full menu'!AT25="FCERT",'full menu'!AT25="FERT"),"ERTs",IF(OR('full menu'!AT25="FCMT",'full menu'!AT25="FMT",'full menu'!AT25="LMT",'full menu'!AT25="LCMT"),"MTs",IF(OR('full menu'!AT25="LCIT",'full menu'!AT25="FCIT",'full menu'!AT25="LIT",'full menu'!AT25="FIT"),"ITs",IF(OR('full menu'!AT25="MwERT",'full menu'!AT25="ERwMT",'full menu'!AT25="M&amp;ERT",'full menu'!AT25="MwIT",'full menu'!AT25="IwMT",'full menu'!AT25="M&amp;IT",'full menu'!AT25="IwERT",'full menu'!AT25="ERwIT",'full menu'!AT25="I&amp;ERT",'full menu'!AT25="ER&amp;M&amp;IT"),"MixedTs",IF('full menu'!AT25="UD","UD",IF('full menu'!AT25="LSD","LSD",IF('full menu'!AT25="WSD","WSD","")))))))))))</f>
        <v>ERfix</v>
      </c>
      <c r="AU25" s="1" t="str">
        <f>IF('full menu'!AU25="MDC","MDC",IF('full menu'!AU25="X","X",IF('full menu'!AU25="UASC","UASC",IF(OR('full menu'!AU25="PERF",'full menu'!AU25="AERF",'full menu'!AU25="PCB"),"ERfix",IF(OR('full menu'!AU25="ACB",'full menu'!AU25="LCERT",'full menu'!AU25="LERT",'full menu'!AU25="FCERT",'full menu'!AU25="FERT"),"ERTs",IF(OR('full menu'!AU25="FCMT",'full menu'!AU25="FMT",'full menu'!AU25="LMT",'full menu'!AU25="LCMT"),"MTs",IF(OR('full menu'!AU25="LCIT",'full menu'!AU25="FCIT",'full menu'!AU25="LIT",'full menu'!AU25="FIT"),"ITs",IF(OR('full menu'!AU25="MwERT",'full menu'!AU25="ERwMT",'full menu'!AU25="M&amp;ERT",'full menu'!AU25="MwIT",'full menu'!AU25="IwMT",'full menu'!AU25="M&amp;IT",'full menu'!AU25="IwERT",'full menu'!AU25="ERwIT",'full menu'!AU25="I&amp;ERT",'full menu'!AU25="ER&amp;M&amp;IT"),"MixedTs",IF('full menu'!AU25="UD","UD",IF('full menu'!AU25="LSD","LSD",IF('full menu'!AU25="WSD","WSD","")))))))))))</f>
        <v>ERfix</v>
      </c>
      <c r="AV25" s="1" t="str">
        <f>IF('full menu'!AV25="MDC","MDC",IF('full menu'!AV25="X","X",IF('full menu'!AV25="UASC","UASC",IF(OR('full menu'!AV25="PERF",'full menu'!AV25="AERF",'full menu'!AV25="PCB"),"ERfix",IF(OR('full menu'!AV25="ACB",'full menu'!AV25="LCERT",'full menu'!AV25="LERT",'full menu'!AV25="FCERT",'full menu'!AV25="FERT"),"ERTs",IF(OR('full menu'!AV25="FCMT",'full menu'!AV25="FMT",'full menu'!AV25="LMT",'full menu'!AV25="LCMT"),"MTs",IF(OR('full menu'!AV25="LCIT",'full menu'!AV25="FCIT",'full menu'!AV25="LIT",'full menu'!AV25="FIT"),"ITs",IF(OR('full menu'!AV25="MwERT",'full menu'!AV25="ERwMT",'full menu'!AV25="M&amp;ERT",'full menu'!AV25="MwIT",'full menu'!AV25="IwMT",'full menu'!AV25="M&amp;IT",'full menu'!AV25="IwERT",'full menu'!AV25="ERwIT",'full menu'!AV25="I&amp;ERT",'full menu'!AV25="ER&amp;M&amp;IT"),"MixedTs",IF('full menu'!AV25="UD","UD",IF('full menu'!AV25="LSD","LSD",IF('full menu'!AV25="WSD","WSD","")))))))))))</f>
        <v>ERfix</v>
      </c>
      <c r="AW25" s="1" t="str">
        <f>IF('full menu'!AW25="MDC","MDC",IF('full menu'!AW25="X","X",IF('full menu'!AW25="UASC","UASC",IF(OR('full menu'!AW25="PERF",'full menu'!AW25="AERF",'full menu'!AW25="PCB"),"ERfix",IF(OR('full menu'!AW25="ACB",'full menu'!AW25="LCERT",'full menu'!AW25="LERT",'full menu'!AW25="FCERT",'full menu'!AW25="FERT"),"ERTs",IF(OR('full menu'!AW25="FCMT",'full menu'!AW25="FMT",'full menu'!AW25="LMT",'full menu'!AW25="LCMT"),"MTs",IF(OR('full menu'!AW25="LCIT",'full menu'!AW25="FCIT",'full menu'!AW25="LIT",'full menu'!AW25="FIT"),"ITs",IF(OR('full menu'!AW25="MwERT",'full menu'!AW25="ERwMT",'full menu'!AW25="M&amp;ERT",'full menu'!AW25="MwIT",'full menu'!AW25="IwMT",'full menu'!AW25="M&amp;IT",'full menu'!AW25="IwERT",'full menu'!AW25="ERwIT",'full menu'!AW25="I&amp;ERT",'full menu'!AW25="ER&amp;M&amp;IT"),"MixedTs",IF('full menu'!AW25="UD","UD",IF('full menu'!AW25="LSD","LSD",IF('full menu'!AW25="WSD","WSD","")))))))))))</f>
        <v>ERfix</v>
      </c>
      <c r="AX25" s="1" t="str">
        <f>IF('full menu'!AX25="MDC","MDC",IF('full menu'!AX25="X","X",IF('full menu'!AX25="UASC","UASC",IF(OR('full menu'!AX25="PERF",'full menu'!AX25="AERF",'full menu'!AX25="PCB"),"ERfix",IF(OR('full menu'!AX25="ACB",'full menu'!AX25="LCERT",'full menu'!AX25="LERT",'full menu'!AX25="FCERT",'full menu'!AX25="FERT"),"ERTs",IF(OR('full menu'!AX25="FCMT",'full menu'!AX25="FMT",'full menu'!AX25="LMT",'full menu'!AX25="LCMT"),"MTs",IF(OR('full menu'!AX25="LCIT",'full menu'!AX25="FCIT",'full menu'!AX25="LIT",'full menu'!AX25="FIT"),"ITs",IF(OR('full menu'!AX25="MwERT",'full menu'!AX25="ERwMT",'full menu'!AX25="M&amp;ERT",'full menu'!AX25="MwIT",'full menu'!AX25="IwMT",'full menu'!AX25="M&amp;IT",'full menu'!AX25="IwERT",'full menu'!AX25="ERwIT",'full menu'!AX25="I&amp;ERT",'full menu'!AX25="ER&amp;M&amp;IT"),"MixedTs",IF('full menu'!AX25="UD","UD",IF('full menu'!AX25="LSD","LSD",IF('full menu'!AX25="WSD","WSD","")))))))))))</f>
        <v>ERfix</v>
      </c>
      <c r="AY25" s="1" t="str">
        <f>IF('full menu'!AY25="MDC","MDC",IF('full menu'!AY25="X","X",IF('full menu'!AY25="UASC","UASC",IF(OR('full menu'!AY25="PERF",'full menu'!AY25="AERF",'full menu'!AY25="PCB"),"ERfix",IF(OR('full menu'!AY25="ACB",'full menu'!AY25="LCERT",'full menu'!AY25="LERT",'full menu'!AY25="FCERT",'full menu'!AY25="FERT"),"ERTs",IF(OR('full menu'!AY25="FCMT",'full menu'!AY25="FMT",'full menu'!AY25="LMT",'full menu'!AY25="LCMT"),"MTs",IF(OR('full menu'!AY25="LCIT",'full menu'!AY25="FCIT",'full menu'!AY25="LIT",'full menu'!AY25="FIT"),"ITs",IF(OR('full menu'!AY25="MwERT",'full menu'!AY25="ERwMT",'full menu'!AY25="M&amp;ERT",'full menu'!AY25="MwIT",'full menu'!AY25="IwMT",'full menu'!AY25="M&amp;IT",'full menu'!AY25="IwERT",'full menu'!AY25="ERwIT",'full menu'!AY25="I&amp;ERT",'full menu'!AY25="ER&amp;M&amp;IT"),"MixedTs",IF('full menu'!AY25="UD","UD",IF('full menu'!AY25="LSD","LSD",IF('full menu'!AY25="WSD","WSD","")))))))))))</f>
        <v>ERfix</v>
      </c>
    </row>
    <row r="26" spans="1:51" ht="15.6" x14ac:dyDescent="0.3">
      <c r="A26" t="s">
        <v>53</v>
      </c>
      <c r="B26" s="1" t="str">
        <f>IF('full menu'!B26="MDC","MDC",IF('full menu'!B26="X","X",IF('full menu'!B26="UASC","UASC",IF(OR('full menu'!B26="PERF",'full menu'!B26="AERF",'full menu'!B26="PCB"),"ERfix",IF(OR('full menu'!B26="ACB",'full menu'!B26="LCERT",'full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menu'!B26="MwERT",'full menu'!B26="ERwMT",'full menu'!B26="M&amp;ERT",'full menu'!B26="MwIT",'full menu'!B26="IwMT",'full menu'!B26="M&amp;IT",'full menu'!B26="IwERT",'full menu'!B26="ERwIT",'full menu'!B26="I&amp;ERT",'full menu'!B26="ER&amp;M&amp;IT"),"MixedTs",IF('full menu'!B26="UD","UD",IF('full menu'!B26="LSD","LSD",IF('full menu'!B26="WSD","WSD","")))))))))))</f>
        <v>ERfix</v>
      </c>
      <c r="C26" s="1" t="str">
        <f>IF('full menu'!C26="MDC","MDC",IF('full menu'!C26="X","X",IF('full menu'!C26="UASC","UASC",IF(OR('full menu'!C26="PERF",'full menu'!C26="AERF",'full menu'!C26="PCB"),"ERfix",IF(OR('full menu'!C26="ACB",'full menu'!C26="LCERT",'full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menu'!C26="MwERT",'full menu'!C26="ERwMT",'full menu'!C26="M&amp;ERT",'full menu'!C26="MwIT",'full menu'!C26="IwMT",'full menu'!C26="M&amp;IT",'full menu'!C26="IwERT",'full menu'!C26="ERwIT",'full menu'!C26="I&amp;ERT",'full menu'!C26="ER&amp;M&amp;IT"),"MixedTs",IF('full menu'!C26="UD","UD",IF('full menu'!C26="LSD","LSD",IF('full menu'!C26="WSD","WSD","")))))))))))</f>
        <v>ERfix</v>
      </c>
      <c r="D26" s="1" t="str">
        <f>IF('full menu'!D26="MDC","MDC",IF('full menu'!D26="X","X",IF('full menu'!D26="UASC","UASC",IF(OR('full menu'!D26="PERF",'full menu'!D26="AERF",'full menu'!D26="PCB"),"ERfix",IF(OR('full menu'!D26="ACB",'full menu'!D26="LCERT",'full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menu'!D26="MwERT",'full menu'!D26="ERwMT",'full menu'!D26="M&amp;ERT",'full menu'!D26="MwIT",'full menu'!D26="IwMT",'full menu'!D26="M&amp;IT",'full menu'!D26="IwERT",'full menu'!D26="ERwIT",'full menu'!D26="I&amp;ERT",'full menu'!D26="ER&amp;M&amp;IT"),"MixedTs",IF('full menu'!D26="UD","UD",IF('full menu'!D26="LSD","LSD",IF('full menu'!D26="WSD","WSD","")))))))))))</f>
        <v>ERfix</v>
      </c>
      <c r="E26" s="1" t="str">
        <f>IF('full menu'!E26="MDC","MDC",IF('full menu'!E26="X","X",IF('full menu'!E26="UASC","UASC",IF(OR('full menu'!E26="PERF",'full menu'!E26="AERF",'full menu'!E26="PCB"),"ERfix",IF(OR('full menu'!E26="ACB",'full menu'!E26="LCERT",'full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menu'!E26="MwERT",'full menu'!E26="ERwMT",'full menu'!E26="M&amp;ERT",'full menu'!E26="MwIT",'full menu'!E26="IwMT",'full menu'!E26="M&amp;IT",'full menu'!E26="IwERT",'full menu'!E26="ERwIT",'full menu'!E26="I&amp;ERT",'full menu'!E26="ER&amp;M&amp;IT"),"MixedTs",IF('full menu'!E26="UD","UD",IF('full menu'!E26="LSD","LSD",IF('full menu'!E26="WSD","WSD","")))))))))))</f>
        <v>ERfix</v>
      </c>
      <c r="F26" s="1" t="str">
        <f>IF('full menu'!F26="MDC","MDC",IF('full menu'!F26="X","X",IF('full menu'!F26="UASC","UASC",IF(OR('full menu'!F26="PERF",'full menu'!F26="AERF",'full menu'!F26="PCB"),"ERfix",IF(OR('full menu'!F26="ACB",'full menu'!F26="LCERT",'full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menu'!F26="MwERT",'full menu'!F26="ERwMT",'full menu'!F26="M&amp;ERT",'full menu'!F26="MwIT",'full menu'!F26="IwMT",'full menu'!F26="M&amp;IT",'full menu'!F26="IwERT",'full menu'!F26="ERwIT",'full menu'!F26="I&amp;ERT",'full menu'!F26="ER&amp;M&amp;IT"),"MixedTs",IF('full menu'!F26="UD","UD",IF('full menu'!F26="LSD","LSD",IF('full menu'!F26="WSD","WSD","")))))))))))</f>
        <v>ERfix</v>
      </c>
      <c r="G26" s="1" t="str">
        <f>IF('full menu'!G26="MDC","MDC",IF('full menu'!G26="X","X",IF('full menu'!G26="UASC","UASC",IF(OR('full menu'!G26="PERF",'full menu'!G26="AERF",'full menu'!G26="PCB"),"ERfix",IF(OR('full menu'!G26="ACB",'full menu'!G26="LCERT",'full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menu'!G26="MwERT",'full menu'!G26="ERwMT",'full menu'!G26="M&amp;ERT",'full menu'!G26="MwIT",'full menu'!G26="IwMT",'full menu'!G26="M&amp;IT",'full menu'!G26="IwERT",'full menu'!G26="ERwIT",'full menu'!G26="I&amp;ERT",'full menu'!G26="ER&amp;M&amp;IT"),"MixedTs",IF('full menu'!G26="UD","UD",IF('full menu'!G26="LSD","LSD",IF('full menu'!G26="WSD","WSD","")))))))))))</f>
        <v>ERfix</v>
      </c>
      <c r="H26" s="1" t="str">
        <f>IF('full menu'!H26="MDC","MDC",IF('full menu'!H26="X","X",IF('full menu'!H26="UASC","UASC",IF(OR('full menu'!H26="PERF",'full menu'!H26="AERF",'full menu'!H26="PCB"),"ERfix",IF(OR('full menu'!H26="ACB",'full menu'!H26="LCERT",'full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menu'!H26="MwERT",'full menu'!H26="ERwMT",'full menu'!H26="M&amp;ERT",'full menu'!H26="MwIT",'full menu'!H26="IwMT",'full menu'!H26="M&amp;IT",'full menu'!H26="IwERT",'full menu'!H26="ERwIT",'full menu'!H26="I&amp;ERT",'full menu'!H26="ER&amp;M&amp;IT"),"MixedTs",IF('full menu'!H26="UD","UD",IF('full menu'!H26="LSD","LSD",IF('full menu'!H26="WSD","WSD","")))))))))))</f>
        <v>ERfix</v>
      </c>
      <c r="I26" s="1" t="str">
        <f>IF('full menu'!I26="MDC","MDC",IF('full menu'!I26="X","X",IF('full menu'!I26="UASC","UASC",IF(OR('full menu'!I26="PERF",'full menu'!I26="AERF",'full menu'!I26="PCB"),"ERfix",IF(OR('full menu'!I26="ACB",'full menu'!I26="LCERT",'full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menu'!I26="MwERT",'full menu'!I26="ERwMT",'full menu'!I26="M&amp;ERT",'full menu'!I26="MwIT",'full menu'!I26="IwMT",'full menu'!I26="M&amp;IT",'full menu'!I26="IwERT",'full menu'!I26="ERwIT",'full menu'!I26="I&amp;ERT",'full menu'!I26="ER&amp;M&amp;IT"),"MixedTs",IF('full menu'!I26="UD","UD",IF('full menu'!I26="LSD","LSD",IF('full menu'!I26="WSD","WSD","")))))))))))</f>
        <v>ERfix</v>
      </c>
      <c r="J26" s="1" t="str">
        <f>IF('full menu'!J26="MDC","MDC",IF('full menu'!J26="X","X",IF('full menu'!J26="UASC","UASC",IF(OR('full menu'!J26="PERF",'full menu'!J26="AERF",'full menu'!J26="PCB"),"ERfix",IF(OR('full menu'!J26="ACB",'full menu'!J26="LCERT",'full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menu'!J26="MwERT",'full menu'!J26="ERwMT",'full menu'!J26="M&amp;ERT",'full menu'!J26="MwIT",'full menu'!J26="IwMT",'full menu'!J26="M&amp;IT",'full menu'!J26="IwERT",'full menu'!J26="ERwIT",'full menu'!J26="I&amp;ERT",'full menu'!J26="ER&amp;M&amp;IT"),"MixedTs",IF('full menu'!J26="UD","UD",IF('full menu'!J26="LSD","LSD",IF('full menu'!J26="WSD","WSD","")))))))))))</f>
        <v>ERfix</v>
      </c>
      <c r="K26" s="1" t="str">
        <f>IF('full menu'!K26="MDC","MDC",IF('full menu'!K26="X","X",IF('full menu'!K26="UASC","UASC",IF(OR('full menu'!K26="PERF",'full menu'!K26="AERF",'full menu'!K26="PCB"),"ERfix",IF(OR('full menu'!K26="ACB",'full menu'!K26="LCERT",'full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menu'!K26="MwERT",'full menu'!K26="ERwMT",'full menu'!K26="M&amp;ERT",'full menu'!K26="MwIT",'full menu'!K26="IwMT",'full menu'!K26="M&amp;IT",'full menu'!K26="IwERT",'full menu'!K26="ERwIT",'full menu'!K26="I&amp;ERT",'full menu'!K26="ER&amp;M&amp;IT"),"MixedTs",IF('full menu'!K26="UD","UD",IF('full menu'!K26="LSD","LSD",IF('full menu'!K26="WSD","WSD","")))))))))))</f>
        <v>ERfix</v>
      </c>
      <c r="L26" s="1" t="str">
        <f>IF('full menu'!L26="MDC","MDC",IF('full menu'!L26="X","X",IF('full menu'!L26="UASC","UASC",IF(OR('full menu'!L26="PERF",'full menu'!L26="AERF",'full menu'!L26="PCB"),"ERfix",IF(OR('full menu'!L26="ACB",'full menu'!L26="LCERT",'full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menu'!L26="MwERT",'full menu'!L26="ERwMT",'full menu'!L26="M&amp;ERT",'full menu'!L26="MwIT",'full menu'!L26="IwMT",'full menu'!L26="M&amp;IT",'full menu'!L26="IwERT",'full menu'!L26="ERwIT",'full menu'!L26="I&amp;ERT",'full menu'!L26="ER&amp;M&amp;IT"),"MixedTs",IF('full menu'!L26="UD","UD",IF('full menu'!L26="LSD","LSD",IF('full menu'!L26="WSD","WSD","")))))))))))</f>
        <v>ERfix</v>
      </c>
      <c r="M26" s="1" t="str">
        <f>IF('full menu'!M26="MDC","MDC",IF('full menu'!M26="X","X",IF('full menu'!M26="UASC","UASC",IF(OR('full menu'!M26="PERF",'full menu'!M26="AERF",'full menu'!M26="PCB"),"ERfix",IF(OR('full menu'!M26="ACB",'full menu'!M26="LCERT",'full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menu'!M26="MwERT",'full menu'!M26="ERwMT",'full menu'!M26="M&amp;ERT",'full menu'!M26="MwIT",'full menu'!M26="IwMT",'full menu'!M26="M&amp;IT",'full menu'!M26="IwERT",'full menu'!M26="ERwIT",'full menu'!M26="I&amp;ERT",'full menu'!M26="ER&amp;M&amp;IT"),"MixedTs",IF('full menu'!M26="UD","UD",IF('full menu'!M26="LSD","LSD",IF('full menu'!M26="WSD","WSD","")))))))))))</f>
        <v>ERfix</v>
      </c>
      <c r="N26" s="1" t="str">
        <f>IF('full menu'!N26="MDC","MDC",IF('full menu'!N26="X","X",IF('full menu'!N26="UASC","UASC",IF(OR('full menu'!N26="PERF",'full menu'!N26="AERF",'full menu'!N26="PCB"),"ERfix",IF(OR('full menu'!N26="ACB",'full menu'!N26="LCERT",'full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menu'!N26="MwERT",'full menu'!N26="ERwMT",'full menu'!N26="M&amp;ERT",'full menu'!N26="MwIT",'full menu'!N26="IwMT",'full menu'!N26="M&amp;IT",'full menu'!N26="IwERT",'full menu'!N26="ERwIT",'full menu'!N26="I&amp;ERT",'full menu'!N26="ER&amp;M&amp;IT"),"MixedTs",IF('full menu'!N26="UD","UD",IF('full menu'!N26="LSD","LSD",IF('full menu'!N26="WSD","WSD","")))))))))))</f>
        <v>ERfix</v>
      </c>
      <c r="O26" s="1" t="str">
        <f>IF('full menu'!O26="MDC","MDC",IF('full menu'!O26="X","X",IF('full menu'!O26="UASC","UASC",IF(OR('full menu'!O26="PERF",'full menu'!O26="AERF",'full menu'!O26="PCB"),"ERfix",IF(OR('full menu'!O26="ACB",'full menu'!O26="LCERT",'full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menu'!O26="MwERT",'full menu'!O26="ERwMT",'full menu'!O26="M&amp;ERT",'full menu'!O26="MwIT",'full menu'!O26="IwMT",'full menu'!O26="M&amp;IT",'full menu'!O26="IwERT",'full menu'!O26="ERwIT",'full menu'!O26="I&amp;ERT",'full menu'!O26="ER&amp;M&amp;IT"),"MixedTs",IF('full menu'!O26="UD","UD",IF('full menu'!O26="LSD","LSD",IF('full menu'!O26="WSD","WSD","")))))))))))</f>
        <v>ERfix</v>
      </c>
      <c r="P26" s="1" t="str">
        <f>IF('full menu'!P26="MDC","MDC",IF('full menu'!P26="X","X",IF('full menu'!P26="UASC","UASC",IF(OR('full menu'!P26="PERF",'full menu'!P26="AERF",'full menu'!P26="PCB"),"ERfix",IF(OR('full menu'!P26="ACB",'full menu'!P26="LCERT",'full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menu'!P26="MwERT",'full menu'!P26="ERwMT",'full menu'!P26="M&amp;ERT",'full menu'!P26="MwIT",'full menu'!P26="IwMT",'full menu'!P26="M&amp;IT",'full menu'!P26="IwERT",'full menu'!P26="ERwIT",'full menu'!P26="I&amp;ERT",'full menu'!P26="ER&amp;M&amp;IT"),"MixedTs",IF('full menu'!P26="UD","UD",IF('full menu'!P26="LSD","LSD",IF('full menu'!P26="WSD","WSD","")))))))))))</f>
        <v>ERfix</v>
      </c>
      <c r="Q26" s="1" t="str">
        <f>IF('full menu'!Q26="MDC","MDC",IF('full menu'!Q26="X","X",IF('full menu'!Q26="UASC","UASC",IF(OR('full menu'!Q26="PERF",'full menu'!Q26="AERF",'full menu'!Q26="PCB"),"ERfix",IF(OR('full menu'!Q26="ACB",'full menu'!Q26="LCERT",'full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menu'!Q26="MwERT",'full menu'!Q26="ERwMT",'full menu'!Q26="M&amp;ERT",'full menu'!Q26="MwIT",'full menu'!Q26="IwMT",'full menu'!Q26="M&amp;IT",'full menu'!Q26="IwERT",'full menu'!Q26="ERwIT",'full menu'!Q26="I&amp;ERT",'full menu'!Q26="ER&amp;M&amp;IT"),"MixedTs",IF('full menu'!Q26="UD","UD",IF('full menu'!Q26="LSD","LSD",IF('full menu'!Q26="WSD","WSD","")))))))))))</f>
        <v>ERfix</v>
      </c>
      <c r="R26" s="1" t="str">
        <f>IF('full menu'!R26="MDC","MDC",IF('full menu'!R26="X","X",IF('full menu'!R26="UASC","UASC",IF(OR('full menu'!R26="PERF",'full menu'!R26="AERF",'full menu'!R26="PCB"),"ERfix",IF(OR('full menu'!R26="ACB",'full menu'!R26="LCERT",'full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menu'!R26="MwERT",'full menu'!R26="ERwMT",'full menu'!R26="M&amp;ERT",'full menu'!R26="MwIT",'full menu'!R26="IwMT",'full menu'!R26="M&amp;IT",'full menu'!R26="IwERT",'full menu'!R26="ERwIT",'full menu'!R26="I&amp;ERT",'full menu'!R26="ER&amp;M&amp;IT"),"MixedTs",IF('full menu'!R26="UD","UD",IF('full menu'!R26="LSD","LSD",IF('full menu'!R26="WSD","WSD","")))))))))))</f>
        <v>ERfix</v>
      </c>
      <c r="S26" s="1" t="str">
        <f>IF('full menu'!S26="MDC","MDC",IF('full menu'!S26="X","X",IF('full menu'!S26="UASC","UASC",IF(OR('full menu'!S26="PERF",'full menu'!S26="AERF",'full menu'!S26="PCB"),"ERfix",IF(OR('full menu'!S26="ACB",'full menu'!S26="LCERT",'full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menu'!S26="MwERT",'full menu'!S26="ERwMT",'full menu'!S26="M&amp;ERT",'full menu'!S26="MwIT",'full menu'!S26="IwMT",'full menu'!S26="M&amp;IT",'full menu'!S26="IwERT",'full menu'!S26="ERwIT",'full menu'!S26="I&amp;ERT",'full menu'!S26="ER&amp;M&amp;IT"),"MixedTs",IF('full menu'!S26="UD","UD",IF('full menu'!S26="LSD","LSD",IF('full menu'!S26="WSD","WSD","")))))))))))</f>
        <v>ERfix</v>
      </c>
      <c r="T26" s="1" t="str">
        <f>IF('full menu'!T26="MDC","MDC",IF('full menu'!T26="X","X",IF('full menu'!T26="UASC","UASC",IF(OR('full menu'!T26="PERF",'full menu'!T26="AERF",'full menu'!T26="PCB"),"ERfix",IF(OR('full menu'!T26="ACB",'full menu'!T26="LCERT",'full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menu'!T26="MwERT",'full menu'!T26="ERwMT",'full menu'!T26="M&amp;ERT",'full menu'!T26="MwIT",'full menu'!T26="IwMT",'full menu'!T26="M&amp;IT",'full menu'!T26="IwERT",'full menu'!T26="ERwIT",'full menu'!T26="I&amp;ERT",'full menu'!T26="ER&amp;M&amp;IT"),"MixedTs",IF('full menu'!T26="UD","UD",IF('full menu'!T26="LSD","LSD",IF('full menu'!T26="WSD","WSD","")))))))))))</f>
        <v>ERfix</v>
      </c>
      <c r="U26" s="1" t="str">
        <f>IF('full menu'!U26="MDC","MDC",IF('full menu'!U26="X","X",IF('full menu'!U26="UASC","UASC",IF(OR('full menu'!U26="PERF",'full menu'!U26="AERF",'full menu'!U26="PCB"),"ERfix",IF(OR('full menu'!U26="ACB",'full menu'!U26="LCERT",'full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menu'!U26="MwERT",'full menu'!U26="ERwMT",'full menu'!U26="M&amp;ERT",'full menu'!U26="MwIT",'full menu'!U26="IwMT",'full menu'!U26="M&amp;IT",'full menu'!U26="IwERT",'full menu'!U26="ERwIT",'full menu'!U26="I&amp;ERT",'full menu'!U26="ER&amp;M&amp;IT"),"MixedTs",IF('full menu'!U26="UD","UD",IF('full menu'!U26="LSD","LSD",IF('full menu'!U26="WSD","WSD","")))))))))))</f>
        <v>ERfix</v>
      </c>
      <c r="V26" s="1" t="str">
        <f>IF('full menu'!V26="MDC","MDC",IF('full menu'!V26="X","X",IF('full menu'!V26="UASC","UASC",IF(OR('full menu'!V26="PERF",'full menu'!V26="AERF",'full menu'!V26="PCB"),"ERfix",IF(OR('full menu'!V26="ACB",'full menu'!V26="LCERT",'full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menu'!V26="MwERT",'full menu'!V26="ERwMT",'full menu'!V26="M&amp;ERT",'full menu'!V26="MwIT",'full menu'!V26="IwMT",'full menu'!V26="M&amp;IT",'full menu'!V26="IwERT",'full menu'!V26="ERwIT",'full menu'!V26="I&amp;ERT",'full menu'!V26="ER&amp;M&amp;IT"),"MixedTs",IF('full menu'!V26="UD","UD",IF('full menu'!V26="LSD","LSD",IF('full menu'!V26="WSD","WSD","")))))))))))</f>
        <v>ERfix</v>
      </c>
      <c r="W26" s="1" t="str">
        <f>IF('full menu'!W26="MDC","MDC",IF('full menu'!W26="X","X",IF('full menu'!W26="UASC","UASC",IF(OR('full menu'!W26="PERF",'full menu'!W26="AERF",'full menu'!W26="PCB"),"ERfix",IF(OR('full menu'!W26="ACB",'full menu'!W26="LCERT",'full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menu'!W26="MwERT",'full menu'!W26="ERwMT",'full menu'!W26="M&amp;ERT",'full menu'!W26="MwIT",'full menu'!W26="IwMT",'full menu'!W26="M&amp;IT",'full menu'!W26="IwERT",'full menu'!W26="ERwIT",'full menu'!W26="I&amp;ERT",'full menu'!W26="ER&amp;M&amp;IT"),"MixedTs",IF('full menu'!W26="UD","UD",IF('full menu'!W26="LSD","LSD",IF('full menu'!W26="WSD","WSD","")))))))))))</f>
        <v>ERTs</v>
      </c>
      <c r="X26" s="1" t="str">
        <f>IF('full menu'!X26="MDC","MDC",IF('full menu'!X26="X","X",IF('full menu'!X26="UASC","UASC",IF(OR('full menu'!X26="PERF",'full menu'!X26="AERF",'full menu'!X26="PCB"),"ERfix",IF(OR('full menu'!X26="ACB",'full menu'!X26="LCERT",'full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menu'!X26="MwERT",'full menu'!X26="ERwMT",'full menu'!X26="M&amp;ERT",'full menu'!X26="MwIT",'full menu'!X26="IwMT",'full menu'!X26="M&amp;IT",'full menu'!X26="IwERT",'full menu'!X26="ERwIT",'full menu'!X26="I&amp;ERT",'full menu'!X26="ER&amp;M&amp;IT"),"MixedTs",IF('full menu'!X26="UD","UD",IF('full menu'!X26="LSD","LSD",IF('full menu'!X26="WSD","WSD","")))))))))))</f>
        <v>ERTs</v>
      </c>
      <c r="Y26" s="1" t="str">
        <f>IF('full menu'!Y26="MDC","MDC",IF('full menu'!Y26="X","X",IF('full menu'!Y26="UASC","UASC",IF(OR('full menu'!Y26="PERF",'full menu'!Y26="AERF",'full menu'!Y26="PCB"),"ERfix",IF(OR('full menu'!Y26="ACB",'full menu'!Y26="LCERT",'full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menu'!Y26="MwERT",'full menu'!Y26="ERwMT",'full menu'!Y26="M&amp;ERT",'full menu'!Y26="MwIT",'full menu'!Y26="IwMT",'full menu'!Y26="M&amp;IT",'full menu'!Y26="IwERT",'full menu'!Y26="ERwIT",'full menu'!Y26="I&amp;ERT",'full menu'!Y26="ER&amp;M&amp;IT"),"MixedTs",IF('full menu'!Y26="UD","UD",IF('full menu'!Y26="LSD","LSD",IF('full menu'!Y26="WSD","WSD","")))))))))))</f>
        <v>ERTs</v>
      </c>
      <c r="Z26" s="1" t="str">
        <f>IF('full menu'!Z26="MDC","MDC",IF('full menu'!Z26="X","X",IF('full menu'!Z26="UASC","UASC",IF(OR('full menu'!Z26="PERF",'full menu'!Z26="AERF",'full menu'!Z26="PCB"),"ERfix",IF(OR('full menu'!Z26="ACB",'full menu'!Z26="LCERT",'full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menu'!Z26="MwERT",'full menu'!Z26="ERwMT",'full menu'!Z26="M&amp;ERT",'full menu'!Z26="MwIT",'full menu'!Z26="IwMT",'full menu'!Z26="M&amp;IT",'full menu'!Z26="IwERT",'full menu'!Z26="ERwIT",'full menu'!Z26="I&amp;ERT",'full menu'!Z26="ER&amp;M&amp;IT"),"MixedTs",IF('full menu'!Z26="UD","UD",IF('full menu'!Z26="LSD","LSD",IF('full menu'!Z26="WSD","WSD","")))))))))))</f>
        <v>ERTs</v>
      </c>
      <c r="AA26" s="1" t="str">
        <f>IF('full menu'!AA26="MDC","MDC",IF('full menu'!AA26="X","X",IF('full menu'!AA26="UASC","UASC",IF(OR('full menu'!AA26="PERF",'full menu'!AA26="AERF",'full menu'!AA26="PCB"),"ERfix",IF(OR('full menu'!AA26="ACB",'full menu'!AA26="LCERT",'full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menu'!AA26="MwERT",'full menu'!AA26="ERwMT",'full menu'!AA26="M&amp;ERT",'full menu'!AA26="MwIT",'full menu'!AA26="IwMT",'full menu'!AA26="M&amp;IT",'full menu'!AA26="IwERT",'full menu'!AA26="ERwIT",'full menu'!AA26="I&amp;ERT",'full menu'!AA26="ER&amp;M&amp;IT"),"MixedTs",IF('full menu'!AA26="UD","UD",IF('full menu'!AA26="LSD","LSD",IF('full menu'!AA26="WSD","WSD","")))))))))))</f>
        <v>ERTs</v>
      </c>
      <c r="AB26" s="1" t="str">
        <f>IF('full menu'!AB26="MDC","MDC",IF('full menu'!AB26="X","X",IF('full menu'!AB26="UASC","UASC",IF(OR('full menu'!AB26="PERF",'full menu'!AB26="AERF",'full menu'!AB26="PCB"),"ERfix",IF(OR('full menu'!AB26="ACB",'full menu'!AB26="LCERT",'full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menu'!AB26="MwERT",'full menu'!AB26="ERwMT",'full menu'!AB26="M&amp;ERT",'full menu'!AB26="MwIT",'full menu'!AB26="IwMT",'full menu'!AB26="M&amp;IT",'full menu'!AB26="IwERT",'full menu'!AB26="ERwIT",'full menu'!AB26="I&amp;ERT",'full menu'!AB26="ER&amp;M&amp;IT"),"MixedTs",IF('full menu'!AB26="UD","UD",IF('full menu'!AB26="LSD","LSD",IF('full menu'!AB26="WSD","WSD","")))))))))))</f>
        <v>ERTs</v>
      </c>
      <c r="AC26" s="1" t="str">
        <f>IF('full menu'!AC26="MDC","MDC",IF('full menu'!AC26="X","X",IF('full menu'!AC26="UASC","UASC",IF(OR('full menu'!AC26="PERF",'full menu'!AC26="AERF",'full menu'!AC26="PCB"),"ERfix",IF(OR('full menu'!AC26="ACB",'full menu'!AC26="LCERT",'full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menu'!AC26="MwERT",'full menu'!AC26="ERwMT",'full menu'!AC26="M&amp;ERT",'full menu'!AC26="MwIT",'full menu'!AC26="IwMT",'full menu'!AC26="M&amp;IT",'full menu'!AC26="IwERT",'full menu'!AC26="ERwIT",'full menu'!AC26="I&amp;ERT",'full menu'!AC26="ER&amp;M&amp;IT"),"MixedTs",IF('full menu'!AC26="UD","UD",IF('full menu'!AC26="LSD","LSD",IF('full menu'!AC26="WSD","WSD","")))))))))))</f>
        <v>ERTs</v>
      </c>
      <c r="AD26" s="1" t="str">
        <f>IF('full menu'!AD26="MDC","MDC",IF('full menu'!AD26="X","X",IF('full menu'!AD26="UASC","UASC",IF(OR('full menu'!AD26="PERF",'full menu'!AD26="AERF",'full menu'!AD26="PCB"),"ERfix",IF(OR('full menu'!AD26="ACB",'full menu'!AD26="LCERT",'full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menu'!AD26="MwERT",'full menu'!AD26="ERwMT",'full menu'!AD26="M&amp;ERT",'full menu'!AD26="MwIT",'full menu'!AD26="IwMT",'full menu'!AD26="M&amp;IT",'full menu'!AD26="IwERT",'full menu'!AD26="ERwIT",'full menu'!AD26="I&amp;ERT",'full menu'!AD26="ER&amp;M&amp;IT"),"MixedTs",IF('full menu'!AD26="UD","UD",IF('full menu'!AD26="LSD","LSD",IF('full menu'!AD26="WSD","WSD","")))))))))))</f>
        <v>ERTs</v>
      </c>
      <c r="AE26" s="1" t="str">
        <f>IF('full menu'!AE26="MDC","MDC",IF('full menu'!AE26="X","X",IF('full menu'!AE26="UASC","UASC",IF(OR('full menu'!AE26="PERF",'full menu'!AE26="AERF",'full menu'!AE26="PCB"),"ERfix",IF(OR('full menu'!AE26="ACB",'full menu'!AE26="LCERT",'full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menu'!AE26="MwERT",'full menu'!AE26="ERwMT",'full menu'!AE26="M&amp;ERT",'full menu'!AE26="MwIT",'full menu'!AE26="IwMT",'full menu'!AE26="M&amp;IT",'full menu'!AE26="IwERT",'full menu'!AE26="ERwIT",'full menu'!AE26="I&amp;ERT",'full menu'!AE26="ER&amp;M&amp;IT"),"MixedTs",IF('full menu'!AE26="UD","UD",IF('full menu'!AE26="LSD","LSD",IF('full menu'!AE26="WSD","WSD","")))))))))))</f>
        <v>ERTs</v>
      </c>
      <c r="AF26" s="1" t="str">
        <f>IF('full menu'!AF26="MDC","MDC",IF('full menu'!AF26="X","X",IF('full menu'!AF26="UASC","UASC",IF(OR('full menu'!AF26="PERF",'full menu'!AF26="AERF",'full menu'!AF26="PCB"),"ERfix",IF(OR('full menu'!AF26="ACB",'full menu'!AF26="LCERT",'full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menu'!AF26="MwERT",'full menu'!AF26="ERwMT",'full menu'!AF26="M&amp;ERT",'full menu'!AF26="MwIT",'full menu'!AF26="IwMT",'full menu'!AF26="M&amp;IT",'full menu'!AF26="IwERT",'full menu'!AF26="ERwIT",'full menu'!AF26="I&amp;ERT",'full menu'!AF26="ER&amp;M&amp;IT"),"MixedTs",IF('full menu'!AF26="UD","UD",IF('full menu'!AF26="LSD","LSD",IF('full menu'!AF26="WSD","WSD","")))))))))))</f>
        <v>ERTs</v>
      </c>
      <c r="AG26" s="1" t="str">
        <f>IF('full menu'!AG26="MDC","MDC",IF('full menu'!AG26="X","X",IF('full menu'!AG26="UASC","UASC",IF(OR('full menu'!AG26="PERF",'full menu'!AG26="AERF",'full menu'!AG26="PCB"),"ERfix",IF(OR('full menu'!AG26="ACB",'full menu'!AG26="LCERT",'full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menu'!AG26="MwERT",'full menu'!AG26="ERwMT",'full menu'!AG26="M&amp;ERT",'full menu'!AG26="MwIT",'full menu'!AG26="IwMT",'full menu'!AG26="M&amp;IT",'full menu'!AG26="IwERT",'full menu'!AG26="ERwIT",'full menu'!AG26="I&amp;ERT",'full menu'!AG26="ER&amp;M&amp;IT"),"MixedTs",IF('full menu'!AG26="UD","UD",IF('full menu'!AG26="LSD","LSD",IF('full menu'!AG26="WSD","WSD","")))))))))))</f>
        <v>ERTs</v>
      </c>
      <c r="AH26" s="1" t="str">
        <f>IF('full menu'!AH26="MDC","MDC",IF('full menu'!AH26="X","X",IF('full menu'!AH26="UASC","UASC",IF(OR('full menu'!AH26="PERF",'full menu'!AH26="AERF",'full menu'!AH26="PCB"),"ERfix",IF(OR('full menu'!AH26="ACB",'full menu'!AH26="LCERT",'full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menu'!AH26="MwERT",'full menu'!AH26="ERwMT",'full menu'!AH26="M&amp;ERT",'full menu'!AH26="MwIT",'full menu'!AH26="IwMT",'full menu'!AH26="M&amp;IT",'full menu'!AH26="IwERT",'full menu'!AH26="ERwIT",'full menu'!AH26="I&amp;ERT",'full menu'!AH26="ER&amp;M&amp;IT"),"MixedTs",IF('full menu'!AH26="UD","UD",IF('full menu'!AH26="LSD","LSD",IF('full menu'!AH26="WSD","WSD","")))))))))))</f>
        <v>ERTs</v>
      </c>
      <c r="AI26" s="1" t="str">
        <f>IF('full menu'!AI26="MDC","MDC",IF('full menu'!AI26="X","X",IF('full menu'!AI26="UASC","UASC",IF(OR('full menu'!AI26="PERF",'full menu'!AI26="AERF",'full menu'!AI26="PCB"),"ERfix",IF(OR('full menu'!AI26="ACB",'full menu'!AI26="LCERT",'full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menu'!AI26="MwERT",'full menu'!AI26="ERwMT",'full menu'!AI26="M&amp;ERT",'full menu'!AI26="MwIT",'full menu'!AI26="IwMT",'full menu'!AI26="M&amp;IT",'full menu'!AI26="IwERT",'full menu'!AI26="ERwIT",'full menu'!AI26="I&amp;ERT",'full menu'!AI26="ER&amp;M&amp;IT"),"MixedTs",IF('full menu'!AI26="UD","UD",IF('full menu'!AI26="LSD","LSD",IF('full menu'!AI26="WSD","WSD","")))))))))))</f>
        <v>ERTs</v>
      </c>
      <c r="AJ26" s="1" t="str">
        <f>IF('full menu'!AJ26="MDC","MDC",IF('full menu'!AJ26="X","X",IF('full menu'!AJ26="UASC","UASC",IF(OR('full menu'!AJ26="PERF",'full menu'!AJ26="AERF",'full menu'!AJ26="PCB"),"ERfix",IF(OR('full menu'!AJ26="ACB",'full menu'!AJ26="LCERT",'full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menu'!AJ26="MwERT",'full menu'!AJ26="ERwMT",'full menu'!AJ26="M&amp;ERT",'full menu'!AJ26="MwIT",'full menu'!AJ26="IwMT",'full menu'!AJ26="M&amp;IT",'full menu'!AJ26="IwERT",'full menu'!AJ26="ERwIT",'full menu'!AJ26="I&amp;ERT",'full menu'!AJ26="ER&amp;M&amp;IT"),"MixedTs",IF('full menu'!AJ26="UD","UD",IF('full menu'!AJ26="LSD","LSD",IF('full menu'!AJ26="WSD","WSD","")))))))))))</f>
        <v/>
      </c>
      <c r="AK26" s="1" t="str">
        <f>IF('full menu'!AK26="MDC","MDC",IF('full menu'!AK26="X","X",IF('full menu'!AK26="UASC","UASC",IF(OR('full menu'!AK26="PERF",'full menu'!AK26="AERF",'full menu'!AK26="PCB"),"ERfix",IF(OR('full menu'!AK26="ACB",'full menu'!AK26="LCERT",'full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menu'!AK26="MwERT",'full menu'!AK26="ERwMT",'full menu'!AK26="M&amp;ERT",'full menu'!AK26="MwIT",'full menu'!AK26="IwMT",'full menu'!AK26="M&amp;IT",'full menu'!AK26="IwERT",'full menu'!AK26="ERwIT",'full menu'!AK26="I&amp;ERT",'full menu'!AK26="ER&amp;M&amp;IT"),"MixedTs",IF('full menu'!AK26="UD","UD",IF('full menu'!AK26="LSD","LSD",IF('full menu'!AK26="WSD","WSD","")))))))))))</f>
        <v/>
      </c>
      <c r="AL26" s="1" t="str">
        <f>IF('full menu'!AL26="MDC","MDC",IF('full menu'!AL26="X","X",IF('full menu'!AL26="UASC","UASC",IF(OR('full menu'!AL26="PERF",'full menu'!AL26="AERF",'full menu'!AL26="PCB"),"ERfix",IF(OR('full menu'!AL26="ACB",'full menu'!AL26="LCERT",'full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menu'!AL26="MwERT",'full menu'!AL26="ERwMT",'full menu'!AL26="M&amp;ERT",'full menu'!AL26="MwIT",'full menu'!AL26="IwMT",'full menu'!AL26="M&amp;IT",'full menu'!AL26="IwERT",'full menu'!AL26="ERwIT",'full menu'!AL26="I&amp;ERT",'full menu'!AL26="ER&amp;M&amp;IT"),"MixedTs",IF('full menu'!AL26="UD","UD",IF('full menu'!AL26="LSD","LSD",IF('full menu'!AL26="WSD","WSD","")))))))))))</f>
        <v/>
      </c>
      <c r="AM26" s="1" t="str">
        <f>IF('full menu'!AM26="MDC","MDC",IF('full menu'!AM26="X","X",IF('full menu'!AM26="UASC","UASC",IF(OR('full menu'!AM26="PERF",'full menu'!AM26="AERF",'full menu'!AM26="PCB"),"ERfix",IF(OR('full menu'!AM26="ACB",'full menu'!AM26="LCERT",'full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menu'!AM26="MwERT",'full menu'!AM26="ERwMT",'full menu'!AM26="M&amp;ERT",'full menu'!AM26="MwIT",'full menu'!AM26="IwMT",'full menu'!AM26="M&amp;IT",'full menu'!AM26="IwERT",'full menu'!AM26="ERwIT",'full menu'!AM26="I&amp;ERT",'full menu'!AM26="ER&amp;M&amp;IT"),"MixedTs",IF('full menu'!AM26="UD","UD",IF('full menu'!AM26="LSD","LSD",IF('full menu'!AM26="WSD","WSD","")))))))))))</f>
        <v/>
      </c>
      <c r="AN26" s="1" t="str">
        <f>IF('full menu'!AN26="MDC","MDC",IF('full menu'!AN26="X","X",IF('full menu'!AN26="UASC","UASC",IF(OR('full menu'!AN26="PERF",'full menu'!AN26="AERF",'full menu'!AN26="PCB"),"ERfix",IF(OR('full menu'!AN26="ACB",'full menu'!AN26="LCERT",'full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menu'!AN26="MwERT",'full menu'!AN26="ERwMT",'full menu'!AN26="M&amp;ERT",'full menu'!AN26="MwIT",'full menu'!AN26="IwMT",'full menu'!AN26="M&amp;IT",'full menu'!AN26="IwERT",'full menu'!AN26="ERwIT",'full menu'!AN26="I&amp;ERT",'full menu'!AN26="ER&amp;M&amp;IT"),"MixedTs",IF('full menu'!AN26="UD","UD",IF('full menu'!AN26="LSD","LSD",IF('full menu'!AN26="WSD","WSD","")))))))))))</f>
        <v/>
      </c>
      <c r="AO26" s="1" t="str">
        <f>IF('full menu'!AO26="MDC","MDC",IF('full menu'!AO26="X","X",IF('full menu'!AO26="UASC","UASC",IF(OR('full menu'!AO26="PERF",'full menu'!AO26="AERF",'full menu'!AO26="PCB"),"ERfix",IF(OR('full menu'!AO26="ACB",'full menu'!AO26="LCERT",'full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menu'!AO26="MwERT",'full menu'!AO26="ERwMT",'full menu'!AO26="M&amp;ERT",'full menu'!AO26="MwIT",'full menu'!AO26="IwMT",'full menu'!AO26="M&amp;IT",'full menu'!AO26="IwERT",'full menu'!AO26="ERwIT",'full menu'!AO26="I&amp;ERT",'full menu'!AO26="ER&amp;M&amp;IT"),"MixedTs",IF('full menu'!AO26="UD","UD",IF('full menu'!AO26="LSD","LSD",IF('full menu'!AO26="WSD","WSD","")))))))))))</f>
        <v/>
      </c>
      <c r="AP26" s="1" t="str">
        <f>IF('full menu'!AP26="MDC","MDC",IF('full menu'!AP26="X","X",IF('full menu'!AP26="UASC","UASC",IF(OR('full menu'!AP26="PERF",'full menu'!AP26="AERF",'full menu'!AP26="PCB"),"ERfix",IF(OR('full menu'!AP26="ACB",'full menu'!AP26="LCERT",'full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menu'!AP26="MwERT",'full menu'!AP26="ERwMT",'full menu'!AP26="M&amp;ERT",'full menu'!AP26="MwIT",'full menu'!AP26="IwMT",'full menu'!AP26="M&amp;IT",'full menu'!AP26="IwERT",'full menu'!AP26="ERwIT",'full menu'!AP26="I&amp;ERT",'full menu'!AP26="ER&amp;M&amp;IT"),"MixedTs",IF('full menu'!AP26="UD","UD",IF('full menu'!AP26="LSD","LSD",IF('full menu'!AP26="WSD","WSD","")))))))))))</f>
        <v/>
      </c>
      <c r="AQ26" s="1" t="str">
        <f>IF('full menu'!AQ26="MDC","MDC",IF('full menu'!AQ26="X","X",IF('full menu'!AQ26="UASC","UASC",IF(OR('full menu'!AQ26="PERF",'full menu'!AQ26="AERF",'full menu'!AQ26="PCB"),"ERfix",IF(OR('full menu'!AQ26="ACB",'full menu'!AQ26="LCERT",'full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menu'!AQ26="MwERT",'full menu'!AQ26="ERwMT",'full menu'!AQ26="M&amp;ERT",'full menu'!AQ26="MwIT",'full menu'!AQ26="IwMT",'full menu'!AQ26="M&amp;IT",'full menu'!AQ26="IwERT",'full menu'!AQ26="ERwIT",'full menu'!AQ26="I&amp;ERT",'full menu'!AQ26="ER&amp;M&amp;IT"),"MixedTs",IF('full menu'!AQ26="UD","UD",IF('full menu'!AQ26="LSD","LSD",IF('full menu'!AQ26="WSD","WSD","")))))))))))</f>
        <v/>
      </c>
      <c r="AR26" s="1" t="str">
        <f>IF('full menu'!AR26="MDC","MDC",IF('full menu'!AR26="X","X",IF('full menu'!AR26="UASC","UASC",IF(OR('full menu'!AR26="PERF",'full menu'!AR26="AERF",'full menu'!AR26="PCB"),"ERfix",IF(OR('full menu'!AR26="ACB",'full menu'!AR26="LCERT",'full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menu'!AR26="MwERT",'full menu'!AR26="ERwMT",'full menu'!AR26="M&amp;ERT",'full menu'!AR26="MwIT",'full menu'!AR26="IwMT",'full menu'!AR26="M&amp;IT",'full menu'!AR26="IwERT",'full menu'!AR26="ERwIT",'full menu'!AR26="I&amp;ERT",'full menu'!AR26="ER&amp;M&amp;IT"),"MixedTs",IF('full menu'!AR26="UD","UD",IF('full menu'!AR26="LSD","LSD",IF('full menu'!AR26="WSD","WSD","")))))))))))</f>
        <v/>
      </c>
      <c r="AS26" s="1" t="str">
        <f>IF('full menu'!AS26="MDC","MDC",IF('full menu'!AS26="X","X",IF('full menu'!AS26="UASC","UASC",IF(OR('full menu'!AS26="PERF",'full menu'!AS26="AERF",'full menu'!AS26="PCB"),"ERfix",IF(OR('full menu'!AS26="ACB",'full menu'!AS26="LCERT",'full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menu'!AS26="MwERT",'full menu'!AS26="ERwMT",'full menu'!AS26="M&amp;ERT",'full menu'!AS26="MwIT",'full menu'!AS26="IwMT",'full menu'!AS26="M&amp;IT",'full menu'!AS26="IwERT",'full menu'!AS26="ERwIT",'full menu'!AS26="I&amp;ERT",'full menu'!AS26="ER&amp;M&amp;IT"),"MixedTs",IF('full menu'!AS26="UD","UD",IF('full menu'!AS26="LSD","LSD",IF('full menu'!AS26="WSD","WSD","")))))))))))</f>
        <v/>
      </c>
      <c r="AT26" s="1" t="str">
        <f>IF('full menu'!AT26="MDC","MDC",IF('full menu'!AT26="X","X",IF('full menu'!AT26="UASC","UASC",IF(OR('full menu'!AT26="PERF",'full menu'!AT26="AERF",'full menu'!AT26="PCB"),"ERfix",IF(OR('full menu'!AT26="ACB",'full menu'!AT26="LCERT",'full menu'!AT26="LERT",'full menu'!AT26="FCERT",'full menu'!AT26="FERT"),"ERTs",IF(OR('full menu'!AT26="FCMT",'full menu'!AT26="FMT",'full menu'!AT26="LMT",'full menu'!AT26="LCMT"),"MTs",IF(OR('full menu'!AT26="LCIT",'full menu'!AT26="FCIT",'full menu'!AT26="LIT",'full menu'!AT26="FIT"),"ITs",IF(OR('full menu'!AT26="MwERT",'full menu'!AT26="ERwMT",'full menu'!AT26="M&amp;ERT",'full menu'!AT26="MwIT",'full menu'!AT26="IwMT",'full menu'!AT26="M&amp;IT",'full menu'!AT26="IwERT",'full menu'!AT26="ERwIT",'full menu'!AT26="I&amp;ERT",'full menu'!AT26="ER&amp;M&amp;IT"),"MixedTs",IF('full menu'!AT26="UD","UD",IF('full menu'!AT26="LSD","LSD",IF('full menu'!AT26="WSD","WSD","")))))))))))</f>
        <v/>
      </c>
      <c r="AU26" s="1" t="str">
        <f>IF('full menu'!AU26="MDC","MDC",IF('full menu'!AU26="X","X",IF('full menu'!AU26="UASC","UASC",IF(OR('full menu'!AU26="PERF",'full menu'!AU26="AERF",'full menu'!AU26="PCB"),"ERfix",IF(OR('full menu'!AU26="ACB",'full menu'!AU26="LCERT",'full menu'!AU26="LERT",'full menu'!AU26="FCERT",'full menu'!AU26="FERT"),"ERTs",IF(OR('full menu'!AU26="FCMT",'full menu'!AU26="FMT",'full menu'!AU26="LMT",'full menu'!AU26="LCMT"),"MTs",IF(OR('full menu'!AU26="LCIT",'full menu'!AU26="FCIT",'full menu'!AU26="LIT",'full menu'!AU26="FIT"),"ITs",IF(OR('full menu'!AU26="MwERT",'full menu'!AU26="ERwMT",'full menu'!AU26="M&amp;ERT",'full menu'!AU26="MwIT",'full menu'!AU26="IwMT",'full menu'!AU26="M&amp;IT",'full menu'!AU26="IwERT",'full menu'!AU26="ERwIT",'full menu'!AU26="I&amp;ERT",'full menu'!AU26="ER&amp;M&amp;IT"),"MixedTs",IF('full menu'!AU26="UD","UD",IF('full menu'!AU26="LSD","LSD",IF('full menu'!AU26="WSD","WSD","")))))))))))</f>
        <v/>
      </c>
      <c r="AV26" s="1" t="str">
        <f>IF('full menu'!AV26="MDC","MDC",IF('full menu'!AV26="X","X",IF('full menu'!AV26="UASC","UASC",IF(OR('full menu'!AV26="PERF",'full menu'!AV26="AERF",'full menu'!AV26="PCB"),"ERfix",IF(OR('full menu'!AV26="ACB",'full menu'!AV26="LCERT",'full menu'!AV26="LERT",'full menu'!AV26="FCERT",'full menu'!AV26="FERT"),"ERTs",IF(OR('full menu'!AV26="FCMT",'full menu'!AV26="FMT",'full menu'!AV26="LMT",'full menu'!AV26="LCMT"),"MTs",IF(OR('full menu'!AV26="LCIT",'full menu'!AV26="FCIT",'full menu'!AV26="LIT",'full menu'!AV26="FIT"),"ITs",IF(OR('full menu'!AV26="MwERT",'full menu'!AV26="ERwMT",'full menu'!AV26="M&amp;ERT",'full menu'!AV26="MwIT",'full menu'!AV26="IwMT",'full menu'!AV26="M&amp;IT",'full menu'!AV26="IwERT",'full menu'!AV26="ERwIT",'full menu'!AV26="I&amp;ERT",'full menu'!AV26="ER&amp;M&amp;IT"),"MixedTs",IF('full menu'!AV26="UD","UD",IF('full menu'!AV26="LSD","LSD",IF('full menu'!AV26="WSD","WSD","")))))))))))</f>
        <v/>
      </c>
      <c r="AW26" s="1" t="str">
        <f>IF('full menu'!AW26="MDC","MDC",IF('full menu'!AW26="X","X",IF('full menu'!AW26="UASC","UASC",IF(OR('full menu'!AW26="PERF",'full menu'!AW26="AERF",'full menu'!AW26="PCB"),"ERfix",IF(OR('full menu'!AW26="ACB",'full menu'!AW26="LCERT",'full menu'!AW26="LERT",'full menu'!AW26="FCERT",'full menu'!AW26="FERT"),"ERTs",IF(OR('full menu'!AW26="FCMT",'full menu'!AW26="FMT",'full menu'!AW26="LMT",'full menu'!AW26="LCMT"),"MTs",IF(OR('full menu'!AW26="LCIT",'full menu'!AW26="FCIT",'full menu'!AW26="LIT",'full menu'!AW26="FIT"),"ITs",IF(OR('full menu'!AW26="MwERT",'full menu'!AW26="ERwMT",'full menu'!AW26="M&amp;ERT",'full menu'!AW26="MwIT",'full menu'!AW26="IwMT",'full menu'!AW26="M&amp;IT",'full menu'!AW26="IwERT",'full menu'!AW26="ERwIT",'full menu'!AW26="I&amp;ERT",'full menu'!AW26="ER&amp;M&amp;IT"),"MixedTs",IF('full menu'!AW26="UD","UD",IF('full menu'!AW26="LSD","LSD",IF('full menu'!AW26="WSD","WSD","")))))))))))</f>
        <v/>
      </c>
      <c r="AX26" s="1" t="str">
        <f>IF('full menu'!AX26="MDC","MDC",IF('full menu'!AX26="X","X",IF('full menu'!AX26="UASC","UASC",IF(OR('full menu'!AX26="PERF",'full menu'!AX26="AERF",'full menu'!AX26="PCB"),"ERfix",IF(OR('full menu'!AX26="ACB",'full menu'!AX26="LCERT",'full menu'!AX26="LERT",'full menu'!AX26="FCERT",'full menu'!AX26="FERT"),"ERTs",IF(OR('full menu'!AX26="FCMT",'full menu'!AX26="FMT",'full menu'!AX26="LMT",'full menu'!AX26="LCMT"),"MTs",IF(OR('full menu'!AX26="LCIT",'full menu'!AX26="FCIT",'full menu'!AX26="LIT",'full menu'!AX26="FIT"),"ITs",IF(OR('full menu'!AX26="MwERT",'full menu'!AX26="ERwMT",'full menu'!AX26="M&amp;ERT",'full menu'!AX26="MwIT",'full menu'!AX26="IwMT",'full menu'!AX26="M&amp;IT",'full menu'!AX26="IwERT",'full menu'!AX26="ERwIT",'full menu'!AX26="I&amp;ERT",'full menu'!AX26="ER&amp;M&amp;IT"),"MixedTs",IF('full menu'!AX26="UD","UD",IF('full menu'!AX26="LSD","LSD",IF('full menu'!AX26="WSD","WSD","")))))))))))</f>
        <v/>
      </c>
      <c r="AY26" s="1" t="str">
        <f>IF('full menu'!AY26="MDC","MDC",IF('full menu'!AY26="X","X",IF('full menu'!AY26="UASC","UASC",IF(OR('full menu'!AY26="PERF",'full menu'!AY26="AERF",'full menu'!AY26="PCB"),"ERfix",IF(OR('full menu'!AY26="ACB",'full menu'!AY26="LCERT",'full menu'!AY26="LERT",'full menu'!AY26="FCERT",'full menu'!AY26="FERT"),"ERTs",IF(OR('full menu'!AY26="FCMT",'full menu'!AY26="FMT",'full menu'!AY26="LMT",'full menu'!AY26="LCMT"),"MTs",IF(OR('full menu'!AY26="LCIT",'full menu'!AY26="FCIT",'full menu'!AY26="LIT",'full menu'!AY26="FIT"),"ITs",IF(OR('full menu'!AY26="MwERT",'full menu'!AY26="ERwMT",'full menu'!AY26="M&amp;ERT",'full menu'!AY26="MwIT",'full menu'!AY26="IwMT",'full menu'!AY26="M&amp;IT",'full menu'!AY26="IwERT",'full menu'!AY26="ERwIT",'full menu'!AY26="I&amp;ERT",'full menu'!AY26="ER&amp;M&amp;IT"),"MixedTs",IF('full menu'!AY26="UD","UD",IF('full menu'!AY26="LSD","LSD",IF('full menu'!AY26="WSD","WSD","")))))))))))</f>
        <v/>
      </c>
    </row>
    <row r="27" spans="1:51" ht="15.6" x14ac:dyDescent="0.3">
      <c r="A27" t="s">
        <v>54</v>
      </c>
      <c r="B27" s="1" t="str">
        <f>IF('full menu'!B27="MDC","MDC",IF('full menu'!B27="X","X",IF('full menu'!B27="UASC","UASC",IF(OR('full menu'!B27="PERF",'full menu'!B27="AERF",'full menu'!B27="PCB"),"ERfix",IF(OR('full menu'!B27="ACB",'full menu'!B27="LCERT",'full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menu'!B27="MwERT",'full menu'!B27="ERwMT",'full menu'!B27="M&amp;ERT",'full menu'!B27="MwIT",'full menu'!B27="IwMT",'full menu'!B27="M&amp;IT",'full menu'!B27="IwERT",'full menu'!B27="ERwIT",'full menu'!B27="I&amp;ERT",'full menu'!B27="ER&amp;M&amp;IT"),"MixedTs",IF('full menu'!B27="UD","UD",IF('full menu'!B27="LSD","LSD",IF('full menu'!B27="WSD","WSD","")))))))))))</f>
        <v>ERTs</v>
      </c>
      <c r="C27" s="1" t="str">
        <f>IF('full menu'!C27="MDC","MDC",IF('full menu'!C27="X","X",IF('full menu'!C27="UASC","UASC",IF(OR('full menu'!C27="PERF",'full menu'!C27="AERF",'full menu'!C27="PCB"),"ERfix",IF(OR('full menu'!C27="ACB",'full menu'!C27="LCERT",'full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menu'!C27="MwERT",'full menu'!C27="ERwMT",'full menu'!C27="M&amp;ERT",'full menu'!C27="MwIT",'full menu'!C27="IwMT",'full menu'!C27="M&amp;IT",'full menu'!C27="IwERT",'full menu'!C27="ERwIT",'full menu'!C27="I&amp;ERT",'full menu'!C27="ER&amp;M&amp;IT"),"MixedTs",IF('full menu'!C27="UD","UD",IF('full menu'!C27="LSD","LSD",IF('full menu'!C27="WSD","WSD","")))))))))))</f>
        <v>ERTs</v>
      </c>
      <c r="D27" s="1" t="str">
        <f>IF('full menu'!D27="MDC","MDC",IF('full menu'!D27="X","X",IF('full menu'!D27="UASC","UASC",IF(OR('full menu'!D27="PERF",'full menu'!D27="AERF",'full menu'!D27="PCB"),"ERfix",IF(OR('full menu'!D27="ACB",'full menu'!D27="LCERT",'full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menu'!D27="MwERT",'full menu'!D27="ERwMT",'full menu'!D27="M&amp;ERT",'full menu'!D27="MwIT",'full menu'!D27="IwMT",'full menu'!D27="M&amp;IT",'full menu'!D27="IwERT",'full menu'!D27="ERwIT",'full menu'!D27="I&amp;ERT",'full menu'!D27="ER&amp;M&amp;IT"),"MixedTs",IF('full menu'!D27="UD","UD",IF('full menu'!D27="LSD","LSD",IF('full menu'!D27="WSD","WSD","")))))))))))</f>
        <v>ERTs</v>
      </c>
      <c r="E27" s="1" t="str">
        <f>IF('full menu'!E27="MDC","MDC",IF('full menu'!E27="X","X",IF('full menu'!E27="UASC","UASC",IF(OR('full menu'!E27="PERF",'full menu'!E27="AERF",'full menu'!E27="PCB"),"ERfix",IF(OR('full menu'!E27="ACB",'full menu'!E27="LCERT",'full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menu'!E27="MwERT",'full menu'!E27="ERwMT",'full menu'!E27="M&amp;ERT",'full menu'!E27="MwIT",'full menu'!E27="IwMT",'full menu'!E27="M&amp;IT",'full menu'!E27="IwERT",'full menu'!E27="ERwIT",'full menu'!E27="I&amp;ERT",'full menu'!E27="ER&amp;M&amp;IT"),"MixedTs",IF('full menu'!E27="UD","UD",IF('full menu'!E27="LSD","LSD",IF('full menu'!E27="WSD","WSD","")))))))))))</f>
        <v>ERTs</v>
      </c>
      <c r="F27" s="1" t="str">
        <f>IF('full menu'!F27="MDC","MDC",IF('full menu'!F27="X","X",IF('full menu'!F27="UASC","UASC",IF(OR('full menu'!F27="PERF",'full menu'!F27="AERF",'full menu'!F27="PCB"),"ERfix",IF(OR('full menu'!F27="ACB",'full menu'!F27="LCERT",'full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menu'!F27="MwERT",'full menu'!F27="ERwMT",'full menu'!F27="M&amp;ERT",'full menu'!F27="MwIT",'full menu'!F27="IwMT",'full menu'!F27="M&amp;IT",'full menu'!F27="IwERT",'full menu'!F27="ERwIT",'full menu'!F27="I&amp;ERT",'full menu'!F27="ER&amp;M&amp;IT"),"MixedTs",IF('full menu'!F27="UD","UD",IF('full menu'!F27="LSD","LSD",IF('full menu'!F27="WSD","WSD","")))))))))))</f>
        <v>ERTs</v>
      </c>
      <c r="G27" s="1" t="str">
        <f>IF('full menu'!G27="MDC","MDC",IF('full menu'!G27="X","X",IF('full menu'!G27="UASC","UASC",IF(OR('full menu'!G27="PERF",'full menu'!G27="AERF",'full menu'!G27="PCB"),"ERfix",IF(OR('full menu'!G27="ACB",'full menu'!G27="LCERT",'full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menu'!G27="MwERT",'full menu'!G27="ERwMT",'full menu'!G27="M&amp;ERT",'full menu'!G27="MwIT",'full menu'!G27="IwMT",'full menu'!G27="M&amp;IT",'full menu'!G27="IwERT",'full menu'!G27="ERwIT",'full menu'!G27="I&amp;ERT",'full menu'!G27="ER&amp;M&amp;IT"),"MixedTs",IF('full menu'!G27="UD","UD",IF('full menu'!G27="LSD","LSD",IF('full menu'!G27="WSD","WSD","")))))))))))</f>
        <v>ERTs</v>
      </c>
      <c r="H27" s="1" t="str">
        <f>IF('full menu'!H27="MDC","MDC",IF('full menu'!H27="X","X",IF('full menu'!H27="UASC","UASC",IF(OR('full menu'!H27="PERF",'full menu'!H27="AERF",'full menu'!H27="PCB"),"ERfix",IF(OR('full menu'!H27="ACB",'full menu'!H27="LCERT",'full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menu'!H27="MwERT",'full menu'!H27="ERwMT",'full menu'!H27="M&amp;ERT",'full menu'!H27="MwIT",'full menu'!H27="IwMT",'full menu'!H27="M&amp;IT",'full menu'!H27="IwERT",'full menu'!H27="ERwIT",'full menu'!H27="I&amp;ERT",'full menu'!H27="ER&amp;M&amp;IT"),"MixedTs",IF('full menu'!H27="UD","UD",IF('full menu'!H27="LSD","LSD",IF('full menu'!H27="WSD","WSD","")))))))))))</f>
        <v>ERTs</v>
      </c>
      <c r="I27" s="1" t="str">
        <f>IF('full menu'!I27="MDC","MDC",IF('full menu'!I27="X","X",IF('full menu'!I27="UASC","UASC",IF(OR('full menu'!I27="PERF",'full menu'!I27="AERF",'full menu'!I27="PCB"),"ERfix",IF(OR('full menu'!I27="ACB",'full menu'!I27="LCERT",'full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menu'!I27="MwERT",'full menu'!I27="ERwMT",'full menu'!I27="M&amp;ERT",'full menu'!I27="MwIT",'full menu'!I27="IwMT",'full menu'!I27="M&amp;IT",'full menu'!I27="IwERT",'full menu'!I27="ERwIT",'full menu'!I27="I&amp;ERT",'full menu'!I27="ER&amp;M&amp;IT"),"MixedTs",IF('full menu'!I27="UD","UD",IF('full menu'!I27="LSD","LSD",IF('full menu'!I27="WSD","WSD","")))))))))))</f>
        <v>ERTs</v>
      </c>
      <c r="J27" s="1" t="str">
        <f>IF('full menu'!J27="MDC","MDC",IF('full menu'!J27="X","X",IF('full menu'!J27="UASC","UASC",IF(OR('full menu'!J27="PERF",'full menu'!J27="AERF",'full menu'!J27="PCB"),"ERfix",IF(OR('full menu'!J27="ACB",'full menu'!J27="LCERT",'full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menu'!J27="MwERT",'full menu'!J27="ERwMT",'full menu'!J27="M&amp;ERT",'full menu'!J27="MwIT",'full menu'!J27="IwMT",'full menu'!J27="M&amp;IT",'full menu'!J27="IwERT",'full menu'!J27="ERwIT",'full menu'!J27="I&amp;ERT",'full menu'!J27="ER&amp;M&amp;IT"),"MixedTs",IF('full menu'!J27="UD","UD",IF('full menu'!J27="LSD","LSD",IF('full menu'!J27="WSD","WSD","")))))))))))</f>
        <v>ERTs</v>
      </c>
      <c r="K27" s="1" t="str">
        <f>IF('full menu'!K27="MDC","MDC",IF('full menu'!K27="X","X",IF('full menu'!K27="UASC","UASC",IF(OR('full menu'!K27="PERF",'full menu'!K27="AERF",'full menu'!K27="PCB"),"ERfix",IF(OR('full menu'!K27="ACB",'full menu'!K27="LCERT",'full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menu'!K27="MwERT",'full menu'!K27="ERwMT",'full menu'!K27="M&amp;ERT",'full menu'!K27="MwIT",'full menu'!K27="IwMT",'full menu'!K27="M&amp;IT",'full menu'!K27="IwERT",'full menu'!K27="ERwIT",'full menu'!K27="I&amp;ERT",'full menu'!K27="ER&amp;M&amp;IT"),"MixedTs",IF('full menu'!K27="UD","UD",IF('full menu'!K27="LSD","LSD",IF('full menu'!K27="WSD","WSD","")))))))))))</f>
        <v>ERTs</v>
      </c>
      <c r="L27" s="1" t="str">
        <f>IF('full menu'!L27="MDC","MDC",IF('full menu'!L27="X","X",IF('full menu'!L27="UASC","UASC",IF(OR('full menu'!L27="PERF",'full menu'!L27="AERF",'full menu'!L27="PCB"),"ERfix",IF(OR('full menu'!L27="ACB",'full menu'!L27="LCERT",'full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menu'!L27="MwERT",'full menu'!L27="ERwMT",'full menu'!L27="M&amp;ERT",'full menu'!L27="MwIT",'full menu'!L27="IwMT",'full menu'!L27="M&amp;IT",'full menu'!L27="IwERT",'full menu'!L27="ERwIT",'full menu'!L27="I&amp;ERT",'full menu'!L27="ER&amp;M&amp;IT"),"MixedTs",IF('full menu'!L27="UD","UD",IF('full menu'!L27="LSD","LSD",IF('full menu'!L27="WSD","WSD","")))))))))))</f>
        <v>ERTs</v>
      </c>
      <c r="M27" s="1" t="str">
        <f>IF('full menu'!M27="MDC","MDC",IF('full menu'!M27="X","X",IF('full menu'!M27="UASC","UASC",IF(OR('full menu'!M27="PERF",'full menu'!M27="AERF",'full menu'!M27="PCB"),"ERfix",IF(OR('full menu'!M27="ACB",'full menu'!M27="LCERT",'full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menu'!M27="MwERT",'full menu'!M27="ERwMT",'full menu'!M27="M&amp;ERT",'full menu'!M27="MwIT",'full menu'!M27="IwMT",'full menu'!M27="M&amp;IT",'full menu'!M27="IwERT",'full menu'!M27="ERwIT",'full menu'!M27="I&amp;ERT",'full menu'!M27="ER&amp;M&amp;IT"),"MixedTs",IF('full menu'!M27="UD","UD",IF('full menu'!M27="LSD","LSD",IF('full menu'!M27="WSD","WSD","")))))))))))</f>
        <v>ERTs</v>
      </c>
      <c r="N27" s="1" t="str">
        <f>IF('full menu'!N27="MDC","MDC",IF('full menu'!N27="X","X",IF('full menu'!N27="UASC","UASC",IF(OR('full menu'!N27="PERF",'full menu'!N27="AERF",'full menu'!N27="PCB"),"ERfix",IF(OR('full menu'!N27="ACB",'full menu'!N27="LCERT",'full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menu'!N27="MwERT",'full menu'!N27="ERwMT",'full menu'!N27="M&amp;ERT",'full menu'!N27="MwIT",'full menu'!N27="IwMT",'full menu'!N27="M&amp;IT",'full menu'!N27="IwERT",'full menu'!N27="ERwIT",'full menu'!N27="I&amp;ERT",'full menu'!N27="ER&amp;M&amp;IT"),"MixedTs",IF('full menu'!N27="UD","UD",IF('full menu'!N27="LSD","LSD",IF('full menu'!N27="WSD","WSD","")))))))))))</f>
        <v>ERTs</v>
      </c>
      <c r="O27" s="1" t="str">
        <f>IF('full menu'!O27="MDC","MDC",IF('full menu'!O27="X","X",IF('full menu'!O27="UASC","UASC",IF(OR('full menu'!O27="PERF",'full menu'!O27="AERF",'full menu'!O27="PCB"),"ERfix",IF(OR('full menu'!O27="ACB",'full menu'!O27="LCERT",'full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menu'!O27="MwERT",'full menu'!O27="ERwMT",'full menu'!O27="M&amp;ERT",'full menu'!O27="MwIT",'full menu'!O27="IwMT",'full menu'!O27="M&amp;IT",'full menu'!O27="IwERT",'full menu'!O27="ERwIT",'full menu'!O27="I&amp;ERT",'full menu'!O27="ER&amp;M&amp;IT"),"MixedTs",IF('full menu'!O27="UD","UD",IF('full menu'!O27="LSD","LSD",IF('full menu'!O27="WSD","WSD","")))))))))))</f>
        <v>ERTs</v>
      </c>
      <c r="P27" s="1" t="str">
        <f>IF('full menu'!P27="MDC","MDC",IF('full menu'!P27="X","X",IF('full menu'!P27="UASC","UASC",IF(OR('full menu'!P27="PERF",'full menu'!P27="AERF",'full menu'!P27="PCB"),"ERfix",IF(OR('full menu'!P27="ACB",'full menu'!P27="LCERT",'full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menu'!P27="MwERT",'full menu'!P27="ERwMT",'full menu'!P27="M&amp;ERT",'full menu'!P27="MwIT",'full menu'!P27="IwMT",'full menu'!P27="M&amp;IT",'full menu'!P27="IwERT",'full menu'!P27="ERwIT",'full menu'!P27="I&amp;ERT",'full menu'!P27="ER&amp;M&amp;IT"),"MixedTs",IF('full menu'!P27="UD","UD",IF('full menu'!P27="LSD","LSD",IF('full menu'!P27="WSD","WSD","")))))))))))</f>
        <v>ERTs</v>
      </c>
      <c r="Q27" s="1" t="str">
        <f>IF('full menu'!Q27="MDC","MDC",IF('full menu'!Q27="X","X",IF('full menu'!Q27="UASC","UASC",IF(OR('full menu'!Q27="PERF",'full menu'!Q27="AERF",'full menu'!Q27="PCB"),"ERfix",IF(OR('full menu'!Q27="ACB",'full menu'!Q27="LCERT",'full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menu'!Q27="MwERT",'full menu'!Q27="ERwMT",'full menu'!Q27="M&amp;ERT",'full menu'!Q27="MwIT",'full menu'!Q27="IwMT",'full menu'!Q27="M&amp;IT",'full menu'!Q27="IwERT",'full menu'!Q27="ERwIT",'full menu'!Q27="I&amp;ERT",'full menu'!Q27="ER&amp;M&amp;IT"),"MixedTs",IF('full menu'!Q27="UD","UD",IF('full menu'!Q27="LSD","LSD",IF('full menu'!Q27="WSD","WSD","")))))))))))</f>
        <v>ERTs</v>
      </c>
      <c r="R27" s="1" t="str">
        <f>IF('full menu'!R27="MDC","MDC",IF('full menu'!R27="X","X",IF('full menu'!R27="UASC","UASC",IF(OR('full menu'!R27="PERF",'full menu'!R27="AERF",'full menu'!R27="PCB"),"ERfix",IF(OR('full menu'!R27="ACB",'full menu'!R27="LCERT",'full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menu'!R27="MwERT",'full menu'!R27="ERwMT",'full menu'!R27="M&amp;ERT",'full menu'!R27="MwIT",'full menu'!R27="IwMT",'full menu'!R27="M&amp;IT",'full menu'!R27="IwERT",'full menu'!R27="ERwIT",'full menu'!R27="I&amp;ERT",'full menu'!R27="ER&amp;M&amp;IT"),"MixedTs",IF('full menu'!R27="UD","UD",IF('full menu'!R27="LSD","LSD",IF('full menu'!R27="WSD","WSD","")))))))))))</f>
        <v>ERTs</v>
      </c>
      <c r="S27" s="1" t="str">
        <f>IF('full menu'!S27="MDC","MDC",IF('full menu'!S27="X","X",IF('full menu'!S27="UASC","UASC",IF(OR('full menu'!S27="PERF",'full menu'!S27="AERF",'full menu'!S27="PCB"),"ERfix",IF(OR('full menu'!S27="ACB",'full menu'!S27="LCERT",'full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menu'!S27="MwERT",'full menu'!S27="ERwMT",'full menu'!S27="M&amp;ERT",'full menu'!S27="MwIT",'full menu'!S27="IwMT",'full menu'!S27="M&amp;IT",'full menu'!S27="IwERT",'full menu'!S27="ERwIT",'full menu'!S27="I&amp;ERT",'full menu'!S27="ER&amp;M&amp;IT"),"MixedTs",IF('full menu'!S27="UD","UD",IF('full menu'!S27="LSD","LSD",IF('full menu'!S27="WSD","WSD","")))))))))))</f>
        <v>ERTs</v>
      </c>
      <c r="T27" s="1" t="str">
        <f>IF('full menu'!T27="MDC","MDC",IF('full menu'!T27="X","X",IF('full menu'!T27="UASC","UASC",IF(OR('full menu'!T27="PERF",'full menu'!T27="AERF",'full menu'!T27="PCB"),"ERfix",IF(OR('full menu'!T27="ACB",'full menu'!T27="LCERT",'full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menu'!T27="MwERT",'full menu'!T27="ERwMT",'full menu'!T27="M&amp;ERT",'full menu'!T27="MwIT",'full menu'!T27="IwMT",'full menu'!T27="M&amp;IT",'full menu'!T27="IwERT",'full menu'!T27="ERwIT",'full menu'!T27="I&amp;ERT",'full menu'!T27="ER&amp;M&amp;IT"),"MixedTs",IF('full menu'!T27="UD","UD",IF('full menu'!T27="LSD","LSD",IF('full menu'!T27="WSD","WSD","")))))))))))</f>
        <v>ERTs</v>
      </c>
      <c r="U27" s="1" t="str">
        <f>IF('full menu'!U27="MDC","MDC",IF('full menu'!U27="X","X",IF('full menu'!U27="UASC","UASC",IF(OR('full menu'!U27="PERF",'full menu'!U27="AERF",'full menu'!U27="PCB"),"ERfix",IF(OR('full menu'!U27="ACB",'full menu'!U27="LCERT",'full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menu'!U27="MwERT",'full menu'!U27="ERwMT",'full menu'!U27="M&amp;ERT",'full menu'!U27="MwIT",'full menu'!U27="IwMT",'full menu'!U27="M&amp;IT",'full menu'!U27="IwERT",'full menu'!U27="ERwIT",'full menu'!U27="I&amp;ERT",'full menu'!U27="ER&amp;M&amp;IT"),"MixedTs",IF('full menu'!U27="UD","UD",IF('full menu'!U27="LSD","LSD",IF('full menu'!U27="WSD","WSD","")))))))))))</f>
        <v>ERTs</v>
      </c>
      <c r="V27" s="1" t="str">
        <f>IF('full menu'!V27="MDC","MDC",IF('full menu'!V27="X","X",IF('full menu'!V27="UASC","UASC",IF(OR('full menu'!V27="PERF",'full menu'!V27="AERF",'full menu'!V27="PCB"),"ERfix",IF(OR('full menu'!V27="ACB",'full menu'!V27="LCERT",'full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menu'!V27="MwERT",'full menu'!V27="ERwMT",'full menu'!V27="M&amp;ERT",'full menu'!V27="MwIT",'full menu'!V27="IwMT",'full menu'!V27="M&amp;IT",'full menu'!V27="IwERT",'full menu'!V27="ERwIT",'full menu'!V27="I&amp;ERT",'full menu'!V27="ER&amp;M&amp;IT"),"MixedTs",IF('full menu'!V27="UD","UD",IF('full menu'!V27="LSD","LSD",IF('full menu'!V27="WSD","WSD","")))))))))))</f>
        <v>ERTs</v>
      </c>
      <c r="W27" s="1" t="str">
        <f>IF('full menu'!W27="MDC","MDC",IF('full menu'!W27="X","X",IF('full menu'!W27="UASC","UASC",IF(OR('full menu'!W27="PERF",'full menu'!W27="AERF",'full menu'!W27="PCB"),"ERfix",IF(OR('full menu'!W27="ACB",'full menu'!W27="LCERT",'full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menu'!W27="MwERT",'full menu'!W27="ERwMT",'full menu'!W27="M&amp;ERT",'full menu'!W27="MwIT",'full menu'!W27="IwMT",'full menu'!W27="M&amp;IT",'full menu'!W27="IwERT",'full menu'!W27="ERwIT",'full menu'!W27="I&amp;ERT",'full menu'!W27="ER&amp;M&amp;IT"),"MixedTs",IF('full menu'!W27="UD","UD",IF('full menu'!W27="LSD","LSD",IF('full menu'!W27="WSD","WSD","")))))))))))</f>
        <v>ERTs</v>
      </c>
      <c r="X27" s="1" t="str">
        <f>IF('full menu'!X27="MDC","MDC",IF('full menu'!X27="X","X",IF('full menu'!X27="UASC","UASC",IF(OR('full menu'!X27="PERF",'full menu'!X27="AERF",'full menu'!X27="PCB"),"ERfix",IF(OR('full menu'!X27="ACB",'full menu'!X27="LCERT",'full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menu'!X27="MwERT",'full menu'!X27="ERwMT",'full menu'!X27="M&amp;ERT",'full menu'!X27="MwIT",'full menu'!X27="IwMT",'full menu'!X27="M&amp;IT",'full menu'!X27="IwERT",'full menu'!X27="ERwIT",'full menu'!X27="I&amp;ERT",'full menu'!X27="ER&amp;M&amp;IT"),"MixedTs",IF('full menu'!X27="UD","UD",IF('full menu'!X27="LSD","LSD",IF('full menu'!X27="WSD","WSD","")))))))))))</f>
        <v>ERTs</v>
      </c>
      <c r="Y27" s="1" t="str">
        <f>IF('full menu'!Y27="MDC","MDC",IF('full menu'!Y27="X","X",IF('full menu'!Y27="UASC","UASC",IF(OR('full menu'!Y27="PERF",'full menu'!Y27="AERF",'full menu'!Y27="PCB"),"ERfix",IF(OR('full menu'!Y27="ACB",'full menu'!Y27="LCERT",'full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menu'!Y27="MwERT",'full menu'!Y27="ERwMT",'full menu'!Y27="M&amp;ERT",'full menu'!Y27="MwIT",'full menu'!Y27="IwMT",'full menu'!Y27="M&amp;IT",'full menu'!Y27="IwERT",'full menu'!Y27="ERwIT",'full menu'!Y27="I&amp;ERT",'full menu'!Y27="ER&amp;M&amp;IT"),"MixedTs",IF('full menu'!Y27="UD","UD",IF('full menu'!Y27="LSD","LSD",IF('full menu'!Y27="WSD","WSD","")))))))))))</f>
        <v>ERTs</v>
      </c>
      <c r="Z27" s="1" t="str">
        <f>IF('full menu'!Z27="MDC","MDC",IF('full menu'!Z27="X","X",IF('full menu'!Z27="UASC","UASC",IF(OR('full menu'!Z27="PERF",'full menu'!Z27="AERF",'full menu'!Z27="PCB"),"ERfix",IF(OR('full menu'!Z27="ACB",'full menu'!Z27="LCERT",'full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menu'!Z27="MwERT",'full menu'!Z27="ERwMT",'full menu'!Z27="M&amp;ERT",'full menu'!Z27="MwIT",'full menu'!Z27="IwMT",'full menu'!Z27="M&amp;IT",'full menu'!Z27="IwERT",'full menu'!Z27="ERwIT",'full menu'!Z27="I&amp;ERT",'full menu'!Z27="ER&amp;M&amp;IT"),"MixedTs",IF('full menu'!Z27="UD","UD",IF('full menu'!Z27="LSD","LSD",IF('full menu'!Z27="WSD","WSD","")))))))))))</f>
        <v>ERTs</v>
      </c>
      <c r="AA27" s="1" t="str">
        <f>IF('full menu'!AA27="MDC","MDC",IF('full menu'!AA27="X","X",IF('full menu'!AA27="UASC","UASC",IF(OR('full menu'!AA27="PERF",'full menu'!AA27="AERF",'full menu'!AA27="PCB"),"ERfix",IF(OR('full menu'!AA27="ACB",'full menu'!AA27="LCERT",'full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menu'!AA27="MwERT",'full menu'!AA27="ERwMT",'full menu'!AA27="M&amp;ERT",'full menu'!AA27="MwIT",'full menu'!AA27="IwMT",'full menu'!AA27="M&amp;IT",'full menu'!AA27="IwERT",'full menu'!AA27="ERwIT",'full menu'!AA27="I&amp;ERT",'full menu'!AA27="ER&amp;M&amp;IT"),"MixedTs",IF('full menu'!AA27="UD","UD",IF('full menu'!AA27="LSD","LSD",IF('full menu'!AA27="WSD","WSD","")))))))))))</f>
        <v/>
      </c>
      <c r="AB27" s="1" t="str">
        <f>IF('full menu'!AB27="MDC","MDC",IF('full menu'!AB27="X","X",IF('full menu'!AB27="UASC","UASC",IF(OR('full menu'!AB27="PERF",'full menu'!AB27="AERF",'full menu'!AB27="PCB"),"ERfix",IF(OR('full menu'!AB27="ACB",'full menu'!AB27="LCERT",'full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menu'!AB27="MwERT",'full menu'!AB27="ERwMT",'full menu'!AB27="M&amp;ERT",'full menu'!AB27="MwIT",'full menu'!AB27="IwMT",'full menu'!AB27="M&amp;IT",'full menu'!AB27="IwERT",'full menu'!AB27="ERwIT",'full menu'!AB27="I&amp;ERT",'full menu'!AB27="ER&amp;M&amp;IT"),"MixedTs",IF('full menu'!AB27="UD","UD",IF('full menu'!AB27="LSD","LSD",IF('full menu'!AB27="WSD","WSD","")))))))))))</f>
        <v/>
      </c>
      <c r="AC27" s="1" t="str">
        <f>IF('full menu'!AC27="MDC","MDC",IF('full menu'!AC27="X","X",IF('full menu'!AC27="UASC","UASC",IF(OR('full menu'!AC27="PERF",'full menu'!AC27="AERF",'full menu'!AC27="PCB"),"ERfix",IF(OR('full menu'!AC27="ACB",'full menu'!AC27="LCERT",'full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menu'!AC27="MwERT",'full menu'!AC27="ERwMT",'full menu'!AC27="M&amp;ERT",'full menu'!AC27="MwIT",'full menu'!AC27="IwMT",'full menu'!AC27="M&amp;IT",'full menu'!AC27="IwERT",'full menu'!AC27="ERwIT",'full menu'!AC27="I&amp;ERT",'full menu'!AC27="ER&amp;M&amp;IT"),"MixedTs",IF('full menu'!AC27="UD","UD",IF('full menu'!AC27="LSD","LSD",IF('full menu'!AC27="WSD","WSD","")))))))))))</f>
        <v/>
      </c>
      <c r="AD27" s="1" t="str">
        <f>IF('full menu'!AD27="MDC","MDC",IF('full menu'!AD27="X","X",IF('full menu'!AD27="UASC","UASC",IF(OR('full menu'!AD27="PERF",'full menu'!AD27="AERF",'full menu'!AD27="PCB"),"ERfix",IF(OR('full menu'!AD27="ACB",'full menu'!AD27="LCERT",'full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menu'!AD27="MwERT",'full menu'!AD27="ERwMT",'full menu'!AD27="M&amp;ERT",'full menu'!AD27="MwIT",'full menu'!AD27="IwMT",'full menu'!AD27="M&amp;IT",'full menu'!AD27="IwERT",'full menu'!AD27="ERwIT",'full menu'!AD27="I&amp;ERT",'full menu'!AD27="ER&amp;M&amp;IT"),"MixedTs",IF('full menu'!AD27="UD","UD",IF('full menu'!AD27="LSD","LSD",IF('full menu'!AD27="WSD","WSD","")))))))))))</f>
        <v/>
      </c>
      <c r="AE27" s="1" t="str">
        <f>IF('full menu'!AE27="MDC","MDC",IF('full menu'!AE27="X","X",IF('full menu'!AE27="UASC","UASC",IF(OR('full menu'!AE27="PERF",'full menu'!AE27="AERF",'full menu'!AE27="PCB"),"ERfix",IF(OR('full menu'!AE27="ACB",'full menu'!AE27="LCERT",'full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menu'!AE27="MwERT",'full menu'!AE27="ERwMT",'full menu'!AE27="M&amp;ERT",'full menu'!AE27="MwIT",'full menu'!AE27="IwMT",'full menu'!AE27="M&amp;IT",'full menu'!AE27="IwERT",'full menu'!AE27="ERwIT",'full menu'!AE27="I&amp;ERT",'full menu'!AE27="ER&amp;M&amp;IT"),"MixedTs",IF('full menu'!AE27="UD","UD",IF('full menu'!AE27="LSD","LSD",IF('full menu'!AE27="WSD","WSD","")))))))))))</f>
        <v/>
      </c>
      <c r="AF27" s="1" t="str">
        <f>IF('full menu'!AF27="MDC","MDC",IF('full menu'!AF27="X","X",IF('full menu'!AF27="UASC","UASC",IF(OR('full menu'!AF27="PERF",'full menu'!AF27="AERF",'full menu'!AF27="PCB"),"ERfix",IF(OR('full menu'!AF27="ACB",'full menu'!AF27="LCERT",'full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menu'!AF27="MwERT",'full menu'!AF27="ERwMT",'full menu'!AF27="M&amp;ERT",'full menu'!AF27="MwIT",'full menu'!AF27="IwMT",'full menu'!AF27="M&amp;IT",'full menu'!AF27="IwERT",'full menu'!AF27="ERwIT",'full menu'!AF27="I&amp;ERT",'full menu'!AF27="ER&amp;M&amp;IT"),"MixedTs",IF('full menu'!AF27="UD","UD",IF('full menu'!AF27="LSD","LSD",IF('full menu'!AF27="WSD","WSD","")))))))))))</f>
        <v/>
      </c>
      <c r="AG27" s="1" t="str">
        <f>IF('full menu'!AG27="MDC","MDC",IF('full menu'!AG27="X","X",IF('full menu'!AG27="UASC","UASC",IF(OR('full menu'!AG27="PERF",'full menu'!AG27="AERF",'full menu'!AG27="PCB"),"ERfix",IF(OR('full menu'!AG27="ACB",'full menu'!AG27="LCERT",'full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menu'!AG27="MwERT",'full menu'!AG27="ERwMT",'full menu'!AG27="M&amp;ERT",'full menu'!AG27="MwIT",'full menu'!AG27="IwMT",'full menu'!AG27="M&amp;IT",'full menu'!AG27="IwERT",'full menu'!AG27="ERwIT",'full menu'!AG27="I&amp;ERT",'full menu'!AG27="ER&amp;M&amp;IT"),"MixedTs",IF('full menu'!AG27="UD","UD",IF('full menu'!AG27="LSD","LSD",IF('full menu'!AG27="WSD","WSD","")))))))))))</f>
        <v/>
      </c>
      <c r="AH27" s="1" t="str">
        <f>IF('full menu'!AH27="MDC","MDC",IF('full menu'!AH27="X","X",IF('full menu'!AH27="UASC","UASC",IF(OR('full menu'!AH27="PERF",'full menu'!AH27="AERF",'full menu'!AH27="PCB"),"ERfix",IF(OR('full menu'!AH27="ACB",'full menu'!AH27="LCERT",'full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menu'!AH27="MwERT",'full menu'!AH27="ERwMT",'full menu'!AH27="M&amp;ERT",'full menu'!AH27="MwIT",'full menu'!AH27="IwMT",'full menu'!AH27="M&amp;IT",'full menu'!AH27="IwERT",'full menu'!AH27="ERwIT",'full menu'!AH27="I&amp;ERT",'full menu'!AH27="ER&amp;M&amp;IT"),"MixedTs",IF('full menu'!AH27="UD","UD",IF('full menu'!AH27="LSD","LSD",IF('full menu'!AH27="WSD","WSD","")))))))))))</f>
        <v/>
      </c>
      <c r="AI27" s="1" t="str">
        <f>IF('full menu'!AI27="MDC","MDC",IF('full menu'!AI27="X","X",IF('full menu'!AI27="UASC","UASC",IF(OR('full menu'!AI27="PERF",'full menu'!AI27="AERF",'full menu'!AI27="PCB"),"ERfix",IF(OR('full menu'!AI27="ACB",'full menu'!AI27="LCERT",'full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menu'!AI27="MwERT",'full menu'!AI27="ERwMT",'full menu'!AI27="M&amp;ERT",'full menu'!AI27="MwIT",'full menu'!AI27="IwMT",'full menu'!AI27="M&amp;IT",'full menu'!AI27="IwERT",'full menu'!AI27="ERwIT",'full menu'!AI27="I&amp;ERT",'full menu'!AI27="ER&amp;M&amp;IT"),"MixedTs",IF('full menu'!AI27="UD","UD",IF('full menu'!AI27="LSD","LSD",IF('full menu'!AI27="WSD","WSD","")))))))))))</f>
        <v/>
      </c>
      <c r="AJ27" s="1" t="str">
        <f>IF('full menu'!AJ27="MDC","MDC",IF('full menu'!AJ27="X","X",IF('full menu'!AJ27="UASC","UASC",IF(OR('full menu'!AJ27="PERF",'full menu'!AJ27="AERF",'full menu'!AJ27="PCB"),"ERfix",IF(OR('full menu'!AJ27="ACB",'full menu'!AJ27="LCERT",'full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menu'!AJ27="MwERT",'full menu'!AJ27="ERwMT",'full menu'!AJ27="M&amp;ERT",'full menu'!AJ27="MwIT",'full menu'!AJ27="IwMT",'full menu'!AJ27="M&amp;IT",'full menu'!AJ27="IwERT",'full menu'!AJ27="ERwIT",'full menu'!AJ27="I&amp;ERT",'full menu'!AJ27="ER&amp;M&amp;IT"),"MixedTs",IF('full menu'!AJ27="UD","UD",IF('full menu'!AJ27="LSD","LSD",IF('full menu'!AJ27="WSD","WSD","")))))))))))</f>
        <v/>
      </c>
      <c r="AK27" s="1" t="str">
        <f>IF('full menu'!AK27="MDC","MDC",IF('full menu'!AK27="X","X",IF('full menu'!AK27="UASC","UASC",IF(OR('full menu'!AK27="PERF",'full menu'!AK27="AERF",'full menu'!AK27="PCB"),"ERfix",IF(OR('full menu'!AK27="ACB",'full menu'!AK27="LCERT",'full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menu'!AK27="MwERT",'full menu'!AK27="ERwMT",'full menu'!AK27="M&amp;ERT",'full menu'!AK27="MwIT",'full menu'!AK27="IwMT",'full menu'!AK27="M&amp;IT",'full menu'!AK27="IwERT",'full menu'!AK27="ERwIT",'full menu'!AK27="I&amp;ERT",'full menu'!AK27="ER&amp;M&amp;IT"),"MixedTs",IF('full menu'!AK27="UD","UD",IF('full menu'!AK27="LSD","LSD",IF('full menu'!AK27="WSD","WSD","")))))))))))</f>
        <v/>
      </c>
      <c r="AL27" s="1" t="str">
        <f>IF('full menu'!AL27="MDC","MDC",IF('full menu'!AL27="X","X",IF('full menu'!AL27="UASC","UASC",IF(OR('full menu'!AL27="PERF",'full menu'!AL27="AERF",'full menu'!AL27="PCB"),"ERfix",IF(OR('full menu'!AL27="ACB",'full menu'!AL27="LCERT",'full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menu'!AL27="MwERT",'full menu'!AL27="ERwMT",'full menu'!AL27="M&amp;ERT",'full menu'!AL27="MwIT",'full menu'!AL27="IwMT",'full menu'!AL27="M&amp;IT",'full menu'!AL27="IwERT",'full menu'!AL27="ERwIT",'full menu'!AL27="I&amp;ERT",'full menu'!AL27="ER&amp;M&amp;IT"),"MixedTs",IF('full menu'!AL27="UD","UD",IF('full menu'!AL27="LSD","LSD",IF('full menu'!AL27="WSD","WSD","")))))))))))</f>
        <v/>
      </c>
      <c r="AM27" s="1" t="str">
        <f>IF('full menu'!AM27="MDC","MDC",IF('full menu'!AM27="X","X",IF('full menu'!AM27="UASC","UASC",IF(OR('full menu'!AM27="PERF",'full menu'!AM27="AERF",'full menu'!AM27="PCB"),"ERfix",IF(OR('full menu'!AM27="ACB",'full menu'!AM27="LCERT",'full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menu'!AM27="MwERT",'full menu'!AM27="ERwMT",'full menu'!AM27="M&amp;ERT",'full menu'!AM27="MwIT",'full menu'!AM27="IwMT",'full menu'!AM27="M&amp;IT",'full menu'!AM27="IwERT",'full menu'!AM27="ERwIT",'full menu'!AM27="I&amp;ERT",'full menu'!AM27="ER&amp;M&amp;IT"),"MixedTs",IF('full menu'!AM27="UD","UD",IF('full menu'!AM27="LSD","LSD",IF('full menu'!AM27="WSD","WSD","")))))))))))</f>
        <v/>
      </c>
      <c r="AN27" s="1" t="str">
        <f>IF('full menu'!AN27="MDC","MDC",IF('full menu'!AN27="X","X",IF('full menu'!AN27="UASC","UASC",IF(OR('full menu'!AN27="PERF",'full menu'!AN27="AERF",'full menu'!AN27="PCB"),"ERfix",IF(OR('full menu'!AN27="ACB",'full menu'!AN27="LCERT",'full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menu'!AN27="MwERT",'full menu'!AN27="ERwMT",'full menu'!AN27="M&amp;ERT",'full menu'!AN27="MwIT",'full menu'!AN27="IwMT",'full menu'!AN27="M&amp;IT",'full menu'!AN27="IwERT",'full menu'!AN27="ERwIT",'full menu'!AN27="I&amp;ERT",'full menu'!AN27="ER&amp;M&amp;IT"),"MixedTs",IF('full menu'!AN27="UD","UD",IF('full menu'!AN27="LSD","LSD",IF('full menu'!AN27="WSD","WSD","")))))))))))</f>
        <v/>
      </c>
      <c r="AO27" s="1" t="str">
        <f>IF('full menu'!AO27="MDC","MDC",IF('full menu'!AO27="X","X",IF('full menu'!AO27="UASC","UASC",IF(OR('full menu'!AO27="PERF",'full menu'!AO27="AERF",'full menu'!AO27="PCB"),"ERfix",IF(OR('full menu'!AO27="ACB",'full menu'!AO27="LCERT",'full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menu'!AO27="MwERT",'full menu'!AO27="ERwMT",'full menu'!AO27="M&amp;ERT",'full menu'!AO27="MwIT",'full menu'!AO27="IwMT",'full menu'!AO27="M&amp;IT",'full menu'!AO27="IwERT",'full menu'!AO27="ERwIT",'full menu'!AO27="I&amp;ERT",'full menu'!AO27="ER&amp;M&amp;IT"),"MixedTs",IF('full menu'!AO27="UD","UD",IF('full menu'!AO27="LSD","LSD",IF('full menu'!AO27="WSD","WSD","")))))))))))</f>
        <v/>
      </c>
      <c r="AP27" s="1" t="str">
        <f>IF('full menu'!AP27="MDC","MDC",IF('full menu'!AP27="X","X",IF('full menu'!AP27="UASC","UASC",IF(OR('full menu'!AP27="PERF",'full menu'!AP27="AERF",'full menu'!AP27="PCB"),"ERfix",IF(OR('full menu'!AP27="ACB",'full menu'!AP27="LCERT",'full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menu'!AP27="MwERT",'full menu'!AP27="ERwMT",'full menu'!AP27="M&amp;ERT",'full menu'!AP27="MwIT",'full menu'!AP27="IwMT",'full menu'!AP27="M&amp;IT",'full menu'!AP27="IwERT",'full menu'!AP27="ERwIT",'full menu'!AP27="I&amp;ERT",'full menu'!AP27="ER&amp;M&amp;IT"),"MixedTs",IF('full menu'!AP27="UD","UD",IF('full menu'!AP27="LSD","LSD",IF('full menu'!AP27="WSD","WSD","")))))))))))</f>
        <v/>
      </c>
      <c r="AQ27" s="1" t="str">
        <f>IF('full menu'!AQ27="MDC","MDC",IF('full menu'!AQ27="X","X",IF('full menu'!AQ27="UASC","UASC",IF(OR('full menu'!AQ27="PERF",'full menu'!AQ27="AERF",'full menu'!AQ27="PCB"),"ERfix",IF(OR('full menu'!AQ27="ACB",'full menu'!AQ27="LCERT",'full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menu'!AQ27="MwERT",'full menu'!AQ27="ERwMT",'full menu'!AQ27="M&amp;ERT",'full menu'!AQ27="MwIT",'full menu'!AQ27="IwMT",'full menu'!AQ27="M&amp;IT",'full menu'!AQ27="IwERT",'full menu'!AQ27="ERwIT",'full menu'!AQ27="I&amp;ERT",'full menu'!AQ27="ER&amp;M&amp;IT"),"MixedTs",IF('full menu'!AQ27="UD","UD",IF('full menu'!AQ27="LSD","LSD",IF('full menu'!AQ27="WSD","WSD","")))))))))))</f>
        <v/>
      </c>
      <c r="AR27" s="1" t="str">
        <f>IF('full menu'!AR27="MDC","MDC",IF('full menu'!AR27="X","X",IF('full menu'!AR27="UASC","UASC",IF(OR('full menu'!AR27="PERF",'full menu'!AR27="AERF",'full menu'!AR27="PCB"),"ERfix",IF(OR('full menu'!AR27="ACB",'full menu'!AR27="LCERT",'full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menu'!AR27="MwERT",'full menu'!AR27="ERwMT",'full menu'!AR27="M&amp;ERT",'full menu'!AR27="MwIT",'full menu'!AR27="IwMT",'full menu'!AR27="M&amp;IT",'full menu'!AR27="IwERT",'full menu'!AR27="ERwIT",'full menu'!AR27="I&amp;ERT",'full menu'!AR27="ER&amp;M&amp;IT"),"MixedTs",IF('full menu'!AR27="UD","UD",IF('full menu'!AR27="LSD","LSD",IF('full menu'!AR27="WSD","WSD","")))))))))))</f>
        <v/>
      </c>
      <c r="AS27" s="1" t="str">
        <f>IF('full menu'!AS27="MDC","MDC",IF('full menu'!AS27="X","X",IF('full menu'!AS27="UASC","UASC",IF(OR('full menu'!AS27="PERF",'full menu'!AS27="AERF",'full menu'!AS27="PCB"),"ERfix",IF(OR('full menu'!AS27="ACB",'full menu'!AS27="LCERT",'full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menu'!AS27="MwERT",'full menu'!AS27="ERwMT",'full menu'!AS27="M&amp;ERT",'full menu'!AS27="MwIT",'full menu'!AS27="IwMT",'full menu'!AS27="M&amp;IT",'full menu'!AS27="IwERT",'full menu'!AS27="ERwIT",'full menu'!AS27="I&amp;ERT",'full menu'!AS27="ER&amp;M&amp;IT"),"MixedTs",IF('full menu'!AS27="UD","UD",IF('full menu'!AS27="LSD","LSD",IF('full menu'!AS27="WSD","WSD","")))))))))))</f>
        <v/>
      </c>
      <c r="AT27" s="1" t="str">
        <f>IF('full menu'!AT27="MDC","MDC",IF('full menu'!AT27="X","X",IF('full menu'!AT27="UASC","UASC",IF(OR('full menu'!AT27="PERF",'full menu'!AT27="AERF",'full menu'!AT27="PCB"),"ERfix",IF(OR('full menu'!AT27="ACB",'full menu'!AT27="LCERT",'full menu'!AT27="LERT",'full menu'!AT27="FCERT",'full menu'!AT27="FERT"),"ERTs",IF(OR('full menu'!AT27="FCMT",'full menu'!AT27="FMT",'full menu'!AT27="LMT",'full menu'!AT27="LCMT"),"MTs",IF(OR('full menu'!AT27="LCIT",'full menu'!AT27="FCIT",'full menu'!AT27="LIT",'full menu'!AT27="FIT"),"ITs",IF(OR('full menu'!AT27="MwERT",'full menu'!AT27="ERwMT",'full menu'!AT27="M&amp;ERT",'full menu'!AT27="MwIT",'full menu'!AT27="IwMT",'full menu'!AT27="M&amp;IT",'full menu'!AT27="IwERT",'full menu'!AT27="ERwIT",'full menu'!AT27="I&amp;ERT",'full menu'!AT27="ER&amp;M&amp;IT"),"MixedTs",IF('full menu'!AT27="UD","UD",IF('full menu'!AT27="LSD","LSD",IF('full menu'!AT27="WSD","WSD","")))))))))))</f>
        <v/>
      </c>
      <c r="AU27" s="1" t="str">
        <f>IF('full menu'!AU27="MDC","MDC",IF('full menu'!AU27="X","X",IF('full menu'!AU27="UASC","UASC",IF(OR('full menu'!AU27="PERF",'full menu'!AU27="AERF",'full menu'!AU27="PCB"),"ERfix",IF(OR('full menu'!AU27="ACB",'full menu'!AU27="LCERT",'full menu'!AU27="LERT",'full menu'!AU27="FCERT",'full menu'!AU27="FERT"),"ERTs",IF(OR('full menu'!AU27="FCMT",'full menu'!AU27="FMT",'full menu'!AU27="LMT",'full menu'!AU27="LCMT"),"MTs",IF(OR('full menu'!AU27="LCIT",'full menu'!AU27="FCIT",'full menu'!AU27="LIT",'full menu'!AU27="FIT"),"ITs",IF(OR('full menu'!AU27="MwERT",'full menu'!AU27="ERwMT",'full menu'!AU27="M&amp;ERT",'full menu'!AU27="MwIT",'full menu'!AU27="IwMT",'full menu'!AU27="M&amp;IT",'full menu'!AU27="IwERT",'full menu'!AU27="ERwIT",'full menu'!AU27="I&amp;ERT",'full menu'!AU27="ER&amp;M&amp;IT"),"MixedTs",IF('full menu'!AU27="UD","UD",IF('full menu'!AU27="LSD","LSD",IF('full menu'!AU27="WSD","WSD","")))))))))))</f>
        <v/>
      </c>
      <c r="AV27" s="1" t="str">
        <f>IF('full menu'!AV27="MDC","MDC",IF('full menu'!AV27="X","X",IF('full menu'!AV27="UASC","UASC",IF(OR('full menu'!AV27="PERF",'full menu'!AV27="AERF",'full menu'!AV27="PCB"),"ERfix",IF(OR('full menu'!AV27="ACB",'full menu'!AV27="LCERT",'full menu'!AV27="LERT",'full menu'!AV27="FCERT",'full menu'!AV27="FERT"),"ERTs",IF(OR('full menu'!AV27="FCMT",'full menu'!AV27="FMT",'full menu'!AV27="LMT",'full menu'!AV27="LCMT"),"MTs",IF(OR('full menu'!AV27="LCIT",'full menu'!AV27="FCIT",'full menu'!AV27="LIT",'full menu'!AV27="FIT"),"ITs",IF(OR('full menu'!AV27="MwERT",'full menu'!AV27="ERwMT",'full menu'!AV27="M&amp;ERT",'full menu'!AV27="MwIT",'full menu'!AV27="IwMT",'full menu'!AV27="M&amp;IT",'full menu'!AV27="IwERT",'full menu'!AV27="ERwIT",'full menu'!AV27="I&amp;ERT",'full menu'!AV27="ER&amp;M&amp;IT"),"MixedTs",IF('full menu'!AV27="UD","UD",IF('full menu'!AV27="LSD","LSD",IF('full menu'!AV27="WSD","WSD","")))))))))))</f>
        <v/>
      </c>
      <c r="AW27" s="1" t="str">
        <f>IF('full menu'!AW27="MDC","MDC",IF('full menu'!AW27="X","X",IF('full menu'!AW27="UASC","UASC",IF(OR('full menu'!AW27="PERF",'full menu'!AW27="AERF",'full menu'!AW27="PCB"),"ERfix",IF(OR('full menu'!AW27="ACB",'full menu'!AW27="LCERT",'full menu'!AW27="LERT",'full menu'!AW27="FCERT",'full menu'!AW27="FERT"),"ERTs",IF(OR('full menu'!AW27="FCMT",'full menu'!AW27="FMT",'full menu'!AW27="LMT",'full menu'!AW27="LCMT"),"MTs",IF(OR('full menu'!AW27="LCIT",'full menu'!AW27="FCIT",'full menu'!AW27="LIT",'full menu'!AW27="FIT"),"ITs",IF(OR('full menu'!AW27="MwERT",'full menu'!AW27="ERwMT",'full menu'!AW27="M&amp;ERT",'full menu'!AW27="MwIT",'full menu'!AW27="IwMT",'full menu'!AW27="M&amp;IT",'full menu'!AW27="IwERT",'full menu'!AW27="ERwIT",'full menu'!AW27="I&amp;ERT",'full menu'!AW27="ER&amp;M&amp;IT"),"MixedTs",IF('full menu'!AW27="UD","UD",IF('full menu'!AW27="LSD","LSD",IF('full menu'!AW27="WSD","WSD","")))))))))))</f>
        <v/>
      </c>
      <c r="AX27" s="1" t="str">
        <f>IF('full menu'!AX27="MDC","MDC",IF('full menu'!AX27="X","X",IF('full menu'!AX27="UASC","UASC",IF(OR('full menu'!AX27="PERF",'full menu'!AX27="AERF",'full menu'!AX27="PCB"),"ERfix",IF(OR('full menu'!AX27="ACB",'full menu'!AX27="LCERT",'full menu'!AX27="LERT",'full menu'!AX27="FCERT",'full menu'!AX27="FERT"),"ERTs",IF(OR('full menu'!AX27="FCMT",'full menu'!AX27="FMT",'full menu'!AX27="LMT",'full menu'!AX27="LCMT"),"MTs",IF(OR('full menu'!AX27="LCIT",'full menu'!AX27="FCIT",'full menu'!AX27="LIT",'full menu'!AX27="FIT"),"ITs",IF(OR('full menu'!AX27="MwERT",'full menu'!AX27="ERwMT",'full menu'!AX27="M&amp;ERT",'full menu'!AX27="MwIT",'full menu'!AX27="IwMT",'full menu'!AX27="M&amp;IT",'full menu'!AX27="IwERT",'full menu'!AX27="ERwIT",'full menu'!AX27="I&amp;ERT",'full menu'!AX27="ER&amp;M&amp;IT"),"MixedTs",IF('full menu'!AX27="UD","UD",IF('full menu'!AX27="LSD","LSD",IF('full menu'!AX27="WSD","WSD","")))))))))))</f>
        <v/>
      </c>
      <c r="AY27" s="1" t="str">
        <f>IF('full menu'!AY27="MDC","MDC",IF('full menu'!AY27="X","X",IF('full menu'!AY27="UASC","UASC",IF(OR('full menu'!AY27="PERF",'full menu'!AY27="AERF",'full menu'!AY27="PCB"),"ERfix",IF(OR('full menu'!AY27="ACB",'full menu'!AY27="LCERT",'full menu'!AY27="LERT",'full menu'!AY27="FCERT",'full menu'!AY27="FERT"),"ERTs",IF(OR('full menu'!AY27="FCMT",'full menu'!AY27="FMT",'full menu'!AY27="LMT",'full menu'!AY27="LCMT"),"MTs",IF(OR('full menu'!AY27="LCIT",'full menu'!AY27="FCIT",'full menu'!AY27="LIT",'full menu'!AY27="FIT"),"ITs",IF(OR('full menu'!AY27="MwERT",'full menu'!AY27="ERwMT",'full menu'!AY27="M&amp;ERT",'full menu'!AY27="MwIT",'full menu'!AY27="IwMT",'full menu'!AY27="M&amp;IT",'full menu'!AY27="IwERT",'full menu'!AY27="ERwIT",'full menu'!AY27="I&amp;ERT",'full menu'!AY27="ER&amp;M&amp;IT"),"MixedTs",IF('full menu'!AY27="UD","UD",IF('full menu'!AY27="LSD","LSD",IF('full menu'!AY27="WSD","WSD","")))))))))))</f>
        <v/>
      </c>
    </row>
    <row r="28" spans="1:51" ht="15.6" x14ac:dyDescent="0.3">
      <c r="A28" t="s">
        <v>55</v>
      </c>
      <c r="B28" s="1" t="str">
        <f>IF('full menu'!B28="MDC","MDC",IF('full menu'!B28="X","X",IF('full menu'!B28="UASC","UASC",IF(OR('full menu'!B28="PERF",'full menu'!B28="AERF",'full menu'!B28="PCB"),"ERfix",IF(OR('full menu'!B28="ACB",'full menu'!B28="LCERT",'full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menu'!B28="MwERT",'full menu'!B28="ERwMT",'full menu'!B28="M&amp;ERT",'full menu'!B28="MwIT",'full menu'!B28="IwMT",'full menu'!B28="M&amp;IT",'full menu'!B28="IwERT",'full menu'!B28="ERwIT",'full menu'!B28="I&amp;ERT",'full menu'!B28="ER&amp;M&amp;IT"),"MixedTs",IF('full menu'!B28="UD","UD",IF('full menu'!B28="LSD","LSD",IF('full menu'!B28="WSD","WSD","")))))))))))</f>
        <v>UD</v>
      </c>
      <c r="C28" s="1" t="str">
        <f>IF('full menu'!C28="MDC","MDC",IF('full menu'!C28="X","X",IF('full menu'!C28="UASC","UASC",IF(OR('full menu'!C28="PERF",'full menu'!C28="AERF",'full menu'!C28="PCB"),"ERfix",IF(OR('full menu'!C28="ACB",'full menu'!C28="LCERT",'full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menu'!C28="MwERT",'full menu'!C28="ERwMT",'full menu'!C28="M&amp;ERT",'full menu'!C28="MwIT",'full menu'!C28="IwMT",'full menu'!C28="M&amp;IT",'full menu'!C28="IwERT",'full menu'!C28="ERwIT",'full menu'!C28="I&amp;ERT",'full menu'!C28="ER&amp;M&amp;IT"),"MixedTs",IF('full menu'!C28="UD","UD",IF('full menu'!C28="LSD","LSD",IF('full menu'!C28="WSD","WSD","")))))))))))</f>
        <v>UD</v>
      </c>
      <c r="D28" s="1" t="str">
        <f>IF('full menu'!D28="MDC","MDC",IF('full menu'!D28="X","X",IF('full menu'!D28="UASC","UASC",IF(OR('full menu'!D28="PERF",'full menu'!D28="AERF",'full menu'!D28="PCB"),"ERfix",IF(OR('full menu'!D28="ACB",'full menu'!D28="LCERT",'full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menu'!D28="MwERT",'full menu'!D28="ERwMT",'full menu'!D28="M&amp;ERT",'full menu'!D28="MwIT",'full menu'!D28="IwMT",'full menu'!D28="M&amp;IT",'full menu'!D28="IwERT",'full menu'!D28="ERwIT",'full menu'!D28="I&amp;ERT",'full menu'!D28="ER&amp;M&amp;IT"),"MixedTs",IF('full menu'!D28="UD","UD",IF('full menu'!D28="LSD","LSD",IF('full menu'!D28="WSD","WSD","")))))))))))</f>
        <v>UD</v>
      </c>
      <c r="E28" s="1" t="str">
        <f>IF('full menu'!E28="MDC","MDC",IF('full menu'!E28="X","X",IF('full menu'!E28="UASC","UASC",IF(OR('full menu'!E28="PERF",'full menu'!E28="AERF",'full menu'!E28="PCB"),"ERfix",IF(OR('full menu'!E28="ACB",'full menu'!E28="LCERT",'full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menu'!E28="MwERT",'full menu'!E28="ERwMT",'full menu'!E28="M&amp;ERT",'full menu'!E28="MwIT",'full menu'!E28="IwMT",'full menu'!E28="M&amp;IT",'full menu'!E28="IwERT",'full menu'!E28="ERwIT",'full menu'!E28="I&amp;ERT",'full menu'!E28="ER&amp;M&amp;IT"),"MixedTs",IF('full menu'!E28="UD","UD",IF('full menu'!E28="LSD","LSD",IF('full menu'!E28="WSD","WSD","")))))))))))</f>
        <v>UD</v>
      </c>
      <c r="F28" s="1" t="str">
        <f>IF('full menu'!F28="MDC","MDC",IF('full menu'!F28="X","X",IF('full menu'!F28="UASC","UASC",IF(OR('full menu'!F28="PERF",'full menu'!F28="AERF",'full menu'!F28="PCB"),"ERfix",IF(OR('full menu'!F28="ACB",'full menu'!F28="LCERT",'full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menu'!F28="MwERT",'full menu'!F28="ERwMT",'full menu'!F28="M&amp;ERT",'full menu'!F28="MwIT",'full menu'!F28="IwMT",'full menu'!F28="M&amp;IT",'full menu'!F28="IwERT",'full menu'!F28="ERwIT",'full menu'!F28="I&amp;ERT",'full menu'!F28="ER&amp;M&amp;IT"),"MixedTs",IF('full menu'!F28="UD","UD",IF('full menu'!F28="LSD","LSD",IF('full menu'!F28="WSD","WSD","")))))))))))</f>
        <v>UD</v>
      </c>
      <c r="G28" s="1" t="str">
        <f>IF('full menu'!G28="MDC","MDC",IF('full menu'!G28="X","X",IF('full menu'!G28="UASC","UASC",IF(OR('full menu'!G28="PERF",'full menu'!G28="AERF",'full menu'!G28="PCB"),"ERfix",IF(OR('full menu'!G28="ACB",'full menu'!G28="LCERT",'full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menu'!G28="MwERT",'full menu'!G28="ERwMT",'full menu'!G28="M&amp;ERT",'full menu'!G28="MwIT",'full menu'!G28="IwMT",'full menu'!G28="M&amp;IT",'full menu'!G28="IwERT",'full menu'!G28="ERwIT",'full menu'!G28="I&amp;ERT",'full menu'!G28="ER&amp;M&amp;IT"),"MixedTs",IF('full menu'!G28="UD","UD",IF('full menu'!G28="LSD","LSD",IF('full menu'!G28="WSD","WSD","")))))))))))</f>
        <v>UD</v>
      </c>
      <c r="H28" s="1" t="str">
        <f>IF('full menu'!H28="MDC","MDC",IF('full menu'!H28="X","X",IF('full menu'!H28="UASC","UASC",IF(OR('full menu'!H28="PERF",'full menu'!H28="AERF",'full menu'!H28="PCB"),"ERfix",IF(OR('full menu'!H28="ACB",'full menu'!H28="LCERT",'full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menu'!H28="MwERT",'full menu'!H28="ERwMT",'full menu'!H28="M&amp;ERT",'full menu'!H28="MwIT",'full menu'!H28="IwMT",'full menu'!H28="M&amp;IT",'full menu'!H28="IwERT",'full menu'!H28="ERwIT",'full menu'!H28="I&amp;ERT",'full menu'!H28="ER&amp;M&amp;IT"),"MixedTs",IF('full menu'!H28="UD","UD",IF('full menu'!H28="LSD","LSD",IF('full menu'!H28="WSD","WSD","")))))))))))</f>
        <v>UD</v>
      </c>
      <c r="I28" s="1" t="str">
        <f>IF('full menu'!I28="MDC","MDC",IF('full menu'!I28="X","X",IF('full menu'!I28="UASC","UASC",IF(OR('full menu'!I28="PERF",'full menu'!I28="AERF",'full menu'!I28="PCB"),"ERfix",IF(OR('full menu'!I28="ACB",'full menu'!I28="LCERT",'full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menu'!I28="MwERT",'full menu'!I28="ERwMT",'full menu'!I28="M&amp;ERT",'full menu'!I28="MwIT",'full menu'!I28="IwMT",'full menu'!I28="M&amp;IT",'full menu'!I28="IwERT",'full menu'!I28="ERwIT",'full menu'!I28="I&amp;ERT",'full menu'!I28="ER&amp;M&amp;IT"),"MixedTs",IF('full menu'!I28="UD","UD",IF('full menu'!I28="LSD","LSD",IF('full menu'!I28="WSD","WSD","")))))))))))</f>
        <v>UD</v>
      </c>
      <c r="J28" s="1" t="str">
        <f>IF('full menu'!J28="MDC","MDC",IF('full menu'!J28="X","X",IF('full menu'!J28="UASC","UASC",IF(OR('full menu'!J28="PERF",'full menu'!J28="AERF",'full menu'!J28="PCB"),"ERfix",IF(OR('full menu'!J28="ACB",'full menu'!J28="LCERT",'full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menu'!J28="MwERT",'full menu'!J28="ERwMT",'full menu'!J28="M&amp;ERT",'full menu'!J28="MwIT",'full menu'!J28="IwMT",'full menu'!J28="M&amp;IT",'full menu'!J28="IwERT",'full menu'!J28="ERwIT",'full menu'!J28="I&amp;ERT",'full menu'!J28="ER&amp;M&amp;IT"),"MixedTs",IF('full menu'!J28="UD","UD",IF('full menu'!J28="LSD","LSD",IF('full menu'!J28="WSD","WSD","")))))))))))</f>
        <v>UD</v>
      </c>
      <c r="K28" s="1" t="str">
        <f>IF('full menu'!K28="MDC","MDC",IF('full menu'!K28="X","X",IF('full menu'!K28="UASC","UASC",IF(OR('full menu'!K28="PERF",'full menu'!K28="AERF",'full menu'!K28="PCB"),"ERfix",IF(OR('full menu'!K28="ACB",'full menu'!K28="LCERT",'full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menu'!K28="MwERT",'full menu'!K28="ERwMT",'full menu'!K28="M&amp;ERT",'full menu'!K28="MwIT",'full menu'!K28="IwMT",'full menu'!K28="M&amp;IT",'full menu'!K28="IwERT",'full menu'!K28="ERwIT",'full menu'!K28="I&amp;ERT",'full menu'!K28="ER&amp;M&amp;IT"),"MixedTs",IF('full menu'!K28="UD","UD",IF('full menu'!K28="LSD","LSD",IF('full menu'!K28="WSD","WSD","")))))))))))</f>
        <v>UD</v>
      </c>
      <c r="L28" s="1" t="str">
        <f>IF('full menu'!L28="MDC","MDC",IF('full menu'!L28="X","X",IF('full menu'!L28="UASC","UASC",IF(OR('full menu'!L28="PERF",'full menu'!L28="AERF",'full menu'!L28="PCB"),"ERfix",IF(OR('full menu'!L28="ACB",'full menu'!L28="LCERT",'full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menu'!L28="MwERT",'full menu'!L28="ERwMT",'full menu'!L28="M&amp;ERT",'full menu'!L28="MwIT",'full menu'!L28="IwMT",'full menu'!L28="M&amp;IT",'full menu'!L28="IwERT",'full menu'!L28="ERwIT",'full menu'!L28="I&amp;ERT",'full menu'!L28="ER&amp;M&amp;IT"),"MixedTs",IF('full menu'!L28="UD","UD",IF('full menu'!L28="LSD","LSD",IF('full menu'!L28="WSD","WSD","")))))))))))</f>
        <v>UD</v>
      </c>
      <c r="M28" s="1" t="str">
        <f>IF('full menu'!M28="MDC","MDC",IF('full menu'!M28="X","X",IF('full menu'!M28="UASC","UASC",IF(OR('full menu'!M28="PERF",'full menu'!M28="AERF",'full menu'!M28="PCB"),"ERfix",IF(OR('full menu'!M28="ACB",'full menu'!M28="LCERT",'full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menu'!M28="MwERT",'full menu'!M28="ERwMT",'full menu'!M28="M&amp;ERT",'full menu'!M28="MwIT",'full menu'!M28="IwMT",'full menu'!M28="M&amp;IT",'full menu'!M28="IwERT",'full menu'!M28="ERwIT",'full menu'!M28="I&amp;ERT",'full menu'!M28="ER&amp;M&amp;IT"),"MixedTs",IF('full menu'!M28="UD","UD",IF('full menu'!M28="LSD","LSD",IF('full menu'!M28="WSD","WSD","")))))))))))</f>
        <v>LSD</v>
      </c>
      <c r="N28" s="1" t="str">
        <f>IF('full menu'!N28="MDC","MDC",IF('full menu'!N28="X","X",IF('full menu'!N28="UASC","UASC",IF(OR('full menu'!N28="PERF",'full menu'!N28="AERF",'full menu'!N28="PCB"),"ERfix",IF(OR('full menu'!N28="ACB",'full menu'!N28="LCERT",'full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menu'!N28="MwERT",'full menu'!N28="ERwMT",'full menu'!N28="M&amp;ERT",'full menu'!N28="MwIT",'full menu'!N28="IwMT",'full menu'!N28="M&amp;IT",'full menu'!N28="IwERT",'full menu'!N28="ERwIT",'full menu'!N28="I&amp;ERT",'full menu'!N28="ER&amp;M&amp;IT"),"MixedTs",IF('full menu'!N28="UD","UD",IF('full menu'!N28="LSD","LSD",IF('full menu'!N28="WSD","WSD","")))))))))))</f>
        <v>LSD</v>
      </c>
      <c r="O28" s="1" t="str">
        <f>IF('full menu'!O28="MDC","MDC",IF('full menu'!O28="X","X",IF('full menu'!O28="UASC","UASC",IF(OR('full menu'!O28="PERF",'full menu'!O28="AERF",'full menu'!O28="PCB"),"ERfix",IF(OR('full menu'!O28="ACB",'full menu'!O28="LCERT",'full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menu'!O28="MwERT",'full menu'!O28="ERwMT",'full menu'!O28="M&amp;ERT",'full menu'!O28="MwIT",'full menu'!O28="IwMT",'full menu'!O28="M&amp;IT",'full menu'!O28="IwERT",'full menu'!O28="ERwIT",'full menu'!O28="I&amp;ERT",'full menu'!O28="ER&amp;M&amp;IT"),"MixedTs",IF('full menu'!O28="UD","UD",IF('full menu'!O28="LSD","LSD",IF('full menu'!O28="WSD","WSD","")))))))))))</f>
        <v>LSD</v>
      </c>
      <c r="P28" s="1" t="str">
        <f>IF('full menu'!P28="MDC","MDC",IF('full menu'!P28="X","X",IF('full menu'!P28="UASC","UASC",IF(OR('full menu'!P28="PERF",'full menu'!P28="AERF",'full menu'!P28="PCB"),"ERfix",IF(OR('full menu'!P28="ACB",'full menu'!P28="LCERT",'full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menu'!P28="MwERT",'full menu'!P28="ERwMT",'full menu'!P28="M&amp;ERT",'full menu'!P28="MwIT",'full menu'!P28="IwMT",'full menu'!P28="M&amp;IT",'full menu'!P28="IwERT",'full menu'!P28="ERwIT",'full menu'!P28="I&amp;ERT",'full menu'!P28="ER&amp;M&amp;IT"),"MixedTs",IF('full menu'!P28="UD","UD",IF('full menu'!P28="LSD","LSD",IF('full menu'!P28="WSD","WSD","")))))))))))</f>
        <v>LSD</v>
      </c>
      <c r="Q28" s="1" t="str">
        <f>IF('full menu'!Q28="MDC","MDC",IF('full menu'!Q28="X","X",IF('full menu'!Q28="UASC","UASC",IF(OR('full menu'!Q28="PERF",'full menu'!Q28="AERF",'full menu'!Q28="PCB"),"ERfix",IF(OR('full menu'!Q28="ACB",'full menu'!Q28="LCERT",'full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menu'!Q28="MwERT",'full menu'!Q28="ERwMT",'full menu'!Q28="M&amp;ERT",'full menu'!Q28="MwIT",'full menu'!Q28="IwMT",'full menu'!Q28="M&amp;IT",'full menu'!Q28="IwERT",'full menu'!Q28="ERwIT",'full menu'!Q28="I&amp;ERT",'full menu'!Q28="ER&amp;M&amp;IT"),"MixedTs",IF('full menu'!Q28="UD","UD",IF('full menu'!Q28="LSD","LSD",IF('full menu'!Q28="WSD","WSD","")))))))))))</f>
        <v>LSD</v>
      </c>
      <c r="R28" s="1" t="str">
        <f>IF('full menu'!R28="MDC","MDC",IF('full menu'!R28="X","X",IF('full menu'!R28="UASC","UASC",IF(OR('full menu'!R28="PERF",'full menu'!R28="AERF",'full menu'!R28="PCB"),"ERfix",IF(OR('full menu'!R28="ACB",'full menu'!R28="LCERT",'full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menu'!R28="MwERT",'full menu'!R28="ERwMT",'full menu'!R28="M&amp;ERT",'full menu'!R28="MwIT",'full menu'!R28="IwMT",'full menu'!R28="M&amp;IT",'full menu'!R28="IwERT",'full menu'!R28="ERwIT",'full menu'!R28="I&amp;ERT",'full menu'!R28="ER&amp;M&amp;IT"),"MixedTs",IF('full menu'!R28="UD","UD",IF('full menu'!R28="LSD","LSD",IF('full menu'!R28="WSD","WSD","")))))))))))</f>
        <v>ITs</v>
      </c>
      <c r="S28" s="1" t="str">
        <f>IF('full menu'!S28="MDC","MDC",IF('full menu'!S28="X","X",IF('full menu'!S28="UASC","UASC",IF(OR('full menu'!S28="PERF",'full menu'!S28="AERF",'full menu'!S28="PCB"),"ERfix",IF(OR('full menu'!S28="ACB",'full menu'!S28="LCERT",'full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menu'!S28="MwERT",'full menu'!S28="ERwMT",'full menu'!S28="M&amp;ERT",'full menu'!S28="MwIT",'full menu'!S28="IwMT",'full menu'!S28="M&amp;IT",'full menu'!S28="IwERT",'full menu'!S28="ERwIT",'full menu'!S28="I&amp;ERT",'full menu'!S28="ER&amp;M&amp;IT"),"MixedTs",IF('full menu'!S28="UD","UD",IF('full menu'!S28="LSD","LSD",IF('full menu'!S28="WSD","WSD","")))))))))))</f>
        <v>ITs</v>
      </c>
      <c r="T28" s="1" t="str">
        <f>IF('full menu'!T28="MDC","MDC",IF('full menu'!T28="X","X",IF('full menu'!T28="UASC","UASC",IF(OR('full menu'!T28="PERF",'full menu'!T28="AERF",'full menu'!T28="PCB"),"ERfix",IF(OR('full menu'!T28="ACB",'full menu'!T28="LCERT",'full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menu'!T28="MwERT",'full menu'!T28="ERwMT",'full menu'!T28="M&amp;ERT",'full menu'!T28="MwIT",'full menu'!T28="IwMT",'full menu'!T28="M&amp;IT",'full menu'!T28="IwERT",'full menu'!T28="ERwIT",'full menu'!T28="I&amp;ERT",'full menu'!T28="ER&amp;M&amp;IT"),"MixedTs",IF('full menu'!T28="UD","UD",IF('full menu'!T28="LSD","LSD",IF('full menu'!T28="WSD","WSD","")))))))))))</f>
        <v>ITs</v>
      </c>
      <c r="U28" s="1" t="str">
        <f>IF('full menu'!U28="MDC","MDC",IF('full menu'!U28="X","X",IF('full menu'!U28="UASC","UASC",IF(OR('full menu'!U28="PERF",'full menu'!U28="AERF",'full menu'!U28="PCB"),"ERfix",IF(OR('full menu'!U28="ACB",'full menu'!U28="LCERT",'full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menu'!U28="MwERT",'full menu'!U28="ERwMT",'full menu'!U28="M&amp;ERT",'full menu'!U28="MwIT",'full menu'!U28="IwMT",'full menu'!U28="M&amp;IT",'full menu'!U28="IwERT",'full menu'!U28="ERwIT",'full menu'!U28="I&amp;ERT",'full menu'!U28="ER&amp;M&amp;IT"),"MixedTs",IF('full menu'!U28="UD","UD",IF('full menu'!U28="LSD","LSD",IF('full menu'!U28="WSD","WSD","")))))))))))</f>
        <v>ITs</v>
      </c>
      <c r="V28" s="1" t="str">
        <f>IF('full menu'!V28="MDC","MDC",IF('full menu'!V28="X","X",IF('full menu'!V28="UASC","UASC",IF(OR('full menu'!V28="PERF",'full menu'!V28="AERF",'full menu'!V28="PCB"),"ERfix",IF(OR('full menu'!V28="ACB",'full menu'!V28="LCERT",'full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menu'!V28="MwERT",'full menu'!V28="ERwMT",'full menu'!V28="M&amp;ERT",'full menu'!V28="MwIT",'full menu'!V28="IwMT",'full menu'!V28="M&amp;IT",'full menu'!V28="IwERT",'full menu'!V28="ERwIT",'full menu'!V28="I&amp;ERT",'full menu'!V28="ER&amp;M&amp;IT"),"MixedTs",IF('full menu'!V28="UD","UD",IF('full menu'!V28="LSD","LSD",IF('full menu'!V28="WSD","WSD","")))))))))))</f>
        <v>ITs</v>
      </c>
      <c r="W28" s="1" t="str">
        <f>IF('full menu'!W28="MDC","MDC",IF('full menu'!W28="X","X",IF('full menu'!W28="UASC","UASC",IF(OR('full menu'!W28="PERF",'full menu'!W28="AERF",'full menu'!W28="PCB"),"ERfix",IF(OR('full menu'!W28="ACB",'full menu'!W28="LCERT",'full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menu'!W28="MwERT",'full menu'!W28="ERwMT",'full menu'!W28="M&amp;ERT",'full menu'!W28="MwIT",'full menu'!W28="IwMT",'full menu'!W28="M&amp;IT",'full menu'!W28="IwERT",'full menu'!W28="ERwIT",'full menu'!W28="I&amp;ERT",'full menu'!W28="ER&amp;M&amp;IT"),"MixedTs",IF('full menu'!W28="UD","UD",IF('full menu'!W28="LSD","LSD",IF('full menu'!W28="WSD","WSD","")))))))))))</f>
        <v>ITs</v>
      </c>
      <c r="X28" s="1" t="str">
        <f>IF('full menu'!X28="MDC","MDC",IF('full menu'!X28="X","X",IF('full menu'!X28="UASC","UASC",IF(OR('full menu'!X28="PERF",'full menu'!X28="AERF",'full menu'!X28="PCB"),"ERfix",IF(OR('full menu'!X28="ACB",'full menu'!X28="LCERT",'full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menu'!X28="MwERT",'full menu'!X28="ERwMT",'full menu'!X28="M&amp;ERT",'full menu'!X28="MwIT",'full menu'!X28="IwMT",'full menu'!X28="M&amp;IT",'full menu'!X28="IwERT",'full menu'!X28="ERwIT",'full menu'!X28="I&amp;ERT",'full menu'!X28="ER&amp;M&amp;IT"),"MixedTs",IF('full menu'!X28="UD","UD",IF('full menu'!X28="LSD","LSD",IF('full menu'!X28="WSD","WSD","")))))))))))</f>
        <v>ITs</v>
      </c>
      <c r="Y28" s="1" t="str">
        <f>IF('full menu'!Y28="MDC","MDC",IF('full menu'!Y28="X","X",IF('full menu'!Y28="UASC","UASC",IF(OR('full menu'!Y28="PERF",'full menu'!Y28="AERF",'full menu'!Y28="PCB"),"ERfix",IF(OR('full menu'!Y28="ACB",'full menu'!Y28="LCERT",'full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menu'!Y28="MwERT",'full menu'!Y28="ERwMT",'full menu'!Y28="M&amp;ERT",'full menu'!Y28="MwIT",'full menu'!Y28="IwMT",'full menu'!Y28="M&amp;IT",'full menu'!Y28="IwERT",'full menu'!Y28="ERwIT",'full menu'!Y28="I&amp;ERT",'full menu'!Y28="ER&amp;M&amp;IT"),"MixedTs",IF('full menu'!Y28="UD","UD",IF('full menu'!Y28="LSD","LSD",IF('full menu'!Y28="WSD","WSD","")))))))))))</f>
        <v>ITs</v>
      </c>
      <c r="Z28" s="1" t="str">
        <f>IF('full menu'!Z28="MDC","MDC",IF('full menu'!Z28="X","X",IF('full menu'!Z28="UASC","UASC",IF(OR('full menu'!Z28="PERF",'full menu'!Z28="AERF",'full menu'!Z28="PCB"),"ERfix",IF(OR('full menu'!Z28="ACB",'full menu'!Z28="LCERT",'full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menu'!Z28="MwERT",'full menu'!Z28="ERwMT",'full menu'!Z28="M&amp;ERT",'full menu'!Z28="MwIT",'full menu'!Z28="IwMT",'full menu'!Z28="M&amp;IT",'full menu'!Z28="IwERT",'full menu'!Z28="ERwIT",'full menu'!Z28="I&amp;ERT",'full menu'!Z28="ER&amp;M&amp;IT"),"MixedTs",IF('full menu'!Z28="UD","UD",IF('full menu'!Z28="LSD","LSD",IF('full menu'!Z28="WSD","WSD","")))))))))))</f>
        <v>ITs</v>
      </c>
      <c r="AA28" s="1" t="str">
        <f>IF('full menu'!AA28="MDC","MDC",IF('full menu'!AA28="X","X",IF('full menu'!AA28="UASC","UASC",IF(OR('full menu'!AA28="PERF",'full menu'!AA28="AERF",'full menu'!AA28="PCB"),"ERfix",IF(OR('full menu'!AA28="ACB",'full menu'!AA28="LCERT",'full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menu'!AA28="MwERT",'full menu'!AA28="ERwMT",'full menu'!AA28="M&amp;ERT",'full menu'!AA28="MwIT",'full menu'!AA28="IwMT",'full menu'!AA28="M&amp;IT",'full menu'!AA28="IwERT",'full menu'!AA28="ERwIT",'full menu'!AA28="I&amp;ERT",'full menu'!AA28="ER&amp;M&amp;IT"),"MixedTs",IF('full menu'!AA28="UD","UD",IF('full menu'!AA28="LSD","LSD",IF('full menu'!AA28="WSD","WSD","")))))))))))</f>
        <v>ITs</v>
      </c>
      <c r="AB28" s="1" t="str">
        <f>IF('full menu'!AB28="MDC","MDC",IF('full menu'!AB28="X","X",IF('full menu'!AB28="UASC","UASC",IF(OR('full menu'!AB28="PERF",'full menu'!AB28="AERF",'full menu'!AB28="PCB"),"ERfix",IF(OR('full menu'!AB28="ACB",'full menu'!AB28="LCERT",'full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menu'!AB28="MwERT",'full menu'!AB28="ERwMT",'full menu'!AB28="M&amp;ERT",'full menu'!AB28="MwIT",'full menu'!AB28="IwMT",'full menu'!AB28="M&amp;IT",'full menu'!AB28="IwERT",'full menu'!AB28="ERwIT",'full menu'!AB28="I&amp;ERT",'full menu'!AB28="ER&amp;M&amp;IT"),"MixedTs",IF('full menu'!AB28="UD","UD",IF('full menu'!AB28="LSD","LSD",IF('full menu'!AB28="WSD","WSD","")))))))))))</f>
        <v>ITs</v>
      </c>
      <c r="AC28" s="1" t="str">
        <f>IF('full menu'!AC28="MDC","MDC",IF('full menu'!AC28="X","X",IF('full menu'!AC28="UASC","UASC",IF(OR('full menu'!AC28="PERF",'full menu'!AC28="AERF",'full menu'!AC28="PCB"),"ERfix",IF(OR('full menu'!AC28="ACB",'full menu'!AC28="LCERT",'full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menu'!AC28="MwERT",'full menu'!AC28="ERwMT",'full menu'!AC28="M&amp;ERT",'full menu'!AC28="MwIT",'full menu'!AC28="IwMT",'full menu'!AC28="M&amp;IT",'full menu'!AC28="IwERT",'full menu'!AC28="ERwIT",'full menu'!AC28="I&amp;ERT",'full menu'!AC28="ER&amp;M&amp;IT"),"MixedTs",IF('full menu'!AC28="UD","UD",IF('full menu'!AC28="LSD","LSD",IF('full menu'!AC28="WSD","WSD","")))))))))))</f>
        <v>ITs</v>
      </c>
      <c r="AD28" s="1" t="str">
        <f>IF('full menu'!AD28="MDC","MDC",IF('full menu'!AD28="X","X",IF('full menu'!AD28="UASC","UASC",IF(OR('full menu'!AD28="PERF",'full menu'!AD28="AERF",'full menu'!AD28="PCB"),"ERfix",IF(OR('full menu'!AD28="ACB",'full menu'!AD28="LCERT",'full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menu'!AD28="MwERT",'full menu'!AD28="ERwMT",'full menu'!AD28="M&amp;ERT",'full menu'!AD28="MwIT",'full menu'!AD28="IwMT",'full menu'!AD28="M&amp;IT",'full menu'!AD28="IwERT",'full menu'!AD28="ERwIT",'full menu'!AD28="I&amp;ERT",'full menu'!AD28="ER&amp;M&amp;IT"),"MixedTs",IF('full menu'!AD28="UD","UD",IF('full menu'!AD28="LSD","LSD",IF('full menu'!AD28="WSD","WSD","")))))))))))</f>
        <v>ITs</v>
      </c>
      <c r="AE28" s="1" t="str">
        <f>IF('full menu'!AE28="MDC","MDC",IF('full menu'!AE28="X","X",IF('full menu'!AE28="UASC","UASC",IF(OR('full menu'!AE28="PERF",'full menu'!AE28="AERF",'full menu'!AE28="PCB"),"ERfix",IF(OR('full menu'!AE28="ACB",'full menu'!AE28="LCERT",'full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menu'!AE28="MwERT",'full menu'!AE28="ERwMT",'full menu'!AE28="M&amp;ERT",'full menu'!AE28="MwIT",'full menu'!AE28="IwMT",'full menu'!AE28="M&amp;IT",'full menu'!AE28="IwERT",'full menu'!AE28="ERwIT",'full menu'!AE28="I&amp;ERT",'full menu'!AE28="ER&amp;M&amp;IT"),"MixedTs",IF('full menu'!AE28="UD","UD",IF('full menu'!AE28="LSD","LSD",IF('full menu'!AE28="WSD","WSD","")))))))))))</f>
        <v>ITs</v>
      </c>
      <c r="AF28" s="1" t="str">
        <f>IF('full menu'!AF28="MDC","MDC",IF('full menu'!AF28="X","X",IF('full menu'!AF28="UASC","UASC",IF(OR('full menu'!AF28="PERF",'full menu'!AF28="AERF",'full menu'!AF28="PCB"),"ERfix",IF(OR('full menu'!AF28="ACB",'full menu'!AF28="LCERT",'full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menu'!AF28="MwERT",'full menu'!AF28="ERwMT",'full menu'!AF28="M&amp;ERT",'full menu'!AF28="MwIT",'full menu'!AF28="IwMT",'full menu'!AF28="M&amp;IT",'full menu'!AF28="IwERT",'full menu'!AF28="ERwIT",'full menu'!AF28="I&amp;ERT",'full menu'!AF28="ER&amp;M&amp;IT"),"MixedTs",IF('full menu'!AF28="UD","UD",IF('full menu'!AF28="LSD","LSD",IF('full menu'!AF28="WSD","WSD","")))))))))))</f>
        <v>ITs</v>
      </c>
      <c r="AG28" s="1" t="str">
        <f>IF('full menu'!AG28="MDC","MDC",IF('full menu'!AG28="X","X",IF('full menu'!AG28="UASC","UASC",IF(OR('full menu'!AG28="PERF",'full menu'!AG28="AERF",'full menu'!AG28="PCB"),"ERfix",IF(OR('full menu'!AG28="ACB",'full menu'!AG28="LCERT",'full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menu'!AG28="MwERT",'full menu'!AG28="ERwMT",'full menu'!AG28="M&amp;ERT",'full menu'!AG28="MwIT",'full menu'!AG28="IwMT",'full menu'!AG28="M&amp;IT",'full menu'!AG28="IwERT",'full menu'!AG28="ERwIT",'full menu'!AG28="I&amp;ERT",'full menu'!AG28="ER&amp;M&amp;IT"),"MixedTs",IF('full menu'!AG28="UD","UD",IF('full menu'!AG28="LSD","LSD",IF('full menu'!AG28="WSD","WSD","")))))))))))</f>
        <v>ITs</v>
      </c>
      <c r="AH28" s="1" t="str">
        <f>IF('full menu'!AH28="MDC","MDC",IF('full menu'!AH28="X","X",IF('full menu'!AH28="UASC","UASC",IF(OR('full menu'!AH28="PERF",'full menu'!AH28="AERF",'full menu'!AH28="PCB"),"ERfix",IF(OR('full menu'!AH28="ACB",'full menu'!AH28="LCERT",'full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menu'!AH28="MwERT",'full menu'!AH28="ERwMT",'full menu'!AH28="M&amp;ERT",'full menu'!AH28="MwIT",'full menu'!AH28="IwMT",'full menu'!AH28="M&amp;IT",'full menu'!AH28="IwERT",'full menu'!AH28="ERwIT",'full menu'!AH28="I&amp;ERT",'full menu'!AH28="ER&amp;M&amp;IT"),"MixedTs",IF('full menu'!AH28="UD","UD",IF('full menu'!AH28="LSD","LSD",IF('full menu'!AH28="WSD","WSD","")))))))))))</f>
        <v>ITs</v>
      </c>
      <c r="AI28" s="1" t="str">
        <f>IF('full menu'!AI28="MDC","MDC",IF('full menu'!AI28="X","X",IF('full menu'!AI28="UASC","UASC",IF(OR('full menu'!AI28="PERF",'full menu'!AI28="AERF",'full menu'!AI28="PCB"),"ERfix",IF(OR('full menu'!AI28="ACB",'full menu'!AI28="LCERT",'full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menu'!AI28="MwERT",'full menu'!AI28="ERwMT",'full menu'!AI28="M&amp;ERT",'full menu'!AI28="MwIT",'full menu'!AI28="IwMT",'full menu'!AI28="M&amp;IT",'full menu'!AI28="IwERT",'full menu'!AI28="ERwIT",'full menu'!AI28="I&amp;ERT",'full menu'!AI28="ER&amp;M&amp;IT"),"MixedTs",IF('full menu'!AI28="UD","UD",IF('full menu'!AI28="LSD","LSD",IF('full menu'!AI28="WSD","WSD","")))))))))))</f>
        <v>ITs</v>
      </c>
      <c r="AJ28" s="1" t="str">
        <f>IF('full menu'!AJ28="MDC","MDC",IF('full menu'!AJ28="X","X",IF('full menu'!AJ28="UASC","UASC",IF(OR('full menu'!AJ28="PERF",'full menu'!AJ28="AERF",'full menu'!AJ28="PCB"),"ERfix",IF(OR('full menu'!AJ28="ACB",'full menu'!AJ28="LCERT",'full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menu'!AJ28="MwERT",'full menu'!AJ28="ERwMT",'full menu'!AJ28="M&amp;ERT",'full menu'!AJ28="MwIT",'full menu'!AJ28="IwMT",'full menu'!AJ28="M&amp;IT",'full menu'!AJ28="IwERT",'full menu'!AJ28="ERwIT",'full menu'!AJ28="I&amp;ERT",'full menu'!AJ28="ER&amp;M&amp;IT"),"MixedTs",IF('full menu'!AJ28="UD","UD",IF('full menu'!AJ28="LSD","LSD",IF('full menu'!AJ28="WSD","WSD","")))))))))))</f>
        <v>ITs</v>
      </c>
      <c r="AK28" s="1" t="str">
        <f>IF('full menu'!AK28="MDC","MDC",IF('full menu'!AK28="X","X",IF('full menu'!AK28="UASC","UASC",IF(OR('full menu'!AK28="PERF",'full menu'!AK28="AERF",'full menu'!AK28="PCB"),"ERfix",IF(OR('full menu'!AK28="ACB",'full menu'!AK28="LCERT",'full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menu'!AK28="MwERT",'full menu'!AK28="ERwMT",'full menu'!AK28="M&amp;ERT",'full menu'!AK28="MwIT",'full menu'!AK28="IwMT",'full menu'!AK28="M&amp;IT",'full menu'!AK28="IwERT",'full menu'!AK28="ERwIT",'full menu'!AK28="I&amp;ERT",'full menu'!AK28="ER&amp;M&amp;IT"),"MixedTs",IF('full menu'!AK28="UD","UD",IF('full menu'!AK28="LSD","LSD",IF('full menu'!AK28="WSD","WSD","")))))))))))</f>
        <v>ITs</v>
      </c>
      <c r="AL28" s="1" t="str">
        <f>IF('full menu'!AL28="MDC","MDC",IF('full menu'!AL28="X","X",IF('full menu'!AL28="UASC","UASC",IF(OR('full menu'!AL28="PERF",'full menu'!AL28="AERF",'full menu'!AL28="PCB"),"ERfix",IF(OR('full menu'!AL28="ACB",'full menu'!AL28="LCERT",'full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menu'!AL28="MwERT",'full menu'!AL28="ERwMT",'full menu'!AL28="M&amp;ERT",'full menu'!AL28="MwIT",'full menu'!AL28="IwMT",'full menu'!AL28="M&amp;IT",'full menu'!AL28="IwERT",'full menu'!AL28="ERwIT",'full menu'!AL28="I&amp;ERT",'full menu'!AL28="ER&amp;M&amp;IT"),"MixedTs",IF('full menu'!AL28="UD","UD",IF('full menu'!AL28="LSD","LSD",IF('full menu'!AL28="WSD","WSD","")))))))))))</f>
        <v>ITs</v>
      </c>
      <c r="AM28" s="1" t="str">
        <f>IF('full menu'!AM28="MDC","MDC",IF('full menu'!AM28="X","X",IF('full menu'!AM28="UASC","UASC",IF(OR('full menu'!AM28="PERF",'full menu'!AM28="AERF",'full menu'!AM28="PCB"),"ERfix",IF(OR('full menu'!AM28="ACB",'full menu'!AM28="LCERT",'full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menu'!AM28="MwERT",'full menu'!AM28="ERwMT",'full menu'!AM28="M&amp;ERT",'full menu'!AM28="MwIT",'full menu'!AM28="IwMT",'full menu'!AM28="M&amp;IT",'full menu'!AM28="IwERT",'full menu'!AM28="ERwIT",'full menu'!AM28="I&amp;ERT",'full menu'!AM28="ER&amp;M&amp;IT"),"MixedTs",IF('full menu'!AM28="UD","UD",IF('full menu'!AM28="LSD","LSD",IF('full menu'!AM28="WSD","WSD","")))))))))))</f>
        <v>ITs</v>
      </c>
      <c r="AN28" s="1" t="str">
        <f>IF('full menu'!AN28="MDC","MDC",IF('full menu'!AN28="X","X",IF('full menu'!AN28="UASC","UASC",IF(OR('full menu'!AN28="PERF",'full menu'!AN28="AERF",'full menu'!AN28="PCB"),"ERfix",IF(OR('full menu'!AN28="ACB",'full menu'!AN28="LCERT",'full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menu'!AN28="MwERT",'full menu'!AN28="ERwMT",'full menu'!AN28="M&amp;ERT",'full menu'!AN28="MwIT",'full menu'!AN28="IwMT",'full menu'!AN28="M&amp;IT",'full menu'!AN28="IwERT",'full menu'!AN28="ERwIT",'full menu'!AN28="I&amp;ERT",'full menu'!AN28="ER&amp;M&amp;IT"),"MixedTs",IF('full menu'!AN28="UD","UD",IF('full menu'!AN28="LSD","LSD",IF('full menu'!AN28="WSD","WSD","")))))))))))</f>
        <v>ITs</v>
      </c>
      <c r="AO28" s="1" t="str">
        <f>IF('full menu'!AO28="MDC","MDC",IF('full menu'!AO28="X","X",IF('full menu'!AO28="UASC","UASC",IF(OR('full menu'!AO28="PERF",'full menu'!AO28="AERF",'full menu'!AO28="PCB"),"ERfix",IF(OR('full menu'!AO28="ACB",'full menu'!AO28="LCERT",'full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menu'!AO28="MwERT",'full menu'!AO28="ERwMT",'full menu'!AO28="M&amp;ERT",'full menu'!AO28="MwIT",'full menu'!AO28="IwMT",'full menu'!AO28="M&amp;IT",'full menu'!AO28="IwERT",'full menu'!AO28="ERwIT",'full menu'!AO28="I&amp;ERT",'full menu'!AO28="ER&amp;M&amp;IT"),"MixedTs",IF('full menu'!AO28="UD","UD",IF('full menu'!AO28="LSD","LSD",IF('full menu'!AO28="WSD","WSD","")))))))))))</f>
        <v>ITs</v>
      </c>
      <c r="AP28" s="1" t="str">
        <f>IF('full menu'!AP28="MDC","MDC",IF('full menu'!AP28="X","X",IF('full menu'!AP28="UASC","UASC",IF(OR('full menu'!AP28="PERF",'full menu'!AP28="AERF",'full menu'!AP28="PCB"),"ERfix",IF(OR('full menu'!AP28="ACB",'full menu'!AP28="LCERT",'full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menu'!AP28="MwERT",'full menu'!AP28="ERwMT",'full menu'!AP28="M&amp;ERT",'full menu'!AP28="MwIT",'full menu'!AP28="IwMT",'full menu'!AP28="M&amp;IT",'full menu'!AP28="IwERT",'full menu'!AP28="ERwIT",'full menu'!AP28="I&amp;ERT",'full menu'!AP28="ER&amp;M&amp;IT"),"MixedTs",IF('full menu'!AP28="UD","UD",IF('full menu'!AP28="LSD","LSD",IF('full menu'!AP28="WSD","WSD","")))))))))))</f>
        <v>ITs</v>
      </c>
      <c r="AQ28" s="1" t="str">
        <f>IF('full menu'!AQ28="MDC","MDC",IF('full menu'!AQ28="X","X",IF('full menu'!AQ28="UASC","UASC",IF(OR('full menu'!AQ28="PERF",'full menu'!AQ28="AERF",'full menu'!AQ28="PCB"),"ERfix",IF(OR('full menu'!AQ28="ACB",'full menu'!AQ28="LCERT",'full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menu'!AQ28="MwERT",'full menu'!AQ28="ERwMT",'full menu'!AQ28="M&amp;ERT",'full menu'!AQ28="MwIT",'full menu'!AQ28="IwMT",'full menu'!AQ28="M&amp;IT",'full menu'!AQ28="IwERT",'full menu'!AQ28="ERwIT",'full menu'!AQ28="I&amp;ERT",'full menu'!AQ28="ER&amp;M&amp;IT"),"MixedTs",IF('full menu'!AQ28="UD","UD",IF('full menu'!AQ28="LSD","LSD",IF('full menu'!AQ28="WSD","WSD","")))))))))))</f>
        <v>ITs</v>
      </c>
      <c r="AR28" s="1" t="str">
        <f>IF('full menu'!AR28="MDC","MDC",IF('full menu'!AR28="X","X",IF('full menu'!AR28="UASC","UASC",IF(OR('full menu'!AR28="PERF",'full menu'!AR28="AERF",'full menu'!AR28="PCB"),"ERfix",IF(OR('full menu'!AR28="ACB",'full menu'!AR28="LCERT",'full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menu'!AR28="MwERT",'full menu'!AR28="ERwMT",'full menu'!AR28="M&amp;ERT",'full menu'!AR28="MwIT",'full menu'!AR28="IwMT",'full menu'!AR28="M&amp;IT",'full menu'!AR28="IwERT",'full menu'!AR28="ERwIT",'full menu'!AR28="I&amp;ERT",'full menu'!AR28="ER&amp;M&amp;IT"),"MixedTs",IF('full menu'!AR28="UD","UD",IF('full menu'!AR28="LSD","LSD",IF('full menu'!AR28="WSD","WSD","")))))))))))</f>
        <v>ITs</v>
      </c>
      <c r="AS28" s="1" t="str">
        <f>IF('full menu'!AS28="MDC","MDC",IF('full menu'!AS28="X","X",IF('full menu'!AS28="UASC","UASC",IF(OR('full menu'!AS28="PERF",'full menu'!AS28="AERF",'full menu'!AS28="PCB"),"ERfix",IF(OR('full menu'!AS28="ACB",'full menu'!AS28="LCERT",'full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menu'!AS28="MwERT",'full menu'!AS28="ERwMT",'full menu'!AS28="M&amp;ERT",'full menu'!AS28="MwIT",'full menu'!AS28="IwMT",'full menu'!AS28="M&amp;IT",'full menu'!AS28="IwERT",'full menu'!AS28="ERwIT",'full menu'!AS28="I&amp;ERT",'full menu'!AS28="ER&amp;M&amp;IT"),"MixedTs",IF('full menu'!AS28="UD","UD",IF('full menu'!AS28="LSD","LSD",IF('full menu'!AS28="WSD","WSD","")))))))))))</f>
        <v>ITs</v>
      </c>
      <c r="AT28" s="1" t="str">
        <f>IF('full menu'!AT28="MDC","MDC",IF('full menu'!AT28="X","X",IF('full menu'!AT28="UASC","UASC",IF(OR('full menu'!AT28="PERF",'full menu'!AT28="AERF",'full menu'!AT28="PCB"),"ERfix",IF(OR('full menu'!AT28="ACB",'full menu'!AT28="LCERT",'full menu'!AT28="LERT",'full menu'!AT28="FCERT",'full menu'!AT28="FERT"),"ERTs",IF(OR('full menu'!AT28="FCMT",'full menu'!AT28="FMT",'full menu'!AT28="LMT",'full menu'!AT28="LCMT"),"MTs",IF(OR('full menu'!AT28="LCIT",'full menu'!AT28="FCIT",'full menu'!AT28="LIT",'full menu'!AT28="FIT"),"ITs",IF(OR('full menu'!AT28="MwERT",'full menu'!AT28="ERwMT",'full menu'!AT28="M&amp;ERT",'full menu'!AT28="MwIT",'full menu'!AT28="IwMT",'full menu'!AT28="M&amp;IT",'full menu'!AT28="IwERT",'full menu'!AT28="ERwIT",'full menu'!AT28="I&amp;ERT",'full menu'!AT28="ER&amp;M&amp;IT"),"MixedTs",IF('full menu'!AT28="UD","UD",IF('full menu'!AT28="LSD","LSD",IF('full menu'!AT28="WSD","WSD","")))))))))))</f>
        <v>ITs</v>
      </c>
      <c r="AU28" s="1" t="str">
        <f>IF('full menu'!AU28="MDC","MDC",IF('full menu'!AU28="X","X",IF('full menu'!AU28="UASC","UASC",IF(OR('full menu'!AU28="PERF",'full menu'!AU28="AERF",'full menu'!AU28="PCB"),"ERfix",IF(OR('full menu'!AU28="ACB",'full menu'!AU28="LCERT",'full menu'!AU28="LERT",'full menu'!AU28="FCERT",'full menu'!AU28="FERT"),"ERTs",IF(OR('full menu'!AU28="FCMT",'full menu'!AU28="FMT",'full menu'!AU28="LMT",'full menu'!AU28="LCMT"),"MTs",IF(OR('full menu'!AU28="LCIT",'full menu'!AU28="FCIT",'full menu'!AU28="LIT",'full menu'!AU28="FIT"),"ITs",IF(OR('full menu'!AU28="MwERT",'full menu'!AU28="ERwMT",'full menu'!AU28="M&amp;ERT",'full menu'!AU28="MwIT",'full menu'!AU28="IwMT",'full menu'!AU28="M&amp;IT",'full menu'!AU28="IwERT",'full menu'!AU28="ERwIT",'full menu'!AU28="I&amp;ERT",'full menu'!AU28="ER&amp;M&amp;IT"),"MixedTs",IF('full menu'!AU28="UD","UD",IF('full menu'!AU28="LSD","LSD",IF('full menu'!AU28="WSD","WSD","")))))))))))</f>
        <v>ITs</v>
      </c>
      <c r="AV28" s="1" t="str">
        <f>IF('full menu'!AV28="MDC","MDC",IF('full menu'!AV28="X","X",IF('full menu'!AV28="UASC","UASC",IF(OR('full menu'!AV28="PERF",'full menu'!AV28="AERF",'full menu'!AV28="PCB"),"ERfix",IF(OR('full menu'!AV28="ACB",'full menu'!AV28="LCERT",'full menu'!AV28="LERT",'full menu'!AV28="FCERT",'full menu'!AV28="FERT"),"ERTs",IF(OR('full menu'!AV28="FCMT",'full menu'!AV28="FMT",'full menu'!AV28="LMT",'full menu'!AV28="LCMT"),"MTs",IF(OR('full menu'!AV28="LCIT",'full menu'!AV28="FCIT",'full menu'!AV28="LIT",'full menu'!AV28="FIT"),"ITs",IF(OR('full menu'!AV28="MwERT",'full menu'!AV28="ERwMT",'full menu'!AV28="M&amp;ERT",'full menu'!AV28="MwIT",'full menu'!AV28="IwMT",'full menu'!AV28="M&amp;IT",'full menu'!AV28="IwERT",'full menu'!AV28="ERwIT",'full menu'!AV28="I&amp;ERT",'full menu'!AV28="ER&amp;M&amp;IT"),"MixedTs",IF('full menu'!AV28="UD","UD",IF('full menu'!AV28="LSD","LSD",IF('full menu'!AV28="WSD","WSD","")))))))))))</f>
        <v>ITs</v>
      </c>
      <c r="AW28" s="1" t="str">
        <f>IF('full menu'!AW28="MDC","MDC",IF('full menu'!AW28="X","X",IF('full menu'!AW28="UASC","UASC",IF(OR('full menu'!AW28="PERF",'full menu'!AW28="AERF",'full menu'!AW28="PCB"),"ERfix",IF(OR('full menu'!AW28="ACB",'full menu'!AW28="LCERT",'full menu'!AW28="LERT",'full menu'!AW28="FCERT",'full menu'!AW28="FERT"),"ERTs",IF(OR('full menu'!AW28="FCMT",'full menu'!AW28="FMT",'full menu'!AW28="LMT",'full menu'!AW28="LCMT"),"MTs",IF(OR('full menu'!AW28="LCIT",'full menu'!AW28="FCIT",'full menu'!AW28="LIT",'full menu'!AW28="FIT"),"ITs",IF(OR('full menu'!AW28="MwERT",'full menu'!AW28="ERwMT",'full menu'!AW28="M&amp;ERT",'full menu'!AW28="MwIT",'full menu'!AW28="IwMT",'full menu'!AW28="M&amp;IT",'full menu'!AW28="IwERT",'full menu'!AW28="ERwIT",'full menu'!AW28="I&amp;ERT",'full menu'!AW28="ER&amp;M&amp;IT"),"MixedTs",IF('full menu'!AW28="UD","UD",IF('full menu'!AW28="LSD","LSD",IF('full menu'!AW28="WSD","WSD","")))))))))))</f>
        <v>ITs</v>
      </c>
      <c r="AX28" s="1" t="str">
        <f>IF('full menu'!AX28="MDC","MDC",IF('full menu'!AX28="X","X",IF('full menu'!AX28="UASC","UASC",IF(OR('full menu'!AX28="PERF",'full menu'!AX28="AERF",'full menu'!AX28="PCB"),"ERfix",IF(OR('full menu'!AX28="ACB",'full menu'!AX28="LCERT",'full menu'!AX28="LERT",'full menu'!AX28="FCERT",'full menu'!AX28="FERT"),"ERTs",IF(OR('full menu'!AX28="FCMT",'full menu'!AX28="FMT",'full menu'!AX28="LMT",'full menu'!AX28="LCMT"),"MTs",IF(OR('full menu'!AX28="LCIT",'full menu'!AX28="FCIT",'full menu'!AX28="LIT",'full menu'!AX28="FIT"),"ITs",IF(OR('full menu'!AX28="MwERT",'full menu'!AX28="ERwMT",'full menu'!AX28="M&amp;ERT",'full menu'!AX28="MwIT",'full menu'!AX28="IwMT",'full menu'!AX28="M&amp;IT",'full menu'!AX28="IwERT",'full menu'!AX28="ERwIT",'full menu'!AX28="I&amp;ERT",'full menu'!AX28="ER&amp;M&amp;IT"),"MixedTs",IF('full menu'!AX28="UD","UD",IF('full menu'!AX28="LSD","LSD",IF('full menu'!AX28="WSD","WSD","")))))))))))</f>
        <v>ITs</v>
      </c>
      <c r="AY28" s="1" t="str">
        <f>IF('full menu'!AY28="MDC","MDC",IF('full menu'!AY28="X","X",IF('full menu'!AY28="UASC","UASC",IF(OR('full menu'!AY28="PERF",'full menu'!AY28="AERF",'full menu'!AY28="PCB"),"ERfix",IF(OR('full menu'!AY28="ACB",'full menu'!AY28="LCERT",'full menu'!AY28="LERT",'full menu'!AY28="FCERT",'full menu'!AY28="FERT"),"ERTs",IF(OR('full menu'!AY28="FCMT",'full menu'!AY28="FMT",'full menu'!AY28="LMT",'full menu'!AY28="LCMT"),"MTs",IF(OR('full menu'!AY28="LCIT",'full menu'!AY28="FCIT",'full menu'!AY28="LIT",'full menu'!AY28="FIT"),"ITs",IF(OR('full menu'!AY28="MwERT",'full menu'!AY28="ERwMT",'full menu'!AY28="M&amp;ERT",'full menu'!AY28="MwIT",'full menu'!AY28="IwMT",'full menu'!AY28="M&amp;IT",'full menu'!AY28="IwERT",'full menu'!AY28="ERwIT",'full menu'!AY28="I&amp;ERT",'full menu'!AY28="ER&amp;M&amp;IT"),"MixedTs",IF('full menu'!AY28="UD","UD",IF('full menu'!AY28="LSD","LSD",IF('full menu'!AY28="WSD","WSD","")))))))))))</f>
        <v>ITs</v>
      </c>
    </row>
    <row r="29" spans="1:51" ht="15.6" x14ac:dyDescent="0.3">
      <c r="A29" t="s">
        <v>56</v>
      </c>
      <c r="B29" s="1" t="str">
        <f>IF('full menu'!B29="MDC","MDC",IF('full menu'!B29="X","X",IF('full menu'!B29="UASC","UASC",IF(OR('full menu'!B29="PERF",'full menu'!B29="AERF",'full menu'!B29="PCB"),"ERfix",IF(OR('full menu'!B29="ACB",'full menu'!B29="LCERT",'full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menu'!B29="MwERT",'full menu'!B29="ERwMT",'full menu'!B29="M&amp;ERT",'full menu'!B29="MwIT",'full menu'!B29="IwMT",'full menu'!B29="M&amp;IT",'full menu'!B29="IwERT",'full menu'!B29="ERwIT",'full menu'!B29="I&amp;ERT",'full menu'!B29="ER&amp;M&amp;IT"),"MixedTs",IF('full menu'!B29="UD","UD",IF('full menu'!B29="LSD","LSD",IF('full menu'!B29="WSD","WSD","")))))))))))</f>
        <v>ERTs</v>
      </c>
      <c r="C29" s="1" t="str">
        <f>IF('full menu'!C29="MDC","MDC",IF('full menu'!C29="X","X",IF('full menu'!C29="UASC","UASC",IF(OR('full menu'!C29="PERF",'full menu'!C29="AERF",'full menu'!C29="PCB"),"ERfix",IF(OR('full menu'!C29="ACB",'full menu'!C29="LCERT",'full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menu'!C29="MwERT",'full menu'!C29="ERwMT",'full menu'!C29="M&amp;ERT",'full menu'!C29="MwIT",'full menu'!C29="IwMT",'full menu'!C29="M&amp;IT",'full menu'!C29="IwERT",'full menu'!C29="ERwIT",'full menu'!C29="I&amp;ERT",'full menu'!C29="ER&amp;M&amp;IT"),"MixedTs",IF('full menu'!C29="UD","UD",IF('full menu'!C29="LSD","LSD",IF('full menu'!C29="WSD","WSD","")))))))))))</f>
        <v>ERTs</v>
      </c>
      <c r="D29" s="1" t="str">
        <f>IF('full menu'!D29="MDC","MDC",IF('full menu'!D29="X","X",IF('full menu'!D29="UASC","UASC",IF(OR('full menu'!D29="PERF",'full menu'!D29="AERF",'full menu'!D29="PCB"),"ERfix",IF(OR('full menu'!D29="ACB",'full menu'!D29="LCERT",'full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menu'!D29="MwERT",'full menu'!D29="ERwMT",'full menu'!D29="M&amp;ERT",'full menu'!D29="MwIT",'full menu'!D29="IwMT",'full menu'!D29="M&amp;IT",'full menu'!D29="IwERT",'full menu'!D29="ERwIT",'full menu'!D29="I&amp;ERT",'full menu'!D29="ER&amp;M&amp;IT"),"MixedTs",IF('full menu'!D29="UD","UD",IF('full menu'!D29="LSD","LSD",IF('full menu'!D29="WSD","WSD","")))))))))))</f>
        <v>ERTs</v>
      </c>
      <c r="E29" s="1" t="str">
        <f>IF('full menu'!E29="MDC","MDC",IF('full menu'!E29="X","X",IF('full menu'!E29="UASC","UASC",IF(OR('full menu'!E29="PERF",'full menu'!E29="AERF",'full menu'!E29="PCB"),"ERfix",IF(OR('full menu'!E29="ACB",'full menu'!E29="LCERT",'full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menu'!E29="MwERT",'full menu'!E29="ERwMT",'full menu'!E29="M&amp;ERT",'full menu'!E29="MwIT",'full menu'!E29="IwMT",'full menu'!E29="M&amp;IT",'full menu'!E29="IwERT",'full menu'!E29="ERwIT",'full menu'!E29="I&amp;ERT",'full menu'!E29="ER&amp;M&amp;IT"),"MixedTs",IF('full menu'!E29="UD","UD",IF('full menu'!E29="LSD","LSD",IF('full menu'!E29="WSD","WSD","")))))))))))</f>
        <v>ERTs</v>
      </c>
      <c r="F29" s="1" t="str">
        <f>IF('full menu'!F29="MDC","MDC",IF('full menu'!F29="X","X",IF('full menu'!F29="UASC","UASC",IF(OR('full menu'!F29="PERF",'full menu'!F29="AERF",'full menu'!F29="PCB"),"ERfix",IF(OR('full menu'!F29="ACB",'full menu'!F29="LCERT",'full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menu'!F29="MwERT",'full menu'!F29="ERwMT",'full menu'!F29="M&amp;ERT",'full menu'!F29="MwIT",'full menu'!F29="IwMT",'full menu'!F29="M&amp;IT",'full menu'!F29="IwERT",'full menu'!F29="ERwIT",'full menu'!F29="I&amp;ERT",'full menu'!F29="ER&amp;M&amp;IT"),"MixedTs",IF('full menu'!F29="UD","UD",IF('full menu'!F29="LSD","LSD",IF('full menu'!F29="WSD","WSD","")))))))))))</f>
        <v>ERTs</v>
      </c>
      <c r="G29" s="1" t="str">
        <f>IF('full menu'!G29="MDC","MDC",IF('full menu'!G29="X","X",IF('full menu'!G29="UASC","UASC",IF(OR('full menu'!G29="PERF",'full menu'!G29="AERF",'full menu'!G29="PCB"),"ERfix",IF(OR('full menu'!G29="ACB",'full menu'!G29="LCERT",'full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menu'!G29="MwERT",'full menu'!G29="ERwMT",'full menu'!G29="M&amp;ERT",'full menu'!G29="MwIT",'full menu'!G29="IwMT",'full menu'!G29="M&amp;IT",'full menu'!G29="IwERT",'full menu'!G29="ERwIT",'full menu'!G29="I&amp;ERT",'full menu'!G29="ER&amp;M&amp;IT"),"MixedTs",IF('full menu'!G29="UD","UD",IF('full menu'!G29="LSD","LSD",IF('full menu'!G29="WSD","WSD","")))))))))))</f>
        <v>ERTs</v>
      </c>
      <c r="H29" s="1" t="str">
        <f>IF('full menu'!H29="MDC","MDC",IF('full menu'!H29="X","X",IF('full menu'!H29="UASC","UASC",IF(OR('full menu'!H29="PERF",'full menu'!H29="AERF",'full menu'!H29="PCB"),"ERfix",IF(OR('full menu'!H29="ACB",'full menu'!H29="LCERT",'full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menu'!H29="MwERT",'full menu'!H29="ERwMT",'full menu'!H29="M&amp;ERT",'full menu'!H29="MwIT",'full menu'!H29="IwMT",'full menu'!H29="M&amp;IT",'full menu'!H29="IwERT",'full menu'!H29="ERwIT",'full menu'!H29="I&amp;ERT",'full menu'!H29="ER&amp;M&amp;IT"),"MixedTs",IF('full menu'!H29="UD","UD",IF('full menu'!H29="LSD","LSD",IF('full menu'!H29="WSD","WSD","")))))))))))</f>
        <v>ERTs</v>
      </c>
      <c r="I29" s="1" t="str">
        <f>IF('full menu'!I29="MDC","MDC",IF('full menu'!I29="X","X",IF('full menu'!I29="UASC","UASC",IF(OR('full menu'!I29="PERF",'full menu'!I29="AERF",'full menu'!I29="PCB"),"ERfix",IF(OR('full menu'!I29="ACB",'full menu'!I29="LCERT",'full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menu'!I29="MwERT",'full menu'!I29="ERwMT",'full menu'!I29="M&amp;ERT",'full menu'!I29="MwIT",'full menu'!I29="IwMT",'full menu'!I29="M&amp;IT",'full menu'!I29="IwERT",'full menu'!I29="ERwIT",'full menu'!I29="I&amp;ERT",'full menu'!I29="ER&amp;M&amp;IT"),"MixedTs",IF('full menu'!I29="UD","UD",IF('full menu'!I29="LSD","LSD",IF('full menu'!I29="WSD","WSD","")))))))))))</f>
        <v>ERTs</v>
      </c>
      <c r="J29" s="1" t="str">
        <f>IF('full menu'!J29="MDC","MDC",IF('full menu'!J29="X","X",IF('full menu'!J29="UASC","UASC",IF(OR('full menu'!J29="PERF",'full menu'!J29="AERF",'full menu'!J29="PCB"),"ERfix",IF(OR('full menu'!J29="ACB",'full menu'!J29="LCERT",'full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menu'!J29="MwERT",'full menu'!J29="ERwMT",'full menu'!J29="M&amp;ERT",'full menu'!J29="MwIT",'full menu'!J29="IwMT",'full menu'!J29="M&amp;IT",'full menu'!J29="IwERT",'full menu'!J29="ERwIT",'full menu'!J29="I&amp;ERT",'full menu'!J29="ER&amp;M&amp;IT"),"MixedTs",IF('full menu'!J29="UD","UD",IF('full menu'!J29="LSD","LSD",IF('full menu'!J29="WSD","WSD","")))))))))))</f>
        <v>ERTs</v>
      </c>
      <c r="K29" s="1" t="str">
        <f>IF('full menu'!K29="MDC","MDC",IF('full menu'!K29="X","X",IF('full menu'!K29="UASC","UASC",IF(OR('full menu'!K29="PERF",'full menu'!K29="AERF",'full menu'!K29="PCB"),"ERfix",IF(OR('full menu'!K29="ACB",'full menu'!K29="LCERT",'full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menu'!K29="MwERT",'full menu'!K29="ERwMT",'full menu'!K29="M&amp;ERT",'full menu'!K29="MwIT",'full menu'!K29="IwMT",'full menu'!K29="M&amp;IT",'full menu'!K29="IwERT",'full menu'!K29="ERwIT",'full menu'!K29="I&amp;ERT",'full menu'!K29="ER&amp;M&amp;IT"),"MixedTs",IF('full menu'!K29="UD","UD",IF('full menu'!K29="LSD","LSD",IF('full menu'!K29="WSD","WSD","")))))))))))</f>
        <v>ERTs</v>
      </c>
      <c r="L29" s="1" t="str">
        <f>IF('full menu'!L29="MDC","MDC",IF('full menu'!L29="X","X",IF('full menu'!L29="UASC","UASC",IF(OR('full menu'!L29="PERF",'full menu'!L29="AERF",'full menu'!L29="PCB"),"ERfix",IF(OR('full menu'!L29="ACB",'full menu'!L29="LCERT",'full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menu'!L29="MwERT",'full menu'!L29="ERwMT",'full menu'!L29="M&amp;ERT",'full menu'!L29="MwIT",'full menu'!L29="IwMT",'full menu'!L29="M&amp;IT",'full menu'!L29="IwERT",'full menu'!L29="ERwIT",'full menu'!L29="I&amp;ERT",'full menu'!L29="ER&amp;M&amp;IT"),"MixedTs",IF('full menu'!L29="UD","UD",IF('full menu'!L29="LSD","LSD",IF('full menu'!L29="WSD","WSD","")))))))))))</f>
        <v>ERTs</v>
      </c>
      <c r="M29" s="1" t="str">
        <f>IF('full menu'!M29="MDC","MDC",IF('full menu'!M29="X","X",IF('full menu'!M29="UASC","UASC",IF(OR('full menu'!M29="PERF",'full menu'!M29="AERF",'full menu'!M29="PCB"),"ERfix",IF(OR('full menu'!M29="ACB",'full menu'!M29="LCERT",'full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menu'!M29="MwERT",'full menu'!M29="ERwMT",'full menu'!M29="M&amp;ERT",'full menu'!M29="MwIT",'full menu'!M29="IwMT",'full menu'!M29="M&amp;IT",'full menu'!M29="IwERT",'full menu'!M29="ERwIT",'full menu'!M29="I&amp;ERT",'full menu'!M29="ER&amp;M&amp;IT"),"MixedTs",IF('full menu'!M29="UD","UD",IF('full menu'!M29="LSD","LSD",IF('full menu'!M29="WSD","WSD","")))))))))))</f>
        <v>ERTs</v>
      </c>
      <c r="N29" s="1" t="str">
        <f>IF('full menu'!N29="MDC","MDC",IF('full menu'!N29="X","X",IF('full menu'!N29="UASC","UASC",IF(OR('full menu'!N29="PERF",'full menu'!N29="AERF",'full menu'!N29="PCB"),"ERfix",IF(OR('full menu'!N29="ACB",'full menu'!N29="LCERT",'full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menu'!N29="MwERT",'full menu'!N29="ERwMT",'full menu'!N29="M&amp;ERT",'full menu'!N29="MwIT",'full menu'!N29="IwMT",'full menu'!N29="M&amp;IT",'full menu'!N29="IwERT",'full menu'!N29="ERwIT",'full menu'!N29="I&amp;ERT",'full menu'!N29="ER&amp;M&amp;IT"),"MixedTs",IF('full menu'!N29="UD","UD",IF('full menu'!N29="LSD","LSD",IF('full menu'!N29="WSD","WSD","")))))))))))</f>
        <v>ERTs</v>
      </c>
      <c r="O29" s="1" t="str">
        <f>IF('full menu'!O29="MDC","MDC",IF('full menu'!O29="X","X",IF('full menu'!O29="UASC","UASC",IF(OR('full menu'!O29="PERF",'full menu'!O29="AERF",'full menu'!O29="PCB"),"ERfix",IF(OR('full menu'!O29="ACB",'full menu'!O29="LCERT",'full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menu'!O29="MwERT",'full menu'!O29="ERwMT",'full menu'!O29="M&amp;ERT",'full menu'!O29="MwIT",'full menu'!O29="IwMT",'full menu'!O29="M&amp;IT",'full menu'!O29="IwERT",'full menu'!O29="ERwIT",'full menu'!O29="I&amp;ERT",'full menu'!O29="ER&amp;M&amp;IT"),"MixedTs",IF('full menu'!O29="UD","UD",IF('full menu'!O29="LSD","LSD",IF('full menu'!O29="WSD","WSD","")))))))))))</f>
        <v>ERTs</v>
      </c>
      <c r="P29" s="1" t="str">
        <f>IF('full menu'!P29="MDC","MDC",IF('full menu'!P29="X","X",IF('full menu'!P29="UASC","UASC",IF(OR('full menu'!P29="PERF",'full menu'!P29="AERF",'full menu'!P29="PCB"),"ERfix",IF(OR('full menu'!P29="ACB",'full menu'!P29="LCERT",'full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menu'!P29="MwERT",'full menu'!P29="ERwMT",'full menu'!P29="M&amp;ERT",'full menu'!P29="MwIT",'full menu'!P29="IwMT",'full menu'!P29="M&amp;IT",'full menu'!P29="IwERT",'full menu'!P29="ERwIT",'full menu'!P29="I&amp;ERT",'full menu'!P29="ER&amp;M&amp;IT"),"MixedTs",IF('full menu'!P29="UD","UD",IF('full menu'!P29="LSD","LSD",IF('full menu'!P29="WSD","WSD","")))))))))))</f>
        <v>ERTs</v>
      </c>
      <c r="Q29" s="1" t="str">
        <f>IF('full menu'!Q29="MDC","MDC",IF('full menu'!Q29="X","X",IF('full menu'!Q29="UASC","UASC",IF(OR('full menu'!Q29="PERF",'full menu'!Q29="AERF",'full menu'!Q29="PCB"),"ERfix",IF(OR('full menu'!Q29="ACB",'full menu'!Q29="LCERT",'full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menu'!Q29="MwERT",'full menu'!Q29="ERwMT",'full menu'!Q29="M&amp;ERT",'full menu'!Q29="MwIT",'full menu'!Q29="IwMT",'full menu'!Q29="M&amp;IT",'full menu'!Q29="IwERT",'full menu'!Q29="ERwIT",'full menu'!Q29="I&amp;ERT",'full menu'!Q29="ER&amp;M&amp;IT"),"MixedTs",IF('full menu'!Q29="UD","UD",IF('full menu'!Q29="LSD","LSD",IF('full menu'!Q29="WSD","WSD","")))))))))))</f>
        <v>ERTs</v>
      </c>
      <c r="R29" s="1" t="str">
        <f>IF('full menu'!R29="MDC","MDC",IF('full menu'!R29="X","X",IF('full menu'!R29="UASC","UASC",IF(OR('full menu'!R29="PERF",'full menu'!R29="AERF",'full menu'!R29="PCB"),"ERfix",IF(OR('full menu'!R29="ACB",'full menu'!R29="LCERT",'full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menu'!R29="MwERT",'full menu'!R29="ERwMT",'full menu'!R29="M&amp;ERT",'full menu'!R29="MwIT",'full menu'!R29="IwMT",'full menu'!R29="M&amp;IT",'full menu'!R29="IwERT",'full menu'!R29="ERwIT",'full menu'!R29="I&amp;ERT",'full menu'!R29="ER&amp;M&amp;IT"),"MixedTs",IF('full menu'!R29="UD","UD",IF('full menu'!R29="LSD","LSD",IF('full menu'!R29="WSD","WSD","")))))))))))</f>
        <v>ERTs</v>
      </c>
      <c r="S29" s="1" t="str">
        <f>IF('full menu'!S29="MDC","MDC",IF('full menu'!S29="X","X",IF('full menu'!S29="UASC","UASC",IF(OR('full menu'!S29="PERF",'full menu'!S29="AERF",'full menu'!S29="PCB"),"ERfix",IF(OR('full menu'!S29="ACB",'full menu'!S29="LCERT",'full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menu'!S29="MwERT",'full menu'!S29="ERwMT",'full menu'!S29="M&amp;ERT",'full menu'!S29="MwIT",'full menu'!S29="IwMT",'full menu'!S29="M&amp;IT",'full menu'!S29="IwERT",'full menu'!S29="ERwIT",'full menu'!S29="I&amp;ERT",'full menu'!S29="ER&amp;M&amp;IT"),"MixedTs",IF('full menu'!S29="UD","UD",IF('full menu'!S29="LSD","LSD",IF('full menu'!S29="WSD","WSD","")))))))))))</f>
        <v>ERTs</v>
      </c>
      <c r="T29" s="1" t="str">
        <f>IF('full menu'!T29="MDC","MDC",IF('full menu'!T29="X","X",IF('full menu'!T29="UASC","UASC",IF(OR('full menu'!T29="PERF",'full menu'!T29="AERF",'full menu'!T29="PCB"),"ERfix",IF(OR('full menu'!T29="ACB",'full menu'!T29="LCERT",'full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menu'!T29="MwERT",'full menu'!T29="ERwMT",'full menu'!T29="M&amp;ERT",'full menu'!T29="MwIT",'full menu'!T29="IwMT",'full menu'!T29="M&amp;IT",'full menu'!T29="IwERT",'full menu'!T29="ERwIT",'full menu'!T29="I&amp;ERT",'full menu'!T29="ER&amp;M&amp;IT"),"MixedTs",IF('full menu'!T29="UD","UD",IF('full menu'!T29="LSD","LSD",IF('full menu'!T29="WSD","WSD","")))))))))))</f>
        <v>ERTs</v>
      </c>
      <c r="U29" s="1" t="str">
        <f>IF('full menu'!U29="MDC","MDC",IF('full menu'!U29="X","X",IF('full menu'!U29="UASC","UASC",IF(OR('full menu'!U29="PERF",'full menu'!U29="AERF",'full menu'!U29="PCB"),"ERfix",IF(OR('full menu'!U29="ACB",'full menu'!U29="LCERT",'full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menu'!U29="MwERT",'full menu'!U29="ERwMT",'full menu'!U29="M&amp;ERT",'full menu'!U29="MwIT",'full menu'!U29="IwMT",'full menu'!U29="M&amp;IT",'full menu'!U29="IwERT",'full menu'!U29="ERwIT",'full menu'!U29="I&amp;ERT",'full menu'!U29="ER&amp;M&amp;IT"),"MixedTs",IF('full menu'!U29="UD","UD",IF('full menu'!U29="LSD","LSD",IF('full menu'!U29="WSD","WSD","")))))))))))</f>
        <v>LSD</v>
      </c>
      <c r="V29" s="1" t="str">
        <f>IF('full menu'!V29="MDC","MDC",IF('full menu'!V29="X","X",IF('full menu'!V29="UASC","UASC",IF(OR('full menu'!V29="PERF",'full menu'!V29="AERF",'full menu'!V29="PCB"),"ERfix",IF(OR('full menu'!V29="ACB",'full menu'!V29="LCERT",'full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menu'!V29="MwERT",'full menu'!V29="ERwMT",'full menu'!V29="M&amp;ERT",'full menu'!V29="MwIT",'full menu'!V29="IwMT",'full menu'!V29="M&amp;IT",'full menu'!V29="IwERT",'full menu'!V29="ERwIT",'full menu'!V29="I&amp;ERT",'full menu'!V29="ER&amp;M&amp;IT"),"MixedTs",IF('full menu'!V29="UD","UD",IF('full menu'!V29="LSD","LSD",IF('full menu'!V29="WSD","WSD","")))))))))))</f>
        <v>LSD</v>
      </c>
      <c r="W29" s="1" t="str">
        <f>IF('full menu'!W29="MDC","MDC",IF('full menu'!W29="X","X",IF('full menu'!W29="UASC","UASC",IF(OR('full menu'!W29="PERF",'full menu'!W29="AERF",'full menu'!W29="PCB"),"ERfix",IF(OR('full menu'!W29="ACB",'full menu'!W29="LCERT",'full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menu'!W29="MwERT",'full menu'!W29="ERwMT",'full menu'!W29="M&amp;ERT",'full menu'!W29="MwIT",'full menu'!W29="IwMT",'full menu'!W29="M&amp;IT",'full menu'!W29="IwERT",'full menu'!W29="ERwIT",'full menu'!W29="I&amp;ERT",'full menu'!W29="ER&amp;M&amp;IT"),"MixedTs",IF('full menu'!W29="UD","UD",IF('full menu'!W29="LSD","LSD",IF('full menu'!W29="WSD","WSD","")))))))))))</f>
        <v>LSD</v>
      </c>
      <c r="X29" s="1" t="str">
        <f>IF('full menu'!X29="MDC","MDC",IF('full menu'!X29="X","X",IF('full menu'!X29="UASC","UASC",IF(OR('full menu'!X29="PERF",'full menu'!X29="AERF",'full menu'!X29="PCB"),"ERfix",IF(OR('full menu'!X29="ACB",'full menu'!X29="LCERT",'full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menu'!X29="MwERT",'full menu'!X29="ERwMT",'full menu'!X29="M&amp;ERT",'full menu'!X29="MwIT",'full menu'!X29="IwMT",'full menu'!X29="M&amp;IT",'full menu'!X29="IwERT",'full menu'!X29="ERwIT",'full menu'!X29="I&amp;ERT",'full menu'!X29="ER&amp;M&amp;IT"),"MixedTs",IF('full menu'!X29="UD","UD",IF('full menu'!X29="LSD","LSD",IF('full menu'!X29="WSD","WSD","")))))))))))</f>
        <v>LSD</v>
      </c>
      <c r="Y29" s="1" t="str">
        <f>IF('full menu'!Y29="MDC","MDC",IF('full menu'!Y29="X","X",IF('full menu'!Y29="UASC","UASC",IF(OR('full menu'!Y29="PERF",'full menu'!Y29="AERF",'full menu'!Y29="PCB"),"ERfix",IF(OR('full menu'!Y29="ACB",'full menu'!Y29="LCERT",'full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menu'!Y29="MwERT",'full menu'!Y29="ERwMT",'full menu'!Y29="M&amp;ERT",'full menu'!Y29="MwIT",'full menu'!Y29="IwMT",'full menu'!Y29="M&amp;IT",'full menu'!Y29="IwERT",'full menu'!Y29="ERwIT",'full menu'!Y29="I&amp;ERT",'full menu'!Y29="ER&amp;M&amp;IT"),"MixedTs",IF('full menu'!Y29="UD","UD",IF('full menu'!Y29="LSD","LSD",IF('full menu'!Y29="WSD","WSD","")))))))))))</f>
        <v>LSD</v>
      </c>
      <c r="Z29" s="1" t="str">
        <f>IF('full menu'!Z29="MDC","MDC",IF('full menu'!Z29="X","X",IF('full menu'!Z29="UASC","UASC",IF(OR('full menu'!Z29="PERF",'full menu'!Z29="AERF",'full menu'!Z29="PCB"),"ERfix",IF(OR('full menu'!Z29="ACB",'full menu'!Z29="LCERT",'full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menu'!Z29="MwERT",'full menu'!Z29="ERwMT",'full menu'!Z29="M&amp;ERT",'full menu'!Z29="MwIT",'full menu'!Z29="IwMT",'full menu'!Z29="M&amp;IT",'full menu'!Z29="IwERT",'full menu'!Z29="ERwIT",'full menu'!Z29="I&amp;ERT",'full menu'!Z29="ER&amp;M&amp;IT"),"MixedTs",IF('full menu'!Z29="UD","UD",IF('full menu'!Z29="LSD","LSD",IF('full menu'!Z29="WSD","WSD","")))))))))))</f>
        <v>LSD</v>
      </c>
      <c r="AA29" s="1" t="str">
        <f>IF('full menu'!AA29="MDC","MDC",IF('full menu'!AA29="X","X",IF('full menu'!AA29="UASC","UASC",IF(OR('full menu'!AA29="PERF",'full menu'!AA29="AERF",'full menu'!AA29="PCB"),"ERfix",IF(OR('full menu'!AA29="ACB",'full menu'!AA29="LCERT",'full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menu'!AA29="MwERT",'full menu'!AA29="ERwMT",'full menu'!AA29="M&amp;ERT",'full menu'!AA29="MwIT",'full menu'!AA29="IwMT",'full menu'!AA29="M&amp;IT",'full menu'!AA29="IwERT",'full menu'!AA29="ERwIT",'full menu'!AA29="I&amp;ERT",'full menu'!AA29="ER&amp;M&amp;IT"),"MixedTs",IF('full menu'!AA29="UD","UD",IF('full menu'!AA29="LSD","LSD",IF('full menu'!AA29="WSD","WSD","")))))))))))</f>
        <v>LSD</v>
      </c>
      <c r="AB29" s="1" t="str">
        <f>IF('full menu'!AB29="MDC","MDC",IF('full menu'!AB29="X","X",IF('full menu'!AB29="UASC","UASC",IF(OR('full menu'!AB29="PERF",'full menu'!AB29="AERF",'full menu'!AB29="PCB"),"ERfix",IF(OR('full menu'!AB29="ACB",'full menu'!AB29="LCERT",'full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menu'!AB29="MwERT",'full menu'!AB29="ERwMT",'full menu'!AB29="M&amp;ERT",'full menu'!AB29="MwIT",'full menu'!AB29="IwMT",'full menu'!AB29="M&amp;IT",'full menu'!AB29="IwERT",'full menu'!AB29="ERwIT",'full menu'!AB29="I&amp;ERT",'full menu'!AB29="ER&amp;M&amp;IT"),"MixedTs",IF('full menu'!AB29="UD","UD",IF('full menu'!AB29="LSD","LSD",IF('full menu'!AB29="WSD","WSD","")))))))))))</f>
        <v>LSD</v>
      </c>
      <c r="AC29" s="1" t="str">
        <f>IF('full menu'!AC29="MDC","MDC",IF('full menu'!AC29="X","X",IF('full menu'!AC29="UASC","UASC",IF(OR('full menu'!AC29="PERF",'full menu'!AC29="AERF",'full menu'!AC29="PCB"),"ERfix",IF(OR('full menu'!AC29="ACB",'full menu'!AC29="LCERT",'full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menu'!AC29="MwERT",'full menu'!AC29="ERwMT",'full menu'!AC29="M&amp;ERT",'full menu'!AC29="MwIT",'full menu'!AC29="IwMT",'full menu'!AC29="M&amp;IT",'full menu'!AC29="IwERT",'full menu'!AC29="ERwIT",'full menu'!AC29="I&amp;ERT",'full menu'!AC29="ER&amp;M&amp;IT"),"MixedTs",IF('full menu'!AC29="UD","UD",IF('full menu'!AC29="LSD","LSD",IF('full menu'!AC29="WSD","WSD","")))))))))))</f>
        <v>ITs</v>
      </c>
      <c r="AD29" s="1" t="str">
        <f>IF('full menu'!AD29="MDC","MDC",IF('full menu'!AD29="X","X",IF('full menu'!AD29="UASC","UASC",IF(OR('full menu'!AD29="PERF",'full menu'!AD29="AERF",'full menu'!AD29="PCB"),"ERfix",IF(OR('full menu'!AD29="ACB",'full menu'!AD29="LCERT",'full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menu'!AD29="MwERT",'full menu'!AD29="ERwMT",'full menu'!AD29="M&amp;ERT",'full menu'!AD29="MwIT",'full menu'!AD29="IwMT",'full menu'!AD29="M&amp;IT",'full menu'!AD29="IwERT",'full menu'!AD29="ERwIT",'full menu'!AD29="I&amp;ERT",'full menu'!AD29="ER&amp;M&amp;IT"),"MixedTs",IF('full menu'!AD29="UD","UD",IF('full menu'!AD29="LSD","LSD",IF('full menu'!AD29="WSD","WSD","")))))))))))</f>
        <v>ITs</v>
      </c>
      <c r="AE29" s="1" t="str">
        <f>IF('full menu'!AE29="MDC","MDC",IF('full menu'!AE29="X","X",IF('full menu'!AE29="UASC","UASC",IF(OR('full menu'!AE29="PERF",'full menu'!AE29="AERF",'full menu'!AE29="PCB"),"ERfix",IF(OR('full menu'!AE29="ACB",'full menu'!AE29="LCERT",'full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menu'!AE29="MwERT",'full menu'!AE29="ERwMT",'full menu'!AE29="M&amp;ERT",'full menu'!AE29="MwIT",'full menu'!AE29="IwMT",'full menu'!AE29="M&amp;IT",'full menu'!AE29="IwERT",'full menu'!AE29="ERwIT",'full menu'!AE29="I&amp;ERT",'full menu'!AE29="ER&amp;M&amp;IT"),"MixedTs",IF('full menu'!AE29="UD","UD",IF('full menu'!AE29="LSD","LSD",IF('full menu'!AE29="WSD","WSD","")))))))))))</f>
        <v>ITs</v>
      </c>
      <c r="AF29" s="1" t="str">
        <f>IF('full menu'!AF29="MDC","MDC",IF('full menu'!AF29="X","X",IF('full menu'!AF29="UASC","UASC",IF(OR('full menu'!AF29="PERF",'full menu'!AF29="AERF",'full menu'!AF29="PCB"),"ERfix",IF(OR('full menu'!AF29="ACB",'full menu'!AF29="LCERT",'full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menu'!AF29="MwERT",'full menu'!AF29="ERwMT",'full menu'!AF29="M&amp;ERT",'full menu'!AF29="MwIT",'full menu'!AF29="IwMT",'full menu'!AF29="M&amp;IT",'full menu'!AF29="IwERT",'full menu'!AF29="ERwIT",'full menu'!AF29="I&amp;ERT",'full menu'!AF29="ER&amp;M&amp;IT"),"MixedTs",IF('full menu'!AF29="UD","UD",IF('full menu'!AF29="LSD","LSD",IF('full menu'!AF29="WSD","WSD","")))))))))))</f>
        <v>ITs</v>
      </c>
      <c r="AG29" s="1" t="str">
        <f>IF('full menu'!AG29="MDC","MDC",IF('full menu'!AG29="X","X",IF('full menu'!AG29="UASC","UASC",IF(OR('full menu'!AG29="PERF",'full menu'!AG29="AERF",'full menu'!AG29="PCB"),"ERfix",IF(OR('full menu'!AG29="ACB",'full menu'!AG29="LCERT",'full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menu'!AG29="MwERT",'full menu'!AG29="ERwMT",'full menu'!AG29="M&amp;ERT",'full menu'!AG29="MwIT",'full menu'!AG29="IwMT",'full menu'!AG29="M&amp;IT",'full menu'!AG29="IwERT",'full menu'!AG29="ERwIT",'full menu'!AG29="I&amp;ERT",'full menu'!AG29="ER&amp;M&amp;IT"),"MixedTs",IF('full menu'!AG29="UD","UD",IF('full menu'!AG29="LSD","LSD",IF('full menu'!AG29="WSD","WSD","")))))))))))</f>
        <v>ITs</v>
      </c>
      <c r="AH29" s="1" t="str">
        <f>IF('full menu'!AH29="MDC","MDC",IF('full menu'!AH29="X","X",IF('full menu'!AH29="UASC","UASC",IF(OR('full menu'!AH29="PERF",'full menu'!AH29="AERF",'full menu'!AH29="PCB"),"ERfix",IF(OR('full menu'!AH29="ACB",'full menu'!AH29="LCERT",'full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menu'!AH29="MwERT",'full menu'!AH29="ERwMT",'full menu'!AH29="M&amp;ERT",'full menu'!AH29="MwIT",'full menu'!AH29="IwMT",'full menu'!AH29="M&amp;IT",'full menu'!AH29="IwERT",'full menu'!AH29="ERwIT",'full menu'!AH29="I&amp;ERT",'full menu'!AH29="ER&amp;M&amp;IT"),"MixedTs",IF('full menu'!AH29="UD","UD",IF('full menu'!AH29="LSD","LSD",IF('full menu'!AH29="WSD","WSD","")))))))))))</f>
        <v>ITs</v>
      </c>
      <c r="AI29" s="1" t="str">
        <f>IF('full menu'!AI29="MDC","MDC",IF('full menu'!AI29="X","X",IF('full menu'!AI29="UASC","UASC",IF(OR('full menu'!AI29="PERF",'full menu'!AI29="AERF",'full menu'!AI29="PCB"),"ERfix",IF(OR('full menu'!AI29="ACB",'full menu'!AI29="LCERT",'full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menu'!AI29="MwERT",'full menu'!AI29="ERwMT",'full menu'!AI29="M&amp;ERT",'full menu'!AI29="MwIT",'full menu'!AI29="IwMT",'full menu'!AI29="M&amp;IT",'full menu'!AI29="IwERT",'full menu'!AI29="ERwIT",'full menu'!AI29="I&amp;ERT",'full menu'!AI29="ER&amp;M&amp;IT"),"MixedTs",IF('full menu'!AI29="UD","UD",IF('full menu'!AI29="LSD","LSD",IF('full menu'!AI29="WSD","WSD","")))))))))))</f>
        <v>ITs</v>
      </c>
      <c r="AJ29" s="1" t="str">
        <f>IF('full menu'!AJ29="MDC","MDC",IF('full menu'!AJ29="X","X",IF('full menu'!AJ29="UASC","UASC",IF(OR('full menu'!AJ29="PERF",'full menu'!AJ29="AERF",'full menu'!AJ29="PCB"),"ERfix",IF(OR('full menu'!AJ29="ACB",'full menu'!AJ29="LCERT",'full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menu'!AJ29="MwERT",'full menu'!AJ29="ERwMT",'full menu'!AJ29="M&amp;ERT",'full menu'!AJ29="MwIT",'full menu'!AJ29="IwMT",'full menu'!AJ29="M&amp;IT",'full menu'!AJ29="IwERT",'full menu'!AJ29="ERwIT",'full menu'!AJ29="I&amp;ERT",'full menu'!AJ29="ER&amp;M&amp;IT"),"MixedTs",IF('full menu'!AJ29="UD","UD",IF('full menu'!AJ29="LSD","LSD",IF('full menu'!AJ29="WSD","WSD","")))))))))))</f>
        <v>ITs</v>
      </c>
      <c r="AK29" s="1" t="str">
        <f>IF('full menu'!AK29="MDC","MDC",IF('full menu'!AK29="X","X",IF('full menu'!AK29="UASC","UASC",IF(OR('full menu'!AK29="PERF",'full menu'!AK29="AERF",'full menu'!AK29="PCB"),"ERfix",IF(OR('full menu'!AK29="ACB",'full menu'!AK29="LCERT",'full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menu'!AK29="MwERT",'full menu'!AK29="ERwMT",'full menu'!AK29="M&amp;ERT",'full menu'!AK29="MwIT",'full menu'!AK29="IwMT",'full menu'!AK29="M&amp;IT",'full menu'!AK29="IwERT",'full menu'!AK29="ERwIT",'full menu'!AK29="I&amp;ERT",'full menu'!AK29="ER&amp;M&amp;IT"),"MixedTs",IF('full menu'!AK29="UD","UD",IF('full menu'!AK29="LSD","LSD",IF('full menu'!AK29="WSD","WSD","")))))))))))</f>
        <v>ITs</v>
      </c>
      <c r="AL29" s="1" t="str">
        <f>IF('full menu'!AL29="MDC","MDC",IF('full menu'!AL29="X","X",IF('full menu'!AL29="UASC","UASC",IF(OR('full menu'!AL29="PERF",'full menu'!AL29="AERF",'full menu'!AL29="PCB"),"ERfix",IF(OR('full menu'!AL29="ACB",'full menu'!AL29="LCERT",'full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menu'!AL29="MwERT",'full menu'!AL29="ERwMT",'full menu'!AL29="M&amp;ERT",'full menu'!AL29="MwIT",'full menu'!AL29="IwMT",'full menu'!AL29="M&amp;IT",'full menu'!AL29="IwERT",'full menu'!AL29="ERwIT",'full menu'!AL29="I&amp;ERT",'full menu'!AL29="ER&amp;M&amp;IT"),"MixedTs",IF('full menu'!AL29="UD","UD",IF('full menu'!AL29="LSD","LSD",IF('full menu'!AL29="WSD","WSD","")))))))))))</f>
        <v>ITs</v>
      </c>
      <c r="AM29" s="1" t="str">
        <f>IF('full menu'!AM29="MDC","MDC",IF('full menu'!AM29="X","X",IF('full menu'!AM29="UASC","UASC",IF(OR('full menu'!AM29="PERF",'full menu'!AM29="AERF",'full menu'!AM29="PCB"),"ERfix",IF(OR('full menu'!AM29="ACB",'full menu'!AM29="LCERT",'full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menu'!AM29="MwERT",'full menu'!AM29="ERwMT",'full menu'!AM29="M&amp;ERT",'full menu'!AM29="MwIT",'full menu'!AM29="IwMT",'full menu'!AM29="M&amp;IT",'full menu'!AM29="IwERT",'full menu'!AM29="ERwIT",'full menu'!AM29="I&amp;ERT",'full menu'!AM29="ER&amp;M&amp;IT"),"MixedTs",IF('full menu'!AM29="UD","UD",IF('full menu'!AM29="LSD","LSD",IF('full menu'!AM29="WSD","WSD","")))))))))))</f>
        <v>ITs</v>
      </c>
      <c r="AN29" s="1" t="str">
        <f>IF('full menu'!AN29="MDC","MDC",IF('full menu'!AN29="X","X",IF('full menu'!AN29="UASC","UASC",IF(OR('full menu'!AN29="PERF",'full menu'!AN29="AERF",'full menu'!AN29="PCB"),"ERfix",IF(OR('full menu'!AN29="ACB",'full menu'!AN29="LCERT",'full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menu'!AN29="MwERT",'full menu'!AN29="ERwMT",'full menu'!AN29="M&amp;ERT",'full menu'!AN29="MwIT",'full menu'!AN29="IwMT",'full menu'!AN29="M&amp;IT",'full menu'!AN29="IwERT",'full menu'!AN29="ERwIT",'full menu'!AN29="I&amp;ERT",'full menu'!AN29="ER&amp;M&amp;IT"),"MixedTs",IF('full menu'!AN29="UD","UD",IF('full menu'!AN29="LSD","LSD",IF('full menu'!AN29="WSD","WSD","")))))))))))</f>
        <v>ITs</v>
      </c>
      <c r="AO29" s="1" t="str">
        <f>IF('full menu'!AO29="MDC","MDC",IF('full menu'!AO29="X","X",IF('full menu'!AO29="UASC","UASC",IF(OR('full menu'!AO29="PERF",'full menu'!AO29="AERF",'full menu'!AO29="PCB"),"ERfix",IF(OR('full menu'!AO29="ACB",'full menu'!AO29="LCERT",'full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menu'!AO29="MwERT",'full menu'!AO29="ERwMT",'full menu'!AO29="M&amp;ERT",'full menu'!AO29="MwIT",'full menu'!AO29="IwMT",'full menu'!AO29="M&amp;IT",'full menu'!AO29="IwERT",'full menu'!AO29="ERwIT",'full menu'!AO29="I&amp;ERT",'full menu'!AO29="ER&amp;M&amp;IT"),"MixedTs",IF('full menu'!AO29="UD","UD",IF('full menu'!AO29="LSD","LSD",IF('full menu'!AO29="WSD","WSD","")))))))))))</f>
        <v>ITs</v>
      </c>
      <c r="AP29" s="1" t="str">
        <f>IF('full menu'!AP29="MDC","MDC",IF('full menu'!AP29="X","X",IF('full menu'!AP29="UASC","UASC",IF(OR('full menu'!AP29="PERF",'full menu'!AP29="AERF",'full menu'!AP29="PCB"),"ERfix",IF(OR('full menu'!AP29="ACB",'full menu'!AP29="LCERT",'full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menu'!AP29="MwERT",'full menu'!AP29="ERwMT",'full menu'!AP29="M&amp;ERT",'full menu'!AP29="MwIT",'full menu'!AP29="IwMT",'full menu'!AP29="M&amp;IT",'full menu'!AP29="IwERT",'full menu'!AP29="ERwIT",'full menu'!AP29="I&amp;ERT",'full menu'!AP29="ER&amp;M&amp;IT"),"MixedTs",IF('full menu'!AP29="UD","UD",IF('full menu'!AP29="LSD","LSD",IF('full menu'!AP29="WSD","WSD","")))))))))))</f>
        <v>ITs</v>
      </c>
      <c r="AQ29" s="1" t="str">
        <f>IF('full menu'!AQ29="MDC","MDC",IF('full menu'!AQ29="X","X",IF('full menu'!AQ29="UASC","UASC",IF(OR('full menu'!AQ29="PERF",'full menu'!AQ29="AERF",'full menu'!AQ29="PCB"),"ERfix",IF(OR('full menu'!AQ29="ACB",'full menu'!AQ29="LCERT",'full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menu'!AQ29="MwERT",'full menu'!AQ29="ERwMT",'full menu'!AQ29="M&amp;ERT",'full menu'!AQ29="MwIT",'full menu'!AQ29="IwMT",'full menu'!AQ29="M&amp;IT",'full menu'!AQ29="IwERT",'full menu'!AQ29="ERwIT",'full menu'!AQ29="I&amp;ERT",'full menu'!AQ29="ER&amp;M&amp;IT"),"MixedTs",IF('full menu'!AQ29="UD","UD",IF('full menu'!AQ29="LSD","LSD",IF('full menu'!AQ29="WSD","WSD","")))))))))))</f>
        <v>ITs</v>
      </c>
      <c r="AR29" s="1" t="str">
        <f>IF('full menu'!AR29="MDC","MDC",IF('full menu'!AR29="X","X",IF('full menu'!AR29="UASC","UASC",IF(OR('full menu'!AR29="PERF",'full menu'!AR29="AERF",'full menu'!AR29="PCB"),"ERfix",IF(OR('full menu'!AR29="ACB",'full menu'!AR29="LCERT",'full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menu'!AR29="MwERT",'full menu'!AR29="ERwMT",'full menu'!AR29="M&amp;ERT",'full menu'!AR29="MwIT",'full menu'!AR29="IwMT",'full menu'!AR29="M&amp;IT",'full menu'!AR29="IwERT",'full menu'!AR29="ERwIT",'full menu'!AR29="I&amp;ERT",'full menu'!AR29="ER&amp;M&amp;IT"),"MixedTs",IF('full menu'!AR29="UD","UD",IF('full menu'!AR29="LSD","LSD",IF('full menu'!AR29="WSD","WSD","")))))))))))</f>
        <v>ITs</v>
      </c>
      <c r="AS29" s="1" t="str">
        <f>IF('full menu'!AS29="MDC","MDC",IF('full menu'!AS29="X","X",IF('full menu'!AS29="UASC","UASC",IF(OR('full menu'!AS29="PERF",'full menu'!AS29="AERF",'full menu'!AS29="PCB"),"ERfix",IF(OR('full menu'!AS29="ACB",'full menu'!AS29="LCERT",'full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menu'!AS29="MwERT",'full menu'!AS29="ERwMT",'full menu'!AS29="M&amp;ERT",'full menu'!AS29="MwIT",'full menu'!AS29="IwMT",'full menu'!AS29="M&amp;IT",'full menu'!AS29="IwERT",'full menu'!AS29="ERwIT",'full menu'!AS29="I&amp;ERT",'full menu'!AS29="ER&amp;M&amp;IT"),"MixedTs",IF('full menu'!AS29="UD","UD",IF('full menu'!AS29="LSD","LSD",IF('full menu'!AS29="WSD","WSD","")))))))))))</f>
        <v>ITs</v>
      </c>
      <c r="AT29" s="1" t="str">
        <f>IF('full menu'!AT29="MDC","MDC",IF('full menu'!AT29="X","X",IF('full menu'!AT29="UASC","UASC",IF(OR('full menu'!AT29="PERF",'full menu'!AT29="AERF",'full menu'!AT29="PCB"),"ERfix",IF(OR('full menu'!AT29="ACB",'full menu'!AT29="LCERT",'full menu'!AT29="LERT",'full menu'!AT29="FCERT",'full menu'!AT29="FERT"),"ERTs",IF(OR('full menu'!AT29="FCMT",'full menu'!AT29="FMT",'full menu'!AT29="LMT",'full menu'!AT29="LCMT"),"MTs",IF(OR('full menu'!AT29="LCIT",'full menu'!AT29="FCIT",'full menu'!AT29="LIT",'full menu'!AT29="FIT"),"ITs",IF(OR('full menu'!AT29="MwERT",'full menu'!AT29="ERwMT",'full menu'!AT29="M&amp;ERT",'full menu'!AT29="MwIT",'full menu'!AT29="IwMT",'full menu'!AT29="M&amp;IT",'full menu'!AT29="IwERT",'full menu'!AT29="ERwIT",'full menu'!AT29="I&amp;ERT",'full menu'!AT29="ER&amp;M&amp;IT"),"MixedTs",IF('full menu'!AT29="UD","UD",IF('full menu'!AT29="LSD","LSD",IF('full menu'!AT29="WSD","WSD","")))))))))))</f>
        <v>ITs</v>
      </c>
      <c r="AU29" s="1" t="str">
        <f>IF('full menu'!AU29="MDC","MDC",IF('full menu'!AU29="X","X",IF('full menu'!AU29="UASC","UASC",IF(OR('full menu'!AU29="PERF",'full menu'!AU29="AERF",'full menu'!AU29="PCB"),"ERfix",IF(OR('full menu'!AU29="ACB",'full menu'!AU29="LCERT",'full menu'!AU29="LERT",'full menu'!AU29="FCERT",'full menu'!AU29="FERT"),"ERTs",IF(OR('full menu'!AU29="FCMT",'full menu'!AU29="FMT",'full menu'!AU29="LMT",'full menu'!AU29="LCMT"),"MTs",IF(OR('full menu'!AU29="LCIT",'full menu'!AU29="FCIT",'full menu'!AU29="LIT",'full menu'!AU29="FIT"),"ITs",IF(OR('full menu'!AU29="MwERT",'full menu'!AU29="ERwMT",'full menu'!AU29="M&amp;ERT",'full menu'!AU29="MwIT",'full menu'!AU29="IwMT",'full menu'!AU29="M&amp;IT",'full menu'!AU29="IwERT",'full menu'!AU29="ERwIT",'full menu'!AU29="I&amp;ERT",'full menu'!AU29="ER&amp;M&amp;IT"),"MixedTs",IF('full menu'!AU29="UD","UD",IF('full menu'!AU29="LSD","LSD",IF('full menu'!AU29="WSD","WSD","")))))))))))</f>
        <v>ITs</v>
      </c>
      <c r="AV29" s="1" t="str">
        <f>IF('full menu'!AV29="MDC","MDC",IF('full menu'!AV29="X","X",IF('full menu'!AV29="UASC","UASC",IF(OR('full menu'!AV29="PERF",'full menu'!AV29="AERF",'full menu'!AV29="PCB"),"ERfix",IF(OR('full menu'!AV29="ACB",'full menu'!AV29="LCERT",'full menu'!AV29="LERT",'full menu'!AV29="FCERT",'full menu'!AV29="FERT"),"ERTs",IF(OR('full menu'!AV29="FCMT",'full menu'!AV29="FMT",'full menu'!AV29="LMT",'full menu'!AV29="LCMT"),"MTs",IF(OR('full menu'!AV29="LCIT",'full menu'!AV29="FCIT",'full menu'!AV29="LIT",'full menu'!AV29="FIT"),"ITs",IF(OR('full menu'!AV29="MwERT",'full menu'!AV29="ERwMT",'full menu'!AV29="M&amp;ERT",'full menu'!AV29="MwIT",'full menu'!AV29="IwMT",'full menu'!AV29="M&amp;IT",'full menu'!AV29="IwERT",'full menu'!AV29="ERwIT",'full menu'!AV29="I&amp;ERT",'full menu'!AV29="ER&amp;M&amp;IT"),"MixedTs",IF('full menu'!AV29="UD","UD",IF('full menu'!AV29="LSD","LSD",IF('full menu'!AV29="WSD","WSD","")))))))))))</f>
        <v>ITs</v>
      </c>
      <c r="AW29" s="1" t="str">
        <f>IF('full menu'!AW29="MDC","MDC",IF('full menu'!AW29="X","X",IF('full menu'!AW29="UASC","UASC",IF(OR('full menu'!AW29="PERF",'full menu'!AW29="AERF",'full menu'!AW29="PCB"),"ERfix",IF(OR('full menu'!AW29="ACB",'full menu'!AW29="LCERT",'full menu'!AW29="LERT",'full menu'!AW29="FCERT",'full menu'!AW29="FERT"),"ERTs",IF(OR('full menu'!AW29="FCMT",'full menu'!AW29="FMT",'full menu'!AW29="LMT",'full menu'!AW29="LCMT"),"MTs",IF(OR('full menu'!AW29="LCIT",'full menu'!AW29="FCIT",'full menu'!AW29="LIT",'full menu'!AW29="FIT"),"ITs",IF(OR('full menu'!AW29="MwERT",'full menu'!AW29="ERwMT",'full menu'!AW29="M&amp;ERT",'full menu'!AW29="MwIT",'full menu'!AW29="IwMT",'full menu'!AW29="M&amp;IT",'full menu'!AW29="IwERT",'full menu'!AW29="ERwIT",'full menu'!AW29="I&amp;ERT",'full menu'!AW29="ER&amp;M&amp;IT"),"MixedTs",IF('full menu'!AW29="UD","UD",IF('full menu'!AW29="LSD","LSD",IF('full menu'!AW29="WSD","WSD","")))))))))))</f>
        <v>ITs</v>
      </c>
      <c r="AX29" s="1" t="str">
        <f>IF('full menu'!AX29="MDC","MDC",IF('full menu'!AX29="X","X",IF('full menu'!AX29="UASC","UASC",IF(OR('full menu'!AX29="PERF",'full menu'!AX29="AERF",'full menu'!AX29="PCB"),"ERfix",IF(OR('full menu'!AX29="ACB",'full menu'!AX29="LCERT",'full menu'!AX29="LERT",'full menu'!AX29="FCERT",'full menu'!AX29="FERT"),"ERTs",IF(OR('full menu'!AX29="FCMT",'full menu'!AX29="FMT",'full menu'!AX29="LMT",'full menu'!AX29="LCMT"),"MTs",IF(OR('full menu'!AX29="LCIT",'full menu'!AX29="FCIT",'full menu'!AX29="LIT",'full menu'!AX29="FIT"),"ITs",IF(OR('full menu'!AX29="MwERT",'full menu'!AX29="ERwMT",'full menu'!AX29="M&amp;ERT",'full menu'!AX29="MwIT",'full menu'!AX29="IwMT",'full menu'!AX29="M&amp;IT",'full menu'!AX29="IwERT",'full menu'!AX29="ERwIT",'full menu'!AX29="I&amp;ERT",'full menu'!AX29="ER&amp;M&amp;IT"),"MixedTs",IF('full menu'!AX29="UD","UD",IF('full menu'!AX29="LSD","LSD",IF('full menu'!AX29="WSD","WSD","")))))))))))</f>
        <v>ITs</v>
      </c>
      <c r="AY29" s="1" t="str">
        <f>IF('full menu'!AY29="MDC","MDC",IF('full menu'!AY29="X","X",IF('full menu'!AY29="UASC","UASC",IF(OR('full menu'!AY29="PERF",'full menu'!AY29="AERF",'full menu'!AY29="PCB"),"ERfix",IF(OR('full menu'!AY29="ACB",'full menu'!AY29="LCERT",'full menu'!AY29="LERT",'full menu'!AY29="FCERT",'full menu'!AY29="FERT"),"ERTs",IF(OR('full menu'!AY29="FCMT",'full menu'!AY29="FMT",'full menu'!AY29="LMT",'full menu'!AY29="LCMT"),"MTs",IF(OR('full menu'!AY29="LCIT",'full menu'!AY29="FCIT",'full menu'!AY29="LIT",'full menu'!AY29="FIT"),"ITs",IF(OR('full menu'!AY29="MwERT",'full menu'!AY29="ERwMT",'full menu'!AY29="M&amp;ERT",'full menu'!AY29="MwIT",'full menu'!AY29="IwMT",'full menu'!AY29="M&amp;IT",'full menu'!AY29="IwERT",'full menu'!AY29="ERwIT",'full menu'!AY29="I&amp;ERT",'full menu'!AY29="ER&amp;M&amp;IT"),"MixedTs",IF('full menu'!AY29="UD","UD",IF('full menu'!AY29="LSD","LSD",IF('full menu'!AY29="WSD","WSD","")))))))))))</f>
        <v>ITs</v>
      </c>
    </row>
    <row r="30" spans="1:51" ht="15.6" x14ac:dyDescent="0.3">
      <c r="A30" t="s">
        <v>57</v>
      </c>
      <c r="B30" s="1" t="str">
        <f>IF('full menu'!B30="MDC","MDC",IF('full menu'!B30="X","X",IF('full menu'!B30="UASC","UASC",IF(OR('full menu'!B30="PERF",'full menu'!B30="AERF",'full menu'!B30="PCB"),"ERfix",IF(OR('full menu'!B30="ACB",'full menu'!B30="LCERT",'full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menu'!B30="MwERT",'full menu'!B30="ERwMT",'full menu'!B30="M&amp;ERT",'full menu'!B30="MwIT",'full menu'!B30="IwMT",'full menu'!B30="M&amp;IT",'full menu'!B30="IwERT",'full menu'!B30="ERwIT",'full menu'!B30="I&amp;ERT",'full menu'!B30="ER&amp;M&amp;IT"),"MixedTs",IF('full menu'!B30="UD","UD",IF('full menu'!B30="LSD","LSD",IF('full menu'!B30="WSD","WSD","")))))))))))</f>
        <v>UD</v>
      </c>
      <c r="C30" s="1" t="str">
        <f>IF('full menu'!C30="MDC","MDC",IF('full menu'!C30="X","X",IF('full menu'!C30="UASC","UASC",IF(OR('full menu'!C30="PERF",'full menu'!C30="AERF",'full menu'!C30="PCB"),"ERfix",IF(OR('full menu'!C30="ACB",'full menu'!C30="LCERT",'full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menu'!C30="MwERT",'full menu'!C30="ERwMT",'full menu'!C30="M&amp;ERT",'full menu'!C30="MwIT",'full menu'!C30="IwMT",'full menu'!C30="M&amp;IT",'full menu'!C30="IwERT",'full menu'!C30="ERwIT",'full menu'!C30="I&amp;ERT",'full menu'!C30="ER&amp;M&amp;IT"),"MixedTs",IF('full menu'!C30="UD","UD",IF('full menu'!C30="LSD","LSD",IF('full menu'!C30="WSD","WSD","")))))))))))</f>
        <v>UD</v>
      </c>
      <c r="D30" s="1" t="str">
        <f>IF('full menu'!D30="MDC","MDC",IF('full menu'!D30="X","X",IF('full menu'!D30="UASC","UASC",IF(OR('full menu'!D30="PERF",'full menu'!D30="AERF",'full menu'!D30="PCB"),"ERfix",IF(OR('full menu'!D30="ACB",'full menu'!D30="LCERT",'full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menu'!D30="MwERT",'full menu'!D30="ERwMT",'full menu'!D30="M&amp;ERT",'full menu'!D30="MwIT",'full menu'!D30="IwMT",'full menu'!D30="M&amp;IT",'full menu'!D30="IwERT",'full menu'!D30="ERwIT",'full menu'!D30="I&amp;ERT",'full menu'!D30="ER&amp;M&amp;IT"),"MixedTs",IF('full menu'!D30="UD","UD",IF('full menu'!D30="LSD","LSD",IF('full menu'!D30="WSD","WSD","")))))))))))</f>
        <v>UD</v>
      </c>
      <c r="E30" s="1" t="str">
        <f>IF('full menu'!E30="MDC","MDC",IF('full menu'!E30="X","X",IF('full menu'!E30="UASC","UASC",IF(OR('full menu'!E30="PERF",'full menu'!E30="AERF",'full menu'!E30="PCB"),"ERfix",IF(OR('full menu'!E30="ACB",'full menu'!E30="LCERT",'full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menu'!E30="MwERT",'full menu'!E30="ERwMT",'full menu'!E30="M&amp;ERT",'full menu'!E30="MwIT",'full menu'!E30="IwMT",'full menu'!E30="M&amp;IT",'full menu'!E30="IwERT",'full menu'!E30="ERwIT",'full menu'!E30="I&amp;ERT",'full menu'!E30="ER&amp;M&amp;IT"),"MixedTs",IF('full menu'!E30="UD","UD",IF('full menu'!E30="LSD","LSD",IF('full menu'!E30="WSD","WSD","")))))))))))</f>
        <v>UD</v>
      </c>
      <c r="F30" s="1" t="str">
        <f>IF('full menu'!F30="MDC","MDC",IF('full menu'!F30="X","X",IF('full menu'!F30="UASC","UASC",IF(OR('full menu'!F30="PERF",'full menu'!F30="AERF",'full menu'!F30="PCB"),"ERfix",IF(OR('full menu'!F30="ACB",'full menu'!F30="LCERT",'full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menu'!F30="MwERT",'full menu'!F30="ERwMT",'full menu'!F30="M&amp;ERT",'full menu'!F30="MwIT",'full menu'!F30="IwMT",'full menu'!F30="M&amp;IT",'full menu'!F30="IwERT",'full menu'!F30="ERwIT",'full menu'!F30="I&amp;ERT",'full menu'!F30="ER&amp;M&amp;IT"),"MixedTs",IF('full menu'!F30="UD","UD",IF('full menu'!F30="LSD","LSD",IF('full menu'!F30="WSD","WSD","")))))))))))</f>
        <v>ERTs</v>
      </c>
      <c r="G30" s="1" t="str">
        <f>IF('full menu'!G30="MDC","MDC",IF('full menu'!G30="X","X",IF('full menu'!G30="UASC","UASC",IF(OR('full menu'!G30="PERF",'full menu'!G30="AERF",'full menu'!G30="PCB"),"ERfix",IF(OR('full menu'!G30="ACB",'full menu'!G30="LCERT",'full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menu'!G30="MwERT",'full menu'!G30="ERwMT",'full menu'!G30="M&amp;ERT",'full menu'!G30="MwIT",'full menu'!G30="IwMT",'full menu'!G30="M&amp;IT",'full menu'!G30="IwERT",'full menu'!G30="ERwIT",'full menu'!G30="I&amp;ERT",'full menu'!G30="ER&amp;M&amp;IT"),"MixedTs",IF('full menu'!G30="UD","UD",IF('full menu'!G30="LSD","LSD",IF('full menu'!G30="WSD","WSD","")))))))))))</f>
        <v>ERTs</v>
      </c>
      <c r="H30" s="1" t="str">
        <f>IF('full menu'!H30="MDC","MDC",IF('full menu'!H30="X","X",IF('full menu'!H30="UASC","UASC",IF(OR('full menu'!H30="PERF",'full menu'!H30="AERF",'full menu'!H30="PCB"),"ERfix",IF(OR('full menu'!H30="ACB",'full menu'!H30="LCERT",'full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menu'!H30="MwERT",'full menu'!H30="ERwMT",'full menu'!H30="M&amp;ERT",'full menu'!H30="MwIT",'full menu'!H30="IwMT",'full menu'!H30="M&amp;IT",'full menu'!H30="IwERT",'full menu'!H30="ERwIT",'full menu'!H30="I&amp;ERT",'full menu'!H30="ER&amp;M&amp;IT"),"MixedTs",IF('full menu'!H30="UD","UD",IF('full menu'!H30="LSD","LSD",IF('full menu'!H30="WSD","WSD","")))))))))))</f>
        <v>ERTs</v>
      </c>
      <c r="I30" s="1" t="str">
        <f>IF('full menu'!I30="MDC","MDC",IF('full menu'!I30="X","X",IF('full menu'!I30="UASC","UASC",IF(OR('full menu'!I30="PERF",'full menu'!I30="AERF",'full menu'!I30="PCB"),"ERfix",IF(OR('full menu'!I30="ACB",'full menu'!I30="LCERT",'full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menu'!I30="MwERT",'full menu'!I30="ERwMT",'full menu'!I30="M&amp;ERT",'full menu'!I30="MwIT",'full menu'!I30="IwMT",'full menu'!I30="M&amp;IT",'full menu'!I30="IwERT",'full menu'!I30="ERwIT",'full menu'!I30="I&amp;ERT",'full menu'!I30="ER&amp;M&amp;IT"),"MixedTs",IF('full menu'!I30="UD","UD",IF('full menu'!I30="LSD","LSD",IF('full menu'!I30="WSD","WSD","")))))))))))</f>
        <v>ERTs</v>
      </c>
      <c r="J30" s="1" t="str">
        <f>IF('full menu'!J30="MDC","MDC",IF('full menu'!J30="X","X",IF('full menu'!J30="UASC","UASC",IF(OR('full menu'!J30="PERF",'full menu'!J30="AERF",'full menu'!J30="PCB"),"ERfix",IF(OR('full menu'!J30="ACB",'full menu'!J30="LCERT",'full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menu'!J30="MwERT",'full menu'!J30="ERwMT",'full menu'!J30="M&amp;ERT",'full menu'!J30="MwIT",'full menu'!J30="IwMT",'full menu'!J30="M&amp;IT",'full menu'!J30="IwERT",'full menu'!J30="ERwIT",'full menu'!J30="I&amp;ERT",'full menu'!J30="ER&amp;M&amp;IT"),"MixedTs",IF('full menu'!J30="UD","UD",IF('full menu'!J30="LSD","LSD",IF('full menu'!J30="WSD","WSD","")))))))))))</f>
        <v>ERTs</v>
      </c>
      <c r="K30" s="1" t="str">
        <f>IF('full menu'!K30="MDC","MDC",IF('full menu'!K30="X","X",IF('full menu'!K30="UASC","UASC",IF(OR('full menu'!K30="PERF",'full menu'!K30="AERF",'full menu'!K30="PCB"),"ERfix",IF(OR('full menu'!K30="ACB",'full menu'!K30="LCERT",'full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menu'!K30="MwERT",'full menu'!K30="ERwMT",'full menu'!K30="M&amp;ERT",'full menu'!K30="MwIT",'full menu'!K30="IwMT",'full menu'!K30="M&amp;IT",'full menu'!K30="IwERT",'full menu'!K30="ERwIT",'full menu'!K30="I&amp;ERT",'full menu'!K30="ER&amp;M&amp;IT"),"MixedTs",IF('full menu'!K30="UD","UD",IF('full menu'!K30="LSD","LSD",IF('full menu'!K30="WSD","WSD","")))))))))))</f>
        <v>ERTs</v>
      </c>
      <c r="L30" s="1" t="str">
        <f>IF('full menu'!L30="MDC","MDC",IF('full menu'!L30="X","X",IF('full menu'!L30="UASC","UASC",IF(OR('full menu'!L30="PERF",'full menu'!L30="AERF",'full menu'!L30="PCB"),"ERfix",IF(OR('full menu'!L30="ACB",'full menu'!L30="LCERT",'full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menu'!L30="MwERT",'full menu'!L30="ERwMT",'full menu'!L30="M&amp;ERT",'full menu'!L30="MwIT",'full menu'!L30="IwMT",'full menu'!L30="M&amp;IT",'full menu'!L30="IwERT",'full menu'!L30="ERwIT",'full menu'!L30="I&amp;ERT",'full menu'!L30="ER&amp;M&amp;IT"),"MixedTs",IF('full menu'!L30="UD","UD",IF('full menu'!L30="LSD","LSD",IF('full menu'!L30="WSD","WSD","")))))))))))</f>
        <v>ERTs</v>
      </c>
      <c r="M30" s="1" t="str">
        <f>IF('full menu'!M30="MDC","MDC",IF('full menu'!M30="X","X",IF('full menu'!M30="UASC","UASC",IF(OR('full menu'!M30="PERF",'full menu'!M30="AERF",'full menu'!M30="PCB"),"ERfix",IF(OR('full menu'!M30="ACB",'full menu'!M30="LCERT",'full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menu'!M30="MwERT",'full menu'!M30="ERwMT",'full menu'!M30="M&amp;ERT",'full menu'!M30="MwIT",'full menu'!M30="IwMT",'full menu'!M30="M&amp;IT",'full menu'!M30="IwERT",'full menu'!M30="ERwIT",'full menu'!M30="I&amp;ERT",'full menu'!M30="ER&amp;M&amp;IT"),"MixedTs",IF('full menu'!M30="UD","UD",IF('full menu'!M30="LSD","LSD",IF('full menu'!M30="WSD","WSD","")))))))))))</f>
        <v>ERTs</v>
      </c>
      <c r="N30" s="1" t="str">
        <f>IF('full menu'!N30="MDC","MDC",IF('full menu'!N30="X","X",IF('full menu'!N30="UASC","UASC",IF(OR('full menu'!N30="PERF",'full menu'!N30="AERF",'full menu'!N30="PCB"),"ERfix",IF(OR('full menu'!N30="ACB",'full menu'!N30="LCERT",'full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menu'!N30="MwERT",'full menu'!N30="ERwMT",'full menu'!N30="M&amp;ERT",'full menu'!N30="MwIT",'full menu'!N30="IwMT",'full menu'!N30="M&amp;IT",'full menu'!N30="IwERT",'full menu'!N30="ERwIT",'full menu'!N30="I&amp;ERT",'full menu'!N30="ER&amp;M&amp;IT"),"MixedTs",IF('full menu'!N30="UD","UD",IF('full menu'!N30="LSD","LSD",IF('full menu'!N30="WSD","WSD","")))))))))))</f>
        <v>ERTs</v>
      </c>
      <c r="O30" s="1" t="str">
        <f>IF('full menu'!O30="MDC","MDC",IF('full menu'!O30="X","X",IF('full menu'!O30="UASC","UASC",IF(OR('full menu'!O30="PERF",'full menu'!O30="AERF",'full menu'!O30="PCB"),"ERfix",IF(OR('full menu'!O30="ACB",'full menu'!O30="LCERT",'full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menu'!O30="MwERT",'full menu'!O30="ERwMT",'full menu'!O30="M&amp;ERT",'full menu'!O30="MwIT",'full menu'!O30="IwMT",'full menu'!O30="M&amp;IT",'full menu'!O30="IwERT",'full menu'!O30="ERwIT",'full menu'!O30="I&amp;ERT",'full menu'!O30="ER&amp;M&amp;IT"),"MixedTs",IF('full menu'!O30="UD","UD",IF('full menu'!O30="LSD","LSD",IF('full menu'!O30="WSD","WSD","")))))))))))</f>
        <v>ERTs</v>
      </c>
      <c r="P30" s="1" t="str">
        <f>IF('full menu'!P30="MDC","MDC",IF('full menu'!P30="X","X",IF('full menu'!P30="UASC","UASC",IF(OR('full menu'!P30="PERF",'full menu'!P30="AERF",'full menu'!P30="PCB"),"ERfix",IF(OR('full menu'!P30="ACB",'full menu'!P30="LCERT",'full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menu'!P30="MwERT",'full menu'!P30="ERwMT",'full menu'!P30="M&amp;ERT",'full menu'!P30="MwIT",'full menu'!P30="IwMT",'full menu'!P30="M&amp;IT",'full menu'!P30="IwERT",'full menu'!P30="ERwIT",'full menu'!P30="I&amp;ERT",'full menu'!P30="ER&amp;M&amp;IT"),"MixedTs",IF('full menu'!P30="UD","UD",IF('full menu'!P30="LSD","LSD",IF('full menu'!P30="WSD","WSD","")))))))))))</f>
        <v>ERTs</v>
      </c>
      <c r="Q30" s="1" t="str">
        <f>IF('full menu'!Q30="MDC","MDC",IF('full menu'!Q30="X","X",IF('full menu'!Q30="UASC","UASC",IF(OR('full menu'!Q30="PERF",'full menu'!Q30="AERF",'full menu'!Q30="PCB"),"ERfix",IF(OR('full menu'!Q30="ACB",'full menu'!Q30="LCERT",'full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menu'!Q30="MwERT",'full menu'!Q30="ERwMT",'full menu'!Q30="M&amp;ERT",'full menu'!Q30="MwIT",'full menu'!Q30="IwMT",'full menu'!Q30="M&amp;IT",'full menu'!Q30="IwERT",'full menu'!Q30="ERwIT",'full menu'!Q30="I&amp;ERT",'full menu'!Q30="ER&amp;M&amp;IT"),"MixedTs",IF('full menu'!Q30="UD","UD",IF('full menu'!Q30="LSD","LSD",IF('full menu'!Q30="WSD","WSD","")))))))))))</f>
        <v>ERTs</v>
      </c>
      <c r="R30" s="1" t="str">
        <f>IF('full menu'!R30="MDC","MDC",IF('full menu'!R30="X","X",IF('full menu'!R30="UASC","UASC",IF(OR('full menu'!R30="PERF",'full menu'!R30="AERF",'full menu'!R30="PCB"),"ERfix",IF(OR('full menu'!R30="ACB",'full menu'!R30="LCERT",'full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menu'!R30="MwERT",'full menu'!R30="ERwMT",'full menu'!R30="M&amp;ERT",'full menu'!R30="MwIT",'full menu'!R30="IwMT",'full menu'!R30="M&amp;IT",'full menu'!R30="IwERT",'full menu'!R30="ERwIT",'full menu'!R30="I&amp;ERT",'full menu'!R30="ER&amp;M&amp;IT"),"MixedTs",IF('full menu'!R30="UD","UD",IF('full menu'!R30="LSD","LSD",IF('full menu'!R30="WSD","WSD","")))))))))))</f>
        <v>ERTs</v>
      </c>
      <c r="S30" s="1" t="str">
        <f>IF('full menu'!S30="MDC","MDC",IF('full menu'!S30="X","X",IF('full menu'!S30="UASC","UASC",IF(OR('full menu'!S30="PERF",'full menu'!S30="AERF",'full menu'!S30="PCB"),"ERfix",IF(OR('full menu'!S30="ACB",'full menu'!S30="LCERT",'full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menu'!S30="MwERT",'full menu'!S30="ERwMT",'full menu'!S30="M&amp;ERT",'full menu'!S30="MwIT",'full menu'!S30="IwMT",'full menu'!S30="M&amp;IT",'full menu'!S30="IwERT",'full menu'!S30="ERwIT",'full menu'!S30="I&amp;ERT",'full menu'!S30="ER&amp;M&amp;IT"),"MixedTs",IF('full menu'!S30="UD","UD",IF('full menu'!S30="LSD","LSD",IF('full menu'!S30="WSD","WSD","")))))))))))</f>
        <v>ERTs</v>
      </c>
      <c r="T30" s="1" t="str">
        <f>IF('full menu'!T30="MDC","MDC",IF('full menu'!T30="X","X",IF('full menu'!T30="UASC","UASC",IF(OR('full menu'!T30="PERF",'full menu'!T30="AERF",'full menu'!T30="PCB"),"ERfix",IF(OR('full menu'!T30="ACB",'full menu'!T30="LCERT",'full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menu'!T30="MwERT",'full menu'!T30="ERwMT",'full menu'!T30="M&amp;ERT",'full menu'!T30="MwIT",'full menu'!T30="IwMT",'full menu'!T30="M&amp;IT",'full menu'!T30="IwERT",'full menu'!T30="ERwIT",'full menu'!T30="I&amp;ERT",'full menu'!T30="ER&amp;M&amp;IT"),"MixedTs",IF('full menu'!T30="UD","UD",IF('full menu'!T30="LSD","LSD",IF('full menu'!T30="WSD","WSD","")))))))))))</f>
        <v>ERTs</v>
      </c>
      <c r="U30" s="1" t="str">
        <f>IF('full menu'!U30="MDC","MDC",IF('full menu'!U30="X","X",IF('full menu'!U30="UASC","UASC",IF(OR('full menu'!U30="PERF",'full menu'!U30="AERF",'full menu'!U30="PCB"),"ERfix",IF(OR('full menu'!U30="ACB",'full menu'!U30="LCERT",'full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menu'!U30="MwERT",'full menu'!U30="ERwMT",'full menu'!U30="M&amp;ERT",'full menu'!U30="MwIT",'full menu'!U30="IwMT",'full menu'!U30="M&amp;IT",'full menu'!U30="IwERT",'full menu'!U30="ERwIT",'full menu'!U30="I&amp;ERT",'full menu'!U30="ER&amp;M&amp;IT"),"MixedTs",IF('full menu'!U30="UD","UD",IF('full menu'!U30="LSD","LSD",IF('full menu'!U30="WSD","WSD","")))))))))))</f>
        <v>ERTs</v>
      </c>
      <c r="V30" s="1" t="str">
        <f>IF('full menu'!V30="MDC","MDC",IF('full menu'!V30="X","X",IF('full menu'!V30="UASC","UASC",IF(OR('full menu'!V30="PERF",'full menu'!V30="AERF",'full menu'!V30="PCB"),"ERfix",IF(OR('full menu'!V30="ACB",'full menu'!V30="LCERT",'full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menu'!V30="MwERT",'full menu'!V30="ERwMT",'full menu'!V30="M&amp;ERT",'full menu'!V30="MwIT",'full menu'!V30="IwMT",'full menu'!V30="M&amp;IT",'full menu'!V30="IwERT",'full menu'!V30="ERwIT",'full menu'!V30="I&amp;ERT",'full menu'!V30="ER&amp;M&amp;IT"),"MixedTs",IF('full menu'!V30="UD","UD",IF('full menu'!V30="LSD","LSD",IF('full menu'!V30="WSD","WSD","")))))))))))</f>
        <v>ERTs</v>
      </c>
      <c r="W30" s="1" t="str">
        <f>IF('full menu'!W30="MDC","MDC",IF('full menu'!W30="X","X",IF('full menu'!W30="UASC","UASC",IF(OR('full menu'!W30="PERF",'full menu'!W30="AERF",'full menu'!W30="PCB"),"ERfix",IF(OR('full menu'!W30="ACB",'full menu'!W30="LCERT",'full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menu'!W30="MwERT",'full menu'!W30="ERwMT",'full menu'!W30="M&amp;ERT",'full menu'!W30="MwIT",'full menu'!W30="IwMT",'full menu'!W30="M&amp;IT",'full menu'!W30="IwERT",'full menu'!W30="ERwIT",'full menu'!W30="I&amp;ERT",'full menu'!W30="ER&amp;M&amp;IT"),"MixedTs",IF('full menu'!W30="UD","UD",IF('full menu'!W30="LSD","LSD",IF('full menu'!W30="WSD","WSD","")))))))))))</f>
        <v>ERTs</v>
      </c>
      <c r="X30" s="1" t="str">
        <f>IF('full menu'!X30="MDC","MDC",IF('full menu'!X30="X","X",IF('full menu'!X30="UASC","UASC",IF(OR('full menu'!X30="PERF",'full menu'!X30="AERF",'full menu'!X30="PCB"),"ERfix",IF(OR('full menu'!X30="ACB",'full menu'!X30="LCERT",'full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menu'!X30="MwERT",'full menu'!X30="ERwMT",'full menu'!X30="M&amp;ERT",'full menu'!X30="MwIT",'full menu'!X30="IwMT",'full menu'!X30="M&amp;IT",'full menu'!X30="IwERT",'full menu'!X30="ERwIT",'full menu'!X30="I&amp;ERT",'full menu'!X30="ER&amp;M&amp;IT"),"MixedTs",IF('full menu'!X30="UD","UD",IF('full menu'!X30="LSD","LSD",IF('full menu'!X30="WSD","WSD","")))))))))))</f>
        <v>ERTs</v>
      </c>
      <c r="Y30" s="1" t="str">
        <f>IF('full menu'!Y30="MDC","MDC",IF('full menu'!Y30="X","X",IF('full menu'!Y30="UASC","UASC",IF(OR('full menu'!Y30="PERF",'full menu'!Y30="AERF",'full menu'!Y30="PCB"),"ERfix",IF(OR('full menu'!Y30="ACB",'full menu'!Y30="LCERT",'full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menu'!Y30="MwERT",'full menu'!Y30="ERwMT",'full menu'!Y30="M&amp;ERT",'full menu'!Y30="MwIT",'full menu'!Y30="IwMT",'full menu'!Y30="M&amp;IT",'full menu'!Y30="IwERT",'full menu'!Y30="ERwIT",'full menu'!Y30="I&amp;ERT",'full menu'!Y30="ER&amp;M&amp;IT"),"MixedTs",IF('full menu'!Y30="UD","UD",IF('full menu'!Y30="LSD","LSD",IF('full menu'!Y30="WSD","WSD","")))))))))))</f>
        <v>ERTs</v>
      </c>
      <c r="Z30" s="1" t="str">
        <f>IF('full menu'!Z30="MDC","MDC",IF('full menu'!Z30="X","X",IF('full menu'!Z30="UASC","UASC",IF(OR('full menu'!Z30="PERF",'full menu'!Z30="AERF",'full menu'!Z30="PCB"),"ERfix",IF(OR('full menu'!Z30="ACB",'full menu'!Z30="LCERT",'full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menu'!Z30="MwERT",'full menu'!Z30="ERwMT",'full menu'!Z30="M&amp;ERT",'full menu'!Z30="MwIT",'full menu'!Z30="IwMT",'full menu'!Z30="M&amp;IT",'full menu'!Z30="IwERT",'full menu'!Z30="ERwIT",'full menu'!Z30="I&amp;ERT",'full menu'!Z30="ER&amp;M&amp;IT"),"MixedTs",IF('full menu'!Z30="UD","UD",IF('full menu'!Z30="LSD","LSD",IF('full menu'!Z30="WSD","WSD","")))))))))))</f>
        <v>ERTs</v>
      </c>
      <c r="AA30" s="1" t="str">
        <f>IF('full menu'!AA30="MDC","MDC",IF('full menu'!AA30="X","X",IF('full menu'!AA30="UASC","UASC",IF(OR('full menu'!AA30="PERF",'full menu'!AA30="AERF",'full menu'!AA30="PCB"),"ERfix",IF(OR('full menu'!AA30="ACB",'full menu'!AA30="LCERT",'full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menu'!AA30="MwERT",'full menu'!AA30="ERwMT",'full menu'!AA30="M&amp;ERT",'full menu'!AA30="MwIT",'full menu'!AA30="IwMT",'full menu'!AA30="M&amp;IT",'full menu'!AA30="IwERT",'full menu'!AA30="ERwIT",'full menu'!AA30="I&amp;ERT",'full menu'!AA30="ER&amp;M&amp;IT"),"MixedTs",IF('full menu'!AA30="UD","UD",IF('full menu'!AA30="LSD","LSD",IF('full menu'!AA30="WSD","WSD","")))))))))))</f>
        <v/>
      </c>
      <c r="AB30" s="1" t="str">
        <f>IF('full menu'!AB30="MDC","MDC",IF('full menu'!AB30="X","X",IF('full menu'!AB30="UASC","UASC",IF(OR('full menu'!AB30="PERF",'full menu'!AB30="AERF",'full menu'!AB30="PCB"),"ERfix",IF(OR('full menu'!AB30="ACB",'full menu'!AB30="LCERT",'full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menu'!AB30="MwERT",'full menu'!AB30="ERwMT",'full menu'!AB30="M&amp;ERT",'full menu'!AB30="MwIT",'full menu'!AB30="IwMT",'full menu'!AB30="M&amp;IT",'full menu'!AB30="IwERT",'full menu'!AB30="ERwIT",'full menu'!AB30="I&amp;ERT",'full menu'!AB30="ER&amp;M&amp;IT"),"MixedTs",IF('full menu'!AB30="UD","UD",IF('full menu'!AB30="LSD","LSD",IF('full menu'!AB30="WSD","WSD","")))))))))))</f>
        <v/>
      </c>
      <c r="AC30" s="1" t="str">
        <f>IF('full menu'!AC30="MDC","MDC",IF('full menu'!AC30="X","X",IF('full menu'!AC30="UASC","UASC",IF(OR('full menu'!AC30="PERF",'full menu'!AC30="AERF",'full menu'!AC30="PCB"),"ERfix",IF(OR('full menu'!AC30="ACB",'full menu'!AC30="LCERT",'full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menu'!AC30="MwERT",'full menu'!AC30="ERwMT",'full menu'!AC30="M&amp;ERT",'full menu'!AC30="MwIT",'full menu'!AC30="IwMT",'full menu'!AC30="M&amp;IT",'full menu'!AC30="IwERT",'full menu'!AC30="ERwIT",'full menu'!AC30="I&amp;ERT",'full menu'!AC30="ER&amp;M&amp;IT"),"MixedTs",IF('full menu'!AC30="UD","UD",IF('full menu'!AC30="LSD","LSD",IF('full menu'!AC30="WSD","WSD","")))))))))))</f>
        <v/>
      </c>
      <c r="AD30" s="1" t="str">
        <f>IF('full menu'!AD30="MDC","MDC",IF('full menu'!AD30="X","X",IF('full menu'!AD30="UASC","UASC",IF(OR('full menu'!AD30="PERF",'full menu'!AD30="AERF",'full menu'!AD30="PCB"),"ERfix",IF(OR('full menu'!AD30="ACB",'full menu'!AD30="LCERT",'full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menu'!AD30="MwERT",'full menu'!AD30="ERwMT",'full menu'!AD30="M&amp;ERT",'full menu'!AD30="MwIT",'full menu'!AD30="IwMT",'full menu'!AD30="M&amp;IT",'full menu'!AD30="IwERT",'full menu'!AD30="ERwIT",'full menu'!AD30="I&amp;ERT",'full menu'!AD30="ER&amp;M&amp;IT"),"MixedTs",IF('full menu'!AD30="UD","UD",IF('full menu'!AD30="LSD","LSD",IF('full menu'!AD30="WSD","WSD","")))))))))))</f>
        <v/>
      </c>
      <c r="AE30" s="1" t="str">
        <f>IF('full menu'!AE30="MDC","MDC",IF('full menu'!AE30="X","X",IF('full menu'!AE30="UASC","UASC",IF(OR('full menu'!AE30="PERF",'full menu'!AE30="AERF",'full menu'!AE30="PCB"),"ERfix",IF(OR('full menu'!AE30="ACB",'full menu'!AE30="LCERT",'full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menu'!AE30="MwERT",'full menu'!AE30="ERwMT",'full menu'!AE30="M&amp;ERT",'full menu'!AE30="MwIT",'full menu'!AE30="IwMT",'full menu'!AE30="M&amp;IT",'full menu'!AE30="IwERT",'full menu'!AE30="ERwIT",'full menu'!AE30="I&amp;ERT",'full menu'!AE30="ER&amp;M&amp;IT"),"MixedTs",IF('full menu'!AE30="UD","UD",IF('full menu'!AE30="LSD","LSD",IF('full menu'!AE30="WSD","WSD","")))))))))))</f>
        <v/>
      </c>
      <c r="AF30" s="1" t="str">
        <f>IF('full menu'!AF30="MDC","MDC",IF('full menu'!AF30="X","X",IF('full menu'!AF30="UASC","UASC",IF(OR('full menu'!AF30="PERF",'full menu'!AF30="AERF",'full menu'!AF30="PCB"),"ERfix",IF(OR('full menu'!AF30="ACB",'full menu'!AF30="LCERT",'full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menu'!AF30="MwERT",'full menu'!AF30="ERwMT",'full menu'!AF30="M&amp;ERT",'full menu'!AF30="MwIT",'full menu'!AF30="IwMT",'full menu'!AF30="M&amp;IT",'full menu'!AF30="IwERT",'full menu'!AF30="ERwIT",'full menu'!AF30="I&amp;ERT",'full menu'!AF30="ER&amp;M&amp;IT"),"MixedTs",IF('full menu'!AF30="UD","UD",IF('full menu'!AF30="LSD","LSD",IF('full menu'!AF30="WSD","WSD","")))))))))))</f>
        <v/>
      </c>
      <c r="AG30" s="1" t="str">
        <f>IF('full menu'!AG30="MDC","MDC",IF('full menu'!AG30="X","X",IF('full menu'!AG30="UASC","UASC",IF(OR('full menu'!AG30="PERF",'full menu'!AG30="AERF",'full menu'!AG30="PCB"),"ERfix",IF(OR('full menu'!AG30="ACB",'full menu'!AG30="LCERT",'full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menu'!AG30="MwERT",'full menu'!AG30="ERwMT",'full menu'!AG30="M&amp;ERT",'full menu'!AG30="MwIT",'full menu'!AG30="IwMT",'full menu'!AG30="M&amp;IT",'full menu'!AG30="IwERT",'full menu'!AG30="ERwIT",'full menu'!AG30="I&amp;ERT",'full menu'!AG30="ER&amp;M&amp;IT"),"MixedTs",IF('full menu'!AG30="UD","UD",IF('full menu'!AG30="LSD","LSD",IF('full menu'!AG30="WSD","WSD","")))))))))))</f>
        <v/>
      </c>
      <c r="AH30" s="1" t="str">
        <f>IF('full menu'!AH30="MDC","MDC",IF('full menu'!AH30="X","X",IF('full menu'!AH30="UASC","UASC",IF(OR('full menu'!AH30="PERF",'full menu'!AH30="AERF",'full menu'!AH30="PCB"),"ERfix",IF(OR('full menu'!AH30="ACB",'full menu'!AH30="LCERT",'full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menu'!AH30="MwERT",'full menu'!AH30="ERwMT",'full menu'!AH30="M&amp;ERT",'full menu'!AH30="MwIT",'full menu'!AH30="IwMT",'full menu'!AH30="M&amp;IT",'full menu'!AH30="IwERT",'full menu'!AH30="ERwIT",'full menu'!AH30="I&amp;ERT",'full menu'!AH30="ER&amp;M&amp;IT"),"MixedTs",IF('full menu'!AH30="UD","UD",IF('full menu'!AH30="LSD","LSD",IF('full menu'!AH30="WSD","WSD","")))))))))))</f>
        <v/>
      </c>
      <c r="AI30" s="1" t="str">
        <f>IF('full menu'!AI30="MDC","MDC",IF('full menu'!AI30="X","X",IF('full menu'!AI30="UASC","UASC",IF(OR('full menu'!AI30="PERF",'full menu'!AI30="AERF",'full menu'!AI30="PCB"),"ERfix",IF(OR('full menu'!AI30="ACB",'full menu'!AI30="LCERT",'full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menu'!AI30="MwERT",'full menu'!AI30="ERwMT",'full menu'!AI30="M&amp;ERT",'full menu'!AI30="MwIT",'full menu'!AI30="IwMT",'full menu'!AI30="M&amp;IT",'full menu'!AI30="IwERT",'full menu'!AI30="ERwIT",'full menu'!AI30="I&amp;ERT",'full menu'!AI30="ER&amp;M&amp;IT"),"MixedTs",IF('full menu'!AI30="UD","UD",IF('full menu'!AI30="LSD","LSD",IF('full menu'!AI30="WSD","WSD","")))))))))))</f>
        <v/>
      </c>
      <c r="AJ30" s="1" t="str">
        <f>IF('full menu'!AJ30="MDC","MDC",IF('full menu'!AJ30="X","X",IF('full menu'!AJ30="UASC","UASC",IF(OR('full menu'!AJ30="PERF",'full menu'!AJ30="AERF",'full menu'!AJ30="PCB"),"ERfix",IF(OR('full menu'!AJ30="ACB",'full menu'!AJ30="LCERT",'full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menu'!AJ30="MwERT",'full menu'!AJ30="ERwMT",'full menu'!AJ30="M&amp;ERT",'full menu'!AJ30="MwIT",'full menu'!AJ30="IwMT",'full menu'!AJ30="M&amp;IT",'full menu'!AJ30="IwERT",'full menu'!AJ30="ERwIT",'full menu'!AJ30="I&amp;ERT",'full menu'!AJ30="ER&amp;M&amp;IT"),"MixedTs",IF('full menu'!AJ30="UD","UD",IF('full menu'!AJ30="LSD","LSD",IF('full menu'!AJ30="WSD","WSD","")))))))))))</f>
        <v/>
      </c>
      <c r="AK30" s="1" t="str">
        <f>IF('full menu'!AK30="MDC","MDC",IF('full menu'!AK30="X","X",IF('full menu'!AK30="UASC","UASC",IF(OR('full menu'!AK30="PERF",'full menu'!AK30="AERF",'full menu'!AK30="PCB"),"ERfix",IF(OR('full menu'!AK30="ACB",'full menu'!AK30="LCERT",'full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menu'!AK30="MwERT",'full menu'!AK30="ERwMT",'full menu'!AK30="M&amp;ERT",'full menu'!AK30="MwIT",'full menu'!AK30="IwMT",'full menu'!AK30="M&amp;IT",'full menu'!AK30="IwERT",'full menu'!AK30="ERwIT",'full menu'!AK30="I&amp;ERT",'full menu'!AK30="ER&amp;M&amp;IT"),"MixedTs",IF('full menu'!AK30="UD","UD",IF('full menu'!AK30="LSD","LSD",IF('full menu'!AK30="WSD","WSD","")))))))))))</f>
        <v/>
      </c>
      <c r="AL30" s="1" t="str">
        <f>IF('full menu'!AL30="MDC","MDC",IF('full menu'!AL30="X","X",IF('full menu'!AL30="UASC","UASC",IF(OR('full menu'!AL30="PERF",'full menu'!AL30="AERF",'full menu'!AL30="PCB"),"ERfix",IF(OR('full menu'!AL30="ACB",'full menu'!AL30="LCERT",'full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menu'!AL30="MwERT",'full menu'!AL30="ERwMT",'full menu'!AL30="M&amp;ERT",'full menu'!AL30="MwIT",'full menu'!AL30="IwMT",'full menu'!AL30="M&amp;IT",'full menu'!AL30="IwERT",'full menu'!AL30="ERwIT",'full menu'!AL30="I&amp;ERT",'full menu'!AL30="ER&amp;M&amp;IT"),"MixedTs",IF('full menu'!AL30="UD","UD",IF('full menu'!AL30="LSD","LSD",IF('full menu'!AL30="WSD","WSD","")))))))))))</f>
        <v/>
      </c>
      <c r="AM30" s="1" t="str">
        <f>IF('full menu'!AM30="MDC","MDC",IF('full menu'!AM30="X","X",IF('full menu'!AM30="UASC","UASC",IF(OR('full menu'!AM30="PERF",'full menu'!AM30="AERF",'full menu'!AM30="PCB"),"ERfix",IF(OR('full menu'!AM30="ACB",'full menu'!AM30="LCERT",'full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menu'!AM30="MwERT",'full menu'!AM30="ERwMT",'full menu'!AM30="M&amp;ERT",'full menu'!AM30="MwIT",'full menu'!AM30="IwMT",'full menu'!AM30="M&amp;IT",'full menu'!AM30="IwERT",'full menu'!AM30="ERwIT",'full menu'!AM30="I&amp;ERT",'full menu'!AM30="ER&amp;M&amp;IT"),"MixedTs",IF('full menu'!AM30="UD","UD",IF('full menu'!AM30="LSD","LSD",IF('full menu'!AM30="WSD","WSD","")))))))))))</f>
        <v/>
      </c>
      <c r="AN30" s="1" t="str">
        <f>IF('full menu'!AN30="MDC","MDC",IF('full menu'!AN30="X","X",IF('full menu'!AN30="UASC","UASC",IF(OR('full menu'!AN30="PERF",'full menu'!AN30="AERF",'full menu'!AN30="PCB"),"ERfix",IF(OR('full menu'!AN30="ACB",'full menu'!AN30="LCERT",'full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menu'!AN30="MwERT",'full menu'!AN30="ERwMT",'full menu'!AN30="M&amp;ERT",'full menu'!AN30="MwIT",'full menu'!AN30="IwMT",'full menu'!AN30="M&amp;IT",'full menu'!AN30="IwERT",'full menu'!AN30="ERwIT",'full menu'!AN30="I&amp;ERT",'full menu'!AN30="ER&amp;M&amp;IT"),"MixedTs",IF('full menu'!AN30="UD","UD",IF('full menu'!AN30="LSD","LSD",IF('full menu'!AN30="WSD","WSD","")))))))))))</f>
        <v/>
      </c>
      <c r="AO30" s="1" t="str">
        <f>IF('full menu'!AO30="MDC","MDC",IF('full menu'!AO30="X","X",IF('full menu'!AO30="UASC","UASC",IF(OR('full menu'!AO30="PERF",'full menu'!AO30="AERF",'full menu'!AO30="PCB"),"ERfix",IF(OR('full menu'!AO30="ACB",'full menu'!AO30="LCERT",'full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menu'!AO30="MwERT",'full menu'!AO30="ERwMT",'full menu'!AO30="M&amp;ERT",'full menu'!AO30="MwIT",'full menu'!AO30="IwMT",'full menu'!AO30="M&amp;IT",'full menu'!AO30="IwERT",'full menu'!AO30="ERwIT",'full menu'!AO30="I&amp;ERT",'full menu'!AO30="ER&amp;M&amp;IT"),"MixedTs",IF('full menu'!AO30="UD","UD",IF('full menu'!AO30="LSD","LSD",IF('full menu'!AO30="WSD","WSD","")))))))))))</f>
        <v/>
      </c>
      <c r="AP30" s="1" t="str">
        <f>IF('full menu'!AP30="MDC","MDC",IF('full menu'!AP30="X","X",IF('full menu'!AP30="UASC","UASC",IF(OR('full menu'!AP30="PERF",'full menu'!AP30="AERF",'full menu'!AP30="PCB"),"ERfix",IF(OR('full menu'!AP30="ACB",'full menu'!AP30="LCERT",'full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menu'!AP30="MwERT",'full menu'!AP30="ERwMT",'full menu'!AP30="M&amp;ERT",'full menu'!AP30="MwIT",'full menu'!AP30="IwMT",'full menu'!AP30="M&amp;IT",'full menu'!AP30="IwERT",'full menu'!AP30="ERwIT",'full menu'!AP30="I&amp;ERT",'full menu'!AP30="ER&amp;M&amp;IT"),"MixedTs",IF('full menu'!AP30="UD","UD",IF('full menu'!AP30="LSD","LSD",IF('full menu'!AP30="WSD","WSD","")))))))))))</f>
        <v/>
      </c>
      <c r="AQ30" s="1" t="str">
        <f>IF('full menu'!AQ30="MDC","MDC",IF('full menu'!AQ30="X","X",IF('full menu'!AQ30="UASC","UASC",IF(OR('full menu'!AQ30="PERF",'full menu'!AQ30="AERF",'full menu'!AQ30="PCB"),"ERfix",IF(OR('full menu'!AQ30="ACB",'full menu'!AQ30="LCERT",'full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menu'!AQ30="MwERT",'full menu'!AQ30="ERwMT",'full menu'!AQ30="M&amp;ERT",'full menu'!AQ30="MwIT",'full menu'!AQ30="IwMT",'full menu'!AQ30="M&amp;IT",'full menu'!AQ30="IwERT",'full menu'!AQ30="ERwIT",'full menu'!AQ30="I&amp;ERT",'full menu'!AQ30="ER&amp;M&amp;IT"),"MixedTs",IF('full menu'!AQ30="UD","UD",IF('full menu'!AQ30="LSD","LSD",IF('full menu'!AQ30="WSD","WSD","")))))))))))</f>
        <v/>
      </c>
      <c r="AR30" s="1" t="str">
        <f>IF('full menu'!AR30="MDC","MDC",IF('full menu'!AR30="X","X",IF('full menu'!AR30="UASC","UASC",IF(OR('full menu'!AR30="PERF",'full menu'!AR30="AERF",'full menu'!AR30="PCB"),"ERfix",IF(OR('full menu'!AR30="ACB",'full menu'!AR30="LCERT",'full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menu'!AR30="MwERT",'full menu'!AR30="ERwMT",'full menu'!AR30="M&amp;ERT",'full menu'!AR30="MwIT",'full menu'!AR30="IwMT",'full menu'!AR30="M&amp;IT",'full menu'!AR30="IwERT",'full menu'!AR30="ERwIT",'full menu'!AR30="I&amp;ERT",'full menu'!AR30="ER&amp;M&amp;IT"),"MixedTs",IF('full menu'!AR30="UD","UD",IF('full menu'!AR30="LSD","LSD",IF('full menu'!AR30="WSD","WSD","")))))))))))</f>
        <v/>
      </c>
      <c r="AS30" s="1" t="str">
        <f>IF('full menu'!AS30="MDC","MDC",IF('full menu'!AS30="X","X",IF('full menu'!AS30="UASC","UASC",IF(OR('full menu'!AS30="PERF",'full menu'!AS30="AERF",'full menu'!AS30="PCB"),"ERfix",IF(OR('full menu'!AS30="ACB",'full menu'!AS30="LCERT",'full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menu'!AS30="MwERT",'full menu'!AS30="ERwMT",'full menu'!AS30="M&amp;ERT",'full menu'!AS30="MwIT",'full menu'!AS30="IwMT",'full menu'!AS30="M&amp;IT",'full menu'!AS30="IwERT",'full menu'!AS30="ERwIT",'full menu'!AS30="I&amp;ERT",'full menu'!AS30="ER&amp;M&amp;IT"),"MixedTs",IF('full menu'!AS30="UD","UD",IF('full menu'!AS30="LSD","LSD",IF('full menu'!AS30="WSD","WSD","")))))))))))</f>
        <v/>
      </c>
      <c r="AT30" s="1" t="str">
        <f>IF('full menu'!AT30="MDC","MDC",IF('full menu'!AT30="X","X",IF('full menu'!AT30="UASC","UASC",IF(OR('full menu'!AT30="PERF",'full menu'!AT30="AERF",'full menu'!AT30="PCB"),"ERfix",IF(OR('full menu'!AT30="ACB",'full menu'!AT30="LCERT",'full menu'!AT30="LERT",'full menu'!AT30="FCERT",'full menu'!AT30="FERT"),"ERTs",IF(OR('full menu'!AT30="FCMT",'full menu'!AT30="FMT",'full menu'!AT30="LMT",'full menu'!AT30="LCMT"),"MTs",IF(OR('full menu'!AT30="LCIT",'full menu'!AT30="FCIT",'full menu'!AT30="LIT",'full menu'!AT30="FIT"),"ITs",IF(OR('full menu'!AT30="MwERT",'full menu'!AT30="ERwMT",'full menu'!AT30="M&amp;ERT",'full menu'!AT30="MwIT",'full menu'!AT30="IwMT",'full menu'!AT30="M&amp;IT",'full menu'!AT30="IwERT",'full menu'!AT30="ERwIT",'full menu'!AT30="I&amp;ERT",'full menu'!AT30="ER&amp;M&amp;IT"),"MixedTs",IF('full menu'!AT30="UD","UD",IF('full menu'!AT30="LSD","LSD",IF('full menu'!AT30="WSD","WSD","")))))))))))</f>
        <v/>
      </c>
      <c r="AU30" s="1" t="str">
        <f>IF('full menu'!AU30="MDC","MDC",IF('full menu'!AU30="X","X",IF('full menu'!AU30="UASC","UASC",IF(OR('full menu'!AU30="PERF",'full menu'!AU30="AERF",'full menu'!AU30="PCB"),"ERfix",IF(OR('full menu'!AU30="ACB",'full menu'!AU30="LCERT",'full menu'!AU30="LERT",'full menu'!AU30="FCERT",'full menu'!AU30="FERT"),"ERTs",IF(OR('full menu'!AU30="FCMT",'full menu'!AU30="FMT",'full menu'!AU30="LMT",'full menu'!AU30="LCMT"),"MTs",IF(OR('full menu'!AU30="LCIT",'full menu'!AU30="FCIT",'full menu'!AU30="LIT",'full menu'!AU30="FIT"),"ITs",IF(OR('full menu'!AU30="MwERT",'full menu'!AU30="ERwMT",'full menu'!AU30="M&amp;ERT",'full menu'!AU30="MwIT",'full menu'!AU30="IwMT",'full menu'!AU30="M&amp;IT",'full menu'!AU30="IwERT",'full menu'!AU30="ERwIT",'full menu'!AU30="I&amp;ERT",'full menu'!AU30="ER&amp;M&amp;IT"),"MixedTs",IF('full menu'!AU30="UD","UD",IF('full menu'!AU30="LSD","LSD",IF('full menu'!AU30="WSD","WSD","")))))))))))</f>
        <v/>
      </c>
      <c r="AV30" s="1" t="str">
        <f>IF('full menu'!AV30="MDC","MDC",IF('full menu'!AV30="X","X",IF('full menu'!AV30="UASC","UASC",IF(OR('full menu'!AV30="PERF",'full menu'!AV30="AERF",'full menu'!AV30="PCB"),"ERfix",IF(OR('full menu'!AV30="ACB",'full menu'!AV30="LCERT",'full menu'!AV30="LERT",'full menu'!AV30="FCERT",'full menu'!AV30="FERT"),"ERTs",IF(OR('full menu'!AV30="FCMT",'full menu'!AV30="FMT",'full menu'!AV30="LMT",'full menu'!AV30="LCMT"),"MTs",IF(OR('full menu'!AV30="LCIT",'full menu'!AV30="FCIT",'full menu'!AV30="LIT",'full menu'!AV30="FIT"),"ITs",IF(OR('full menu'!AV30="MwERT",'full menu'!AV30="ERwMT",'full menu'!AV30="M&amp;ERT",'full menu'!AV30="MwIT",'full menu'!AV30="IwMT",'full menu'!AV30="M&amp;IT",'full menu'!AV30="IwERT",'full menu'!AV30="ERwIT",'full menu'!AV30="I&amp;ERT",'full menu'!AV30="ER&amp;M&amp;IT"),"MixedTs",IF('full menu'!AV30="UD","UD",IF('full menu'!AV30="LSD","LSD",IF('full menu'!AV30="WSD","WSD","")))))))))))</f>
        <v/>
      </c>
      <c r="AW30" s="1" t="str">
        <f>IF('full menu'!AW30="MDC","MDC",IF('full menu'!AW30="X","X",IF('full menu'!AW30="UASC","UASC",IF(OR('full menu'!AW30="PERF",'full menu'!AW30="AERF",'full menu'!AW30="PCB"),"ERfix",IF(OR('full menu'!AW30="ACB",'full menu'!AW30="LCERT",'full menu'!AW30="LERT",'full menu'!AW30="FCERT",'full menu'!AW30="FERT"),"ERTs",IF(OR('full menu'!AW30="FCMT",'full menu'!AW30="FMT",'full menu'!AW30="LMT",'full menu'!AW30="LCMT"),"MTs",IF(OR('full menu'!AW30="LCIT",'full menu'!AW30="FCIT",'full menu'!AW30="LIT",'full menu'!AW30="FIT"),"ITs",IF(OR('full menu'!AW30="MwERT",'full menu'!AW30="ERwMT",'full menu'!AW30="M&amp;ERT",'full menu'!AW30="MwIT",'full menu'!AW30="IwMT",'full menu'!AW30="M&amp;IT",'full menu'!AW30="IwERT",'full menu'!AW30="ERwIT",'full menu'!AW30="I&amp;ERT",'full menu'!AW30="ER&amp;M&amp;IT"),"MixedTs",IF('full menu'!AW30="UD","UD",IF('full menu'!AW30="LSD","LSD",IF('full menu'!AW30="WSD","WSD","")))))))))))</f>
        <v/>
      </c>
      <c r="AX30" s="1" t="str">
        <f>IF('full menu'!AX30="MDC","MDC",IF('full menu'!AX30="X","X",IF('full menu'!AX30="UASC","UASC",IF(OR('full menu'!AX30="PERF",'full menu'!AX30="AERF",'full menu'!AX30="PCB"),"ERfix",IF(OR('full menu'!AX30="ACB",'full menu'!AX30="LCERT",'full menu'!AX30="LERT",'full menu'!AX30="FCERT",'full menu'!AX30="FERT"),"ERTs",IF(OR('full menu'!AX30="FCMT",'full menu'!AX30="FMT",'full menu'!AX30="LMT",'full menu'!AX30="LCMT"),"MTs",IF(OR('full menu'!AX30="LCIT",'full menu'!AX30="FCIT",'full menu'!AX30="LIT",'full menu'!AX30="FIT"),"ITs",IF(OR('full menu'!AX30="MwERT",'full menu'!AX30="ERwMT",'full menu'!AX30="M&amp;ERT",'full menu'!AX30="MwIT",'full menu'!AX30="IwMT",'full menu'!AX30="M&amp;IT",'full menu'!AX30="IwERT",'full menu'!AX30="ERwIT",'full menu'!AX30="I&amp;ERT",'full menu'!AX30="ER&amp;M&amp;IT"),"MixedTs",IF('full menu'!AX30="UD","UD",IF('full menu'!AX30="LSD","LSD",IF('full menu'!AX30="WSD","WSD","")))))))))))</f>
        <v/>
      </c>
      <c r="AY30" s="1" t="str">
        <f>IF('full menu'!AY30="MDC","MDC",IF('full menu'!AY30="X","X",IF('full menu'!AY30="UASC","UASC",IF(OR('full menu'!AY30="PERF",'full menu'!AY30="AERF",'full menu'!AY30="PCB"),"ERfix",IF(OR('full menu'!AY30="ACB",'full menu'!AY30="LCERT",'full menu'!AY30="LERT",'full menu'!AY30="FCERT",'full menu'!AY30="FERT"),"ERTs",IF(OR('full menu'!AY30="FCMT",'full menu'!AY30="FMT",'full menu'!AY30="LMT",'full menu'!AY30="LCMT"),"MTs",IF(OR('full menu'!AY30="LCIT",'full menu'!AY30="FCIT",'full menu'!AY30="LIT",'full menu'!AY30="FIT"),"ITs",IF(OR('full menu'!AY30="MwERT",'full menu'!AY30="ERwMT",'full menu'!AY30="M&amp;ERT",'full menu'!AY30="MwIT",'full menu'!AY30="IwMT",'full menu'!AY30="M&amp;IT",'full menu'!AY30="IwERT",'full menu'!AY30="ERwIT",'full menu'!AY30="I&amp;ERT",'full menu'!AY30="ER&amp;M&amp;IT"),"MixedTs",IF('full menu'!AY30="UD","UD",IF('full menu'!AY30="LSD","LSD",IF('full menu'!AY30="WSD","WSD","")))))))))))</f>
        <v/>
      </c>
    </row>
    <row r="31" spans="1:51" ht="15.6" x14ac:dyDescent="0.3">
      <c r="A31" t="s">
        <v>58</v>
      </c>
      <c r="B31" s="1" t="str">
        <f>IF('full menu'!B31="MDC","MDC",IF('full menu'!B31="X","X",IF('full menu'!B31="UASC","UASC",IF(OR('full menu'!B31="PERF",'full menu'!B31="AERF",'full menu'!B31="PCB"),"ERfix",IF(OR('full menu'!B31="ACB",'full menu'!B31="LCERT",'full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menu'!B31="MwERT",'full menu'!B31="ERwMT",'full menu'!B31="M&amp;ERT",'full menu'!B31="MwIT",'full menu'!B31="IwMT",'full menu'!B31="M&amp;IT",'full menu'!B31="IwERT",'full menu'!B31="ERwIT",'full menu'!B31="I&amp;ERT",'full menu'!B31="ER&amp;M&amp;IT"),"MixedTs",IF('full menu'!B31="UD","UD",IF('full menu'!B31="LSD","LSD",IF('full menu'!B31="WSD","WSD","")))))))))))</f>
        <v>ERfix</v>
      </c>
      <c r="C31" s="1" t="str">
        <f>IF('full menu'!C31="MDC","MDC",IF('full menu'!C31="X","X",IF('full menu'!C31="UASC","UASC",IF(OR('full menu'!C31="PERF",'full menu'!C31="AERF",'full menu'!C31="PCB"),"ERfix",IF(OR('full menu'!C31="ACB",'full menu'!C31="LCERT",'full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menu'!C31="MwERT",'full menu'!C31="ERwMT",'full menu'!C31="M&amp;ERT",'full menu'!C31="MwIT",'full menu'!C31="IwMT",'full menu'!C31="M&amp;IT",'full menu'!C31="IwERT",'full menu'!C31="ERwIT",'full menu'!C31="I&amp;ERT",'full menu'!C31="ER&amp;M&amp;IT"),"MixedTs",IF('full menu'!C31="UD","UD",IF('full menu'!C31="LSD","LSD",IF('full menu'!C31="WSD","WSD","")))))))))))</f>
        <v>ERfix</v>
      </c>
      <c r="D31" s="1" t="str">
        <f>IF('full menu'!D31="MDC","MDC",IF('full menu'!D31="X","X",IF('full menu'!D31="UASC","UASC",IF(OR('full menu'!D31="PERF",'full menu'!D31="AERF",'full menu'!D31="PCB"),"ERfix",IF(OR('full menu'!D31="ACB",'full menu'!D31="LCERT",'full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menu'!D31="MwERT",'full menu'!D31="ERwMT",'full menu'!D31="M&amp;ERT",'full menu'!D31="MwIT",'full menu'!D31="IwMT",'full menu'!D31="M&amp;IT",'full menu'!D31="IwERT",'full menu'!D31="ERwIT",'full menu'!D31="I&amp;ERT",'full menu'!D31="ER&amp;M&amp;IT"),"MixedTs",IF('full menu'!D31="UD","UD",IF('full menu'!D31="LSD","LSD",IF('full menu'!D31="WSD","WSD","")))))))))))</f>
        <v>ERfix</v>
      </c>
      <c r="E31" s="1" t="str">
        <f>IF('full menu'!E31="MDC","MDC",IF('full menu'!E31="X","X",IF('full menu'!E31="UASC","UASC",IF(OR('full menu'!E31="PERF",'full menu'!E31="AERF",'full menu'!E31="PCB"),"ERfix",IF(OR('full menu'!E31="ACB",'full menu'!E31="LCERT",'full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menu'!E31="MwERT",'full menu'!E31="ERwMT",'full menu'!E31="M&amp;ERT",'full menu'!E31="MwIT",'full menu'!E31="IwMT",'full menu'!E31="M&amp;IT",'full menu'!E31="IwERT",'full menu'!E31="ERwIT",'full menu'!E31="I&amp;ERT",'full menu'!E31="ER&amp;M&amp;IT"),"MixedTs",IF('full menu'!E31="UD","UD",IF('full menu'!E31="LSD","LSD",IF('full menu'!E31="WSD","WSD","")))))))))))</f>
        <v>ERfix</v>
      </c>
      <c r="F31" s="1" t="str">
        <f>IF('full menu'!F31="MDC","MDC",IF('full menu'!F31="X","X",IF('full menu'!F31="UASC","UASC",IF(OR('full menu'!F31="PERF",'full menu'!F31="AERF",'full menu'!F31="PCB"),"ERfix",IF(OR('full menu'!F31="ACB",'full menu'!F31="LCERT",'full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menu'!F31="MwERT",'full menu'!F31="ERwMT",'full menu'!F31="M&amp;ERT",'full menu'!F31="MwIT",'full menu'!F31="IwMT",'full menu'!F31="M&amp;IT",'full menu'!F31="IwERT",'full menu'!F31="ERwIT",'full menu'!F31="I&amp;ERT",'full menu'!F31="ER&amp;M&amp;IT"),"MixedTs",IF('full menu'!F31="UD","UD",IF('full menu'!F31="LSD","LSD",IF('full menu'!F31="WSD","WSD","")))))))))))</f>
        <v>ERfix</v>
      </c>
      <c r="G31" s="1" t="str">
        <f>IF('full menu'!G31="MDC","MDC",IF('full menu'!G31="X","X",IF('full menu'!G31="UASC","UASC",IF(OR('full menu'!G31="PERF",'full menu'!G31="AERF",'full menu'!G31="PCB"),"ERfix",IF(OR('full menu'!G31="ACB",'full menu'!G31="LCERT",'full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menu'!G31="MwERT",'full menu'!G31="ERwMT",'full menu'!G31="M&amp;ERT",'full menu'!G31="MwIT",'full menu'!G31="IwMT",'full menu'!G31="M&amp;IT",'full menu'!G31="IwERT",'full menu'!G31="ERwIT",'full menu'!G31="I&amp;ERT",'full menu'!G31="ER&amp;M&amp;IT"),"MixedTs",IF('full menu'!G31="UD","UD",IF('full menu'!G31="LSD","LSD",IF('full menu'!G31="WSD","WSD","")))))))))))</f>
        <v>ERTs</v>
      </c>
      <c r="H31" s="1" t="str">
        <f>IF('full menu'!H31="MDC","MDC",IF('full menu'!H31="X","X",IF('full menu'!H31="UASC","UASC",IF(OR('full menu'!H31="PERF",'full menu'!H31="AERF",'full menu'!H31="PCB"),"ERfix",IF(OR('full menu'!H31="ACB",'full menu'!H31="LCERT",'full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menu'!H31="MwERT",'full menu'!H31="ERwMT",'full menu'!H31="M&amp;ERT",'full menu'!H31="MwIT",'full menu'!H31="IwMT",'full menu'!H31="M&amp;IT",'full menu'!H31="IwERT",'full menu'!H31="ERwIT",'full menu'!H31="I&amp;ERT",'full menu'!H31="ER&amp;M&amp;IT"),"MixedTs",IF('full menu'!H31="UD","UD",IF('full menu'!H31="LSD","LSD",IF('full menu'!H31="WSD","WSD","")))))))))))</f>
        <v>ERTs</v>
      </c>
      <c r="I31" s="1" t="str">
        <f>IF('full menu'!I31="MDC","MDC",IF('full menu'!I31="X","X",IF('full menu'!I31="UASC","UASC",IF(OR('full menu'!I31="PERF",'full menu'!I31="AERF",'full menu'!I31="PCB"),"ERfix",IF(OR('full menu'!I31="ACB",'full menu'!I31="LCERT",'full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menu'!I31="MwERT",'full menu'!I31="ERwMT",'full menu'!I31="M&amp;ERT",'full menu'!I31="MwIT",'full menu'!I31="IwMT",'full menu'!I31="M&amp;IT",'full menu'!I31="IwERT",'full menu'!I31="ERwIT",'full menu'!I31="I&amp;ERT",'full menu'!I31="ER&amp;M&amp;IT"),"MixedTs",IF('full menu'!I31="UD","UD",IF('full menu'!I31="LSD","LSD",IF('full menu'!I31="WSD","WSD","")))))))))))</f>
        <v>ERTs</v>
      </c>
      <c r="J31" s="1" t="str">
        <f>IF('full menu'!J31="MDC","MDC",IF('full menu'!J31="X","X",IF('full menu'!J31="UASC","UASC",IF(OR('full menu'!J31="PERF",'full menu'!J31="AERF",'full menu'!J31="PCB"),"ERfix",IF(OR('full menu'!J31="ACB",'full menu'!J31="LCERT",'full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menu'!J31="MwERT",'full menu'!J31="ERwMT",'full menu'!J31="M&amp;ERT",'full menu'!J31="MwIT",'full menu'!J31="IwMT",'full menu'!J31="M&amp;IT",'full menu'!J31="IwERT",'full menu'!J31="ERwIT",'full menu'!J31="I&amp;ERT",'full menu'!J31="ER&amp;M&amp;IT"),"MixedTs",IF('full menu'!J31="UD","UD",IF('full menu'!J31="LSD","LSD",IF('full menu'!J31="WSD","WSD","")))))))))))</f>
        <v>ERTs</v>
      </c>
      <c r="K31" s="1" t="str">
        <f>IF('full menu'!K31="MDC","MDC",IF('full menu'!K31="X","X",IF('full menu'!K31="UASC","UASC",IF(OR('full menu'!K31="PERF",'full menu'!K31="AERF",'full menu'!K31="PCB"),"ERfix",IF(OR('full menu'!K31="ACB",'full menu'!K31="LCERT",'full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menu'!K31="MwERT",'full menu'!K31="ERwMT",'full menu'!K31="M&amp;ERT",'full menu'!K31="MwIT",'full menu'!K31="IwMT",'full menu'!K31="M&amp;IT",'full menu'!K31="IwERT",'full menu'!K31="ERwIT",'full menu'!K31="I&amp;ERT",'full menu'!K31="ER&amp;M&amp;IT"),"MixedTs",IF('full menu'!K31="UD","UD",IF('full menu'!K31="LSD","LSD",IF('full menu'!K31="WSD","WSD","")))))))))))</f>
        <v>ERTs</v>
      </c>
      <c r="L31" s="1" t="str">
        <f>IF('full menu'!L31="MDC","MDC",IF('full menu'!L31="X","X",IF('full menu'!L31="UASC","UASC",IF(OR('full menu'!L31="PERF",'full menu'!L31="AERF",'full menu'!L31="PCB"),"ERfix",IF(OR('full menu'!L31="ACB",'full menu'!L31="LCERT",'full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menu'!L31="MwERT",'full menu'!L31="ERwMT",'full menu'!L31="M&amp;ERT",'full menu'!L31="MwIT",'full menu'!L31="IwMT",'full menu'!L31="M&amp;IT",'full menu'!L31="IwERT",'full menu'!L31="ERwIT",'full menu'!L31="I&amp;ERT",'full menu'!L31="ER&amp;M&amp;IT"),"MixedTs",IF('full menu'!L31="UD","UD",IF('full menu'!L31="LSD","LSD",IF('full menu'!L31="WSD","WSD","")))))))))))</f>
        <v>ERTs</v>
      </c>
      <c r="M31" s="1" t="str">
        <f>IF('full menu'!M31="MDC","MDC",IF('full menu'!M31="X","X",IF('full menu'!M31="UASC","UASC",IF(OR('full menu'!M31="PERF",'full menu'!M31="AERF",'full menu'!M31="PCB"),"ERfix",IF(OR('full menu'!M31="ACB",'full menu'!M31="LCERT",'full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menu'!M31="MwERT",'full menu'!M31="ERwMT",'full menu'!M31="M&amp;ERT",'full menu'!M31="MwIT",'full menu'!M31="IwMT",'full menu'!M31="M&amp;IT",'full menu'!M31="IwERT",'full menu'!M31="ERwIT",'full menu'!M31="I&amp;ERT",'full menu'!M31="ER&amp;M&amp;IT"),"MixedTs",IF('full menu'!M31="UD","UD",IF('full menu'!M31="LSD","LSD",IF('full menu'!M31="WSD","WSD","")))))))))))</f>
        <v>ERTs</v>
      </c>
      <c r="N31" s="1" t="str">
        <f>IF('full menu'!N31="MDC","MDC",IF('full menu'!N31="X","X",IF('full menu'!N31="UASC","UASC",IF(OR('full menu'!N31="PERF",'full menu'!N31="AERF",'full menu'!N31="PCB"),"ERfix",IF(OR('full menu'!N31="ACB",'full menu'!N31="LCERT",'full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menu'!N31="MwERT",'full menu'!N31="ERwMT",'full menu'!N31="M&amp;ERT",'full menu'!N31="MwIT",'full menu'!N31="IwMT",'full menu'!N31="M&amp;IT",'full menu'!N31="IwERT",'full menu'!N31="ERwIT",'full menu'!N31="I&amp;ERT",'full menu'!N31="ER&amp;M&amp;IT"),"MixedTs",IF('full menu'!N31="UD","UD",IF('full menu'!N31="LSD","LSD",IF('full menu'!N31="WSD","WSD","")))))))))))</f>
        <v>ERTs</v>
      </c>
      <c r="O31" s="1" t="str">
        <f>IF('full menu'!O31="MDC","MDC",IF('full menu'!O31="X","X",IF('full menu'!O31="UASC","UASC",IF(OR('full menu'!O31="PERF",'full menu'!O31="AERF",'full menu'!O31="PCB"),"ERfix",IF(OR('full menu'!O31="ACB",'full menu'!O31="LCERT",'full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menu'!O31="MwERT",'full menu'!O31="ERwMT",'full menu'!O31="M&amp;ERT",'full menu'!O31="MwIT",'full menu'!O31="IwMT",'full menu'!O31="M&amp;IT",'full menu'!O31="IwERT",'full menu'!O31="ERwIT",'full menu'!O31="I&amp;ERT",'full menu'!O31="ER&amp;M&amp;IT"),"MixedTs",IF('full menu'!O31="UD","UD",IF('full menu'!O31="LSD","LSD",IF('full menu'!O31="WSD","WSD","")))))))))))</f>
        <v>ERTs</v>
      </c>
      <c r="P31" s="1" t="str">
        <f>IF('full menu'!P31="MDC","MDC",IF('full menu'!P31="X","X",IF('full menu'!P31="UASC","UASC",IF(OR('full menu'!P31="PERF",'full menu'!P31="AERF",'full menu'!P31="PCB"),"ERfix",IF(OR('full menu'!P31="ACB",'full menu'!P31="LCERT",'full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menu'!P31="MwERT",'full menu'!P31="ERwMT",'full menu'!P31="M&amp;ERT",'full menu'!P31="MwIT",'full menu'!P31="IwMT",'full menu'!P31="M&amp;IT",'full menu'!P31="IwERT",'full menu'!P31="ERwIT",'full menu'!P31="I&amp;ERT",'full menu'!P31="ER&amp;M&amp;IT"),"MixedTs",IF('full menu'!P31="UD","UD",IF('full menu'!P31="LSD","LSD",IF('full menu'!P31="WSD","WSD","")))))))))))</f>
        <v>ERTs</v>
      </c>
      <c r="Q31" s="1" t="str">
        <f>IF('full menu'!Q31="MDC","MDC",IF('full menu'!Q31="X","X",IF('full menu'!Q31="UASC","UASC",IF(OR('full menu'!Q31="PERF",'full menu'!Q31="AERF",'full menu'!Q31="PCB"),"ERfix",IF(OR('full menu'!Q31="ACB",'full menu'!Q31="LCERT",'full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menu'!Q31="MwERT",'full menu'!Q31="ERwMT",'full menu'!Q31="M&amp;ERT",'full menu'!Q31="MwIT",'full menu'!Q31="IwMT",'full menu'!Q31="M&amp;IT",'full menu'!Q31="IwERT",'full menu'!Q31="ERwIT",'full menu'!Q31="I&amp;ERT",'full menu'!Q31="ER&amp;M&amp;IT"),"MixedTs",IF('full menu'!Q31="UD","UD",IF('full menu'!Q31="LSD","LSD",IF('full menu'!Q31="WSD","WSD","")))))))))))</f>
        <v>ERTs</v>
      </c>
      <c r="R31" s="1" t="str">
        <f>IF('full menu'!R31="MDC","MDC",IF('full menu'!R31="X","X",IF('full menu'!R31="UASC","UASC",IF(OR('full menu'!R31="PERF",'full menu'!R31="AERF",'full menu'!R31="PCB"),"ERfix",IF(OR('full menu'!R31="ACB",'full menu'!R31="LCERT",'full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menu'!R31="MwERT",'full menu'!R31="ERwMT",'full menu'!R31="M&amp;ERT",'full menu'!R31="MwIT",'full menu'!R31="IwMT",'full menu'!R31="M&amp;IT",'full menu'!R31="IwERT",'full menu'!R31="ERwIT",'full menu'!R31="I&amp;ERT",'full menu'!R31="ER&amp;M&amp;IT"),"MixedTs",IF('full menu'!R31="UD","UD",IF('full menu'!R31="LSD","LSD",IF('full menu'!R31="WSD","WSD","")))))))))))</f>
        <v>ERTs</v>
      </c>
      <c r="S31" s="1" t="str">
        <f>IF('full menu'!S31="MDC","MDC",IF('full menu'!S31="X","X",IF('full menu'!S31="UASC","UASC",IF(OR('full menu'!S31="PERF",'full menu'!S31="AERF",'full menu'!S31="PCB"),"ERfix",IF(OR('full menu'!S31="ACB",'full menu'!S31="LCERT",'full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menu'!S31="MwERT",'full menu'!S31="ERwMT",'full menu'!S31="M&amp;ERT",'full menu'!S31="MwIT",'full menu'!S31="IwMT",'full menu'!S31="M&amp;IT",'full menu'!S31="IwERT",'full menu'!S31="ERwIT",'full menu'!S31="I&amp;ERT",'full menu'!S31="ER&amp;M&amp;IT"),"MixedTs",IF('full menu'!S31="UD","UD",IF('full menu'!S31="LSD","LSD",IF('full menu'!S31="WSD","WSD","")))))))))))</f>
        <v>ERTs</v>
      </c>
      <c r="T31" s="1" t="str">
        <f>IF('full menu'!T31="MDC","MDC",IF('full menu'!T31="X","X",IF('full menu'!T31="UASC","UASC",IF(OR('full menu'!T31="PERF",'full menu'!T31="AERF",'full menu'!T31="PCB"),"ERfix",IF(OR('full menu'!T31="ACB",'full menu'!T31="LCERT",'full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menu'!T31="MwERT",'full menu'!T31="ERwMT",'full menu'!T31="M&amp;ERT",'full menu'!T31="MwIT",'full menu'!T31="IwMT",'full menu'!T31="M&amp;IT",'full menu'!T31="IwERT",'full menu'!T31="ERwIT",'full menu'!T31="I&amp;ERT",'full menu'!T31="ER&amp;M&amp;IT"),"MixedTs",IF('full menu'!T31="UD","UD",IF('full menu'!T31="LSD","LSD",IF('full menu'!T31="WSD","WSD","")))))))))))</f>
        <v>ERTs</v>
      </c>
      <c r="U31" s="1" t="str">
        <f>IF('full menu'!U31="MDC","MDC",IF('full menu'!U31="X","X",IF('full menu'!U31="UASC","UASC",IF(OR('full menu'!U31="PERF",'full menu'!U31="AERF",'full menu'!U31="PCB"),"ERfix",IF(OR('full menu'!U31="ACB",'full menu'!U31="LCERT",'full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menu'!U31="MwERT",'full menu'!U31="ERwMT",'full menu'!U31="M&amp;ERT",'full menu'!U31="MwIT",'full menu'!U31="IwMT",'full menu'!U31="M&amp;IT",'full menu'!U31="IwERT",'full menu'!U31="ERwIT",'full menu'!U31="I&amp;ERT",'full menu'!U31="ER&amp;M&amp;IT"),"MixedTs",IF('full menu'!U31="UD","UD",IF('full menu'!U31="LSD","LSD",IF('full menu'!U31="WSD","WSD","")))))))))))</f>
        <v>ERTs</v>
      </c>
      <c r="V31" s="1" t="str">
        <f>IF('full menu'!V31="MDC","MDC",IF('full menu'!V31="X","X",IF('full menu'!V31="UASC","UASC",IF(OR('full menu'!V31="PERF",'full menu'!V31="AERF",'full menu'!V31="PCB"),"ERfix",IF(OR('full menu'!V31="ACB",'full menu'!V31="LCERT",'full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menu'!V31="MwERT",'full menu'!V31="ERwMT",'full menu'!V31="M&amp;ERT",'full menu'!V31="MwIT",'full menu'!V31="IwMT",'full menu'!V31="M&amp;IT",'full menu'!V31="IwERT",'full menu'!V31="ERwIT",'full menu'!V31="I&amp;ERT",'full menu'!V31="ER&amp;M&amp;IT"),"MixedTs",IF('full menu'!V31="UD","UD",IF('full menu'!V31="LSD","LSD",IF('full menu'!V31="WSD","WSD","")))))))))))</f>
        <v>ERTs</v>
      </c>
      <c r="W31" s="1" t="str">
        <f>IF('full menu'!W31="MDC","MDC",IF('full menu'!W31="X","X",IF('full menu'!W31="UASC","UASC",IF(OR('full menu'!W31="PERF",'full menu'!W31="AERF",'full menu'!W31="PCB"),"ERfix",IF(OR('full menu'!W31="ACB",'full menu'!W31="LCERT",'full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menu'!W31="MwERT",'full menu'!W31="ERwMT",'full menu'!W31="M&amp;ERT",'full menu'!W31="MwIT",'full menu'!W31="IwMT",'full menu'!W31="M&amp;IT",'full menu'!W31="IwERT",'full menu'!W31="ERwIT",'full menu'!W31="I&amp;ERT",'full menu'!W31="ER&amp;M&amp;IT"),"MixedTs",IF('full menu'!W31="UD","UD",IF('full menu'!W31="LSD","LSD",IF('full menu'!W31="WSD","WSD","")))))))))))</f>
        <v>ERTs</v>
      </c>
      <c r="X31" s="1" t="str">
        <f>IF('full menu'!X31="MDC","MDC",IF('full menu'!X31="X","X",IF('full menu'!X31="UASC","UASC",IF(OR('full menu'!X31="PERF",'full menu'!X31="AERF",'full menu'!X31="PCB"),"ERfix",IF(OR('full menu'!X31="ACB",'full menu'!X31="LCERT",'full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menu'!X31="MwERT",'full menu'!X31="ERwMT",'full menu'!X31="M&amp;ERT",'full menu'!X31="MwIT",'full menu'!X31="IwMT",'full menu'!X31="M&amp;IT",'full menu'!X31="IwERT",'full menu'!X31="ERwIT",'full menu'!X31="I&amp;ERT",'full menu'!X31="ER&amp;M&amp;IT"),"MixedTs",IF('full menu'!X31="UD","UD",IF('full menu'!X31="LSD","LSD",IF('full menu'!X31="WSD","WSD","")))))))))))</f>
        <v>ERTs</v>
      </c>
      <c r="Y31" s="1" t="str">
        <f>IF('full menu'!Y31="MDC","MDC",IF('full menu'!Y31="X","X",IF('full menu'!Y31="UASC","UASC",IF(OR('full menu'!Y31="PERF",'full menu'!Y31="AERF",'full menu'!Y31="PCB"),"ERfix",IF(OR('full menu'!Y31="ACB",'full menu'!Y31="LCERT",'full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menu'!Y31="MwERT",'full menu'!Y31="ERwMT",'full menu'!Y31="M&amp;ERT",'full menu'!Y31="MwIT",'full menu'!Y31="IwMT",'full menu'!Y31="M&amp;IT",'full menu'!Y31="IwERT",'full menu'!Y31="ERwIT",'full menu'!Y31="I&amp;ERT",'full menu'!Y31="ER&amp;M&amp;IT"),"MixedTs",IF('full menu'!Y31="UD","UD",IF('full menu'!Y31="LSD","LSD",IF('full menu'!Y31="WSD","WSD","")))))))))))</f>
        <v>ERTs</v>
      </c>
      <c r="Z31" s="1" t="str">
        <f>IF('full menu'!Z31="MDC","MDC",IF('full menu'!Z31="X","X",IF('full menu'!Z31="UASC","UASC",IF(OR('full menu'!Z31="PERF",'full menu'!Z31="AERF",'full menu'!Z31="PCB"),"ERfix",IF(OR('full menu'!Z31="ACB",'full menu'!Z31="LCERT",'full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menu'!Z31="MwERT",'full menu'!Z31="ERwMT",'full menu'!Z31="M&amp;ERT",'full menu'!Z31="MwIT",'full menu'!Z31="IwMT",'full menu'!Z31="M&amp;IT",'full menu'!Z31="IwERT",'full menu'!Z31="ERwIT",'full menu'!Z31="I&amp;ERT",'full menu'!Z31="ER&amp;M&amp;IT"),"MixedTs",IF('full menu'!Z31="UD","UD",IF('full menu'!Z31="LSD","LSD",IF('full menu'!Z31="WSD","WSD","")))))))))))</f>
        <v>ERTs</v>
      </c>
      <c r="AA31" s="1" t="str">
        <f>IF('full menu'!AA31="MDC","MDC",IF('full menu'!AA31="X","X",IF('full menu'!AA31="UASC","UASC",IF(OR('full menu'!AA31="PERF",'full menu'!AA31="AERF",'full menu'!AA31="PCB"),"ERfix",IF(OR('full menu'!AA31="ACB",'full menu'!AA31="LCERT",'full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menu'!AA31="MwERT",'full menu'!AA31="ERwMT",'full menu'!AA31="M&amp;ERT",'full menu'!AA31="MwIT",'full menu'!AA31="IwMT",'full menu'!AA31="M&amp;IT",'full menu'!AA31="IwERT",'full menu'!AA31="ERwIT",'full menu'!AA31="I&amp;ERT",'full menu'!AA31="ER&amp;M&amp;IT"),"MixedTs",IF('full menu'!AA31="UD","UD",IF('full menu'!AA31="LSD","LSD",IF('full menu'!AA31="WSD","WSD","")))))))))))</f>
        <v>ERTs</v>
      </c>
      <c r="AB31" s="1" t="str">
        <f>IF('full menu'!AB31="MDC","MDC",IF('full menu'!AB31="X","X",IF('full menu'!AB31="UASC","UASC",IF(OR('full menu'!AB31="PERF",'full menu'!AB31="AERF",'full menu'!AB31="PCB"),"ERfix",IF(OR('full menu'!AB31="ACB",'full menu'!AB31="LCERT",'full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menu'!AB31="MwERT",'full menu'!AB31="ERwMT",'full menu'!AB31="M&amp;ERT",'full menu'!AB31="MwIT",'full menu'!AB31="IwMT",'full menu'!AB31="M&amp;IT",'full menu'!AB31="IwERT",'full menu'!AB31="ERwIT",'full menu'!AB31="I&amp;ERT",'full menu'!AB31="ER&amp;M&amp;IT"),"MixedTs",IF('full menu'!AB31="UD","UD",IF('full menu'!AB31="LSD","LSD",IF('full menu'!AB31="WSD","WSD","")))))))))))</f>
        <v>ERTs</v>
      </c>
      <c r="AC31" s="1" t="str">
        <f>IF('full menu'!AC31="MDC","MDC",IF('full menu'!AC31="X","X",IF('full menu'!AC31="UASC","UASC",IF(OR('full menu'!AC31="PERF",'full menu'!AC31="AERF",'full menu'!AC31="PCB"),"ERfix",IF(OR('full menu'!AC31="ACB",'full menu'!AC31="LCERT",'full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menu'!AC31="MwERT",'full menu'!AC31="ERwMT",'full menu'!AC31="M&amp;ERT",'full menu'!AC31="MwIT",'full menu'!AC31="IwMT",'full menu'!AC31="M&amp;IT",'full menu'!AC31="IwERT",'full menu'!AC31="ERwIT",'full menu'!AC31="I&amp;ERT",'full menu'!AC31="ER&amp;M&amp;IT"),"MixedTs",IF('full menu'!AC31="UD","UD",IF('full menu'!AC31="LSD","LSD",IF('full menu'!AC31="WSD","WSD","")))))))))))</f>
        <v>ERTs</v>
      </c>
      <c r="AD31" s="1" t="str">
        <f>IF('full menu'!AD31="MDC","MDC",IF('full menu'!AD31="X","X",IF('full menu'!AD31="UASC","UASC",IF(OR('full menu'!AD31="PERF",'full menu'!AD31="AERF",'full menu'!AD31="PCB"),"ERfix",IF(OR('full menu'!AD31="ACB",'full menu'!AD31="LCERT",'full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menu'!AD31="MwERT",'full menu'!AD31="ERwMT",'full menu'!AD31="M&amp;ERT",'full menu'!AD31="MwIT",'full menu'!AD31="IwMT",'full menu'!AD31="M&amp;IT",'full menu'!AD31="IwERT",'full menu'!AD31="ERwIT",'full menu'!AD31="I&amp;ERT",'full menu'!AD31="ER&amp;M&amp;IT"),"MixedTs",IF('full menu'!AD31="UD","UD",IF('full menu'!AD31="LSD","LSD",IF('full menu'!AD31="WSD","WSD","")))))))))))</f>
        <v>ERTs</v>
      </c>
      <c r="AE31" s="1" t="str">
        <f>IF('full menu'!AE31="MDC","MDC",IF('full menu'!AE31="X","X",IF('full menu'!AE31="UASC","UASC",IF(OR('full menu'!AE31="PERF",'full menu'!AE31="AERF",'full menu'!AE31="PCB"),"ERfix",IF(OR('full menu'!AE31="ACB",'full menu'!AE31="LCERT",'full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menu'!AE31="MwERT",'full menu'!AE31="ERwMT",'full menu'!AE31="M&amp;ERT",'full menu'!AE31="MwIT",'full menu'!AE31="IwMT",'full menu'!AE31="M&amp;IT",'full menu'!AE31="IwERT",'full menu'!AE31="ERwIT",'full menu'!AE31="I&amp;ERT",'full menu'!AE31="ER&amp;M&amp;IT"),"MixedTs",IF('full menu'!AE31="UD","UD",IF('full menu'!AE31="LSD","LSD",IF('full menu'!AE31="WSD","WSD","")))))))))))</f>
        <v>ERTs</v>
      </c>
      <c r="AF31" s="1" t="str">
        <f>IF('full menu'!AF31="MDC","MDC",IF('full menu'!AF31="X","X",IF('full menu'!AF31="UASC","UASC",IF(OR('full menu'!AF31="PERF",'full menu'!AF31="AERF",'full menu'!AF31="PCB"),"ERfix",IF(OR('full menu'!AF31="ACB",'full menu'!AF31="LCERT",'full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menu'!AF31="MwERT",'full menu'!AF31="ERwMT",'full menu'!AF31="M&amp;ERT",'full menu'!AF31="MwIT",'full menu'!AF31="IwMT",'full menu'!AF31="M&amp;IT",'full menu'!AF31="IwERT",'full menu'!AF31="ERwIT",'full menu'!AF31="I&amp;ERT",'full menu'!AF31="ER&amp;M&amp;IT"),"MixedTs",IF('full menu'!AF31="UD","UD",IF('full menu'!AF31="LSD","LSD",IF('full menu'!AF31="WSD","WSD","")))))))))))</f>
        <v>ERTs</v>
      </c>
      <c r="AG31" s="1" t="str">
        <f>IF('full menu'!AG31="MDC","MDC",IF('full menu'!AG31="X","X",IF('full menu'!AG31="UASC","UASC",IF(OR('full menu'!AG31="PERF",'full menu'!AG31="AERF",'full menu'!AG31="PCB"),"ERfix",IF(OR('full menu'!AG31="ACB",'full menu'!AG31="LCERT",'full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menu'!AG31="MwERT",'full menu'!AG31="ERwMT",'full menu'!AG31="M&amp;ERT",'full menu'!AG31="MwIT",'full menu'!AG31="IwMT",'full menu'!AG31="M&amp;IT",'full menu'!AG31="IwERT",'full menu'!AG31="ERwIT",'full menu'!AG31="I&amp;ERT",'full menu'!AG31="ER&amp;M&amp;IT"),"MixedTs",IF('full menu'!AG31="UD","UD",IF('full menu'!AG31="LSD","LSD",IF('full menu'!AG31="WSD","WSD","")))))))))))</f>
        <v>ERTs</v>
      </c>
      <c r="AH31" s="1" t="str">
        <f>IF('full menu'!AH31="MDC","MDC",IF('full menu'!AH31="X","X",IF('full menu'!AH31="UASC","UASC",IF(OR('full menu'!AH31="PERF",'full menu'!AH31="AERF",'full menu'!AH31="PCB"),"ERfix",IF(OR('full menu'!AH31="ACB",'full menu'!AH31="LCERT",'full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menu'!AH31="MwERT",'full menu'!AH31="ERwMT",'full menu'!AH31="M&amp;ERT",'full menu'!AH31="MwIT",'full menu'!AH31="IwMT",'full menu'!AH31="M&amp;IT",'full menu'!AH31="IwERT",'full menu'!AH31="ERwIT",'full menu'!AH31="I&amp;ERT",'full menu'!AH31="ER&amp;M&amp;IT"),"MixedTs",IF('full menu'!AH31="UD","UD",IF('full menu'!AH31="LSD","LSD",IF('full menu'!AH31="WSD","WSD","")))))))))))</f>
        <v>ERTs</v>
      </c>
      <c r="AI31" s="1" t="str">
        <f>IF('full menu'!AI31="MDC","MDC",IF('full menu'!AI31="X","X",IF('full menu'!AI31="UASC","UASC",IF(OR('full menu'!AI31="PERF",'full menu'!AI31="AERF",'full menu'!AI31="PCB"),"ERfix",IF(OR('full menu'!AI31="ACB",'full menu'!AI31="LCERT",'full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menu'!AI31="MwERT",'full menu'!AI31="ERwMT",'full menu'!AI31="M&amp;ERT",'full menu'!AI31="MwIT",'full menu'!AI31="IwMT",'full menu'!AI31="M&amp;IT",'full menu'!AI31="IwERT",'full menu'!AI31="ERwIT",'full menu'!AI31="I&amp;ERT",'full menu'!AI31="ER&amp;M&amp;IT"),"MixedTs",IF('full menu'!AI31="UD","UD",IF('full menu'!AI31="LSD","LSD",IF('full menu'!AI31="WSD","WSD","")))))))))))</f>
        <v>ERTs</v>
      </c>
      <c r="AJ31" s="1" t="str">
        <f>IF('full menu'!AJ31="MDC","MDC",IF('full menu'!AJ31="X","X",IF('full menu'!AJ31="UASC","UASC",IF(OR('full menu'!AJ31="PERF",'full menu'!AJ31="AERF",'full menu'!AJ31="PCB"),"ERfix",IF(OR('full menu'!AJ31="ACB",'full menu'!AJ31="LCERT",'full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menu'!AJ31="MwERT",'full menu'!AJ31="ERwMT",'full menu'!AJ31="M&amp;ERT",'full menu'!AJ31="MwIT",'full menu'!AJ31="IwMT",'full menu'!AJ31="M&amp;IT",'full menu'!AJ31="IwERT",'full menu'!AJ31="ERwIT",'full menu'!AJ31="I&amp;ERT",'full menu'!AJ31="ER&amp;M&amp;IT"),"MixedTs",IF('full menu'!AJ31="UD","UD",IF('full menu'!AJ31="LSD","LSD",IF('full menu'!AJ31="WSD","WSD","")))))))))))</f>
        <v>ERTs</v>
      </c>
      <c r="AK31" s="1" t="str">
        <f>IF('full menu'!AK31="MDC","MDC",IF('full menu'!AK31="X","X",IF('full menu'!AK31="UASC","UASC",IF(OR('full menu'!AK31="PERF",'full menu'!AK31="AERF",'full menu'!AK31="PCB"),"ERfix",IF(OR('full menu'!AK31="ACB",'full menu'!AK31="LCERT",'full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menu'!AK31="MwERT",'full menu'!AK31="ERwMT",'full menu'!AK31="M&amp;ERT",'full menu'!AK31="MwIT",'full menu'!AK31="IwMT",'full menu'!AK31="M&amp;IT",'full menu'!AK31="IwERT",'full menu'!AK31="ERwIT",'full menu'!AK31="I&amp;ERT",'full menu'!AK31="ER&amp;M&amp;IT"),"MixedTs",IF('full menu'!AK31="UD","UD",IF('full menu'!AK31="LSD","LSD",IF('full menu'!AK31="WSD","WSD","")))))))))))</f>
        <v>ERTs</v>
      </c>
      <c r="AL31" s="1" t="str">
        <f>IF('full menu'!AL31="MDC","MDC",IF('full menu'!AL31="X","X",IF('full menu'!AL31="UASC","UASC",IF(OR('full menu'!AL31="PERF",'full menu'!AL31="AERF",'full menu'!AL31="PCB"),"ERfix",IF(OR('full menu'!AL31="ACB",'full menu'!AL31="LCERT",'full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menu'!AL31="MwERT",'full menu'!AL31="ERwMT",'full menu'!AL31="M&amp;ERT",'full menu'!AL31="MwIT",'full menu'!AL31="IwMT",'full menu'!AL31="M&amp;IT",'full menu'!AL31="IwERT",'full menu'!AL31="ERwIT",'full menu'!AL31="I&amp;ERT",'full menu'!AL31="ER&amp;M&amp;IT"),"MixedTs",IF('full menu'!AL31="UD","UD",IF('full menu'!AL31="LSD","LSD",IF('full menu'!AL31="WSD","WSD","")))))))))))</f>
        <v>ERTs</v>
      </c>
      <c r="AM31" s="1" t="str">
        <f>IF('full menu'!AM31="MDC","MDC",IF('full menu'!AM31="X","X",IF('full menu'!AM31="UASC","UASC",IF(OR('full menu'!AM31="PERF",'full menu'!AM31="AERF",'full menu'!AM31="PCB"),"ERfix",IF(OR('full menu'!AM31="ACB",'full menu'!AM31="LCERT",'full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menu'!AM31="MwERT",'full menu'!AM31="ERwMT",'full menu'!AM31="M&amp;ERT",'full menu'!AM31="MwIT",'full menu'!AM31="IwMT",'full menu'!AM31="M&amp;IT",'full menu'!AM31="IwERT",'full menu'!AM31="ERwIT",'full menu'!AM31="I&amp;ERT",'full menu'!AM31="ER&amp;M&amp;IT"),"MixedTs",IF('full menu'!AM31="UD","UD",IF('full menu'!AM31="LSD","LSD",IF('full menu'!AM31="WSD","WSD","")))))))))))</f>
        <v>ERTs</v>
      </c>
      <c r="AN31" s="1" t="str">
        <f>IF('full menu'!AN31="MDC","MDC",IF('full menu'!AN31="X","X",IF('full menu'!AN31="UASC","UASC",IF(OR('full menu'!AN31="PERF",'full menu'!AN31="AERF",'full menu'!AN31="PCB"),"ERfix",IF(OR('full menu'!AN31="ACB",'full menu'!AN31="LCERT",'full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menu'!AN31="MwERT",'full menu'!AN31="ERwMT",'full menu'!AN31="M&amp;ERT",'full menu'!AN31="MwIT",'full menu'!AN31="IwMT",'full menu'!AN31="M&amp;IT",'full menu'!AN31="IwERT",'full menu'!AN31="ERwIT",'full menu'!AN31="I&amp;ERT",'full menu'!AN31="ER&amp;M&amp;IT"),"MixedTs",IF('full menu'!AN31="UD","UD",IF('full menu'!AN31="LSD","LSD",IF('full menu'!AN31="WSD","WSD","")))))))))))</f>
        <v>ERTs</v>
      </c>
      <c r="AO31" s="1" t="str">
        <f>IF('full menu'!AO31="MDC","MDC",IF('full menu'!AO31="X","X",IF('full menu'!AO31="UASC","UASC",IF(OR('full menu'!AO31="PERF",'full menu'!AO31="AERF",'full menu'!AO31="PCB"),"ERfix",IF(OR('full menu'!AO31="ACB",'full menu'!AO31="LCERT",'full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menu'!AO31="MwERT",'full menu'!AO31="ERwMT",'full menu'!AO31="M&amp;ERT",'full menu'!AO31="MwIT",'full menu'!AO31="IwMT",'full menu'!AO31="M&amp;IT",'full menu'!AO31="IwERT",'full menu'!AO31="ERwIT",'full menu'!AO31="I&amp;ERT",'full menu'!AO31="ER&amp;M&amp;IT"),"MixedTs",IF('full menu'!AO31="UD","UD",IF('full menu'!AO31="LSD","LSD",IF('full menu'!AO31="WSD","WSD","")))))))))))</f>
        <v>ERTs</v>
      </c>
      <c r="AP31" s="1" t="str">
        <f>IF('full menu'!AP31="MDC","MDC",IF('full menu'!AP31="X","X",IF('full menu'!AP31="UASC","UASC",IF(OR('full menu'!AP31="PERF",'full menu'!AP31="AERF",'full menu'!AP31="PCB"),"ERfix",IF(OR('full menu'!AP31="ACB",'full menu'!AP31="LCERT",'full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menu'!AP31="MwERT",'full menu'!AP31="ERwMT",'full menu'!AP31="M&amp;ERT",'full menu'!AP31="MwIT",'full menu'!AP31="IwMT",'full menu'!AP31="M&amp;IT",'full menu'!AP31="IwERT",'full menu'!AP31="ERwIT",'full menu'!AP31="I&amp;ERT",'full menu'!AP31="ER&amp;M&amp;IT"),"MixedTs",IF('full menu'!AP31="UD","UD",IF('full menu'!AP31="LSD","LSD",IF('full menu'!AP31="WSD","WSD","")))))))))))</f>
        <v>ERTs</v>
      </c>
      <c r="AQ31" s="1" t="str">
        <f>IF('full menu'!AQ31="MDC","MDC",IF('full menu'!AQ31="X","X",IF('full menu'!AQ31="UASC","UASC",IF(OR('full menu'!AQ31="PERF",'full menu'!AQ31="AERF",'full menu'!AQ31="PCB"),"ERfix",IF(OR('full menu'!AQ31="ACB",'full menu'!AQ31="LCERT",'full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menu'!AQ31="MwERT",'full menu'!AQ31="ERwMT",'full menu'!AQ31="M&amp;ERT",'full menu'!AQ31="MwIT",'full menu'!AQ31="IwMT",'full menu'!AQ31="M&amp;IT",'full menu'!AQ31="IwERT",'full menu'!AQ31="ERwIT",'full menu'!AQ31="I&amp;ERT",'full menu'!AQ31="ER&amp;M&amp;IT"),"MixedTs",IF('full menu'!AQ31="UD","UD",IF('full menu'!AQ31="LSD","LSD",IF('full menu'!AQ31="WSD","WSD","")))))))))))</f>
        <v>ERTs</v>
      </c>
      <c r="AR31" s="1" t="str">
        <f>IF('full menu'!AR31="MDC","MDC",IF('full menu'!AR31="X","X",IF('full menu'!AR31="UASC","UASC",IF(OR('full menu'!AR31="PERF",'full menu'!AR31="AERF",'full menu'!AR31="PCB"),"ERfix",IF(OR('full menu'!AR31="ACB",'full menu'!AR31="LCERT",'full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menu'!AR31="MwERT",'full menu'!AR31="ERwMT",'full menu'!AR31="M&amp;ERT",'full menu'!AR31="MwIT",'full menu'!AR31="IwMT",'full menu'!AR31="M&amp;IT",'full menu'!AR31="IwERT",'full menu'!AR31="ERwIT",'full menu'!AR31="I&amp;ERT",'full menu'!AR31="ER&amp;M&amp;IT"),"MixedTs",IF('full menu'!AR31="UD","UD",IF('full menu'!AR31="LSD","LSD",IF('full menu'!AR31="WSD","WSD","")))))))))))</f>
        <v>ERTs</v>
      </c>
      <c r="AS31" s="1" t="str">
        <f>IF('full menu'!AS31="MDC","MDC",IF('full menu'!AS31="X","X",IF('full menu'!AS31="UASC","UASC",IF(OR('full menu'!AS31="PERF",'full menu'!AS31="AERF",'full menu'!AS31="PCB"),"ERfix",IF(OR('full menu'!AS31="ACB",'full menu'!AS31="LCERT",'full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menu'!AS31="MwERT",'full menu'!AS31="ERwMT",'full menu'!AS31="M&amp;ERT",'full menu'!AS31="MwIT",'full menu'!AS31="IwMT",'full menu'!AS31="M&amp;IT",'full menu'!AS31="IwERT",'full menu'!AS31="ERwIT",'full menu'!AS31="I&amp;ERT",'full menu'!AS31="ER&amp;M&amp;IT"),"MixedTs",IF('full menu'!AS31="UD","UD",IF('full menu'!AS31="LSD","LSD",IF('full menu'!AS31="WSD","WSD","")))))))))))</f>
        <v>ERTs</v>
      </c>
      <c r="AT31" s="1" t="str">
        <f>IF('full menu'!AT31="MDC","MDC",IF('full menu'!AT31="X","X",IF('full menu'!AT31="UASC","UASC",IF(OR('full menu'!AT31="PERF",'full menu'!AT31="AERF",'full menu'!AT31="PCB"),"ERfix",IF(OR('full menu'!AT31="ACB",'full menu'!AT31="LCERT",'full menu'!AT31="LERT",'full menu'!AT31="FCERT",'full menu'!AT31="FERT"),"ERTs",IF(OR('full menu'!AT31="FCMT",'full menu'!AT31="FMT",'full menu'!AT31="LMT",'full menu'!AT31="LCMT"),"MTs",IF(OR('full menu'!AT31="LCIT",'full menu'!AT31="FCIT",'full menu'!AT31="LIT",'full menu'!AT31="FIT"),"ITs",IF(OR('full menu'!AT31="MwERT",'full menu'!AT31="ERwMT",'full menu'!AT31="M&amp;ERT",'full menu'!AT31="MwIT",'full menu'!AT31="IwMT",'full menu'!AT31="M&amp;IT",'full menu'!AT31="IwERT",'full menu'!AT31="ERwIT",'full menu'!AT31="I&amp;ERT",'full menu'!AT31="ER&amp;M&amp;IT"),"MixedTs",IF('full menu'!AT31="UD","UD",IF('full menu'!AT31="LSD","LSD",IF('full menu'!AT31="WSD","WSD","")))))))))))</f>
        <v>ERTs</v>
      </c>
      <c r="AU31" s="1" t="str">
        <f>IF('full menu'!AU31="MDC","MDC",IF('full menu'!AU31="X","X",IF('full menu'!AU31="UASC","UASC",IF(OR('full menu'!AU31="PERF",'full menu'!AU31="AERF",'full menu'!AU31="PCB"),"ERfix",IF(OR('full menu'!AU31="ACB",'full menu'!AU31="LCERT",'full menu'!AU31="LERT",'full menu'!AU31="FCERT",'full menu'!AU31="FERT"),"ERTs",IF(OR('full menu'!AU31="FCMT",'full menu'!AU31="FMT",'full menu'!AU31="LMT",'full menu'!AU31="LCMT"),"MTs",IF(OR('full menu'!AU31="LCIT",'full menu'!AU31="FCIT",'full menu'!AU31="LIT",'full menu'!AU31="FIT"),"ITs",IF(OR('full menu'!AU31="MwERT",'full menu'!AU31="ERwMT",'full menu'!AU31="M&amp;ERT",'full menu'!AU31="MwIT",'full menu'!AU31="IwMT",'full menu'!AU31="M&amp;IT",'full menu'!AU31="IwERT",'full menu'!AU31="ERwIT",'full menu'!AU31="I&amp;ERT",'full menu'!AU31="ER&amp;M&amp;IT"),"MixedTs",IF('full menu'!AU31="UD","UD",IF('full menu'!AU31="LSD","LSD",IF('full menu'!AU31="WSD","WSD","")))))))))))</f>
        <v>ERTs</v>
      </c>
      <c r="AV31" s="1" t="str">
        <f>IF('full menu'!AV31="MDC","MDC",IF('full menu'!AV31="X","X",IF('full menu'!AV31="UASC","UASC",IF(OR('full menu'!AV31="PERF",'full menu'!AV31="AERF",'full menu'!AV31="PCB"),"ERfix",IF(OR('full menu'!AV31="ACB",'full menu'!AV31="LCERT",'full menu'!AV31="LERT",'full menu'!AV31="FCERT",'full menu'!AV31="FERT"),"ERTs",IF(OR('full menu'!AV31="FCMT",'full menu'!AV31="FMT",'full menu'!AV31="LMT",'full menu'!AV31="LCMT"),"MTs",IF(OR('full menu'!AV31="LCIT",'full menu'!AV31="FCIT",'full menu'!AV31="LIT",'full menu'!AV31="FIT"),"ITs",IF(OR('full menu'!AV31="MwERT",'full menu'!AV31="ERwMT",'full menu'!AV31="M&amp;ERT",'full menu'!AV31="MwIT",'full menu'!AV31="IwMT",'full menu'!AV31="M&amp;IT",'full menu'!AV31="IwERT",'full menu'!AV31="ERwIT",'full menu'!AV31="I&amp;ERT",'full menu'!AV31="ER&amp;M&amp;IT"),"MixedTs",IF('full menu'!AV31="UD","UD",IF('full menu'!AV31="LSD","LSD",IF('full menu'!AV31="WSD","WSD","")))))))))))</f>
        <v>ERTs</v>
      </c>
      <c r="AW31" s="1" t="str">
        <f>IF('full menu'!AW31="MDC","MDC",IF('full menu'!AW31="X","X",IF('full menu'!AW31="UASC","UASC",IF(OR('full menu'!AW31="PERF",'full menu'!AW31="AERF",'full menu'!AW31="PCB"),"ERfix",IF(OR('full menu'!AW31="ACB",'full menu'!AW31="LCERT",'full menu'!AW31="LERT",'full menu'!AW31="FCERT",'full menu'!AW31="FERT"),"ERTs",IF(OR('full menu'!AW31="FCMT",'full menu'!AW31="FMT",'full menu'!AW31="LMT",'full menu'!AW31="LCMT"),"MTs",IF(OR('full menu'!AW31="LCIT",'full menu'!AW31="FCIT",'full menu'!AW31="LIT",'full menu'!AW31="FIT"),"ITs",IF(OR('full menu'!AW31="MwERT",'full menu'!AW31="ERwMT",'full menu'!AW31="M&amp;ERT",'full menu'!AW31="MwIT",'full menu'!AW31="IwMT",'full menu'!AW31="M&amp;IT",'full menu'!AW31="IwERT",'full menu'!AW31="ERwIT",'full menu'!AW31="I&amp;ERT",'full menu'!AW31="ER&amp;M&amp;IT"),"MixedTs",IF('full menu'!AW31="UD","UD",IF('full menu'!AW31="LSD","LSD",IF('full menu'!AW31="WSD","WSD","")))))))))))</f>
        <v>ERTs</v>
      </c>
      <c r="AX31" s="1" t="str">
        <f>IF('full menu'!AX31="MDC","MDC",IF('full menu'!AX31="X","X",IF('full menu'!AX31="UASC","UASC",IF(OR('full menu'!AX31="PERF",'full menu'!AX31="AERF",'full menu'!AX31="PCB"),"ERfix",IF(OR('full menu'!AX31="ACB",'full menu'!AX31="LCERT",'full menu'!AX31="LERT",'full menu'!AX31="FCERT",'full menu'!AX31="FERT"),"ERTs",IF(OR('full menu'!AX31="FCMT",'full menu'!AX31="FMT",'full menu'!AX31="LMT",'full menu'!AX31="LCMT"),"MTs",IF(OR('full menu'!AX31="LCIT",'full menu'!AX31="FCIT",'full menu'!AX31="LIT",'full menu'!AX31="FIT"),"ITs",IF(OR('full menu'!AX31="MwERT",'full menu'!AX31="ERwMT",'full menu'!AX31="M&amp;ERT",'full menu'!AX31="MwIT",'full menu'!AX31="IwMT",'full menu'!AX31="M&amp;IT",'full menu'!AX31="IwERT",'full menu'!AX31="ERwIT",'full menu'!AX31="I&amp;ERT",'full menu'!AX31="ER&amp;M&amp;IT"),"MixedTs",IF('full menu'!AX31="UD","UD",IF('full menu'!AX31="LSD","LSD",IF('full menu'!AX31="WSD","WSD","")))))))))))</f>
        <v>ERTs</v>
      </c>
      <c r="AY31" s="1" t="str">
        <f>IF('full menu'!AY31="MDC","MDC",IF('full menu'!AY31="X","X",IF('full menu'!AY31="UASC","UASC",IF(OR('full menu'!AY31="PERF",'full menu'!AY31="AERF",'full menu'!AY31="PCB"),"ERfix",IF(OR('full menu'!AY31="ACB",'full menu'!AY31="LCERT",'full menu'!AY31="LERT",'full menu'!AY31="FCERT",'full menu'!AY31="FERT"),"ERTs",IF(OR('full menu'!AY31="FCMT",'full menu'!AY31="FMT",'full menu'!AY31="LMT",'full menu'!AY31="LCMT"),"MTs",IF(OR('full menu'!AY31="LCIT",'full menu'!AY31="FCIT",'full menu'!AY31="LIT",'full menu'!AY31="FIT"),"ITs",IF(OR('full menu'!AY31="MwERT",'full menu'!AY31="ERwMT",'full menu'!AY31="M&amp;ERT",'full menu'!AY31="MwIT",'full menu'!AY31="IwMT",'full menu'!AY31="M&amp;IT",'full menu'!AY31="IwERT",'full menu'!AY31="ERwIT",'full menu'!AY31="I&amp;ERT",'full menu'!AY31="ER&amp;M&amp;IT"),"MixedTs",IF('full menu'!AY31="UD","UD",IF('full menu'!AY31="LSD","LSD",IF('full menu'!AY31="WSD","WSD","")))))))))))</f>
        <v>ERTs</v>
      </c>
    </row>
    <row r="32" spans="1:51" ht="15.6" x14ac:dyDescent="0.3">
      <c r="A32" t="s">
        <v>59</v>
      </c>
      <c r="B32" s="1" t="str">
        <f>IF('full menu'!B32="MDC","MDC",IF('full menu'!B32="X","X",IF('full menu'!B32="UASC","UASC",IF(OR('full menu'!B32="PERF",'full menu'!B32="AERF",'full menu'!B32="PCB"),"ERfix",IF(OR('full menu'!B32="ACB",'full menu'!B32="LCERT",'full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menu'!B32="MwERT",'full menu'!B32="ERwMT",'full menu'!B32="M&amp;ERT",'full menu'!B32="MwIT",'full menu'!B32="IwMT",'full menu'!B32="M&amp;IT",'full menu'!B32="IwERT",'full menu'!B32="ERwIT",'full menu'!B32="I&amp;ERT",'full menu'!B32="ER&amp;M&amp;IT"),"MixedTs",IF('full menu'!B32="UD","UD",IF('full menu'!B32="LSD","LSD",IF('full menu'!B32="WSD","WSD","")))))))))))</f>
        <v>ERfix</v>
      </c>
      <c r="C32" s="1" t="str">
        <f>IF('full menu'!C32="MDC","MDC",IF('full menu'!C32="X","X",IF('full menu'!C32="UASC","UASC",IF(OR('full menu'!C32="PERF",'full menu'!C32="AERF",'full menu'!C32="PCB"),"ERfix",IF(OR('full menu'!C32="ACB",'full menu'!C32="LCERT",'full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menu'!C32="MwERT",'full menu'!C32="ERwMT",'full menu'!C32="M&amp;ERT",'full menu'!C32="MwIT",'full menu'!C32="IwMT",'full menu'!C32="M&amp;IT",'full menu'!C32="IwERT",'full menu'!C32="ERwIT",'full menu'!C32="I&amp;ERT",'full menu'!C32="ER&amp;M&amp;IT"),"MixedTs",IF('full menu'!C32="UD","UD",IF('full menu'!C32="LSD","LSD",IF('full menu'!C32="WSD","WSD","")))))))))))</f>
        <v>ERfix</v>
      </c>
      <c r="D32" s="1" t="str">
        <f>IF('full menu'!D32="MDC","MDC",IF('full menu'!D32="X","X",IF('full menu'!D32="UASC","UASC",IF(OR('full menu'!D32="PERF",'full menu'!D32="AERF",'full menu'!D32="PCB"),"ERfix",IF(OR('full menu'!D32="ACB",'full menu'!D32="LCERT",'full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menu'!D32="MwERT",'full menu'!D32="ERwMT",'full menu'!D32="M&amp;ERT",'full menu'!D32="MwIT",'full menu'!D32="IwMT",'full menu'!D32="M&amp;IT",'full menu'!D32="IwERT",'full menu'!D32="ERwIT",'full menu'!D32="I&amp;ERT",'full menu'!D32="ER&amp;M&amp;IT"),"MixedTs",IF('full menu'!D32="UD","UD",IF('full menu'!D32="LSD","LSD",IF('full menu'!D32="WSD","WSD","")))))))))))</f>
        <v>ERfix</v>
      </c>
      <c r="E32" s="1" t="str">
        <f>IF('full menu'!E32="MDC","MDC",IF('full menu'!E32="X","X",IF('full menu'!E32="UASC","UASC",IF(OR('full menu'!E32="PERF",'full menu'!E32="AERF",'full menu'!E32="PCB"),"ERfix",IF(OR('full menu'!E32="ACB",'full menu'!E32="LCERT",'full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menu'!E32="MwERT",'full menu'!E32="ERwMT",'full menu'!E32="M&amp;ERT",'full menu'!E32="MwIT",'full menu'!E32="IwMT",'full menu'!E32="M&amp;IT",'full menu'!E32="IwERT",'full menu'!E32="ERwIT",'full menu'!E32="I&amp;ERT",'full menu'!E32="ER&amp;M&amp;IT"),"MixedTs",IF('full menu'!E32="UD","UD",IF('full menu'!E32="LSD","LSD",IF('full menu'!E32="WSD","WSD","")))))))))))</f>
        <v>ERfix</v>
      </c>
      <c r="F32" s="1" t="str">
        <f>IF('full menu'!F32="MDC","MDC",IF('full menu'!F32="X","X",IF('full menu'!F32="UASC","UASC",IF(OR('full menu'!F32="PERF",'full menu'!F32="AERF",'full menu'!F32="PCB"),"ERfix",IF(OR('full menu'!F32="ACB",'full menu'!F32="LCERT",'full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menu'!F32="MwERT",'full menu'!F32="ERwMT",'full menu'!F32="M&amp;ERT",'full menu'!F32="MwIT",'full menu'!F32="IwMT",'full menu'!F32="M&amp;IT",'full menu'!F32="IwERT",'full menu'!F32="ERwIT",'full menu'!F32="I&amp;ERT",'full menu'!F32="ER&amp;M&amp;IT"),"MixedTs",IF('full menu'!F32="UD","UD",IF('full menu'!F32="LSD","LSD",IF('full menu'!F32="WSD","WSD","")))))))))))</f>
        <v>ERfix</v>
      </c>
      <c r="G32" s="1" t="str">
        <f>IF('full menu'!G32="MDC","MDC",IF('full menu'!G32="X","X",IF('full menu'!G32="UASC","UASC",IF(OR('full menu'!G32="PERF",'full menu'!G32="AERF",'full menu'!G32="PCB"),"ERfix",IF(OR('full menu'!G32="ACB",'full menu'!G32="LCERT",'full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menu'!G32="MwERT",'full menu'!G32="ERwMT",'full menu'!G32="M&amp;ERT",'full menu'!G32="MwIT",'full menu'!G32="IwMT",'full menu'!G32="M&amp;IT",'full menu'!G32="IwERT",'full menu'!G32="ERwIT",'full menu'!G32="I&amp;ERT",'full menu'!G32="ER&amp;M&amp;IT"),"MixedTs",IF('full menu'!G32="UD","UD",IF('full menu'!G32="LSD","LSD",IF('full menu'!G32="WSD","WSD","")))))))))))</f>
        <v>ERfix</v>
      </c>
      <c r="H32" s="1" t="str">
        <f>IF('full menu'!H32="MDC","MDC",IF('full menu'!H32="X","X",IF('full menu'!H32="UASC","UASC",IF(OR('full menu'!H32="PERF",'full menu'!H32="AERF",'full menu'!H32="PCB"),"ERfix",IF(OR('full menu'!H32="ACB",'full menu'!H32="LCERT",'full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menu'!H32="MwERT",'full menu'!H32="ERwMT",'full menu'!H32="M&amp;ERT",'full menu'!H32="MwIT",'full menu'!H32="IwMT",'full menu'!H32="M&amp;IT",'full menu'!H32="IwERT",'full menu'!H32="ERwIT",'full menu'!H32="I&amp;ERT",'full menu'!H32="ER&amp;M&amp;IT"),"MixedTs",IF('full menu'!H32="UD","UD",IF('full menu'!H32="LSD","LSD",IF('full menu'!H32="WSD","WSD","")))))))))))</f>
        <v>ERfix</v>
      </c>
      <c r="I32" s="1" t="str">
        <f>IF('full menu'!I32="MDC","MDC",IF('full menu'!I32="X","X",IF('full menu'!I32="UASC","UASC",IF(OR('full menu'!I32="PERF",'full menu'!I32="AERF",'full menu'!I32="PCB"),"ERfix",IF(OR('full menu'!I32="ACB",'full menu'!I32="LCERT",'full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menu'!I32="MwERT",'full menu'!I32="ERwMT",'full menu'!I32="M&amp;ERT",'full menu'!I32="MwIT",'full menu'!I32="IwMT",'full menu'!I32="M&amp;IT",'full menu'!I32="IwERT",'full menu'!I32="ERwIT",'full menu'!I32="I&amp;ERT",'full menu'!I32="ER&amp;M&amp;IT"),"MixedTs",IF('full menu'!I32="UD","UD",IF('full menu'!I32="LSD","LSD",IF('full menu'!I32="WSD","WSD","")))))))))))</f>
        <v>ERfix</v>
      </c>
      <c r="J32" s="1" t="str">
        <f>IF('full menu'!J32="MDC","MDC",IF('full menu'!J32="X","X",IF('full menu'!J32="UASC","UASC",IF(OR('full menu'!J32="PERF",'full menu'!J32="AERF",'full menu'!J32="PCB"),"ERfix",IF(OR('full menu'!J32="ACB",'full menu'!J32="LCERT",'full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menu'!J32="MwERT",'full menu'!J32="ERwMT",'full menu'!J32="M&amp;ERT",'full menu'!J32="MwIT",'full menu'!J32="IwMT",'full menu'!J32="M&amp;IT",'full menu'!J32="IwERT",'full menu'!J32="ERwIT",'full menu'!J32="I&amp;ERT",'full menu'!J32="ER&amp;M&amp;IT"),"MixedTs",IF('full menu'!J32="UD","UD",IF('full menu'!J32="LSD","LSD",IF('full menu'!J32="WSD","WSD","")))))))))))</f>
        <v>ERfix</v>
      </c>
      <c r="K32" s="1" t="str">
        <f>IF('full menu'!K32="MDC","MDC",IF('full menu'!K32="X","X",IF('full menu'!K32="UASC","UASC",IF(OR('full menu'!K32="PERF",'full menu'!K32="AERF",'full menu'!K32="PCB"),"ERfix",IF(OR('full menu'!K32="ACB",'full menu'!K32="LCERT",'full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menu'!K32="MwERT",'full menu'!K32="ERwMT",'full menu'!K32="M&amp;ERT",'full menu'!K32="MwIT",'full menu'!K32="IwMT",'full menu'!K32="M&amp;IT",'full menu'!K32="IwERT",'full menu'!K32="ERwIT",'full menu'!K32="I&amp;ERT",'full menu'!K32="ER&amp;M&amp;IT"),"MixedTs",IF('full menu'!K32="UD","UD",IF('full menu'!K32="LSD","LSD",IF('full menu'!K32="WSD","WSD","")))))))))))</f>
        <v>ERfix</v>
      </c>
      <c r="L32" s="1" t="str">
        <f>IF('full menu'!L32="MDC","MDC",IF('full menu'!L32="X","X",IF('full menu'!L32="UASC","UASC",IF(OR('full menu'!L32="PERF",'full menu'!L32="AERF",'full menu'!L32="PCB"),"ERfix",IF(OR('full menu'!L32="ACB",'full menu'!L32="LCERT",'full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menu'!L32="MwERT",'full menu'!L32="ERwMT",'full menu'!L32="M&amp;ERT",'full menu'!L32="MwIT",'full menu'!L32="IwMT",'full menu'!L32="M&amp;IT",'full menu'!L32="IwERT",'full menu'!L32="ERwIT",'full menu'!L32="I&amp;ERT",'full menu'!L32="ER&amp;M&amp;IT"),"MixedTs",IF('full menu'!L32="UD","UD",IF('full menu'!L32="LSD","LSD",IF('full menu'!L32="WSD","WSD","")))))))))))</f>
        <v>ERfix</v>
      </c>
      <c r="M32" s="1" t="str">
        <f>IF('full menu'!M32="MDC","MDC",IF('full menu'!M32="X","X",IF('full menu'!M32="UASC","UASC",IF(OR('full menu'!M32="PERF",'full menu'!M32="AERF",'full menu'!M32="PCB"),"ERfix",IF(OR('full menu'!M32="ACB",'full menu'!M32="LCERT",'full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menu'!M32="MwERT",'full menu'!M32="ERwMT",'full menu'!M32="M&amp;ERT",'full menu'!M32="MwIT",'full menu'!M32="IwMT",'full menu'!M32="M&amp;IT",'full menu'!M32="IwERT",'full menu'!M32="ERwIT",'full menu'!M32="I&amp;ERT",'full menu'!M32="ER&amp;M&amp;IT"),"MixedTs",IF('full menu'!M32="UD","UD",IF('full menu'!M32="LSD","LSD",IF('full menu'!M32="WSD","WSD","")))))))))))</f>
        <v>ERfix</v>
      </c>
      <c r="N32" s="1" t="str">
        <f>IF('full menu'!N32="MDC","MDC",IF('full menu'!N32="X","X",IF('full menu'!N32="UASC","UASC",IF(OR('full menu'!N32="PERF",'full menu'!N32="AERF",'full menu'!N32="PCB"),"ERfix",IF(OR('full menu'!N32="ACB",'full menu'!N32="LCERT",'full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menu'!N32="MwERT",'full menu'!N32="ERwMT",'full menu'!N32="M&amp;ERT",'full menu'!N32="MwIT",'full menu'!N32="IwMT",'full menu'!N32="M&amp;IT",'full menu'!N32="IwERT",'full menu'!N32="ERwIT",'full menu'!N32="I&amp;ERT",'full menu'!N32="ER&amp;M&amp;IT"),"MixedTs",IF('full menu'!N32="UD","UD",IF('full menu'!N32="LSD","LSD",IF('full menu'!N32="WSD","WSD","")))))))))))</f>
        <v>ERTs</v>
      </c>
      <c r="O32" s="1" t="str">
        <f>IF('full menu'!O32="MDC","MDC",IF('full menu'!O32="X","X",IF('full menu'!O32="UASC","UASC",IF(OR('full menu'!O32="PERF",'full menu'!O32="AERF",'full menu'!O32="PCB"),"ERfix",IF(OR('full menu'!O32="ACB",'full menu'!O32="LCERT",'full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menu'!O32="MwERT",'full menu'!O32="ERwMT",'full menu'!O32="M&amp;ERT",'full menu'!O32="MwIT",'full menu'!O32="IwMT",'full menu'!O32="M&amp;IT",'full menu'!O32="IwERT",'full menu'!O32="ERwIT",'full menu'!O32="I&amp;ERT",'full menu'!O32="ER&amp;M&amp;IT"),"MixedTs",IF('full menu'!O32="UD","UD",IF('full menu'!O32="LSD","LSD",IF('full menu'!O32="WSD","WSD","")))))))))))</f>
        <v>ERTs</v>
      </c>
      <c r="P32" s="1" t="str">
        <f>IF('full menu'!P32="MDC","MDC",IF('full menu'!P32="X","X",IF('full menu'!P32="UASC","UASC",IF(OR('full menu'!P32="PERF",'full menu'!P32="AERF",'full menu'!P32="PCB"),"ERfix",IF(OR('full menu'!P32="ACB",'full menu'!P32="LCERT",'full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menu'!P32="MwERT",'full menu'!P32="ERwMT",'full menu'!P32="M&amp;ERT",'full menu'!P32="MwIT",'full menu'!P32="IwMT",'full menu'!P32="M&amp;IT",'full menu'!P32="IwERT",'full menu'!P32="ERwIT",'full menu'!P32="I&amp;ERT",'full menu'!P32="ER&amp;M&amp;IT"),"MixedTs",IF('full menu'!P32="UD","UD",IF('full menu'!P32="LSD","LSD",IF('full menu'!P32="WSD","WSD","")))))))))))</f>
        <v>ERTs</v>
      </c>
      <c r="Q32" s="1" t="str">
        <f>IF('full menu'!Q32="MDC","MDC",IF('full menu'!Q32="X","X",IF('full menu'!Q32="UASC","UASC",IF(OR('full menu'!Q32="PERF",'full menu'!Q32="AERF",'full menu'!Q32="PCB"),"ERfix",IF(OR('full menu'!Q32="ACB",'full menu'!Q32="LCERT",'full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menu'!Q32="MwERT",'full menu'!Q32="ERwMT",'full menu'!Q32="M&amp;ERT",'full menu'!Q32="MwIT",'full menu'!Q32="IwMT",'full menu'!Q32="M&amp;IT",'full menu'!Q32="IwERT",'full menu'!Q32="ERwIT",'full menu'!Q32="I&amp;ERT",'full menu'!Q32="ER&amp;M&amp;IT"),"MixedTs",IF('full menu'!Q32="UD","UD",IF('full menu'!Q32="LSD","LSD",IF('full menu'!Q32="WSD","WSD","")))))))))))</f>
        <v>ERTs</v>
      </c>
      <c r="R32" s="1" t="str">
        <f>IF('full menu'!R32="MDC","MDC",IF('full menu'!R32="X","X",IF('full menu'!R32="UASC","UASC",IF(OR('full menu'!R32="PERF",'full menu'!R32="AERF",'full menu'!R32="PCB"),"ERfix",IF(OR('full menu'!R32="ACB",'full menu'!R32="LCERT",'full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menu'!R32="MwERT",'full menu'!R32="ERwMT",'full menu'!R32="M&amp;ERT",'full menu'!R32="MwIT",'full menu'!R32="IwMT",'full menu'!R32="M&amp;IT",'full menu'!R32="IwERT",'full menu'!R32="ERwIT",'full menu'!R32="I&amp;ERT",'full menu'!R32="ER&amp;M&amp;IT"),"MixedTs",IF('full menu'!R32="UD","UD",IF('full menu'!R32="LSD","LSD",IF('full menu'!R32="WSD","WSD","")))))))))))</f>
        <v>ERTs</v>
      </c>
      <c r="S32" s="1" t="str">
        <f>IF('full menu'!S32="MDC","MDC",IF('full menu'!S32="X","X",IF('full menu'!S32="UASC","UASC",IF(OR('full menu'!S32="PERF",'full menu'!S32="AERF",'full menu'!S32="PCB"),"ERfix",IF(OR('full menu'!S32="ACB",'full menu'!S32="LCERT",'full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menu'!S32="MwERT",'full menu'!S32="ERwMT",'full menu'!S32="M&amp;ERT",'full menu'!S32="MwIT",'full menu'!S32="IwMT",'full menu'!S32="M&amp;IT",'full menu'!S32="IwERT",'full menu'!S32="ERwIT",'full menu'!S32="I&amp;ERT",'full menu'!S32="ER&amp;M&amp;IT"),"MixedTs",IF('full menu'!S32="UD","UD",IF('full menu'!S32="LSD","LSD",IF('full menu'!S32="WSD","WSD","")))))))))))</f>
        <v>ERTs</v>
      </c>
      <c r="T32" s="1" t="str">
        <f>IF('full menu'!T32="MDC","MDC",IF('full menu'!T32="X","X",IF('full menu'!T32="UASC","UASC",IF(OR('full menu'!T32="PERF",'full menu'!T32="AERF",'full menu'!T32="PCB"),"ERfix",IF(OR('full menu'!T32="ACB",'full menu'!T32="LCERT",'full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menu'!T32="MwERT",'full menu'!T32="ERwMT",'full menu'!T32="M&amp;ERT",'full menu'!T32="MwIT",'full menu'!T32="IwMT",'full menu'!T32="M&amp;IT",'full menu'!T32="IwERT",'full menu'!T32="ERwIT",'full menu'!T32="I&amp;ERT",'full menu'!T32="ER&amp;M&amp;IT"),"MixedTs",IF('full menu'!T32="UD","UD",IF('full menu'!T32="LSD","LSD",IF('full menu'!T32="WSD","WSD","")))))))))))</f>
        <v>ERTs</v>
      </c>
      <c r="U32" s="1" t="str">
        <f>IF('full menu'!U32="MDC","MDC",IF('full menu'!U32="X","X",IF('full menu'!U32="UASC","UASC",IF(OR('full menu'!U32="PERF",'full menu'!U32="AERF",'full menu'!U32="PCB"),"ERfix",IF(OR('full menu'!U32="ACB",'full menu'!U32="LCERT",'full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menu'!U32="MwERT",'full menu'!U32="ERwMT",'full menu'!U32="M&amp;ERT",'full menu'!U32="MwIT",'full menu'!U32="IwMT",'full menu'!U32="M&amp;IT",'full menu'!U32="IwERT",'full menu'!U32="ERwIT",'full menu'!U32="I&amp;ERT",'full menu'!U32="ER&amp;M&amp;IT"),"MixedTs",IF('full menu'!U32="UD","UD",IF('full menu'!U32="LSD","LSD",IF('full menu'!U32="WSD","WSD","")))))))))))</f>
        <v>ERTs</v>
      </c>
      <c r="V32" s="1" t="str">
        <f>IF('full menu'!V32="MDC","MDC",IF('full menu'!V32="X","X",IF('full menu'!V32="UASC","UASC",IF(OR('full menu'!V32="PERF",'full menu'!V32="AERF",'full menu'!V32="PCB"),"ERfix",IF(OR('full menu'!V32="ACB",'full menu'!V32="LCERT",'full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menu'!V32="MwERT",'full menu'!V32="ERwMT",'full menu'!V32="M&amp;ERT",'full menu'!V32="MwIT",'full menu'!V32="IwMT",'full menu'!V32="M&amp;IT",'full menu'!V32="IwERT",'full menu'!V32="ERwIT",'full menu'!V32="I&amp;ERT",'full menu'!V32="ER&amp;M&amp;IT"),"MixedTs",IF('full menu'!V32="UD","UD",IF('full menu'!V32="LSD","LSD",IF('full menu'!V32="WSD","WSD","")))))))))))</f>
        <v>ERTs</v>
      </c>
      <c r="W32" s="1" t="str">
        <f>IF('full menu'!W32="MDC","MDC",IF('full menu'!W32="X","X",IF('full menu'!W32="UASC","UASC",IF(OR('full menu'!W32="PERF",'full menu'!W32="AERF",'full menu'!W32="PCB"),"ERfix",IF(OR('full menu'!W32="ACB",'full menu'!W32="LCERT",'full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menu'!W32="MwERT",'full menu'!W32="ERwMT",'full menu'!W32="M&amp;ERT",'full menu'!W32="MwIT",'full menu'!W32="IwMT",'full menu'!W32="M&amp;IT",'full menu'!W32="IwERT",'full menu'!W32="ERwIT",'full menu'!W32="I&amp;ERT",'full menu'!W32="ER&amp;M&amp;IT"),"MixedTs",IF('full menu'!W32="UD","UD",IF('full menu'!W32="LSD","LSD",IF('full menu'!W32="WSD","WSD","")))))))))))</f>
        <v>ERTs</v>
      </c>
      <c r="X32" s="1" t="str">
        <f>IF('full menu'!X32="MDC","MDC",IF('full menu'!X32="X","X",IF('full menu'!X32="UASC","UASC",IF(OR('full menu'!X32="PERF",'full menu'!X32="AERF",'full menu'!X32="PCB"),"ERfix",IF(OR('full menu'!X32="ACB",'full menu'!X32="LCERT",'full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menu'!X32="MwERT",'full menu'!X32="ERwMT",'full menu'!X32="M&amp;ERT",'full menu'!X32="MwIT",'full menu'!X32="IwMT",'full menu'!X32="M&amp;IT",'full menu'!X32="IwERT",'full menu'!X32="ERwIT",'full menu'!X32="I&amp;ERT",'full menu'!X32="ER&amp;M&amp;IT"),"MixedTs",IF('full menu'!X32="UD","UD",IF('full menu'!X32="LSD","LSD",IF('full menu'!X32="WSD","WSD","")))))))))))</f>
        <v>ERTs</v>
      </c>
      <c r="Y32" s="1" t="str">
        <f>IF('full menu'!Y32="MDC","MDC",IF('full menu'!Y32="X","X",IF('full menu'!Y32="UASC","UASC",IF(OR('full menu'!Y32="PERF",'full menu'!Y32="AERF",'full menu'!Y32="PCB"),"ERfix",IF(OR('full menu'!Y32="ACB",'full menu'!Y32="LCERT",'full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menu'!Y32="MwERT",'full menu'!Y32="ERwMT",'full menu'!Y32="M&amp;ERT",'full menu'!Y32="MwIT",'full menu'!Y32="IwMT",'full menu'!Y32="M&amp;IT",'full menu'!Y32="IwERT",'full menu'!Y32="ERwIT",'full menu'!Y32="I&amp;ERT",'full menu'!Y32="ER&amp;M&amp;IT"),"MixedTs",IF('full menu'!Y32="UD","UD",IF('full menu'!Y32="LSD","LSD",IF('full menu'!Y32="WSD","WSD","")))))))))))</f>
        <v>ERTs</v>
      </c>
      <c r="Z32" s="1" t="str">
        <f>IF('full menu'!Z32="MDC","MDC",IF('full menu'!Z32="X","X",IF('full menu'!Z32="UASC","UASC",IF(OR('full menu'!Z32="PERF",'full menu'!Z32="AERF",'full menu'!Z32="PCB"),"ERfix",IF(OR('full menu'!Z32="ACB",'full menu'!Z32="LCERT",'full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menu'!Z32="MwERT",'full menu'!Z32="ERwMT",'full menu'!Z32="M&amp;ERT",'full menu'!Z32="MwIT",'full menu'!Z32="IwMT",'full menu'!Z32="M&amp;IT",'full menu'!Z32="IwERT",'full menu'!Z32="ERwIT",'full menu'!Z32="I&amp;ERT",'full menu'!Z32="ER&amp;M&amp;IT"),"MixedTs",IF('full menu'!Z32="UD","UD",IF('full menu'!Z32="LSD","LSD",IF('full menu'!Z32="WSD","WSD","")))))))))))</f>
        <v>ERTs</v>
      </c>
      <c r="AA32" s="1" t="str">
        <f>IF('full menu'!AA32="MDC","MDC",IF('full menu'!AA32="X","X",IF('full menu'!AA32="UASC","UASC",IF(OR('full menu'!AA32="PERF",'full menu'!AA32="AERF",'full menu'!AA32="PCB"),"ERfix",IF(OR('full menu'!AA32="ACB",'full menu'!AA32="LCERT",'full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menu'!AA32="MwERT",'full menu'!AA32="ERwMT",'full menu'!AA32="M&amp;ERT",'full menu'!AA32="MwIT",'full menu'!AA32="IwMT",'full menu'!AA32="M&amp;IT",'full menu'!AA32="IwERT",'full menu'!AA32="ERwIT",'full menu'!AA32="I&amp;ERT",'full menu'!AA32="ER&amp;M&amp;IT"),"MixedTs",IF('full menu'!AA32="UD","UD",IF('full menu'!AA32="LSD","LSD",IF('full menu'!AA32="WSD","WSD","")))))))))))</f>
        <v>ERTs</v>
      </c>
      <c r="AB32" s="1" t="str">
        <f>IF('full menu'!AB32="MDC","MDC",IF('full menu'!AB32="X","X",IF('full menu'!AB32="UASC","UASC",IF(OR('full menu'!AB32="PERF",'full menu'!AB32="AERF",'full menu'!AB32="PCB"),"ERfix",IF(OR('full menu'!AB32="ACB",'full menu'!AB32="LCERT",'full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menu'!AB32="MwERT",'full menu'!AB32="ERwMT",'full menu'!AB32="M&amp;ERT",'full menu'!AB32="MwIT",'full menu'!AB32="IwMT",'full menu'!AB32="M&amp;IT",'full menu'!AB32="IwERT",'full menu'!AB32="ERwIT",'full menu'!AB32="I&amp;ERT",'full menu'!AB32="ER&amp;M&amp;IT"),"MixedTs",IF('full menu'!AB32="UD","UD",IF('full menu'!AB32="LSD","LSD",IF('full menu'!AB32="WSD","WSD","")))))))))))</f>
        <v>ERTs</v>
      </c>
      <c r="AC32" s="1" t="str">
        <f>IF('full menu'!AC32="MDC","MDC",IF('full menu'!AC32="X","X",IF('full menu'!AC32="UASC","UASC",IF(OR('full menu'!AC32="PERF",'full menu'!AC32="AERF",'full menu'!AC32="PCB"),"ERfix",IF(OR('full menu'!AC32="ACB",'full menu'!AC32="LCERT",'full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menu'!AC32="MwERT",'full menu'!AC32="ERwMT",'full menu'!AC32="M&amp;ERT",'full menu'!AC32="MwIT",'full menu'!AC32="IwMT",'full menu'!AC32="M&amp;IT",'full menu'!AC32="IwERT",'full menu'!AC32="ERwIT",'full menu'!AC32="I&amp;ERT",'full menu'!AC32="ER&amp;M&amp;IT"),"MixedTs",IF('full menu'!AC32="UD","UD",IF('full menu'!AC32="LSD","LSD",IF('full menu'!AC32="WSD","WSD","")))))))))))</f>
        <v>ERTs</v>
      </c>
      <c r="AD32" s="1" t="str">
        <f>IF('full menu'!AD32="MDC","MDC",IF('full menu'!AD32="X","X",IF('full menu'!AD32="UASC","UASC",IF(OR('full menu'!AD32="PERF",'full menu'!AD32="AERF",'full menu'!AD32="PCB"),"ERfix",IF(OR('full menu'!AD32="ACB",'full menu'!AD32="LCERT",'full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menu'!AD32="MwERT",'full menu'!AD32="ERwMT",'full menu'!AD32="M&amp;ERT",'full menu'!AD32="MwIT",'full menu'!AD32="IwMT",'full menu'!AD32="M&amp;IT",'full menu'!AD32="IwERT",'full menu'!AD32="ERwIT",'full menu'!AD32="I&amp;ERT",'full menu'!AD32="ER&amp;M&amp;IT"),"MixedTs",IF('full menu'!AD32="UD","UD",IF('full menu'!AD32="LSD","LSD",IF('full menu'!AD32="WSD","WSD","")))))))))))</f>
        <v>ERTs</v>
      </c>
      <c r="AE32" s="1" t="str">
        <f>IF('full menu'!AE32="MDC","MDC",IF('full menu'!AE32="X","X",IF('full menu'!AE32="UASC","UASC",IF(OR('full menu'!AE32="PERF",'full menu'!AE32="AERF",'full menu'!AE32="PCB"),"ERfix",IF(OR('full menu'!AE32="ACB",'full menu'!AE32="LCERT",'full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menu'!AE32="MwERT",'full menu'!AE32="ERwMT",'full menu'!AE32="M&amp;ERT",'full menu'!AE32="MwIT",'full menu'!AE32="IwMT",'full menu'!AE32="M&amp;IT",'full menu'!AE32="IwERT",'full menu'!AE32="ERwIT",'full menu'!AE32="I&amp;ERT",'full menu'!AE32="ER&amp;M&amp;IT"),"MixedTs",IF('full menu'!AE32="UD","UD",IF('full menu'!AE32="LSD","LSD",IF('full menu'!AE32="WSD","WSD","")))))))))))</f>
        <v>ERTs</v>
      </c>
      <c r="AF32" s="1" t="str">
        <f>IF('full menu'!AF32="MDC","MDC",IF('full menu'!AF32="X","X",IF('full menu'!AF32="UASC","UASC",IF(OR('full menu'!AF32="PERF",'full menu'!AF32="AERF",'full menu'!AF32="PCB"),"ERfix",IF(OR('full menu'!AF32="ACB",'full menu'!AF32="LCERT",'full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menu'!AF32="MwERT",'full menu'!AF32="ERwMT",'full menu'!AF32="M&amp;ERT",'full menu'!AF32="MwIT",'full menu'!AF32="IwMT",'full menu'!AF32="M&amp;IT",'full menu'!AF32="IwERT",'full menu'!AF32="ERwIT",'full menu'!AF32="I&amp;ERT",'full menu'!AF32="ER&amp;M&amp;IT"),"MixedTs",IF('full menu'!AF32="UD","UD",IF('full menu'!AF32="LSD","LSD",IF('full menu'!AF32="WSD","WSD","")))))))))))</f>
        <v>ERTs</v>
      </c>
      <c r="AG32" s="1" t="str">
        <f>IF('full menu'!AG32="MDC","MDC",IF('full menu'!AG32="X","X",IF('full menu'!AG32="UASC","UASC",IF(OR('full menu'!AG32="PERF",'full menu'!AG32="AERF",'full menu'!AG32="PCB"),"ERfix",IF(OR('full menu'!AG32="ACB",'full menu'!AG32="LCERT",'full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menu'!AG32="MwERT",'full menu'!AG32="ERwMT",'full menu'!AG32="M&amp;ERT",'full menu'!AG32="MwIT",'full menu'!AG32="IwMT",'full menu'!AG32="M&amp;IT",'full menu'!AG32="IwERT",'full menu'!AG32="ERwIT",'full menu'!AG32="I&amp;ERT",'full menu'!AG32="ER&amp;M&amp;IT"),"MixedTs",IF('full menu'!AG32="UD","UD",IF('full menu'!AG32="LSD","LSD",IF('full menu'!AG32="WSD","WSD","")))))))))))</f>
        <v>ERTs</v>
      </c>
      <c r="AH32" s="1" t="str">
        <f>IF('full menu'!AH32="MDC","MDC",IF('full menu'!AH32="X","X",IF('full menu'!AH32="UASC","UASC",IF(OR('full menu'!AH32="PERF",'full menu'!AH32="AERF",'full menu'!AH32="PCB"),"ERfix",IF(OR('full menu'!AH32="ACB",'full menu'!AH32="LCERT",'full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menu'!AH32="MwERT",'full menu'!AH32="ERwMT",'full menu'!AH32="M&amp;ERT",'full menu'!AH32="MwIT",'full menu'!AH32="IwMT",'full menu'!AH32="M&amp;IT",'full menu'!AH32="IwERT",'full menu'!AH32="ERwIT",'full menu'!AH32="I&amp;ERT",'full menu'!AH32="ER&amp;M&amp;IT"),"MixedTs",IF('full menu'!AH32="UD","UD",IF('full menu'!AH32="LSD","LSD",IF('full menu'!AH32="WSD","WSD","")))))))))))</f>
        <v>ERTs</v>
      </c>
      <c r="AI32" s="1" t="str">
        <f>IF('full menu'!AI32="MDC","MDC",IF('full menu'!AI32="X","X",IF('full menu'!AI32="UASC","UASC",IF(OR('full menu'!AI32="PERF",'full menu'!AI32="AERF",'full menu'!AI32="PCB"),"ERfix",IF(OR('full menu'!AI32="ACB",'full menu'!AI32="LCERT",'full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menu'!AI32="MwERT",'full menu'!AI32="ERwMT",'full menu'!AI32="M&amp;ERT",'full menu'!AI32="MwIT",'full menu'!AI32="IwMT",'full menu'!AI32="M&amp;IT",'full menu'!AI32="IwERT",'full menu'!AI32="ERwIT",'full menu'!AI32="I&amp;ERT",'full menu'!AI32="ER&amp;M&amp;IT"),"MixedTs",IF('full menu'!AI32="UD","UD",IF('full menu'!AI32="LSD","LSD",IF('full menu'!AI32="WSD","WSD","")))))))))))</f>
        <v>ERTs</v>
      </c>
      <c r="AJ32" s="1" t="str">
        <f>IF('full menu'!AJ32="MDC","MDC",IF('full menu'!AJ32="X","X",IF('full menu'!AJ32="UASC","UASC",IF(OR('full menu'!AJ32="PERF",'full menu'!AJ32="AERF",'full menu'!AJ32="PCB"),"ERfix",IF(OR('full menu'!AJ32="ACB",'full menu'!AJ32="LCERT",'full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menu'!AJ32="MwERT",'full menu'!AJ32="ERwMT",'full menu'!AJ32="M&amp;ERT",'full menu'!AJ32="MwIT",'full menu'!AJ32="IwMT",'full menu'!AJ32="M&amp;IT",'full menu'!AJ32="IwERT",'full menu'!AJ32="ERwIT",'full menu'!AJ32="I&amp;ERT",'full menu'!AJ32="ER&amp;M&amp;IT"),"MixedTs",IF('full menu'!AJ32="UD","UD",IF('full menu'!AJ32="LSD","LSD",IF('full menu'!AJ32="WSD","WSD","")))))))))))</f>
        <v>ERTs</v>
      </c>
      <c r="AK32" s="1" t="str">
        <f>IF('full menu'!AK32="MDC","MDC",IF('full menu'!AK32="X","X",IF('full menu'!AK32="UASC","UASC",IF(OR('full menu'!AK32="PERF",'full menu'!AK32="AERF",'full menu'!AK32="PCB"),"ERfix",IF(OR('full menu'!AK32="ACB",'full menu'!AK32="LCERT",'full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menu'!AK32="MwERT",'full menu'!AK32="ERwMT",'full menu'!AK32="M&amp;ERT",'full menu'!AK32="MwIT",'full menu'!AK32="IwMT",'full menu'!AK32="M&amp;IT",'full menu'!AK32="IwERT",'full menu'!AK32="ERwIT",'full menu'!AK32="I&amp;ERT",'full menu'!AK32="ER&amp;M&amp;IT"),"MixedTs",IF('full menu'!AK32="UD","UD",IF('full menu'!AK32="LSD","LSD",IF('full menu'!AK32="WSD","WSD","")))))))))))</f>
        <v>ERTs</v>
      </c>
      <c r="AL32" s="1" t="str">
        <f>IF('full menu'!AL32="MDC","MDC",IF('full menu'!AL32="X","X",IF('full menu'!AL32="UASC","UASC",IF(OR('full menu'!AL32="PERF",'full menu'!AL32="AERF",'full menu'!AL32="PCB"),"ERfix",IF(OR('full menu'!AL32="ACB",'full menu'!AL32="LCERT",'full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menu'!AL32="MwERT",'full menu'!AL32="ERwMT",'full menu'!AL32="M&amp;ERT",'full menu'!AL32="MwIT",'full menu'!AL32="IwMT",'full menu'!AL32="M&amp;IT",'full menu'!AL32="IwERT",'full menu'!AL32="ERwIT",'full menu'!AL32="I&amp;ERT",'full menu'!AL32="ER&amp;M&amp;IT"),"MixedTs",IF('full menu'!AL32="UD","UD",IF('full menu'!AL32="LSD","LSD",IF('full menu'!AL32="WSD","WSD","")))))))))))</f>
        <v>ERTs</v>
      </c>
      <c r="AM32" s="1" t="str">
        <f>IF('full menu'!AM32="MDC","MDC",IF('full menu'!AM32="X","X",IF('full menu'!AM32="UASC","UASC",IF(OR('full menu'!AM32="PERF",'full menu'!AM32="AERF",'full menu'!AM32="PCB"),"ERfix",IF(OR('full menu'!AM32="ACB",'full menu'!AM32="LCERT",'full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menu'!AM32="MwERT",'full menu'!AM32="ERwMT",'full menu'!AM32="M&amp;ERT",'full menu'!AM32="MwIT",'full menu'!AM32="IwMT",'full menu'!AM32="M&amp;IT",'full menu'!AM32="IwERT",'full menu'!AM32="ERwIT",'full menu'!AM32="I&amp;ERT",'full menu'!AM32="ER&amp;M&amp;IT"),"MixedTs",IF('full menu'!AM32="UD","UD",IF('full menu'!AM32="LSD","LSD",IF('full menu'!AM32="WSD","WSD","")))))))))))</f>
        <v>ERTs</v>
      </c>
      <c r="AN32" s="1" t="str">
        <f>IF('full menu'!AN32="MDC","MDC",IF('full menu'!AN32="X","X",IF('full menu'!AN32="UASC","UASC",IF(OR('full menu'!AN32="PERF",'full menu'!AN32="AERF",'full menu'!AN32="PCB"),"ERfix",IF(OR('full menu'!AN32="ACB",'full menu'!AN32="LCERT",'full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menu'!AN32="MwERT",'full menu'!AN32="ERwMT",'full menu'!AN32="M&amp;ERT",'full menu'!AN32="MwIT",'full menu'!AN32="IwMT",'full menu'!AN32="M&amp;IT",'full menu'!AN32="IwERT",'full menu'!AN32="ERwIT",'full menu'!AN32="I&amp;ERT",'full menu'!AN32="ER&amp;M&amp;IT"),"MixedTs",IF('full menu'!AN32="UD","UD",IF('full menu'!AN32="LSD","LSD",IF('full menu'!AN32="WSD","WSD","")))))))))))</f>
        <v>ERTs</v>
      </c>
      <c r="AO32" s="1" t="str">
        <f>IF('full menu'!AO32="MDC","MDC",IF('full menu'!AO32="X","X",IF('full menu'!AO32="UASC","UASC",IF(OR('full menu'!AO32="PERF",'full menu'!AO32="AERF",'full menu'!AO32="PCB"),"ERfix",IF(OR('full menu'!AO32="ACB",'full menu'!AO32="LCERT",'full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menu'!AO32="MwERT",'full menu'!AO32="ERwMT",'full menu'!AO32="M&amp;ERT",'full menu'!AO32="MwIT",'full menu'!AO32="IwMT",'full menu'!AO32="M&amp;IT",'full menu'!AO32="IwERT",'full menu'!AO32="ERwIT",'full menu'!AO32="I&amp;ERT",'full menu'!AO32="ER&amp;M&amp;IT"),"MixedTs",IF('full menu'!AO32="UD","UD",IF('full menu'!AO32="LSD","LSD",IF('full menu'!AO32="WSD","WSD","")))))))))))</f>
        <v>ERTs</v>
      </c>
      <c r="AP32" s="1" t="str">
        <f>IF('full menu'!AP32="MDC","MDC",IF('full menu'!AP32="X","X",IF('full menu'!AP32="UASC","UASC",IF(OR('full menu'!AP32="PERF",'full menu'!AP32="AERF",'full menu'!AP32="PCB"),"ERfix",IF(OR('full menu'!AP32="ACB",'full menu'!AP32="LCERT",'full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menu'!AP32="MwERT",'full menu'!AP32="ERwMT",'full menu'!AP32="M&amp;ERT",'full menu'!AP32="MwIT",'full menu'!AP32="IwMT",'full menu'!AP32="M&amp;IT",'full menu'!AP32="IwERT",'full menu'!AP32="ERwIT",'full menu'!AP32="I&amp;ERT",'full menu'!AP32="ER&amp;M&amp;IT"),"MixedTs",IF('full menu'!AP32="UD","UD",IF('full menu'!AP32="LSD","LSD",IF('full menu'!AP32="WSD","WSD","")))))))))))</f>
        <v>ERTs</v>
      </c>
      <c r="AQ32" s="1" t="str">
        <f>IF('full menu'!AQ32="MDC","MDC",IF('full menu'!AQ32="X","X",IF('full menu'!AQ32="UASC","UASC",IF(OR('full menu'!AQ32="PERF",'full menu'!AQ32="AERF",'full menu'!AQ32="PCB"),"ERfix",IF(OR('full menu'!AQ32="ACB",'full menu'!AQ32="LCERT",'full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menu'!AQ32="MwERT",'full menu'!AQ32="ERwMT",'full menu'!AQ32="M&amp;ERT",'full menu'!AQ32="MwIT",'full menu'!AQ32="IwMT",'full menu'!AQ32="M&amp;IT",'full menu'!AQ32="IwERT",'full menu'!AQ32="ERwIT",'full menu'!AQ32="I&amp;ERT",'full menu'!AQ32="ER&amp;M&amp;IT"),"MixedTs",IF('full menu'!AQ32="UD","UD",IF('full menu'!AQ32="LSD","LSD",IF('full menu'!AQ32="WSD","WSD","")))))))))))</f>
        <v>ERTs</v>
      </c>
      <c r="AR32" s="1" t="str">
        <f>IF('full menu'!AR32="MDC","MDC",IF('full menu'!AR32="X","X",IF('full menu'!AR32="UASC","UASC",IF(OR('full menu'!AR32="PERF",'full menu'!AR32="AERF",'full menu'!AR32="PCB"),"ERfix",IF(OR('full menu'!AR32="ACB",'full menu'!AR32="LCERT",'full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menu'!AR32="MwERT",'full menu'!AR32="ERwMT",'full menu'!AR32="M&amp;ERT",'full menu'!AR32="MwIT",'full menu'!AR32="IwMT",'full menu'!AR32="M&amp;IT",'full menu'!AR32="IwERT",'full menu'!AR32="ERwIT",'full menu'!AR32="I&amp;ERT",'full menu'!AR32="ER&amp;M&amp;IT"),"MixedTs",IF('full menu'!AR32="UD","UD",IF('full menu'!AR32="LSD","LSD",IF('full menu'!AR32="WSD","WSD","")))))))))))</f>
        <v>ERTs</v>
      </c>
      <c r="AS32" s="1" t="str">
        <f>IF('full menu'!AS32="MDC","MDC",IF('full menu'!AS32="X","X",IF('full menu'!AS32="UASC","UASC",IF(OR('full menu'!AS32="PERF",'full menu'!AS32="AERF",'full menu'!AS32="PCB"),"ERfix",IF(OR('full menu'!AS32="ACB",'full menu'!AS32="LCERT",'full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menu'!AS32="MwERT",'full menu'!AS32="ERwMT",'full menu'!AS32="M&amp;ERT",'full menu'!AS32="MwIT",'full menu'!AS32="IwMT",'full menu'!AS32="M&amp;IT",'full menu'!AS32="IwERT",'full menu'!AS32="ERwIT",'full menu'!AS32="I&amp;ERT",'full menu'!AS32="ER&amp;M&amp;IT"),"MixedTs",IF('full menu'!AS32="UD","UD",IF('full menu'!AS32="LSD","LSD",IF('full menu'!AS32="WSD","WSD","")))))))))))</f>
        <v>ERTs</v>
      </c>
      <c r="AT32" s="1" t="str">
        <f>IF('full menu'!AT32="MDC","MDC",IF('full menu'!AT32="X","X",IF('full menu'!AT32="UASC","UASC",IF(OR('full menu'!AT32="PERF",'full menu'!AT32="AERF",'full menu'!AT32="PCB"),"ERfix",IF(OR('full menu'!AT32="ACB",'full menu'!AT32="LCERT",'full menu'!AT32="LERT",'full menu'!AT32="FCERT",'full menu'!AT32="FERT"),"ERTs",IF(OR('full menu'!AT32="FCMT",'full menu'!AT32="FMT",'full menu'!AT32="LMT",'full menu'!AT32="LCMT"),"MTs",IF(OR('full menu'!AT32="LCIT",'full menu'!AT32="FCIT",'full menu'!AT32="LIT",'full menu'!AT32="FIT"),"ITs",IF(OR('full menu'!AT32="MwERT",'full menu'!AT32="ERwMT",'full menu'!AT32="M&amp;ERT",'full menu'!AT32="MwIT",'full menu'!AT32="IwMT",'full menu'!AT32="M&amp;IT",'full menu'!AT32="IwERT",'full menu'!AT32="ERwIT",'full menu'!AT32="I&amp;ERT",'full menu'!AT32="ER&amp;M&amp;IT"),"MixedTs",IF('full menu'!AT32="UD","UD",IF('full menu'!AT32="LSD","LSD",IF('full menu'!AT32="WSD","WSD","")))))))))))</f>
        <v>ERTs</v>
      </c>
      <c r="AU32" s="1" t="str">
        <f>IF('full menu'!AU32="MDC","MDC",IF('full menu'!AU32="X","X",IF('full menu'!AU32="UASC","UASC",IF(OR('full menu'!AU32="PERF",'full menu'!AU32="AERF",'full menu'!AU32="PCB"),"ERfix",IF(OR('full menu'!AU32="ACB",'full menu'!AU32="LCERT",'full menu'!AU32="LERT",'full menu'!AU32="FCERT",'full menu'!AU32="FERT"),"ERTs",IF(OR('full menu'!AU32="FCMT",'full menu'!AU32="FMT",'full menu'!AU32="LMT",'full menu'!AU32="LCMT"),"MTs",IF(OR('full menu'!AU32="LCIT",'full menu'!AU32="FCIT",'full menu'!AU32="LIT",'full menu'!AU32="FIT"),"ITs",IF(OR('full menu'!AU32="MwERT",'full menu'!AU32="ERwMT",'full menu'!AU32="M&amp;ERT",'full menu'!AU32="MwIT",'full menu'!AU32="IwMT",'full menu'!AU32="M&amp;IT",'full menu'!AU32="IwERT",'full menu'!AU32="ERwIT",'full menu'!AU32="I&amp;ERT",'full menu'!AU32="ER&amp;M&amp;IT"),"MixedTs",IF('full menu'!AU32="UD","UD",IF('full menu'!AU32="LSD","LSD",IF('full menu'!AU32="WSD","WSD","")))))))))))</f>
        <v>ERTs</v>
      </c>
      <c r="AV32" s="1" t="str">
        <f>IF('full menu'!AV32="MDC","MDC",IF('full menu'!AV32="X","X",IF('full menu'!AV32="UASC","UASC",IF(OR('full menu'!AV32="PERF",'full menu'!AV32="AERF",'full menu'!AV32="PCB"),"ERfix",IF(OR('full menu'!AV32="ACB",'full menu'!AV32="LCERT",'full menu'!AV32="LERT",'full menu'!AV32="FCERT",'full menu'!AV32="FERT"),"ERTs",IF(OR('full menu'!AV32="FCMT",'full menu'!AV32="FMT",'full menu'!AV32="LMT",'full menu'!AV32="LCMT"),"MTs",IF(OR('full menu'!AV32="LCIT",'full menu'!AV32="FCIT",'full menu'!AV32="LIT",'full menu'!AV32="FIT"),"ITs",IF(OR('full menu'!AV32="MwERT",'full menu'!AV32="ERwMT",'full menu'!AV32="M&amp;ERT",'full menu'!AV32="MwIT",'full menu'!AV32="IwMT",'full menu'!AV32="M&amp;IT",'full menu'!AV32="IwERT",'full menu'!AV32="ERwIT",'full menu'!AV32="I&amp;ERT",'full menu'!AV32="ER&amp;M&amp;IT"),"MixedTs",IF('full menu'!AV32="UD","UD",IF('full menu'!AV32="LSD","LSD",IF('full menu'!AV32="WSD","WSD","")))))))))))</f>
        <v>ERTs</v>
      </c>
      <c r="AW32" s="1" t="str">
        <f>IF('full menu'!AW32="MDC","MDC",IF('full menu'!AW32="X","X",IF('full menu'!AW32="UASC","UASC",IF(OR('full menu'!AW32="PERF",'full menu'!AW32="AERF",'full menu'!AW32="PCB"),"ERfix",IF(OR('full menu'!AW32="ACB",'full menu'!AW32="LCERT",'full menu'!AW32="LERT",'full menu'!AW32="FCERT",'full menu'!AW32="FERT"),"ERTs",IF(OR('full menu'!AW32="FCMT",'full menu'!AW32="FMT",'full menu'!AW32="LMT",'full menu'!AW32="LCMT"),"MTs",IF(OR('full menu'!AW32="LCIT",'full menu'!AW32="FCIT",'full menu'!AW32="LIT",'full menu'!AW32="FIT"),"ITs",IF(OR('full menu'!AW32="MwERT",'full menu'!AW32="ERwMT",'full menu'!AW32="M&amp;ERT",'full menu'!AW32="MwIT",'full menu'!AW32="IwMT",'full menu'!AW32="M&amp;IT",'full menu'!AW32="IwERT",'full menu'!AW32="ERwIT",'full menu'!AW32="I&amp;ERT",'full menu'!AW32="ER&amp;M&amp;IT"),"MixedTs",IF('full menu'!AW32="UD","UD",IF('full menu'!AW32="LSD","LSD",IF('full menu'!AW32="WSD","WSD","")))))))))))</f>
        <v>ERTs</v>
      </c>
      <c r="AX32" s="1" t="str">
        <f>IF('full menu'!AX32="MDC","MDC",IF('full menu'!AX32="X","X",IF('full menu'!AX32="UASC","UASC",IF(OR('full menu'!AX32="PERF",'full menu'!AX32="AERF",'full menu'!AX32="PCB"),"ERfix",IF(OR('full menu'!AX32="ACB",'full menu'!AX32="LCERT",'full menu'!AX32="LERT",'full menu'!AX32="FCERT",'full menu'!AX32="FERT"),"ERTs",IF(OR('full menu'!AX32="FCMT",'full menu'!AX32="FMT",'full menu'!AX32="LMT",'full menu'!AX32="LCMT"),"MTs",IF(OR('full menu'!AX32="LCIT",'full menu'!AX32="FCIT",'full menu'!AX32="LIT",'full menu'!AX32="FIT"),"ITs",IF(OR('full menu'!AX32="MwERT",'full menu'!AX32="ERwMT",'full menu'!AX32="M&amp;ERT",'full menu'!AX32="MwIT",'full menu'!AX32="IwMT",'full menu'!AX32="M&amp;IT",'full menu'!AX32="IwERT",'full menu'!AX32="ERwIT",'full menu'!AX32="I&amp;ERT",'full menu'!AX32="ER&amp;M&amp;IT"),"MixedTs",IF('full menu'!AX32="UD","UD",IF('full menu'!AX32="LSD","LSD",IF('full menu'!AX32="WSD","WSD","")))))))))))</f>
        <v>ERTs</v>
      </c>
      <c r="AY32" s="1" t="str">
        <f>IF('full menu'!AY32="MDC","MDC",IF('full menu'!AY32="X","X",IF('full menu'!AY32="UASC","UASC",IF(OR('full menu'!AY32="PERF",'full menu'!AY32="AERF",'full menu'!AY32="PCB"),"ERfix",IF(OR('full menu'!AY32="ACB",'full menu'!AY32="LCERT",'full menu'!AY32="LERT",'full menu'!AY32="FCERT",'full menu'!AY32="FERT"),"ERTs",IF(OR('full menu'!AY32="FCMT",'full menu'!AY32="FMT",'full menu'!AY32="LMT",'full menu'!AY32="LCMT"),"MTs",IF(OR('full menu'!AY32="LCIT",'full menu'!AY32="FCIT",'full menu'!AY32="LIT",'full menu'!AY32="FIT"),"ITs",IF(OR('full menu'!AY32="MwERT",'full menu'!AY32="ERwMT",'full menu'!AY32="M&amp;ERT",'full menu'!AY32="MwIT",'full menu'!AY32="IwMT",'full menu'!AY32="M&amp;IT",'full menu'!AY32="IwERT",'full menu'!AY32="ERwIT",'full menu'!AY32="I&amp;ERT",'full menu'!AY32="ER&amp;M&amp;IT"),"MixedTs",IF('full menu'!AY32="UD","UD",IF('full menu'!AY32="LSD","LSD",IF('full menu'!AY32="WSD","WSD","")))))))))))</f>
        <v>ERTs</v>
      </c>
    </row>
    <row r="33" spans="1:51" ht="15.6" x14ac:dyDescent="0.3">
      <c r="A33" t="s">
        <v>60</v>
      </c>
      <c r="B33" s="1" t="str">
        <f>IF('full menu'!B33="MDC","MDC",IF('full menu'!B33="X","X",IF('full menu'!B33="UASC","UASC",IF(OR('full menu'!B33="PERF",'full menu'!B33="AERF",'full menu'!B33="PCB"),"ERfix",IF(OR('full menu'!B33="ACB",'full menu'!B33="LCERT",'full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menu'!B33="MwERT",'full menu'!B33="ERwMT",'full menu'!B33="M&amp;ERT",'full menu'!B33="MwIT",'full menu'!B33="IwMT",'full menu'!B33="M&amp;IT",'full menu'!B33="IwERT",'full menu'!B33="ERwIT",'full menu'!B33="I&amp;ERT",'full menu'!B33="ER&amp;M&amp;IT"),"MixedTs",IF('full menu'!B33="UD","UD",IF('full menu'!B33="LSD","LSD",IF('full menu'!B33="WSD","WSD","")))))))))))</f>
        <v>LSD</v>
      </c>
      <c r="C33" s="1" t="str">
        <f>IF('full menu'!C33="MDC","MDC",IF('full menu'!C33="X","X",IF('full menu'!C33="UASC","UASC",IF(OR('full menu'!C33="PERF",'full menu'!C33="AERF",'full menu'!C33="PCB"),"ERfix",IF(OR('full menu'!C33="ACB",'full menu'!C33="LCERT",'full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menu'!C33="MwERT",'full menu'!C33="ERwMT",'full menu'!C33="M&amp;ERT",'full menu'!C33="MwIT",'full menu'!C33="IwMT",'full menu'!C33="M&amp;IT",'full menu'!C33="IwERT",'full menu'!C33="ERwIT",'full menu'!C33="I&amp;ERT",'full menu'!C33="ER&amp;M&amp;IT"),"MixedTs",IF('full menu'!C33="UD","UD",IF('full menu'!C33="LSD","LSD",IF('full menu'!C33="WSD","WSD","")))))))))))</f>
        <v>LSD</v>
      </c>
      <c r="D33" s="1" t="str">
        <f>IF('full menu'!D33="MDC","MDC",IF('full menu'!D33="X","X",IF('full menu'!D33="UASC","UASC",IF(OR('full menu'!D33="PERF",'full menu'!D33="AERF",'full menu'!D33="PCB"),"ERfix",IF(OR('full menu'!D33="ACB",'full menu'!D33="LCERT",'full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menu'!D33="MwERT",'full menu'!D33="ERwMT",'full menu'!D33="M&amp;ERT",'full menu'!D33="MwIT",'full menu'!D33="IwMT",'full menu'!D33="M&amp;IT",'full menu'!D33="IwERT",'full menu'!D33="ERwIT",'full menu'!D33="I&amp;ERT",'full menu'!D33="ER&amp;M&amp;IT"),"MixedTs",IF('full menu'!D33="UD","UD",IF('full menu'!D33="LSD","LSD",IF('full menu'!D33="WSD","WSD","")))))))))))</f>
        <v>ERTs</v>
      </c>
      <c r="E33" s="1" t="str">
        <f>IF('full menu'!E33="MDC","MDC",IF('full menu'!E33="X","X",IF('full menu'!E33="UASC","UASC",IF(OR('full menu'!E33="PERF",'full menu'!E33="AERF",'full menu'!E33="PCB"),"ERfix",IF(OR('full menu'!E33="ACB",'full menu'!E33="LCERT",'full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menu'!E33="MwERT",'full menu'!E33="ERwMT",'full menu'!E33="M&amp;ERT",'full menu'!E33="MwIT",'full menu'!E33="IwMT",'full menu'!E33="M&amp;IT",'full menu'!E33="IwERT",'full menu'!E33="ERwIT",'full menu'!E33="I&amp;ERT",'full menu'!E33="ER&amp;M&amp;IT"),"MixedTs",IF('full menu'!E33="UD","UD",IF('full menu'!E33="LSD","LSD",IF('full menu'!E33="WSD","WSD","")))))))))))</f>
        <v>ERTs</v>
      </c>
      <c r="F33" s="1" t="str">
        <f>IF('full menu'!F33="MDC","MDC",IF('full menu'!F33="X","X",IF('full menu'!F33="UASC","UASC",IF(OR('full menu'!F33="PERF",'full menu'!F33="AERF",'full menu'!F33="PCB"),"ERfix",IF(OR('full menu'!F33="ACB",'full menu'!F33="LCERT",'full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menu'!F33="MwERT",'full menu'!F33="ERwMT",'full menu'!F33="M&amp;ERT",'full menu'!F33="MwIT",'full menu'!F33="IwMT",'full menu'!F33="M&amp;IT",'full menu'!F33="IwERT",'full menu'!F33="ERwIT",'full menu'!F33="I&amp;ERT",'full menu'!F33="ER&amp;M&amp;IT"),"MixedTs",IF('full menu'!F33="UD","UD",IF('full menu'!F33="LSD","LSD",IF('full menu'!F33="WSD","WSD","")))))))))))</f>
        <v>ERTs</v>
      </c>
      <c r="G33" s="1" t="str">
        <f>IF('full menu'!G33="MDC","MDC",IF('full menu'!G33="X","X",IF('full menu'!G33="UASC","UASC",IF(OR('full menu'!G33="PERF",'full menu'!G33="AERF",'full menu'!G33="PCB"),"ERfix",IF(OR('full menu'!G33="ACB",'full menu'!G33="LCERT",'full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menu'!G33="MwERT",'full menu'!G33="ERwMT",'full menu'!G33="M&amp;ERT",'full menu'!G33="MwIT",'full menu'!G33="IwMT",'full menu'!G33="M&amp;IT",'full menu'!G33="IwERT",'full menu'!G33="ERwIT",'full menu'!G33="I&amp;ERT",'full menu'!G33="ER&amp;M&amp;IT"),"MixedTs",IF('full menu'!G33="UD","UD",IF('full menu'!G33="LSD","LSD",IF('full menu'!G33="WSD","WSD","")))))))))))</f>
        <v>ERTs</v>
      </c>
      <c r="H33" s="1" t="str">
        <f>IF('full menu'!H33="MDC","MDC",IF('full menu'!H33="X","X",IF('full menu'!H33="UASC","UASC",IF(OR('full menu'!H33="PERF",'full menu'!H33="AERF",'full menu'!H33="PCB"),"ERfix",IF(OR('full menu'!H33="ACB",'full menu'!H33="LCERT",'full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menu'!H33="MwERT",'full menu'!H33="ERwMT",'full menu'!H33="M&amp;ERT",'full menu'!H33="MwIT",'full menu'!H33="IwMT",'full menu'!H33="M&amp;IT",'full menu'!H33="IwERT",'full menu'!H33="ERwIT",'full menu'!H33="I&amp;ERT",'full menu'!H33="ER&amp;M&amp;IT"),"MixedTs",IF('full menu'!H33="UD","UD",IF('full menu'!H33="LSD","LSD",IF('full menu'!H33="WSD","WSD","")))))))))))</f>
        <v>ERTs</v>
      </c>
      <c r="I33" s="1" t="str">
        <f>IF('full menu'!I33="MDC","MDC",IF('full menu'!I33="X","X",IF('full menu'!I33="UASC","UASC",IF(OR('full menu'!I33="PERF",'full menu'!I33="AERF",'full menu'!I33="PCB"),"ERfix",IF(OR('full menu'!I33="ACB",'full menu'!I33="LCERT",'full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menu'!I33="MwERT",'full menu'!I33="ERwMT",'full menu'!I33="M&amp;ERT",'full menu'!I33="MwIT",'full menu'!I33="IwMT",'full menu'!I33="M&amp;IT",'full menu'!I33="IwERT",'full menu'!I33="ERwIT",'full menu'!I33="I&amp;ERT",'full menu'!I33="ER&amp;M&amp;IT"),"MixedTs",IF('full menu'!I33="UD","UD",IF('full menu'!I33="LSD","LSD",IF('full menu'!I33="WSD","WSD","")))))))))))</f>
        <v>LSD</v>
      </c>
      <c r="J33" s="1" t="str">
        <f>IF('full menu'!J33="MDC","MDC",IF('full menu'!J33="X","X",IF('full menu'!J33="UASC","UASC",IF(OR('full menu'!J33="PERF",'full menu'!J33="AERF",'full menu'!J33="PCB"),"ERfix",IF(OR('full menu'!J33="ACB",'full menu'!J33="LCERT",'full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menu'!J33="MwERT",'full menu'!J33="ERwMT",'full menu'!J33="M&amp;ERT",'full menu'!J33="MwIT",'full menu'!J33="IwMT",'full menu'!J33="M&amp;IT",'full menu'!J33="IwERT",'full menu'!J33="ERwIT",'full menu'!J33="I&amp;ERT",'full menu'!J33="ER&amp;M&amp;IT"),"MixedTs",IF('full menu'!J33="UD","UD",IF('full menu'!J33="LSD","LSD",IF('full menu'!J33="WSD","WSD","")))))))))))</f>
        <v>LSD</v>
      </c>
      <c r="K33" s="1" t="str">
        <f>IF('full menu'!K33="MDC","MDC",IF('full menu'!K33="X","X",IF('full menu'!K33="UASC","UASC",IF(OR('full menu'!K33="PERF",'full menu'!K33="AERF",'full menu'!K33="PCB"),"ERfix",IF(OR('full menu'!K33="ACB",'full menu'!K33="LCERT",'full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menu'!K33="MwERT",'full menu'!K33="ERwMT",'full menu'!K33="M&amp;ERT",'full menu'!K33="MwIT",'full menu'!K33="IwMT",'full menu'!K33="M&amp;IT",'full menu'!K33="IwERT",'full menu'!K33="ERwIT",'full menu'!K33="I&amp;ERT",'full menu'!K33="ER&amp;M&amp;IT"),"MixedTs",IF('full menu'!K33="UD","UD",IF('full menu'!K33="LSD","LSD",IF('full menu'!K33="WSD","WSD","")))))))))))</f>
        <v>LSD</v>
      </c>
      <c r="L33" s="1" t="str">
        <f>IF('full menu'!L33="MDC","MDC",IF('full menu'!L33="X","X",IF('full menu'!L33="UASC","UASC",IF(OR('full menu'!L33="PERF",'full menu'!L33="AERF",'full menu'!L33="PCB"),"ERfix",IF(OR('full menu'!L33="ACB",'full menu'!L33="LCERT",'full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menu'!L33="MwERT",'full menu'!L33="ERwMT",'full menu'!L33="M&amp;ERT",'full menu'!L33="MwIT",'full menu'!L33="IwMT",'full menu'!L33="M&amp;IT",'full menu'!L33="IwERT",'full menu'!L33="ERwIT",'full menu'!L33="I&amp;ERT",'full menu'!L33="ER&amp;M&amp;IT"),"MixedTs",IF('full menu'!L33="UD","UD",IF('full menu'!L33="LSD","LSD",IF('full menu'!L33="WSD","WSD","")))))))))))</f>
        <v>LSD</v>
      </c>
      <c r="M33" s="1" t="str">
        <f>IF('full menu'!M33="MDC","MDC",IF('full menu'!M33="X","X",IF('full menu'!M33="UASC","UASC",IF(OR('full menu'!M33="PERF",'full menu'!M33="AERF",'full menu'!M33="PCB"),"ERfix",IF(OR('full menu'!M33="ACB",'full menu'!M33="LCERT",'full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menu'!M33="MwERT",'full menu'!M33="ERwMT",'full menu'!M33="M&amp;ERT",'full menu'!M33="MwIT",'full menu'!M33="IwMT",'full menu'!M33="M&amp;IT",'full menu'!M33="IwERT",'full menu'!M33="ERwIT",'full menu'!M33="I&amp;ERT",'full menu'!M33="ER&amp;M&amp;IT"),"MixedTs",IF('full menu'!M33="UD","UD",IF('full menu'!M33="LSD","LSD",IF('full menu'!M33="WSD","WSD","")))))))))))</f>
        <v>LSD</v>
      </c>
      <c r="N33" s="1" t="str">
        <f>IF('full menu'!N33="MDC","MDC",IF('full menu'!N33="X","X",IF('full menu'!N33="UASC","UASC",IF(OR('full menu'!N33="PERF",'full menu'!N33="AERF",'full menu'!N33="PCB"),"ERfix",IF(OR('full menu'!N33="ACB",'full menu'!N33="LCERT",'full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menu'!N33="MwERT",'full menu'!N33="ERwMT",'full menu'!N33="M&amp;ERT",'full menu'!N33="MwIT",'full menu'!N33="IwMT",'full menu'!N33="M&amp;IT",'full menu'!N33="IwERT",'full menu'!N33="ERwIT",'full menu'!N33="I&amp;ERT",'full menu'!N33="ER&amp;M&amp;IT"),"MixedTs",IF('full menu'!N33="UD","UD",IF('full menu'!N33="LSD","LSD",IF('full menu'!N33="WSD","WSD","")))))))))))</f>
        <v>ITs</v>
      </c>
      <c r="O33" s="1" t="str">
        <f>IF('full menu'!O33="MDC","MDC",IF('full menu'!O33="X","X",IF('full menu'!O33="UASC","UASC",IF(OR('full menu'!O33="PERF",'full menu'!O33="AERF",'full menu'!O33="PCB"),"ERfix",IF(OR('full menu'!O33="ACB",'full menu'!O33="LCERT",'full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menu'!O33="MwERT",'full menu'!O33="ERwMT",'full menu'!O33="M&amp;ERT",'full menu'!O33="MwIT",'full menu'!O33="IwMT",'full menu'!O33="M&amp;IT",'full menu'!O33="IwERT",'full menu'!O33="ERwIT",'full menu'!O33="I&amp;ERT",'full menu'!O33="ER&amp;M&amp;IT"),"MixedTs",IF('full menu'!O33="UD","UD",IF('full menu'!O33="LSD","LSD",IF('full menu'!O33="WSD","WSD","")))))))))))</f>
        <v>ITs</v>
      </c>
      <c r="P33" s="1" t="str">
        <f>IF('full menu'!P33="MDC","MDC",IF('full menu'!P33="X","X",IF('full menu'!P33="UASC","UASC",IF(OR('full menu'!P33="PERF",'full menu'!P33="AERF",'full menu'!P33="PCB"),"ERfix",IF(OR('full menu'!P33="ACB",'full menu'!P33="LCERT",'full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menu'!P33="MwERT",'full menu'!P33="ERwMT",'full menu'!P33="M&amp;ERT",'full menu'!P33="MwIT",'full menu'!P33="IwMT",'full menu'!P33="M&amp;IT",'full menu'!P33="IwERT",'full menu'!P33="ERwIT",'full menu'!P33="I&amp;ERT",'full menu'!P33="ER&amp;M&amp;IT"),"MixedTs",IF('full menu'!P33="UD","UD",IF('full menu'!P33="LSD","LSD",IF('full menu'!P33="WSD","WSD","")))))))))))</f>
        <v>ITs</v>
      </c>
      <c r="Q33" s="1" t="str">
        <f>IF('full menu'!Q33="MDC","MDC",IF('full menu'!Q33="X","X",IF('full menu'!Q33="UASC","UASC",IF(OR('full menu'!Q33="PERF",'full menu'!Q33="AERF",'full menu'!Q33="PCB"),"ERfix",IF(OR('full menu'!Q33="ACB",'full menu'!Q33="LCERT",'full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menu'!Q33="MwERT",'full menu'!Q33="ERwMT",'full menu'!Q33="M&amp;ERT",'full menu'!Q33="MwIT",'full menu'!Q33="IwMT",'full menu'!Q33="M&amp;IT",'full menu'!Q33="IwERT",'full menu'!Q33="ERwIT",'full menu'!Q33="I&amp;ERT",'full menu'!Q33="ER&amp;M&amp;IT"),"MixedTs",IF('full menu'!Q33="UD","UD",IF('full menu'!Q33="LSD","LSD",IF('full menu'!Q33="WSD","WSD","")))))))))))</f>
        <v>ITs</v>
      </c>
      <c r="R33" s="1" t="str">
        <f>IF('full menu'!R33="MDC","MDC",IF('full menu'!R33="X","X",IF('full menu'!R33="UASC","UASC",IF(OR('full menu'!R33="PERF",'full menu'!R33="AERF",'full menu'!R33="PCB"),"ERfix",IF(OR('full menu'!R33="ACB",'full menu'!R33="LCERT",'full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menu'!R33="MwERT",'full menu'!R33="ERwMT",'full menu'!R33="M&amp;ERT",'full menu'!R33="MwIT",'full menu'!R33="IwMT",'full menu'!R33="M&amp;IT",'full menu'!R33="IwERT",'full menu'!R33="ERwIT",'full menu'!R33="I&amp;ERT",'full menu'!R33="ER&amp;M&amp;IT"),"MixedTs",IF('full menu'!R33="UD","UD",IF('full menu'!R33="LSD","LSD",IF('full menu'!R33="WSD","WSD","")))))))))))</f>
        <v>ITs</v>
      </c>
      <c r="S33" s="1" t="str">
        <f>IF('full menu'!S33="MDC","MDC",IF('full menu'!S33="X","X",IF('full menu'!S33="UASC","UASC",IF(OR('full menu'!S33="PERF",'full menu'!S33="AERF",'full menu'!S33="PCB"),"ERfix",IF(OR('full menu'!S33="ACB",'full menu'!S33="LCERT",'full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menu'!S33="MwERT",'full menu'!S33="ERwMT",'full menu'!S33="M&amp;ERT",'full menu'!S33="MwIT",'full menu'!S33="IwMT",'full menu'!S33="M&amp;IT",'full menu'!S33="IwERT",'full menu'!S33="ERwIT",'full menu'!S33="I&amp;ERT",'full menu'!S33="ER&amp;M&amp;IT"),"MixedTs",IF('full menu'!S33="UD","UD",IF('full menu'!S33="LSD","LSD",IF('full menu'!S33="WSD","WSD","")))))))))))</f>
        <v>ITs</v>
      </c>
      <c r="T33" s="1" t="str">
        <f>IF('full menu'!T33="MDC","MDC",IF('full menu'!T33="X","X",IF('full menu'!T33="UASC","UASC",IF(OR('full menu'!T33="PERF",'full menu'!T33="AERF",'full menu'!T33="PCB"),"ERfix",IF(OR('full menu'!T33="ACB",'full menu'!T33="LCERT",'full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menu'!T33="MwERT",'full menu'!T33="ERwMT",'full menu'!T33="M&amp;ERT",'full menu'!T33="MwIT",'full menu'!T33="IwMT",'full menu'!T33="M&amp;IT",'full menu'!T33="IwERT",'full menu'!T33="ERwIT",'full menu'!T33="I&amp;ERT",'full menu'!T33="ER&amp;M&amp;IT"),"MixedTs",IF('full menu'!T33="UD","UD",IF('full menu'!T33="LSD","LSD",IF('full menu'!T33="WSD","WSD","")))))))))))</f>
        <v>ITs</v>
      </c>
      <c r="U33" s="1" t="str">
        <f>IF('full menu'!U33="MDC","MDC",IF('full menu'!U33="X","X",IF('full menu'!U33="UASC","UASC",IF(OR('full menu'!U33="PERF",'full menu'!U33="AERF",'full menu'!U33="PCB"),"ERfix",IF(OR('full menu'!U33="ACB",'full menu'!U33="LCERT",'full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menu'!U33="MwERT",'full menu'!U33="ERwMT",'full menu'!U33="M&amp;ERT",'full menu'!U33="MwIT",'full menu'!U33="IwMT",'full menu'!U33="M&amp;IT",'full menu'!U33="IwERT",'full menu'!U33="ERwIT",'full menu'!U33="I&amp;ERT",'full menu'!U33="ER&amp;M&amp;IT"),"MixedTs",IF('full menu'!U33="UD","UD",IF('full menu'!U33="LSD","LSD",IF('full menu'!U33="WSD","WSD","")))))))))))</f>
        <v>ITs</v>
      </c>
      <c r="V33" s="1" t="str">
        <f>IF('full menu'!V33="MDC","MDC",IF('full menu'!V33="X","X",IF('full menu'!V33="UASC","UASC",IF(OR('full menu'!V33="PERF",'full menu'!V33="AERF",'full menu'!V33="PCB"),"ERfix",IF(OR('full menu'!V33="ACB",'full menu'!V33="LCERT",'full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menu'!V33="MwERT",'full menu'!V33="ERwMT",'full menu'!V33="M&amp;ERT",'full menu'!V33="MwIT",'full menu'!V33="IwMT",'full menu'!V33="M&amp;IT",'full menu'!V33="IwERT",'full menu'!V33="ERwIT",'full menu'!V33="I&amp;ERT",'full menu'!V33="ER&amp;M&amp;IT"),"MixedTs",IF('full menu'!V33="UD","UD",IF('full menu'!V33="LSD","LSD",IF('full menu'!V33="WSD","WSD","")))))))))))</f>
        <v>ITs</v>
      </c>
      <c r="W33" s="1" t="str">
        <f>IF('full menu'!W33="MDC","MDC",IF('full menu'!W33="X","X",IF('full menu'!W33="UASC","UASC",IF(OR('full menu'!W33="PERF",'full menu'!W33="AERF",'full menu'!W33="PCB"),"ERfix",IF(OR('full menu'!W33="ACB",'full menu'!W33="LCERT",'full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menu'!W33="MwERT",'full menu'!W33="ERwMT",'full menu'!W33="M&amp;ERT",'full menu'!W33="MwIT",'full menu'!W33="IwMT",'full menu'!W33="M&amp;IT",'full menu'!W33="IwERT",'full menu'!W33="ERwIT",'full menu'!W33="I&amp;ERT",'full menu'!W33="ER&amp;M&amp;IT"),"MixedTs",IF('full menu'!W33="UD","UD",IF('full menu'!W33="LSD","LSD",IF('full menu'!W33="WSD","WSD","")))))))))))</f>
        <v>ITs</v>
      </c>
      <c r="X33" s="1" t="str">
        <f>IF('full menu'!X33="MDC","MDC",IF('full menu'!X33="X","X",IF('full menu'!X33="UASC","UASC",IF(OR('full menu'!X33="PERF",'full menu'!X33="AERF",'full menu'!X33="PCB"),"ERfix",IF(OR('full menu'!X33="ACB",'full menu'!X33="LCERT",'full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menu'!X33="MwERT",'full menu'!X33="ERwMT",'full menu'!X33="M&amp;ERT",'full menu'!X33="MwIT",'full menu'!X33="IwMT",'full menu'!X33="M&amp;IT",'full menu'!X33="IwERT",'full menu'!X33="ERwIT",'full menu'!X33="I&amp;ERT",'full menu'!X33="ER&amp;M&amp;IT"),"MixedTs",IF('full menu'!X33="UD","UD",IF('full menu'!X33="LSD","LSD",IF('full menu'!X33="WSD","WSD","")))))))))))</f>
        <v>ITs</v>
      </c>
      <c r="Y33" s="1" t="str">
        <f>IF('full menu'!Y33="MDC","MDC",IF('full menu'!Y33="X","X",IF('full menu'!Y33="UASC","UASC",IF(OR('full menu'!Y33="PERF",'full menu'!Y33="AERF",'full menu'!Y33="PCB"),"ERfix",IF(OR('full menu'!Y33="ACB",'full menu'!Y33="LCERT",'full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menu'!Y33="MwERT",'full menu'!Y33="ERwMT",'full menu'!Y33="M&amp;ERT",'full menu'!Y33="MwIT",'full menu'!Y33="IwMT",'full menu'!Y33="M&amp;IT",'full menu'!Y33="IwERT",'full menu'!Y33="ERwIT",'full menu'!Y33="I&amp;ERT",'full menu'!Y33="ER&amp;M&amp;IT"),"MixedTs",IF('full menu'!Y33="UD","UD",IF('full menu'!Y33="LSD","LSD",IF('full menu'!Y33="WSD","WSD","")))))))))))</f>
        <v>ITs</v>
      </c>
      <c r="Z33" s="1" t="str">
        <f>IF('full menu'!Z33="MDC","MDC",IF('full menu'!Z33="X","X",IF('full menu'!Z33="UASC","UASC",IF(OR('full menu'!Z33="PERF",'full menu'!Z33="AERF",'full menu'!Z33="PCB"),"ERfix",IF(OR('full menu'!Z33="ACB",'full menu'!Z33="LCERT",'full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menu'!Z33="MwERT",'full menu'!Z33="ERwMT",'full menu'!Z33="M&amp;ERT",'full menu'!Z33="MwIT",'full menu'!Z33="IwMT",'full menu'!Z33="M&amp;IT",'full menu'!Z33="IwERT",'full menu'!Z33="ERwIT",'full menu'!Z33="I&amp;ERT",'full menu'!Z33="ER&amp;M&amp;IT"),"MixedTs",IF('full menu'!Z33="UD","UD",IF('full menu'!Z33="LSD","LSD",IF('full menu'!Z33="WSD","WSD","")))))))))))</f>
        <v>ITs</v>
      </c>
      <c r="AA33" s="1" t="str">
        <f>IF('full menu'!AA33="MDC","MDC",IF('full menu'!AA33="X","X",IF('full menu'!AA33="UASC","UASC",IF(OR('full menu'!AA33="PERF",'full menu'!AA33="AERF",'full menu'!AA33="PCB"),"ERfix",IF(OR('full menu'!AA33="ACB",'full menu'!AA33="LCERT",'full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menu'!AA33="MwERT",'full menu'!AA33="ERwMT",'full menu'!AA33="M&amp;ERT",'full menu'!AA33="MwIT",'full menu'!AA33="IwMT",'full menu'!AA33="M&amp;IT",'full menu'!AA33="IwERT",'full menu'!AA33="ERwIT",'full menu'!AA33="I&amp;ERT",'full menu'!AA33="ER&amp;M&amp;IT"),"MixedTs",IF('full menu'!AA33="UD","UD",IF('full menu'!AA33="LSD","LSD",IF('full menu'!AA33="WSD","WSD","")))))))))))</f>
        <v>ITs</v>
      </c>
      <c r="AB33" s="1" t="str">
        <f>IF('full menu'!AB33="MDC","MDC",IF('full menu'!AB33="X","X",IF('full menu'!AB33="UASC","UASC",IF(OR('full menu'!AB33="PERF",'full menu'!AB33="AERF",'full menu'!AB33="PCB"),"ERfix",IF(OR('full menu'!AB33="ACB",'full menu'!AB33="LCERT",'full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menu'!AB33="MwERT",'full menu'!AB33="ERwMT",'full menu'!AB33="M&amp;ERT",'full menu'!AB33="MwIT",'full menu'!AB33="IwMT",'full menu'!AB33="M&amp;IT",'full menu'!AB33="IwERT",'full menu'!AB33="ERwIT",'full menu'!AB33="I&amp;ERT",'full menu'!AB33="ER&amp;M&amp;IT"),"MixedTs",IF('full menu'!AB33="UD","UD",IF('full menu'!AB33="LSD","LSD",IF('full menu'!AB33="WSD","WSD","")))))))))))</f>
        <v>ITs</v>
      </c>
      <c r="AC33" s="1" t="str">
        <f>IF('full menu'!AC33="MDC","MDC",IF('full menu'!AC33="X","X",IF('full menu'!AC33="UASC","UASC",IF(OR('full menu'!AC33="PERF",'full menu'!AC33="AERF",'full menu'!AC33="PCB"),"ERfix",IF(OR('full menu'!AC33="ACB",'full menu'!AC33="LCERT",'full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menu'!AC33="MwERT",'full menu'!AC33="ERwMT",'full menu'!AC33="M&amp;ERT",'full menu'!AC33="MwIT",'full menu'!AC33="IwMT",'full menu'!AC33="M&amp;IT",'full menu'!AC33="IwERT",'full menu'!AC33="ERwIT",'full menu'!AC33="I&amp;ERT",'full menu'!AC33="ER&amp;M&amp;IT"),"MixedTs",IF('full menu'!AC33="UD","UD",IF('full menu'!AC33="LSD","LSD",IF('full menu'!AC33="WSD","WSD","")))))))))))</f>
        <v>ITs</v>
      </c>
      <c r="AD33" s="1" t="str">
        <f>IF('full menu'!AD33="MDC","MDC",IF('full menu'!AD33="X","X",IF('full menu'!AD33="UASC","UASC",IF(OR('full menu'!AD33="PERF",'full menu'!AD33="AERF",'full menu'!AD33="PCB"),"ERfix",IF(OR('full menu'!AD33="ACB",'full menu'!AD33="LCERT",'full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menu'!AD33="MwERT",'full menu'!AD33="ERwMT",'full menu'!AD33="M&amp;ERT",'full menu'!AD33="MwIT",'full menu'!AD33="IwMT",'full menu'!AD33="M&amp;IT",'full menu'!AD33="IwERT",'full menu'!AD33="ERwIT",'full menu'!AD33="I&amp;ERT",'full menu'!AD33="ER&amp;M&amp;IT"),"MixedTs",IF('full menu'!AD33="UD","UD",IF('full menu'!AD33="LSD","LSD",IF('full menu'!AD33="WSD","WSD","")))))))))))</f>
        <v>ITs</v>
      </c>
      <c r="AE33" s="1" t="str">
        <f>IF('full menu'!AE33="MDC","MDC",IF('full menu'!AE33="X","X",IF('full menu'!AE33="UASC","UASC",IF(OR('full menu'!AE33="PERF",'full menu'!AE33="AERF",'full menu'!AE33="PCB"),"ERfix",IF(OR('full menu'!AE33="ACB",'full menu'!AE33="LCERT",'full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menu'!AE33="MwERT",'full menu'!AE33="ERwMT",'full menu'!AE33="M&amp;ERT",'full menu'!AE33="MwIT",'full menu'!AE33="IwMT",'full menu'!AE33="M&amp;IT",'full menu'!AE33="IwERT",'full menu'!AE33="ERwIT",'full menu'!AE33="I&amp;ERT",'full menu'!AE33="ER&amp;M&amp;IT"),"MixedTs",IF('full menu'!AE33="UD","UD",IF('full menu'!AE33="LSD","LSD",IF('full menu'!AE33="WSD","WSD","")))))))))))</f>
        <v>ITs</v>
      </c>
      <c r="AF33" s="1" t="str">
        <f>IF('full menu'!AF33="MDC","MDC",IF('full menu'!AF33="X","X",IF('full menu'!AF33="UASC","UASC",IF(OR('full menu'!AF33="PERF",'full menu'!AF33="AERF",'full menu'!AF33="PCB"),"ERfix",IF(OR('full menu'!AF33="ACB",'full menu'!AF33="LCERT",'full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menu'!AF33="MwERT",'full menu'!AF33="ERwMT",'full menu'!AF33="M&amp;ERT",'full menu'!AF33="MwIT",'full menu'!AF33="IwMT",'full menu'!AF33="M&amp;IT",'full menu'!AF33="IwERT",'full menu'!AF33="ERwIT",'full menu'!AF33="I&amp;ERT",'full menu'!AF33="ER&amp;M&amp;IT"),"MixedTs",IF('full menu'!AF33="UD","UD",IF('full menu'!AF33="LSD","LSD",IF('full menu'!AF33="WSD","WSD","")))))))))))</f>
        <v>ITs</v>
      </c>
      <c r="AG33" s="1" t="str">
        <f>IF('full menu'!AG33="MDC","MDC",IF('full menu'!AG33="X","X",IF('full menu'!AG33="UASC","UASC",IF(OR('full menu'!AG33="PERF",'full menu'!AG33="AERF",'full menu'!AG33="PCB"),"ERfix",IF(OR('full menu'!AG33="ACB",'full menu'!AG33="LCERT",'full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menu'!AG33="MwERT",'full menu'!AG33="ERwMT",'full menu'!AG33="M&amp;ERT",'full menu'!AG33="MwIT",'full menu'!AG33="IwMT",'full menu'!AG33="M&amp;IT",'full menu'!AG33="IwERT",'full menu'!AG33="ERwIT",'full menu'!AG33="I&amp;ERT",'full menu'!AG33="ER&amp;M&amp;IT"),"MixedTs",IF('full menu'!AG33="UD","UD",IF('full menu'!AG33="LSD","LSD",IF('full menu'!AG33="WSD","WSD","")))))))))))</f>
        <v>ITs</v>
      </c>
      <c r="AH33" s="1" t="str">
        <f>IF('full menu'!AH33="MDC","MDC",IF('full menu'!AH33="X","X",IF('full menu'!AH33="UASC","UASC",IF(OR('full menu'!AH33="PERF",'full menu'!AH33="AERF",'full menu'!AH33="PCB"),"ERfix",IF(OR('full menu'!AH33="ACB",'full menu'!AH33="LCERT",'full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menu'!AH33="MwERT",'full menu'!AH33="ERwMT",'full menu'!AH33="M&amp;ERT",'full menu'!AH33="MwIT",'full menu'!AH33="IwMT",'full menu'!AH33="M&amp;IT",'full menu'!AH33="IwERT",'full menu'!AH33="ERwIT",'full menu'!AH33="I&amp;ERT",'full menu'!AH33="ER&amp;M&amp;IT"),"MixedTs",IF('full menu'!AH33="UD","UD",IF('full menu'!AH33="LSD","LSD",IF('full menu'!AH33="WSD","WSD","")))))))))))</f>
        <v>ITs</v>
      </c>
      <c r="AI33" s="1" t="str">
        <f>IF('full menu'!AI33="MDC","MDC",IF('full menu'!AI33="X","X",IF('full menu'!AI33="UASC","UASC",IF(OR('full menu'!AI33="PERF",'full menu'!AI33="AERF",'full menu'!AI33="PCB"),"ERfix",IF(OR('full menu'!AI33="ACB",'full menu'!AI33="LCERT",'full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menu'!AI33="MwERT",'full menu'!AI33="ERwMT",'full menu'!AI33="M&amp;ERT",'full menu'!AI33="MwIT",'full menu'!AI33="IwMT",'full menu'!AI33="M&amp;IT",'full menu'!AI33="IwERT",'full menu'!AI33="ERwIT",'full menu'!AI33="I&amp;ERT",'full menu'!AI33="ER&amp;M&amp;IT"),"MixedTs",IF('full menu'!AI33="UD","UD",IF('full menu'!AI33="LSD","LSD",IF('full menu'!AI33="WSD","WSD","")))))))))))</f>
        <v>ITs</v>
      </c>
      <c r="AJ33" s="1" t="str">
        <f>IF('full menu'!AJ33="MDC","MDC",IF('full menu'!AJ33="X","X",IF('full menu'!AJ33="UASC","UASC",IF(OR('full menu'!AJ33="PERF",'full menu'!AJ33="AERF",'full menu'!AJ33="PCB"),"ERfix",IF(OR('full menu'!AJ33="ACB",'full menu'!AJ33="LCERT",'full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menu'!AJ33="MwERT",'full menu'!AJ33="ERwMT",'full menu'!AJ33="M&amp;ERT",'full menu'!AJ33="MwIT",'full menu'!AJ33="IwMT",'full menu'!AJ33="M&amp;IT",'full menu'!AJ33="IwERT",'full menu'!AJ33="ERwIT",'full menu'!AJ33="I&amp;ERT",'full menu'!AJ33="ER&amp;M&amp;IT"),"MixedTs",IF('full menu'!AJ33="UD","UD",IF('full menu'!AJ33="LSD","LSD",IF('full menu'!AJ33="WSD","WSD","")))))))))))</f>
        <v>ITs</v>
      </c>
      <c r="AK33" s="1" t="str">
        <f>IF('full menu'!AK33="MDC","MDC",IF('full menu'!AK33="X","X",IF('full menu'!AK33="UASC","UASC",IF(OR('full menu'!AK33="PERF",'full menu'!AK33="AERF",'full menu'!AK33="PCB"),"ERfix",IF(OR('full menu'!AK33="ACB",'full menu'!AK33="LCERT",'full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menu'!AK33="MwERT",'full menu'!AK33="ERwMT",'full menu'!AK33="M&amp;ERT",'full menu'!AK33="MwIT",'full menu'!AK33="IwMT",'full menu'!AK33="M&amp;IT",'full menu'!AK33="IwERT",'full menu'!AK33="ERwIT",'full menu'!AK33="I&amp;ERT",'full menu'!AK33="ER&amp;M&amp;IT"),"MixedTs",IF('full menu'!AK33="UD","UD",IF('full menu'!AK33="LSD","LSD",IF('full menu'!AK33="WSD","WSD","")))))))))))</f>
        <v>ITs</v>
      </c>
      <c r="AL33" s="1" t="str">
        <f>IF('full menu'!AL33="MDC","MDC",IF('full menu'!AL33="X","X",IF('full menu'!AL33="UASC","UASC",IF(OR('full menu'!AL33="PERF",'full menu'!AL33="AERF",'full menu'!AL33="PCB"),"ERfix",IF(OR('full menu'!AL33="ACB",'full menu'!AL33="LCERT",'full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menu'!AL33="MwERT",'full menu'!AL33="ERwMT",'full menu'!AL33="M&amp;ERT",'full menu'!AL33="MwIT",'full menu'!AL33="IwMT",'full menu'!AL33="M&amp;IT",'full menu'!AL33="IwERT",'full menu'!AL33="ERwIT",'full menu'!AL33="I&amp;ERT",'full menu'!AL33="ER&amp;M&amp;IT"),"MixedTs",IF('full menu'!AL33="UD","UD",IF('full menu'!AL33="LSD","LSD",IF('full menu'!AL33="WSD","WSD","")))))))))))</f>
        <v>ITs</v>
      </c>
      <c r="AM33" s="1" t="str">
        <f>IF('full menu'!AM33="MDC","MDC",IF('full menu'!AM33="X","X",IF('full menu'!AM33="UASC","UASC",IF(OR('full menu'!AM33="PERF",'full menu'!AM33="AERF",'full menu'!AM33="PCB"),"ERfix",IF(OR('full menu'!AM33="ACB",'full menu'!AM33="LCERT",'full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menu'!AM33="MwERT",'full menu'!AM33="ERwMT",'full menu'!AM33="M&amp;ERT",'full menu'!AM33="MwIT",'full menu'!AM33="IwMT",'full menu'!AM33="M&amp;IT",'full menu'!AM33="IwERT",'full menu'!AM33="ERwIT",'full menu'!AM33="I&amp;ERT",'full menu'!AM33="ER&amp;M&amp;IT"),"MixedTs",IF('full menu'!AM33="UD","UD",IF('full menu'!AM33="LSD","LSD",IF('full menu'!AM33="WSD","WSD","")))))))))))</f>
        <v>ITs</v>
      </c>
      <c r="AN33" s="1" t="str">
        <f>IF('full menu'!AN33="MDC","MDC",IF('full menu'!AN33="X","X",IF('full menu'!AN33="UASC","UASC",IF(OR('full menu'!AN33="PERF",'full menu'!AN33="AERF",'full menu'!AN33="PCB"),"ERfix",IF(OR('full menu'!AN33="ACB",'full menu'!AN33="LCERT",'full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menu'!AN33="MwERT",'full menu'!AN33="ERwMT",'full menu'!AN33="M&amp;ERT",'full menu'!AN33="MwIT",'full menu'!AN33="IwMT",'full menu'!AN33="M&amp;IT",'full menu'!AN33="IwERT",'full menu'!AN33="ERwIT",'full menu'!AN33="I&amp;ERT",'full menu'!AN33="ER&amp;M&amp;IT"),"MixedTs",IF('full menu'!AN33="UD","UD",IF('full menu'!AN33="LSD","LSD",IF('full menu'!AN33="WSD","WSD","")))))))))))</f>
        <v>ITs</v>
      </c>
      <c r="AO33" s="1" t="str">
        <f>IF('full menu'!AO33="MDC","MDC",IF('full menu'!AO33="X","X",IF('full menu'!AO33="UASC","UASC",IF(OR('full menu'!AO33="PERF",'full menu'!AO33="AERF",'full menu'!AO33="PCB"),"ERfix",IF(OR('full menu'!AO33="ACB",'full menu'!AO33="LCERT",'full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menu'!AO33="MwERT",'full menu'!AO33="ERwMT",'full menu'!AO33="M&amp;ERT",'full menu'!AO33="MwIT",'full menu'!AO33="IwMT",'full menu'!AO33="M&amp;IT",'full menu'!AO33="IwERT",'full menu'!AO33="ERwIT",'full menu'!AO33="I&amp;ERT",'full menu'!AO33="ER&amp;M&amp;IT"),"MixedTs",IF('full menu'!AO33="UD","UD",IF('full menu'!AO33="LSD","LSD",IF('full menu'!AO33="WSD","WSD","")))))))))))</f>
        <v>ITs</v>
      </c>
      <c r="AP33" s="1" t="str">
        <f>IF('full menu'!AP33="MDC","MDC",IF('full menu'!AP33="X","X",IF('full menu'!AP33="UASC","UASC",IF(OR('full menu'!AP33="PERF",'full menu'!AP33="AERF",'full menu'!AP33="PCB"),"ERfix",IF(OR('full menu'!AP33="ACB",'full menu'!AP33="LCERT",'full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menu'!AP33="MwERT",'full menu'!AP33="ERwMT",'full menu'!AP33="M&amp;ERT",'full menu'!AP33="MwIT",'full menu'!AP33="IwMT",'full menu'!AP33="M&amp;IT",'full menu'!AP33="IwERT",'full menu'!AP33="ERwIT",'full menu'!AP33="I&amp;ERT",'full menu'!AP33="ER&amp;M&amp;IT"),"MixedTs",IF('full menu'!AP33="UD","UD",IF('full menu'!AP33="LSD","LSD",IF('full menu'!AP33="WSD","WSD","")))))))))))</f>
        <v>ITs</v>
      </c>
      <c r="AQ33" s="1" t="str">
        <f>IF('full menu'!AQ33="MDC","MDC",IF('full menu'!AQ33="X","X",IF('full menu'!AQ33="UASC","UASC",IF(OR('full menu'!AQ33="PERF",'full menu'!AQ33="AERF",'full menu'!AQ33="PCB"),"ERfix",IF(OR('full menu'!AQ33="ACB",'full menu'!AQ33="LCERT",'full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menu'!AQ33="MwERT",'full menu'!AQ33="ERwMT",'full menu'!AQ33="M&amp;ERT",'full menu'!AQ33="MwIT",'full menu'!AQ33="IwMT",'full menu'!AQ33="M&amp;IT",'full menu'!AQ33="IwERT",'full menu'!AQ33="ERwIT",'full menu'!AQ33="I&amp;ERT",'full menu'!AQ33="ER&amp;M&amp;IT"),"MixedTs",IF('full menu'!AQ33="UD","UD",IF('full menu'!AQ33="LSD","LSD",IF('full menu'!AQ33="WSD","WSD","")))))))))))</f>
        <v>ITs</v>
      </c>
      <c r="AR33" s="1" t="str">
        <f>IF('full menu'!AR33="MDC","MDC",IF('full menu'!AR33="X","X",IF('full menu'!AR33="UASC","UASC",IF(OR('full menu'!AR33="PERF",'full menu'!AR33="AERF",'full menu'!AR33="PCB"),"ERfix",IF(OR('full menu'!AR33="ACB",'full menu'!AR33="LCERT",'full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menu'!AR33="MwERT",'full menu'!AR33="ERwMT",'full menu'!AR33="M&amp;ERT",'full menu'!AR33="MwIT",'full menu'!AR33="IwMT",'full menu'!AR33="M&amp;IT",'full menu'!AR33="IwERT",'full menu'!AR33="ERwIT",'full menu'!AR33="I&amp;ERT",'full menu'!AR33="ER&amp;M&amp;IT"),"MixedTs",IF('full menu'!AR33="UD","UD",IF('full menu'!AR33="LSD","LSD",IF('full menu'!AR33="WSD","WSD","")))))))))))</f>
        <v>ITs</v>
      </c>
      <c r="AS33" s="1" t="str">
        <f>IF('full menu'!AS33="MDC","MDC",IF('full menu'!AS33="X","X",IF('full menu'!AS33="UASC","UASC",IF(OR('full menu'!AS33="PERF",'full menu'!AS33="AERF",'full menu'!AS33="PCB"),"ERfix",IF(OR('full menu'!AS33="ACB",'full menu'!AS33="LCERT",'full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menu'!AS33="MwERT",'full menu'!AS33="ERwMT",'full menu'!AS33="M&amp;ERT",'full menu'!AS33="MwIT",'full menu'!AS33="IwMT",'full menu'!AS33="M&amp;IT",'full menu'!AS33="IwERT",'full menu'!AS33="ERwIT",'full menu'!AS33="I&amp;ERT",'full menu'!AS33="ER&amp;M&amp;IT"),"MixedTs",IF('full menu'!AS33="UD","UD",IF('full menu'!AS33="LSD","LSD",IF('full menu'!AS33="WSD","WSD","")))))))))))</f>
        <v>ITs</v>
      </c>
      <c r="AT33" s="1" t="str">
        <f>IF('full menu'!AT33="MDC","MDC",IF('full menu'!AT33="X","X",IF('full menu'!AT33="UASC","UASC",IF(OR('full menu'!AT33="PERF",'full menu'!AT33="AERF",'full menu'!AT33="PCB"),"ERfix",IF(OR('full menu'!AT33="ACB",'full menu'!AT33="LCERT",'full menu'!AT33="LERT",'full menu'!AT33="FCERT",'full menu'!AT33="FERT"),"ERTs",IF(OR('full menu'!AT33="FCMT",'full menu'!AT33="FMT",'full menu'!AT33="LMT",'full menu'!AT33="LCMT"),"MTs",IF(OR('full menu'!AT33="LCIT",'full menu'!AT33="FCIT",'full menu'!AT33="LIT",'full menu'!AT33="FIT"),"ITs",IF(OR('full menu'!AT33="MwERT",'full menu'!AT33="ERwMT",'full menu'!AT33="M&amp;ERT",'full menu'!AT33="MwIT",'full menu'!AT33="IwMT",'full menu'!AT33="M&amp;IT",'full menu'!AT33="IwERT",'full menu'!AT33="ERwIT",'full menu'!AT33="I&amp;ERT",'full menu'!AT33="ER&amp;M&amp;IT"),"MixedTs",IF('full menu'!AT33="UD","UD",IF('full menu'!AT33="LSD","LSD",IF('full menu'!AT33="WSD","WSD","")))))))))))</f>
        <v>ITs</v>
      </c>
      <c r="AU33" s="1" t="str">
        <f>IF('full menu'!AU33="MDC","MDC",IF('full menu'!AU33="X","X",IF('full menu'!AU33="UASC","UASC",IF(OR('full menu'!AU33="PERF",'full menu'!AU33="AERF",'full menu'!AU33="PCB"),"ERfix",IF(OR('full menu'!AU33="ACB",'full menu'!AU33="LCERT",'full menu'!AU33="LERT",'full menu'!AU33="FCERT",'full menu'!AU33="FERT"),"ERTs",IF(OR('full menu'!AU33="FCMT",'full menu'!AU33="FMT",'full menu'!AU33="LMT",'full menu'!AU33="LCMT"),"MTs",IF(OR('full menu'!AU33="LCIT",'full menu'!AU33="FCIT",'full menu'!AU33="LIT",'full menu'!AU33="FIT"),"ITs",IF(OR('full menu'!AU33="MwERT",'full menu'!AU33="ERwMT",'full menu'!AU33="M&amp;ERT",'full menu'!AU33="MwIT",'full menu'!AU33="IwMT",'full menu'!AU33="M&amp;IT",'full menu'!AU33="IwERT",'full menu'!AU33="ERwIT",'full menu'!AU33="I&amp;ERT",'full menu'!AU33="ER&amp;M&amp;IT"),"MixedTs",IF('full menu'!AU33="UD","UD",IF('full menu'!AU33="LSD","LSD",IF('full menu'!AU33="WSD","WSD","")))))))))))</f>
        <v>ITs</v>
      </c>
      <c r="AV33" s="1" t="str">
        <f>IF('full menu'!AV33="MDC","MDC",IF('full menu'!AV33="X","X",IF('full menu'!AV33="UASC","UASC",IF(OR('full menu'!AV33="PERF",'full menu'!AV33="AERF",'full menu'!AV33="PCB"),"ERfix",IF(OR('full menu'!AV33="ACB",'full menu'!AV33="LCERT",'full menu'!AV33="LERT",'full menu'!AV33="FCERT",'full menu'!AV33="FERT"),"ERTs",IF(OR('full menu'!AV33="FCMT",'full menu'!AV33="FMT",'full menu'!AV33="LMT",'full menu'!AV33="LCMT"),"MTs",IF(OR('full menu'!AV33="LCIT",'full menu'!AV33="FCIT",'full menu'!AV33="LIT",'full menu'!AV33="FIT"),"ITs",IF(OR('full menu'!AV33="MwERT",'full menu'!AV33="ERwMT",'full menu'!AV33="M&amp;ERT",'full menu'!AV33="MwIT",'full menu'!AV33="IwMT",'full menu'!AV33="M&amp;IT",'full menu'!AV33="IwERT",'full menu'!AV33="ERwIT",'full menu'!AV33="I&amp;ERT",'full menu'!AV33="ER&amp;M&amp;IT"),"MixedTs",IF('full menu'!AV33="UD","UD",IF('full menu'!AV33="LSD","LSD",IF('full menu'!AV33="WSD","WSD","")))))))))))</f>
        <v>ITs</v>
      </c>
      <c r="AW33" s="1" t="str">
        <f>IF('full menu'!AW33="MDC","MDC",IF('full menu'!AW33="X","X",IF('full menu'!AW33="UASC","UASC",IF(OR('full menu'!AW33="PERF",'full menu'!AW33="AERF",'full menu'!AW33="PCB"),"ERfix",IF(OR('full menu'!AW33="ACB",'full menu'!AW33="LCERT",'full menu'!AW33="LERT",'full menu'!AW33="FCERT",'full menu'!AW33="FERT"),"ERTs",IF(OR('full menu'!AW33="FCMT",'full menu'!AW33="FMT",'full menu'!AW33="LMT",'full menu'!AW33="LCMT"),"MTs",IF(OR('full menu'!AW33="LCIT",'full menu'!AW33="FCIT",'full menu'!AW33="LIT",'full menu'!AW33="FIT"),"ITs",IF(OR('full menu'!AW33="MwERT",'full menu'!AW33="ERwMT",'full menu'!AW33="M&amp;ERT",'full menu'!AW33="MwIT",'full menu'!AW33="IwMT",'full menu'!AW33="M&amp;IT",'full menu'!AW33="IwERT",'full menu'!AW33="ERwIT",'full menu'!AW33="I&amp;ERT",'full menu'!AW33="ER&amp;M&amp;IT"),"MixedTs",IF('full menu'!AW33="UD","UD",IF('full menu'!AW33="LSD","LSD",IF('full menu'!AW33="WSD","WSD","")))))))))))</f>
        <v>ITs</v>
      </c>
      <c r="AX33" s="1" t="str">
        <f>IF('full menu'!AX33="MDC","MDC",IF('full menu'!AX33="X","X",IF('full menu'!AX33="UASC","UASC",IF(OR('full menu'!AX33="PERF",'full menu'!AX33="AERF",'full menu'!AX33="PCB"),"ERfix",IF(OR('full menu'!AX33="ACB",'full menu'!AX33="LCERT",'full menu'!AX33="LERT",'full menu'!AX33="FCERT",'full menu'!AX33="FERT"),"ERTs",IF(OR('full menu'!AX33="FCMT",'full menu'!AX33="FMT",'full menu'!AX33="LMT",'full menu'!AX33="LCMT"),"MTs",IF(OR('full menu'!AX33="LCIT",'full menu'!AX33="FCIT",'full menu'!AX33="LIT",'full menu'!AX33="FIT"),"ITs",IF(OR('full menu'!AX33="MwERT",'full menu'!AX33="ERwMT",'full menu'!AX33="M&amp;ERT",'full menu'!AX33="MwIT",'full menu'!AX33="IwMT",'full menu'!AX33="M&amp;IT",'full menu'!AX33="IwERT",'full menu'!AX33="ERwIT",'full menu'!AX33="I&amp;ERT",'full menu'!AX33="ER&amp;M&amp;IT"),"MixedTs",IF('full menu'!AX33="UD","UD",IF('full menu'!AX33="LSD","LSD",IF('full menu'!AX33="WSD","WSD","")))))))))))</f>
        <v>ITs</v>
      </c>
      <c r="AY33" s="1" t="str">
        <f>IF('full menu'!AY33="MDC","MDC",IF('full menu'!AY33="X","X",IF('full menu'!AY33="UASC","UASC",IF(OR('full menu'!AY33="PERF",'full menu'!AY33="AERF",'full menu'!AY33="PCB"),"ERfix",IF(OR('full menu'!AY33="ACB",'full menu'!AY33="LCERT",'full menu'!AY33="LERT",'full menu'!AY33="FCERT",'full menu'!AY33="FERT"),"ERTs",IF(OR('full menu'!AY33="FCMT",'full menu'!AY33="FMT",'full menu'!AY33="LMT",'full menu'!AY33="LCMT"),"MTs",IF(OR('full menu'!AY33="LCIT",'full menu'!AY33="FCIT",'full menu'!AY33="LIT",'full menu'!AY33="FIT"),"ITs",IF(OR('full menu'!AY33="MwERT",'full menu'!AY33="ERwMT",'full menu'!AY33="M&amp;ERT",'full menu'!AY33="MwIT",'full menu'!AY33="IwMT",'full menu'!AY33="M&amp;IT",'full menu'!AY33="IwERT",'full menu'!AY33="ERwIT",'full menu'!AY33="I&amp;ERT",'full menu'!AY33="ER&amp;M&amp;IT"),"MixedTs",IF('full menu'!AY33="UD","UD",IF('full menu'!AY33="LSD","LSD",IF('full menu'!AY33="WSD","WSD","")))))))))))</f>
        <v>ITs</v>
      </c>
    </row>
    <row r="34" spans="1:51" ht="15.6" x14ac:dyDescent="0.3">
      <c r="A34" t="s">
        <v>62</v>
      </c>
      <c r="B34" s="1" t="str">
        <f>IF('full menu'!B34="MDC","MDC",IF('full menu'!B34="X","X",IF('full menu'!B34="UASC","UASC",IF(OR('full menu'!B34="PERF",'full menu'!B34="AERF",'full menu'!B34="PCB"),"ERfix",IF(OR('full menu'!B34="ACB",'full menu'!B34="LCERT",'full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menu'!B34="MwERT",'full menu'!B34="ERwMT",'full menu'!B34="M&amp;ERT",'full menu'!B34="MwIT",'full menu'!B34="IwMT",'full menu'!B34="M&amp;IT",'full menu'!B34="IwERT",'full menu'!B34="ERwIT",'full menu'!B34="I&amp;ERT",'full menu'!B34="ER&amp;M&amp;IT"),"MixedTs",IF('full menu'!B34="UD","UD",IF('full menu'!B34="LSD","LSD",IF('full menu'!B34="WSD","WSD","")))))))))))</f>
        <v>X</v>
      </c>
      <c r="C34" s="1" t="str">
        <f>IF('full menu'!C34="MDC","MDC",IF('full menu'!C34="X","X",IF('full menu'!C34="UASC","UASC",IF(OR('full menu'!C34="PERF",'full menu'!C34="AERF",'full menu'!C34="PCB"),"ERfix",IF(OR('full menu'!C34="ACB",'full menu'!C34="LCERT",'full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menu'!C34="MwERT",'full menu'!C34="ERwMT",'full menu'!C34="M&amp;ERT",'full menu'!C34="MwIT",'full menu'!C34="IwMT",'full menu'!C34="M&amp;IT",'full menu'!C34="IwERT",'full menu'!C34="ERwIT",'full menu'!C34="I&amp;ERT",'full menu'!C34="ER&amp;M&amp;IT"),"MixedTs",IF('full menu'!C34="UD","UD",IF('full menu'!C34="LSD","LSD",IF('full menu'!C34="WSD","WSD","")))))))))))</f>
        <v>X</v>
      </c>
      <c r="D34" s="1" t="str">
        <f>IF('full menu'!D34="MDC","MDC",IF('full menu'!D34="X","X",IF('full menu'!D34="UASC","UASC",IF(OR('full menu'!D34="PERF",'full menu'!D34="AERF",'full menu'!D34="PCB"),"ERfix",IF(OR('full menu'!D34="ACB",'full menu'!D34="LCERT",'full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menu'!D34="MwERT",'full menu'!D34="ERwMT",'full menu'!D34="M&amp;ERT",'full menu'!D34="MwIT",'full menu'!D34="IwMT",'full menu'!D34="M&amp;IT",'full menu'!D34="IwERT",'full menu'!D34="ERwIT",'full menu'!D34="I&amp;ERT",'full menu'!D34="ER&amp;M&amp;IT"),"MixedTs",IF('full menu'!D34="UD","UD",IF('full menu'!D34="LSD","LSD",IF('full menu'!D34="WSD","WSD","")))))))))))</f>
        <v>X</v>
      </c>
      <c r="E34" s="1" t="str">
        <f>IF('full menu'!E34="MDC","MDC",IF('full menu'!E34="X","X",IF('full menu'!E34="UASC","UASC",IF(OR('full menu'!E34="PERF",'full menu'!E34="AERF",'full menu'!E34="PCB"),"ERfix",IF(OR('full menu'!E34="ACB",'full menu'!E34="LCERT",'full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menu'!E34="MwERT",'full menu'!E34="ERwMT",'full menu'!E34="M&amp;ERT",'full menu'!E34="MwIT",'full menu'!E34="IwMT",'full menu'!E34="M&amp;IT",'full menu'!E34="IwERT",'full menu'!E34="ERwIT",'full menu'!E34="I&amp;ERT",'full menu'!E34="ER&amp;M&amp;IT"),"MixedTs",IF('full menu'!E34="UD","UD",IF('full menu'!E34="LSD","LSD",IF('full menu'!E34="WSD","WSD","")))))))))))</f>
        <v>X</v>
      </c>
      <c r="F34" s="1" t="str">
        <f>IF('full menu'!F34="MDC","MDC",IF('full menu'!F34="X","X",IF('full menu'!F34="UASC","UASC",IF(OR('full menu'!F34="PERF",'full menu'!F34="AERF",'full menu'!F34="PCB"),"ERfix",IF(OR('full menu'!F34="ACB",'full menu'!F34="LCERT",'full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menu'!F34="MwERT",'full menu'!F34="ERwMT",'full menu'!F34="M&amp;ERT",'full menu'!F34="MwIT",'full menu'!F34="IwMT",'full menu'!F34="M&amp;IT",'full menu'!F34="IwERT",'full menu'!F34="ERwIT",'full menu'!F34="I&amp;ERT",'full menu'!F34="ER&amp;M&amp;IT"),"MixedTs",IF('full menu'!F34="UD","UD",IF('full menu'!F34="LSD","LSD",IF('full menu'!F34="WSD","WSD","")))))))))))</f>
        <v>X</v>
      </c>
      <c r="G34" s="1" t="str">
        <f>IF('full menu'!G34="MDC","MDC",IF('full menu'!G34="X","X",IF('full menu'!G34="UASC","UASC",IF(OR('full menu'!G34="PERF",'full menu'!G34="AERF",'full menu'!G34="PCB"),"ERfix",IF(OR('full menu'!G34="ACB",'full menu'!G34="LCERT",'full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menu'!G34="MwERT",'full menu'!G34="ERwMT",'full menu'!G34="M&amp;ERT",'full menu'!G34="MwIT",'full menu'!G34="IwMT",'full menu'!G34="M&amp;IT",'full menu'!G34="IwERT",'full menu'!G34="ERwIT",'full menu'!G34="I&amp;ERT",'full menu'!G34="ER&amp;M&amp;IT"),"MixedTs",IF('full menu'!G34="UD","UD",IF('full menu'!G34="LSD","LSD",IF('full menu'!G34="WSD","WSD","")))))))))))</f>
        <v>X</v>
      </c>
      <c r="H34" s="1" t="str">
        <f>IF('full menu'!H34="MDC","MDC",IF('full menu'!H34="X","X",IF('full menu'!H34="UASC","UASC",IF(OR('full menu'!H34="PERF",'full menu'!H34="AERF",'full menu'!H34="PCB"),"ERfix",IF(OR('full menu'!H34="ACB",'full menu'!H34="LCERT",'full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menu'!H34="MwERT",'full menu'!H34="ERwMT",'full menu'!H34="M&amp;ERT",'full menu'!H34="MwIT",'full menu'!H34="IwMT",'full menu'!H34="M&amp;IT",'full menu'!H34="IwERT",'full menu'!H34="ERwIT",'full menu'!H34="I&amp;ERT",'full menu'!H34="ER&amp;M&amp;IT"),"MixedTs",IF('full menu'!H34="UD","UD",IF('full menu'!H34="LSD","LSD",IF('full menu'!H34="WSD","WSD","")))))))))))</f>
        <v>X</v>
      </c>
      <c r="I34" s="1" t="str">
        <f>IF('full menu'!I34="MDC","MDC",IF('full menu'!I34="X","X",IF('full menu'!I34="UASC","UASC",IF(OR('full menu'!I34="PERF",'full menu'!I34="AERF",'full menu'!I34="PCB"),"ERfix",IF(OR('full menu'!I34="ACB",'full menu'!I34="LCERT",'full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menu'!I34="MwERT",'full menu'!I34="ERwMT",'full menu'!I34="M&amp;ERT",'full menu'!I34="MwIT",'full menu'!I34="IwMT",'full menu'!I34="M&amp;IT",'full menu'!I34="IwERT",'full menu'!I34="ERwIT",'full menu'!I34="I&amp;ERT",'full menu'!I34="ER&amp;M&amp;IT"),"MixedTs",IF('full menu'!I34="UD","UD",IF('full menu'!I34="LSD","LSD",IF('full menu'!I34="WSD","WSD","")))))))))))</f>
        <v>X</v>
      </c>
      <c r="J34" s="1" t="str">
        <f>IF('full menu'!J34="MDC","MDC",IF('full menu'!J34="X","X",IF('full menu'!J34="UASC","UASC",IF(OR('full menu'!J34="PERF",'full menu'!J34="AERF",'full menu'!J34="PCB"),"ERfix",IF(OR('full menu'!J34="ACB",'full menu'!J34="LCERT",'full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menu'!J34="MwERT",'full menu'!J34="ERwMT",'full menu'!J34="M&amp;ERT",'full menu'!J34="MwIT",'full menu'!J34="IwMT",'full menu'!J34="M&amp;IT",'full menu'!J34="IwERT",'full menu'!J34="ERwIT",'full menu'!J34="I&amp;ERT",'full menu'!J34="ER&amp;M&amp;IT"),"MixedTs",IF('full menu'!J34="UD","UD",IF('full menu'!J34="LSD","LSD",IF('full menu'!J34="WSD","WSD","")))))))))))</f>
        <v>X</v>
      </c>
      <c r="K34" s="1" t="str">
        <f>IF('full menu'!K34="MDC","MDC",IF('full menu'!K34="X","X",IF('full menu'!K34="UASC","UASC",IF(OR('full menu'!K34="PERF",'full menu'!K34="AERF",'full menu'!K34="PCB"),"ERfix",IF(OR('full menu'!K34="ACB",'full menu'!K34="LCERT",'full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menu'!K34="MwERT",'full menu'!K34="ERwMT",'full menu'!K34="M&amp;ERT",'full menu'!K34="MwIT",'full menu'!K34="IwMT",'full menu'!K34="M&amp;IT",'full menu'!K34="IwERT",'full menu'!K34="ERwIT",'full menu'!K34="I&amp;ERT",'full menu'!K34="ER&amp;M&amp;IT"),"MixedTs",IF('full menu'!K34="UD","UD",IF('full menu'!K34="LSD","LSD",IF('full menu'!K34="WSD","WSD","")))))))))))</f>
        <v>X</v>
      </c>
      <c r="L34" s="1" t="str">
        <f>IF('full menu'!L34="MDC","MDC",IF('full menu'!L34="X","X",IF('full menu'!L34="UASC","UASC",IF(OR('full menu'!L34="PERF",'full menu'!L34="AERF",'full menu'!L34="PCB"),"ERfix",IF(OR('full menu'!L34="ACB",'full menu'!L34="LCERT",'full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menu'!L34="MwERT",'full menu'!L34="ERwMT",'full menu'!L34="M&amp;ERT",'full menu'!L34="MwIT",'full menu'!L34="IwMT",'full menu'!L34="M&amp;IT",'full menu'!L34="IwERT",'full menu'!L34="ERwIT",'full menu'!L34="I&amp;ERT",'full menu'!L34="ER&amp;M&amp;IT"),"MixedTs",IF('full menu'!L34="UD","UD",IF('full menu'!L34="LSD","LSD",IF('full menu'!L34="WSD","WSD","")))))))))))</f>
        <v>X</v>
      </c>
      <c r="M34" s="1" t="str">
        <f>IF('full menu'!M34="MDC","MDC",IF('full menu'!M34="X","X",IF('full menu'!M34="UASC","UASC",IF(OR('full menu'!M34="PERF",'full menu'!M34="AERF",'full menu'!M34="PCB"),"ERfix",IF(OR('full menu'!M34="ACB",'full menu'!M34="LCERT",'full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menu'!M34="MwERT",'full menu'!M34="ERwMT",'full menu'!M34="M&amp;ERT",'full menu'!M34="MwIT",'full menu'!M34="IwMT",'full menu'!M34="M&amp;IT",'full menu'!M34="IwERT",'full menu'!M34="ERwIT",'full menu'!M34="I&amp;ERT",'full menu'!M34="ER&amp;M&amp;IT"),"MixedTs",IF('full menu'!M34="UD","UD",IF('full menu'!M34="LSD","LSD",IF('full menu'!M34="WSD","WSD","")))))))))))</f>
        <v>X</v>
      </c>
      <c r="N34" s="1" t="str">
        <f>IF('full menu'!N34="MDC","MDC",IF('full menu'!N34="X","X",IF('full menu'!N34="UASC","UASC",IF(OR('full menu'!N34="PERF",'full menu'!N34="AERF",'full menu'!N34="PCB"),"ERfix",IF(OR('full menu'!N34="ACB",'full menu'!N34="LCERT",'full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menu'!N34="MwERT",'full menu'!N34="ERwMT",'full menu'!N34="M&amp;ERT",'full menu'!N34="MwIT",'full menu'!N34="IwMT",'full menu'!N34="M&amp;IT",'full menu'!N34="IwERT",'full menu'!N34="ERwIT",'full menu'!N34="I&amp;ERT",'full menu'!N34="ER&amp;M&amp;IT"),"MixedTs",IF('full menu'!N34="UD","UD",IF('full menu'!N34="LSD","LSD",IF('full menu'!N34="WSD","WSD","")))))))))))</f>
        <v>X</v>
      </c>
      <c r="O34" s="1" t="str">
        <f>IF('full menu'!O34="MDC","MDC",IF('full menu'!O34="X","X",IF('full menu'!O34="UASC","UASC",IF(OR('full menu'!O34="PERF",'full menu'!O34="AERF",'full menu'!O34="PCB"),"ERfix",IF(OR('full menu'!O34="ACB",'full menu'!O34="LCERT",'full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menu'!O34="MwERT",'full menu'!O34="ERwMT",'full menu'!O34="M&amp;ERT",'full menu'!O34="MwIT",'full menu'!O34="IwMT",'full menu'!O34="M&amp;IT",'full menu'!O34="IwERT",'full menu'!O34="ERwIT",'full menu'!O34="I&amp;ERT",'full menu'!O34="ER&amp;M&amp;IT"),"MixedTs",IF('full menu'!O34="UD","UD",IF('full menu'!O34="LSD","LSD",IF('full menu'!O34="WSD","WSD","")))))))))))</f>
        <v>X</v>
      </c>
      <c r="P34" s="1" t="str">
        <f>IF('full menu'!P34="MDC","MDC",IF('full menu'!P34="X","X",IF('full menu'!P34="UASC","UASC",IF(OR('full menu'!P34="PERF",'full menu'!P34="AERF",'full menu'!P34="PCB"),"ERfix",IF(OR('full menu'!P34="ACB",'full menu'!P34="LCERT",'full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menu'!P34="MwERT",'full menu'!P34="ERwMT",'full menu'!P34="M&amp;ERT",'full menu'!P34="MwIT",'full menu'!P34="IwMT",'full menu'!P34="M&amp;IT",'full menu'!P34="IwERT",'full menu'!P34="ERwIT",'full menu'!P34="I&amp;ERT",'full menu'!P34="ER&amp;M&amp;IT"),"MixedTs",IF('full menu'!P34="UD","UD",IF('full menu'!P34="LSD","LSD",IF('full menu'!P34="WSD","WSD","")))))))))))</f>
        <v>X</v>
      </c>
      <c r="Q34" s="1" t="str">
        <f>IF('full menu'!Q34="MDC","MDC",IF('full menu'!Q34="X","X",IF('full menu'!Q34="UASC","UASC",IF(OR('full menu'!Q34="PERF",'full menu'!Q34="AERF",'full menu'!Q34="PCB"),"ERfix",IF(OR('full menu'!Q34="ACB",'full menu'!Q34="LCERT",'full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menu'!Q34="MwERT",'full menu'!Q34="ERwMT",'full menu'!Q34="M&amp;ERT",'full menu'!Q34="MwIT",'full menu'!Q34="IwMT",'full menu'!Q34="M&amp;IT",'full menu'!Q34="IwERT",'full menu'!Q34="ERwIT",'full menu'!Q34="I&amp;ERT",'full menu'!Q34="ER&amp;M&amp;IT"),"MixedTs",IF('full menu'!Q34="UD","UD",IF('full menu'!Q34="LSD","LSD",IF('full menu'!Q34="WSD","WSD","")))))))))))</f>
        <v>X</v>
      </c>
      <c r="R34" s="1" t="str">
        <f>IF('full menu'!R34="MDC","MDC",IF('full menu'!R34="X","X",IF('full menu'!R34="UASC","UASC",IF(OR('full menu'!R34="PERF",'full menu'!R34="AERF",'full menu'!R34="PCB"),"ERfix",IF(OR('full menu'!R34="ACB",'full menu'!R34="LCERT",'full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menu'!R34="MwERT",'full menu'!R34="ERwMT",'full menu'!R34="M&amp;ERT",'full menu'!R34="MwIT",'full menu'!R34="IwMT",'full menu'!R34="M&amp;IT",'full menu'!R34="IwERT",'full menu'!R34="ERwIT",'full menu'!R34="I&amp;ERT",'full menu'!R34="ER&amp;M&amp;IT"),"MixedTs",IF('full menu'!R34="UD","UD",IF('full menu'!R34="LSD","LSD",IF('full menu'!R34="WSD","WSD","")))))))))))</f>
        <v>X</v>
      </c>
      <c r="S34" s="1" t="str">
        <f>IF('full menu'!S34="MDC","MDC",IF('full menu'!S34="X","X",IF('full menu'!S34="UASC","UASC",IF(OR('full menu'!S34="PERF",'full menu'!S34="AERF",'full menu'!S34="PCB"),"ERfix",IF(OR('full menu'!S34="ACB",'full menu'!S34="LCERT",'full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menu'!S34="MwERT",'full menu'!S34="ERwMT",'full menu'!S34="M&amp;ERT",'full menu'!S34="MwIT",'full menu'!S34="IwMT",'full menu'!S34="M&amp;IT",'full menu'!S34="IwERT",'full menu'!S34="ERwIT",'full menu'!S34="I&amp;ERT",'full menu'!S34="ER&amp;M&amp;IT"),"MixedTs",IF('full menu'!S34="UD","UD",IF('full menu'!S34="LSD","LSD",IF('full menu'!S34="WSD","WSD","")))))))))))</f>
        <v>X</v>
      </c>
      <c r="T34" s="1" t="str">
        <f>IF('full menu'!T34="MDC","MDC",IF('full menu'!T34="X","X",IF('full menu'!T34="UASC","UASC",IF(OR('full menu'!T34="PERF",'full menu'!T34="AERF",'full menu'!T34="PCB"),"ERfix",IF(OR('full menu'!T34="ACB",'full menu'!T34="LCERT",'full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menu'!T34="MwERT",'full menu'!T34="ERwMT",'full menu'!T34="M&amp;ERT",'full menu'!T34="MwIT",'full menu'!T34="IwMT",'full menu'!T34="M&amp;IT",'full menu'!T34="IwERT",'full menu'!T34="ERwIT",'full menu'!T34="I&amp;ERT",'full menu'!T34="ER&amp;M&amp;IT"),"MixedTs",IF('full menu'!T34="UD","UD",IF('full menu'!T34="LSD","LSD",IF('full menu'!T34="WSD","WSD","")))))))))))</f>
        <v>UD</v>
      </c>
      <c r="U34" s="1" t="str">
        <f>IF('full menu'!U34="MDC","MDC",IF('full menu'!U34="X","X",IF('full menu'!U34="UASC","UASC",IF(OR('full menu'!U34="PERF",'full menu'!U34="AERF",'full menu'!U34="PCB"),"ERfix",IF(OR('full menu'!U34="ACB",'full menu'!U34="LCERT",'full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menu'!U34="MwERT",'full menu'!U34="ERwMT",'full menu'!U34="M&amp;ERT",'full menu'!U34="MwIT",'full menu'!U34="IwMT",'full menu'!U34="M&amp;IT",'full menu'!U34="IwERT",'full menu'!U34="ERwIT",'full menu'!U34="I&amp;ERT",'full menu'!U34="ER&amp;M&amp;IT"),"MixedTs",IF('full menu'!U34="UD","UD",IF('full menu'!U34="LSD","LSD",IF('full menu'!U34="WSD","WSD","")))))))))))</f>
        <v>UD</v>
      </c>
      <c r="V34" s="1" t="str">
        <f>IF('full menu'!V34="MDC","MDC",IF('full menu'!V34="X","X",IF('full menu'!V34="UASC","UASC",IF(OR('full menu'!V34="PERF",'full menu'!V34="AERF",'full menu'!V34="PCB"),"ERfix",IF(OR('full menu'!V34="ACB",'full menu'!V34="LCERT",'full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menu'!V34="MwERT",'full menu'!V34="ERwMT",'full menu'!V34="M&amp;ERT",'full menu'!V34="MwIT",'full menu'!V34="IwMT",'full menu'!V34="M&amp;IT",'full menu'!V34="IwERT",'full menu'!V34="ERwIT",'full menu'!V34="I&amp;ERT",'full menu'!V34="ER&amp;M&amp;IT"),"MixedTs",IF('full menu'!V34="UD","UD",IF('full menu'!V34="LSD","LSD",IF('full menu'!V34="WSD","WSD","")))))))))))</f>
        <v>LSD</v>
      </c>
      <c r="W34" s="1" t="str">
        <f>IF('full menu'!W34="MDC","MDC",IF('full menu'!W34="X","X",IF('full menu'!W34="UASC","UASC",IF(OR('full menu'!W34="PERF",'full menu'!W34="AERF",'full menu'!W34="PCB"),"ERfix",IF(OR('full menu'!W34="ACB",'full menu'!W34="LCERT",'full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menu'!W34="MwERT",'full menu'!W34="ERwMT",'full menu'!W34="M&amp;ERT",'full menu'!W34="MwIT",'full menu'!W34="IwMT",'full menu'!W34="M&amp;IT",'full menu'!W34="IwERT",'full menu'!W34="ERwIT",'full menu'!W34="I&amp;ERT",'full menu'!W34="ER&amp;M&amp;IT"),"MixedTs",IF('full menu'!W34="UD","UD",IF('full menu'!W34="LSD","LSD",IF('full menu'!W34="WSD","WSD","")))))))))))</f>
        <v>LSD</v>
      </c>
      <c r="X34" s="1" t="str">
        <f>IF('full menu'!X34="MDC","MDC",IF('full menu'!X34="X","X",IF('full menu'!X34="UASC","UASC",IF(OR('full menu'!X34="PERF",'full menu'!X34="AERF",'full menu'!X34="PCB"),"ERfix",IF(OR('full menu'!X34="ACB",'full menu'!X34="LCERT",'full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menu'!X34="MwERT",'full menu'!X34="ERwMT",'full menu'!X34="M&amp;ERT",'full menu'!X34="MwIT",'full menu'!X34="IwMT",'full menu'!X34="M&amp;IT",'full menu'!X34="IwERT",'full menu'!X34="ERwIT",'full menu'!X34="I&amp;ERT",'full menu'!X34="ER&amp;M&amp;IT"),"MixedTs",IF('full menu'!X34="UD","UD",IF('full menu'!X34="LSD","LSD",IF('full menu'!X34="WSD","WSD","")))))))))))</f>
        <v>LSD</v>
      </c>
      <c r="Y34" s="1" t="str">
        <f>IF('full menu'!Y34="MDC","MDC",IF('full menu'!Y34="X","X",IF('full menu'!Y34="UASC","UASC",IF(OR('full menu'!Y34="PERF",'full menu'!Y34="AERF",'full menu'!Y34="PCB"),"ERfix",IF(OR('full menu'!Y34="ACB",'full menu'!Y34="LCERT",'full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menu'!Y34="MwERT",'full menu'!Y34="ERwMT",'full menu'!Y34="M&amp;ERT",'full menu'!Y34="MwIT",'full menu'!Y34="IwMT",'full menu'!Y34="M&amp;IT",'full menu'!Y34="IwERT",'full menu'!Y34="ERwIT",'full menu'!Y34="I&amp;ERT",'full menu'!Y34="ER&amp;M&amp;IT"),"MixedTs",IF('full menu'!Y34="UD","UD",IF('full menu'!Y34="LSD","LSD",IF('full menu'!Y34="WSD","WSD","")))))))))))</f>
        <v>LSD</v>
      </c>
      <c r="Z34" s="1" t="str">
        <f>IF('full menu'!Z34="MDC","MDC",IF('full menu'!Z34="X","X",IF('full menu'!Z34="UASC","UASC",IF(OR('full menu'!Z34="PERF",'full menu'!Z34="AERF",'full menu'!Z34="PCB"),"ERfix",IF(OR('full menu'!Z34="ACB",'full menu'!Z34="LCERT",'full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menu'!Z34="MwERT",'full menu'!Z34="ERwMT",'full menu'!Z34="M&amp;ERT",'full menu'!Z34="MwIT",'full menu'!Z34="IwMT",'full menu'!Z34="M&amp;IT",'full menu'!Z34="IwERT",'full menu'!Z34="ERwIT",'full menu'!Z34="I&amp;ERT",'full menu'!Z34="ER&amp;M&amp;IT"),"MixedTs",IF('full menu'!Z34="UD","UD",IF('full menu'!Z34="LSD","LSD",IF('full menu'!Z34="WSD","WSD","")))))))))))</f>
        <v>MixedTs</v>
      </c>
      <c r="AA34" s="1" t="str">
        <f>IF('full menu'!AA34="MDC","MDC",IF('full menu'!AA34="X","X",IF('full menu'!AA34="UASC","UASC",IF(OR('full menu'!AA34="PERF",'full menu'!AA34="AERF",'full menu'!AA34="PCB"),"ERfix",IF(OR('full menu'!AA34="ACB",'full menu'!AA34="LCERT",'full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menu'!AA34="MwERT",'full menu'!AA34="ERwMT",'full menu'!AA34="M&amp;ERT",'full menu'!AA34="MwIT",'full menu'!AA34="IwMT",'full menu'!AA34="M&amp;IT",'full menu'!AA34="IwERT",'full menu'!AA34="ERwIT",'full menu'!AA34="I&amp;ERT",'full menu'!AA34="ER&amp;M&amp;IT"),"MixedTs",IF('full menu'!AA34="UD","UD",IF('full menu'!AA34="LSD","LSD",IF('full menu'!AA34="WSD","WSD","")))))))))))</f>
        <v>MixedTs</v>
      </c>
      <c r="AB34" s="1" t="str">
        <f>IF('full menu'!AB34="MDC","MDC",IF('full menu'!AB34="X","X",IF('full menu'!AB34="UASC","UASC",IF(OR('full menu'!AB34="PERF",'full menu'!AB34="AERF",'full menu'!AB34="PCB"),"ERfix",IF(OR('full menu'!AB34="ACB",'full menu'!AB34="LCERT",'full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menu'!AB34="MwERT",'full menu'!AB34="ERwMT",'full menu'!AB34="M&amp;ERT",'full menu'!AB34="MwIT",'full menu'!AB34="IwMT",'full menu'!AB34="M&amp;IT",'full menu'!AB34="IwERT",'full menu'!AB34="ERwIT",'full menu'!AB34="I&amp;ERT",'full menu'!AB34="ER&amp;M&amp;IT"),"MixedTs",IF('full menu'!AB34="UD","UD",IF('full menu'!AB34="LSD","LSD",IF('full menu'!AB34="WSD","WSD","")))))))))))</f>
        <v>MixedTs</v>
      </c>
      <c r="AC34" s="1" t="str">
        <f>IF('full menu'!AC34="MDC","MDC",IF('full menu'!AC34="X","X",IF('full menu'!AC34="UASC","UASC",IF(OR('full menu'!AC34="PERF",'full menu'!AC34="AERF",'full menu'!AC34="PCB"),"ERfix",IF(OR('full menu'!AC34="ACB",'full menu'!AC34="LCERT",'full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menu'!AC34="MwERT",'full menu'!AC34="ERwMT",'full menu'!AC34="M&amp;ERT",'full menu'!AC34="MwIT",'full menu'!AC34="IwMT",'full menu'!AC34="M&amp;IT",'full menu'!AC34="IwERT",'full menu'!AC34="ERwIT",'full menu'!AC34="I&amp;ERT",'full menu'!AC34="ER&amp;M&amp;IT"),"MixedTs",IF('full menu'!AC34="UD","UD",IF('full menu'!AC34="LSD","LSD",IF('full menu'!AC34="WSD","WSD","")))))))))))</f>
        <v>MixedTs</v>
      </c>
      <c r="AD34" s="1" t="str">
        <f>IF('full menu'!AD34="MDC","MDC",IF('full menu'!AD34="X","X",IF('full menu'!AD34="UASC","UASC",IF(OR('full menu'!AD34="PERF",'full menu'!AD34="AERF",'full menu'!AD34="PCB"),"ERfix",IF(OR('full menu'!AD34="ACB",'full menu'!AD34="LCERT",'full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menu'!AD34="MwERT",'full menu'!AD34="ERwMT",'full menu'!AD34="M&amp;ERT",'full menu'!AD34="MwIT",'full menu'!AD34="IwMT",'full menu'!AD34="M&amp;IT",'full menu'!AD34="IwERT",'full menu'!AD34="ERwIT",'full menu'!AD34="I&amp;ERT",'full menu'!AD34="ER&amp;M&amp;IT"),"MixedTs",IF('full menu'!AD34="UD","UD",IF('full menu'!AD34="LSD","LSD",IF('full menu'!AD34="WSD","WSD","")))))))))))</f>
        <v>MixedTs</v>
      </c>
      <c r="AE34" s="1" t="str">
        <f>IF('full menu'!AE34="MDC","MDC",IF('full menu'!AE34="X","X",IF('full menu'!AE34="UASC","UASC",IF(OR('full menu'!AE34="PERF",'full menu'!AE34="AERF",'full menu'!AE34="PCB"),"ERfix",IF(OR('full menu'!AE34="ACB",'full menu'!AE34="LCERT",'full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menu'!AE34="MwERT",'full menu'!AE34="ERwMT",'full menu'!AE34="M&amp;ERT",'full menu'!AE34="MwIT",'full menu'!AE34="IwMT",'full menu'!AE34="M&amp;IT",'full menu'!AE34="IwERT",'full menu'!AE34="ERwIT",'full menu'!AE34="I&amp;ERT",'full menu'!AE34="ER&amp;M&amp;IT"),"MixedTs",IF('full menu'!AE34="UD","UD",IF('full menu'!AE34="LSD","LSD",IF('full menu'!AE34="WSD","WSD","")))))))))))</f>
        <v>MixedTs</v>
      </c>
      <c r="AF34" s="1" t="str">
        <f>IF('full menu'!AF34="MDC","MDC",IF('full menu'!AF34="X","X",IF('full menu'!AF34="UASC","UASC",IF(OR('full menu'!AF34="PERF",'full menu'!AF34="AERF",'full menu'!AF34="PCB"),"ERfix",IF(OR('full menu'!AF34="ACB",'full menu'!AF34="LCERT",'full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menu'!AF34="MwERT",'full menu'!AF34="ERwMT",'full menu'!AF34="M&amp;ERT",'full menu'!AF34="MwIT",'full menu'!AF34="IwMT",'full menu'!AF34="M&amp;IT",'full menu'!AF34="IwERT",'full menu'!AF34="ERwIT",'full menu'!AF34="I&amp;ERT",'full menu'!AF34="ER&amp;M&amp;IT"),"MixedTs",IF('full menu'!AF34="UD","UD",IF('full menu'!AF34="LSD","LSD",IF('full menu'!AF34="WSD","WSD","")))))))))))</f>
        <v>MixedTs</v>
      </c>
      <c r="AG34" s="1" t="str">
        <f>IF('full menu'!AG34="MDC","MDC",IF('full menu'!AG34="X","X",IF('full menu'!AG34="UASC","UASC",IF(OR('full menu'!AG34="PERF",'full menu'!AG34="AERF",'full menu'!AG34="PCB"),"ERfix",IF(OR('full menu'!AG34="ACB",'full menu'!AG34="LCERT",'full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menu'!AG34="MwERT",'full menu'!AG34="ERwMT",'full menu'!AG34="M&amp;ERT",'full menu'!AG34="MwIT",'full menu'!AG34="IwMT",'full menu'!AG34="M&amp;IT",'full menu'!AG34="IwERT",'full menu'!AG34="ERwIT",'full menu'!AG34="I&amp;ERT",'full menu'!AG34="ER&amp;M&amp;IT"),"MixedTs",IF('full menu'!AG34="UD","UD",IF('full menu'!AG34="LSD","LSD",IF('full menu'!AG34="WSD","WSD","")))))))))))</f>
        <v>MixedTs</v>
      </c>
      <c r="AH34" s="1" t="str">
        <f>IF('full menu'!AH34="MDC","MDC",IF('full menu'!AH34="X","X",IF('full menu'!AH34="UASC","UASC",IF(OR('full menu'!AH34="PERF",'full menu'!AH34="AERF",'full menu'!AH34="PCB"),"ERfix",IF(OR('full menu'!AH34="ACB",'full menu'!AH34="LCERT",'full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menu'!AH34="MwERT",'full menu'!AH34="ERwMT",'full menu'!AH34="M&amp;ERT",'full menu'!AH34="MwIT",'full menu'!AH34="IwMT",'full menu'!AH34="M&amp;IT",'full menu'!AH34="IwERT",'full menu'!AH34="ERwIT",'full menu'!AH34="I&amp;ERT",'full menu'!AH34="ER&amp;M&amp;IT"),"MixedTs",IF('full menu'!AH34="UD","UD",IF('full menu'!AH34="LSD","LSD",IF('full menu'!AH34="WSD","WSD","")))))))))))</f>
        <v>MixedTs</v>
      </c>
      <c r="AI34" s="1" t="str">
        <f>IF('full menu'!AI34="MDC","MDC",IF('full menu'!AI34="X","X",IF('full menu'!AI34="UASC","UASC",IF(OR('full menu'!AI34="PERF",'full menu'!AI34="AERF",'full menu'!AI34="PCB"),"ERfix",IF(OR('full menu'!AI34="ACB",'full menu'!AI34="LCERT",'full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menu'!AI34="MwERT",'full menu'!AI34="ERwMT",'full menu'!AI34="M&amp;ERT",'full menu'!AI34="MwIT",'full menu'!AI34="IwMT",'full menu'!AI34="M&amp;IT",'full menu'!AI34="IwERT",'full menu'!AI34="ERwIT",'full menu'!AI34="I&amp;ERT",'full menu'!AI34="ER&amp;M&amp;IT"),"MixedTs",IF('full menu'!AI34="UD","UD",IF('full menu'!AI34="LSD","LSD",IF('full menu'!AI34="WSD","WSD","")))))))))))</f>
        <v/>
      </c>
      <c r="AJ34" s="1" t="str">
        <f>IF('full menu'!AJ34="MDC","MDC",IF('full menu'!AJ34="X","X",IF('full menu'!AJ34="UASC","UASC",IF(OR('full menu'!AJ34="PERF",'full menu'!AJ34="AERF",'full menu'!AJ34="PCB"),"ERfix",IF(OR('full menu'!AJ34="ACB",'full menu'!AJ34="LCERT",'full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menu'!AJ34="MwERT",'full menu'!AJ34="ERwMT",'full menu'!AJ34="M&amp;ERT",'full menu'!AJ34="MwIT",'full menu'!AJ34="IwMT",'full menu'!AJ34="M&amp;IT",'full menu'!AJ34="IwERT",'full menu'!AJ34="ERwIT",'full menu'!AJ34="I&amp;ERT",'full menu'!AJ34="ER&amp;M&amp;IT"),"MixedTs",IF('full menu'!AJ34="UD","UD",IF('full menu'!AJ34="LSD","LSD",IF('full menu'!AJ34="WSD","WSD","")))))))))))</f>
        <v/>
      </c>
      <c r="AK34" s="1" t="str">
        <f>IF('full menu'!AK34="MDC","MDC",IF('full menu'!AK34="X","X",IF('full menu'!AK34="UASC","UASC",IF(OR('full menu'!AK34="PERF",'full menu'!AK34="AERF",'full menu'!AK34="PCB"),"ERfix",IF(OR('full menu'!AK34="ACB",'full menu'!AK34="LCERT",'full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menu'!AK34="MwERT",'full menu'!AK34="ERwMT",'full menu'!AK34="M&amp;ERT",'full menu'!AK34="MwIT",'full menu'!AK34="IwMT",'full menu'!AK34="M&amp;IT",'full menu'!AK34="IwERT",'full menu'!AK34="ERwIT",'full menu'!AK34="I&amp;ERT",'full menu'!AK34="ER&amp;M&amp;IT"),"MixedTs",IF('full menu'!AK34="UD","UD",IF('full menu'!AK34="LSD","LSD",IF('full menu'!AK34="WSD","WSD","")))))))))))</f>
        <v/>
      </c>
      <c r="AL34" s="1" t="str">
        <f>IF('full menu'!AL34="MDC","MDC",IF('full menu'!AL34="X","X",IF('full menu'!AL34="UASC","UASC",IF(OR('full menu'!AL34="PERF",'full menu'!AL34="AERF",'full menu'!AL34="PCB"),"ERfix",IF(OR('full menu'!AL34="ACB",'full menu'!AL34="LCERT",'full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menu'!AL34="MwERT",'full menu'!AL34="ERwMT",'full menu'!AL34="M&amp;ERT",'full menu'!AL34="MwIT",'full menu'!AL34="IwMT",'full menu'!AL34="M&amp;IT",'full menu'!AL34="IwERT",'full menu'!AL34="ERwIT",'full menu'!AL34="I&amp;ERT",'full menu'!AL34="ER&amp;M&amp;IT"),"MixedTs",IF('full menu'!AL34="UD","UD",IF('full menu'!AL34="LSD","LSD",IF('full menu'!AL34="WSD","WSD","")))))))))))</f>
        <v/>
      </c>
      <c r="AM34" s="1" t="str">
        <f>IF('full menu'!AM34="MDC","MDC",IF('full menu'!AM34="X","X",IF('full menu'!AM34="UASC","UASC",IF(OR('full menu'!AM34="PERF",'full menu'!AM34="AERF",'full menu'!AM34="PCB"),"ERfix",IF(OR('full menu'!AM34="ACB",'full menu'!AM34="LCERT",'full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menu'!AM34="MwERT",'full menu'!AM34="ERwMT",'full menu'!AM34="M&amp;ERT",'full menu'!AM34="MwIT",'full menu'!AM34="IwMT",'full menu'!AM34="M&amp;IT",'full menu'!AM34="IwERT",'full menu'!AM34="ERwIT",'full menu'!AM34="I&amp;ERT",'full menu'!AM34="ER&amp;M&amp;IT"),"MixedTs",IF('full menu'!AM34="UD","UD",IF('full menu'!AM34="LSD","LSD",IF('full menu'!AM34="WSD","WSD","")))))))))))</f>
        <v/>
      </c>
      <c r="AN34" s="1" t="str">
        <f>IF('full menu'!AN34="MDC","MDC",IF('full menu'!AN34="X","X",IF('full menu'!AN34="UASC","UASC",IF(OR('full menu'!AN34="PERF",'full menu'!AN34="AERF",'full menu'!AN34="PCB"),"ERfix",IF(OR('full menu'!AN34="ACB",'full menu'!AN34="LCERT",'full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menu'!AN34="MwERT",'full menu'!AN34="ERwMT",'full menu'!AN34="M&amp;ERT",'full menu'!AN34="MwIT",'full menu'!AN34="IwMT",'full menu'!AN34="M&amp;IT",'full menu'!AN34="IwERT",'full menu'!AN34="ERwIT",'full menu'!AN34="I&amp;ERT",'full menu'!AN34="ER&amp;M&amp;IT"),"MixedTs",IF('full menu'!AN34="UD","UD",IF('full menu'!AN34="LSD","LSD",IF('full menu'!AN34="WSD","WSD","")))))))))))</f>
        <v/>
      </c>
      <c r="AO34" s="1" t="str">
        <f>IF('full menu'!AO34="MDC","MDC",IF('full menu'!AO34="X","X",IF('full menu'!AO34="UASC","UASC",IF(OR('full menu'!AO34="PERF",'full menu'!AO34="AERF",'full menu'!AO34="PCB"),"ERfix",IF(OR('full menu'!AO34="ACB",'full menu'!AO34="LCERT",'full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menu'!AO34="MwERT",'full menu'!AO34="ERwMT",'full menu'!AO34="M&amp;ERT",'full menu'!AO34="MwIT",'full menu'!AO34="IwMT",'full menu'!AO34="M&amp;IT",'full menu'!AO34="IwERT",'full menu'!AO34="ERwIT",'full menu'!AO34="I&amp;ERT",'full menu'!AO34="ER&amp;M&amp;IT"),"MixedTs",IF('full menu'!AO34="UD","UD",IF('full menu'!AO34="LSD","LSD",IF('full menu'!AO34="WSD","WSD","")))))))))))</f>
        <v/>
      </c>
      <c r="AP34" s="1" t="str">
        <f>IF('full menu'!AP34="MDC","MDC",IF('full menu'!AP34="X","X",IF('full menu'!AP34="UASC","UASC",IF(OR('full menu'!AP34="PERF",'full menu'!AP34="AERF",'full menu'!AP34="PCB"),"ERfix",IF(OR('full menu'!AP34="ACB",'full menu'!AP34="LCERT",'full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menu'!AP34="MwERT",'full menu'!AP34="ERwMT",'full menu'!AP34="M&amp;ERT",'full menu'!AP34="MwIT",'full menu'!AP34="IwMT",'full menu'!AP34="M&amp;IT",'full menu'!AP34="IwERT",'full menu'!AP34="ERwIT",'full menu'!AP34="I&amp;ERT",'full menu'!AP34="ER&amp;M&amp;IT"),"MixedTs",IF('full menu'!AP34="UD","UD",IF('full menu'!AP34="LSD","LSD",IF('full menu'!AP34="WSD","WSD","")))))))))))</f>
        <v/>
      </c>
      <c r="AQ34" s="1" t="str">
        <f>IF('full menu'!AQ34="MDC","MDC",IF('full menu'!AQ34="X","X",IF('full menu'!AQ34="UASC","UASC",IF(OR('full menu'!AQ34="PERF",'full menu'!AQ34="AERF",'full menu'!AQ34="PCB"),"ERfix",IF(OR('full menu'!AQ34="ACB",'full menu'!AQ34="LCERT",'full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menu'!AQ34="MwERT",'full menu'!AQ34="ERwMT",'full menu'!AQ34="M&amp;ERT",'full menu'!AQ34="MwIT",'full menu'!AQ34="IwMT",'full menu'!AQ34="M&amp;IT",'full menu'!AQ34="IwERT",'full menu'!AQ34="ERwIT",'full menu'!AQ34="I&amp;ERT",'full menu'!AQ34="ER&amp;M&amp;IT"),"MixedTs",IF('full menu'!AQ34="UD","UD",IF('full menu'!AQ34="LSD","LSD",IF('full menu'!AQ34="WSD","WSD","")))))))))))</f>
        <v/>
      </c>
      <c r="AR34" s="1" t="str">
        <f>IF('full menu'!AR34="MDC","MDC",IF('full menu'!AR34="X","X",IF('full menu'!AR34="UASC","UASC",IF(OR('full menu'!AR34="PERF",'full menu'!AR34="AERF",'full menu'!AR34="PCB"),"ERfix",IF(OR('full menu'!AR34="ACB",'full menu'!AR34="LCERT",'full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menu'!AR34="MwERT",'full menu'!AR34="ERwMT",'full menu'!AR34="M&amp;ERT",'full menu'!AR34="MwIT",'full menu'!AR34="IwMT",'full menu'!AR34="M&amp;IT",'full menu'!AR34="IwERT",'full menu'!AR34="ERwIT",'full menu'!AR34="I&amp;ERT",'full menu'!AR34="ER&amp;M&amp;IT"),"MixedTs",IF('full menu'!AR34="UD","UD",IF('full menu'!AR34="LSD","LSD",IF('full menu'!AR34="WSD","WSD","")))))))))))</f>
        <v/>
      </c>
      <c r="AS34" s="1" t="str">
        <f>IF('full menu'!AS34="MDC","MDC",IF('full menu'!AS34="X","X",IF('full menu'!AS34="UASC","UASC",IF(OR('full menu'!AS34="PERF",'full menu'!AS34="AERF",'full menu'!AS34="PCB"),"ERfix",IF(OR('full menu'!AS34="ACB",'full menu'!AS34="LCERT",'full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menu'!AS34="MwERT",'full menu'!AS34="ERwMT",'full menu'!AS34="M&amp;ERT",'full menu'!AS34="MwIT",'full menu'!AS34="IwMT",'full menu'!AS34="M&amp;IT",'full menu'!AS34="IwERT",'full menu'!AS34="ERwIT",'full menu'!AS34="I&amp;ERT",'full menu'!AS34="ER&amp;M&amp;IT"),"MixedTs",IF('full menu'!AS34="UD","UD",IF('full menu'!AS34="LSD","LSD",IF('full menu'!AS34="WSD","WSD","")))))))))))</f>
        <v/>
      </c>
      <c r="AT34" s="1" t="str">
        <f>IF('full menu'!AT34="MDC","MDC",IF('full menu'!AT34="X","X",IF('full menu'!AT34="UASC","UASC",IF(OR('full menu'!AT34="PERF",'full menu'!AT34="AERF",'full menu'!AT34="PCB"),"ERfix",IF(OR('full menu'!AT34="ACB",'full menu'!AT34="LCERT",'full menu'!AT34="LERT",'full menu'!AT34="FCERT",'full menu'!AT34="FERT"),"ERTs",IF(OR('full menu'!AT34="FCMT",'full menu'!AT34="FMT",'full menu'!AT34="LMT",'full menu'!AT34="LCMT"),"MTs",IF(OR('full menu'!AT34="LCIT",'full menu'!AT34="FCIT",'full menu'!AT34="LIT",'full menu'!AT34="FIT"),"ITs",IF(OR('full menu'!AT34="MwERT",'full menu'!AT34="ERwMT",'full menu'!AT34="M&amp;ERT",'full menu'!AT34="MwIT",'full menu'!AT34="IwMT",'full menu'!AT34="M&amp;IT",'full menu'!AT34="IwERT",'full menu'!AT34="ERwIT",'full menu'!AT34="I&amp;ERT",'full menu'!AT34="ER&amp;M&amp;IT"),"MixedTs",IF('full menu'!AT34="UD","UD",IF('full menu'!AT34="LSD","LSD",IF('full menu'!AT34="WSD","WSD","")))))))))))</f>
        <v/>
      </c>
      <c r="AU34" s="1" t="str">
        <f>IF('full menu'!AU34="MDC","MDC",IF('full menu'!AU34="X","X",IF('full menu'!AU34="UASC","UASC",IF(OR('full menu'!AU34="PERF",'full menu'!AU34="AERF",'full menu'!AU34="PCB"),"ERfix",IF(OR('full menu'!AU34="ACB",'full menu'!AU34="LCERT",'full menu'!AU34="LERT",'full menu'!AU34="FCERT",'full menu'!AU34="FERT"),"ERTs",IF(OR('full menu'!AU34="FCMT",'full menu'!AU34="FMT",'full menu'!AU34="LMT",'full menu'!AU34="LCMT"),"MTs",IF(OR('full menu'!AU34="LCIT",'full menu'!AU34="FCIT",'full menu'!AU34="LIT",'full menu'!AU34="FIT"),"ITs",IF(OR('full menu'!AU34="MwERT",'full menu'!AU34="ERwMT",'full menu'!AU34="M&amp;ERT",'full menu'!AU34="MwIT",'full menu'!AU34="IwMT",'full menu'!AU34="M&amp;IT",'full menu'!AU34="IwERT",'full menu'!AU34="ERwIT",'full menu'!AU34="I&amp;ERT",'full menu'!AU34="ER&amp;M&amp;IT"),"MixedTs",IF('full menu'!AU34="UD","UD",IF('full menu'!AU34="LSD","LSD",IF('full menu'!AU34="WSD","WSD","")))))))))))</f>
        <v/>
      </c>
      <c r="AV34" s="1" t="str">
        <f>IF('full menu'!AV34="MDC","MDC",IF('full menu'!AV34="X","X",IF('full menu'!AV34="UASC","UASC",IF(OR('full menu'!AV34="PERF",'full menu'!AV34="AERF",'full menu'!AV34="PCB"),"ERfix",IF(OR('full menu'!AV34="ACB",'full menu'!AV34="LCERT",'full menu'!AV34="LERT",'full menu'!AV34="FCERT",'full menu'!AV34="FERT"),"ERTs",IF(OR('full menu'!AV34="FCMT",'full menu'!AV34="FMT",'full menu'!AV34="LMT",'full menu'!AV34="LCMT"),"MTs",IF(OR('full menu'!AV34="LCIT",'full menu'!AV34="FCIT",'full menu'!AV34="LIT",'full menu'!AV34="FIT"),"ITs",IF(OR('full menu'!AV34="MwERT",'full menu'!AV34="ERwMT",'full menu'!AV34="M&amp;ERT",'full menu'!AV34="MwIT",'full menu'!AV34="IwMT",'full menu'!AV34="M&amp;IT",'full menu'!AV34="IwERT",'full menu'!AV34="ERwIT",'full menu'!AV34="I&amp;ERT",'full menu'!AV34="ER&amp;M&amp;IT"),"MixedTs",IF('full menu'!AV34="UD","UD",IF('full menu'!AV34="LSD","LSD",IF('full menu'!AV34="WSD","WSD","")))))))))))</f>
        <v/>
      </c>
      <c r="AW34" s="1" t="str">
        <f>IF('full menu'!AW34="MDC","MDC",IF('full menu'!AW34="X","X",IF('full menu'!AW34="UASC","UASC",IF(OR('full menu'!AW34="PERF",'full menu'!AW34="AERF",'full menu'!AW34="PCB"),"ERfix",IF(OR('full menu'!AW34="ACB",'full menu'!AW34="LCERT",'full menu'!AW34="LERT",'full menu'!AW34="FCERT",'full menu'!AW34="FERT"),"ERTs",IF(OR('full menu'!AW34="FCMT",'full menu'!AW34="FMT",'full menu'!AW34="LMT",'full menu'!AW34="LCMT"),"MTs",IF(OR('full menu'!AW34="LCIT",'full menu'!AW34="FCIT",'full menu'!AW34="LIT",'full menu'!AW34="FIT"),"ITs",IF(OR('full menu'!AW34="MwERT",'full menu'!AW34="ERwMT",'full menu'!AW34="M&amp;ERT",'full menu'!AW34="MwIT",'full menu'!AW34="IwMT",'full menu'!AW34="M&amp;IT",'full menu'!AW34="IwERT",'full menu'!AW34="ERwIT",'full menu'!AW34="I&amp;ERT",'full menu'!AW34="ER&amp;M&amp;IT"),"MixedTs",IF('full menu'!AW34="UD","UD",IF('full menu'!AW34="LSD","LSD",IF('full menu'!AW34="WSD","WSD","")))))))))))</f>
        <v/>
      </c>
      <c r="AX34" s="1" t="str">
        <f>IF('full menu'!AX34="MDC","MDC",IF('full menu'!AX34="X","X",IF('full menu'!AX34="UASC","UASC",IF(OR('full menu'!AX34="PERF",'full menu'!AX34="AERF",'full menu'!AX34="PCB"),"ERfix",IF(OR('full menu'!AX34="ACB",'full menu'!AX34="LCERT",'full menu'!AX34="LERT",'full menu'!AX34="FCERT",'full menu'!AX34="FERT"),"ERTs",IF(OR('full menu'!AX34="FCMT",'full menu'!AX34="FMT",'full menu'!AX34="LMT",'full menu'!AX34="LCMT"),"MTs",IF(OR('full menu'!AX34="LCIT",'full menu'!AX34="FCIT",'full menu'!AX34="LIT",'full menu'!AX34="FIT"),"ITs",IF(OR('full menu'!AX34="MwERT",'full menu'!AX34="ERwMT",'full menu'!AX34="M&amp;ERT",'full menu'!AX34="MwIT",'full menu'!AX34="IwMT",'full menu'!AX34="M&amp;IT",'full menu'!AX34="IwERT",'full menu'!AX34="ERwIT",'full menu'!AX34="I&amp;ERT",'full menu'!AX34="ER&amp;M&amp;IT"),"MixedTs",IF('full menu'!AX34="UD","UD",IF('full menu'!AX34="LSD","LSD",IF('full menu'!AX34="WSD","WSD","")))))))))))</f>
        <v/>
      </c>
      <c r="AY34" s="1" t="str">
        <f>IF('full menu'!AY34="MDC","MDC",IF('full menu'!AY34="X","X",IF('full menu'!AY34="UASC","UASC",IF(OR('full menu'!AY34="PERF",'full menu'!AY34="AERF",'full menu'!AY34="PCB"),"ERfix",IF(OR('full menu'!AY34="ACB",'full menu'!AY34="LCERT",'full menu'!AY34="LERT",'full menu'!AY34="FCERT",'full menu'!AY34="FERT"),"ERTs",IF(OR('full menu'!AY34="FCMT",'full menu'!AY34="FMT",'full menu'!AY34="LMT",'full menu'!AY34="LCMT"),"MTs",IF(OR('full menu'!AY34="LCIT",'full menu'!AY34="FCIT",'full menu'!AY34="LIT",'full menu'!AY34="FIT"),"ITs",IF(OR('full menu'!AY34="MwERT",'full menu'!AY34="ERwMT",'full menu'!AY34="M&amp;ERT",'full menu'!AY34="MwIT",'full menu'!AY34="IwMT",'full menu'!AY34="M&amp;IT",'full menu'!AY34="IwERT",'full menu'!AY34="ERwIT",'full menu'!AY34="I&amp;ERT",'full menu'!AY34="ER&amp;M&amp;IT"),"MixedTs",IF('full menu'!AY34="UD","UD",IF('full menu'!AY34="LSD","LSD",IF('full menu'!AY34="WSD","WSD","")))))))))))</f>
        <v/>
      </c>
    </row>
    <row r="35" spans="1:51" ht="15.6" x14ac:dyDescent="0.3">
      <c r="A35" t="s">
        <v>63</v>
      </c>
      <c r="B35" s="1" t="str">
        <f>IF('full menu'!B35="MDC","MDC",IF('full menu'!B35="X","X",IF('full menu'!B35="UASC","UASC",IF(OR('full menu'!B35="PERF",'full menu'!B35="AERF",'full menu'!B35="PCB"),"ERfix",IF(OR('full menu'!B35="ACB",'full menu'!B35="LCERT",'full menu'!B35="LERT",'full menu'!B35="FCERT",'full menu'!B35="FERT"),"ERTs",IF(OR('full menu'!B35="FCMT",'full menu'!B35="FMT",'full menu'!B35="LMT",'full menu'!B35="LCMT"),"MTs",IF(OR('full menu'!B35="LCIT",'full menu'!B35="FCIT",'full menu'!B35="LIT",'full menu'!B35="FIT"),"ITs",IF(OR('full menu'!B35="MwERT",'full menu'!B35="ERwMT",'full menu'!B35="M&amp;ERT",'full menu'!B35="MwIT",'full menu'!B35="IwMT",'full menu'!B35="M&amp;IT",'full menu'!B35="IwERT",'full menu'!B35="ERwIT",'full menu'!B35="I&amp;ERT",'full menu'!B35="ER&amp;M&amp;IT"),"MixedTs",IF('full menu'!B35="UD","UD",IF('full menu'!B35="LSD","LSD",IF('full menu'!B35="WSD","WSD","")))))))))))</f>
        <v>MTs</v>
      </c>
      <c r="C35" s="1" t="str">
        <f>IF('full menu'!C35="MDC","MDC",IF('full menu'!C35="X","X",IF('full menu'!C35="UASC","UASC",IF(OR('full menu'!C35="PERF",'full menu'!C35="AERF",'full menu'!C35="PCB"),"ERfix",IF(OR('full menu'!C35="ACB",'full menu'!C35="LCERT",'full menu'!C35="LERT",'full menu'!C35="FCERT",'full menu'!C35="FERT"),"ERTs",IF(OR('full menu'!C35="FCMT",'full menu'!C35="FMT",'full menu'!C35="LMT",'full menu'!C35="LCMT"),"MTs",IF(OR('full menu'!C35="LCIT",'full menu'!C35="FCIT",'full menu'!C35="LIT",'full menu'!C35="FIT"),"ITs",IF(OR('full menu'!C35="MwERT",'full menu'!C35="ERwMT",'full menu'!C35="M&amp;ERT",'full menu'!C35="MwIT",'full menu'!C35="IwMT",'full menu'!C35="M&amp;IT",'full menu'!C35="IwERT",'full menu'!C35="ERwIT",'full menu'!C35="I&amp;ERT",'full menu'!C35="ER&amp;M&amp;IT"),"MixedTs",IF('full menu'!C35="UD","UD",IF('full menu'!C35="LSD","LSD",IF('full menu'!C35="WSD","WSD","")))))))))))</f>
        <v>MTs</v>
      </c>
      <c r="D35" s="1" t="str">
        <f>IF('full menu'!D35="MDC","MDC",IF('full menu'!D35="X","X",IF('full menu'!D35="UASC","UASC",IF(OR('full menu'!D35="PERF",'full menu'!D35="AERF",'full menu'!D35="PCB"),"ERfix",IF(OR('full menu'!D35="ACB",'full menu'!D35="LCERT",'full menu'!D35="LERT",'full menu'!D35="FCERT",'full menu'!D35="FERT"),"ERTs",IF(OR('full menu'!D35="FCMT",'full menu'!D35="FMT",'full menu'!D35="LMT",'full menu'!D35="LCMT"),"MTs",IF(OR('full menu'!D35="LCIT",'full menu'!D35="FCIT",'full menu'!D35="LIT",'full menu'!D35="FIT"),"ITs",IF(OR('full menu'!D35="MwERT",'full menu'!D35="ERwMT",'full menu'!D35="M&amp;ERT",'full menu'!D35="MwIT",'full menu'!D35="IwMT",'full menu'!D35="M&amp;IT",'full menu'!D35="IwERT",'full menu'!D35="ERwIT",'full menu'!D35="I&amp;ERT",'full menu'!D35="ER&amp;M&amp;IT"),"MixedTs",IF('full menu'!D35="UD","UD",IF('full menu'!D35="LSD","LSD",IF('full menu'!D35="WSD","WSD","")))))))))))</f>
        <v>MTs</v>
      </c>
      <c r="E35" s="1" t="str">
        <f>IF('full menu'!E35="MDC","MDC",IF('full menu'!E35="X","X",IF('full menu'!E35="UASC","UASC",IF(OR('full menu'!E35="PERF",'full menu'!E35="AERF",'full menu'!E35="PCB"),"ERfix",IF(OR('full menu'!E35="ACB",'full menu'!E35="LCERT",'full menu'!E35="LERT",'full menu'!E35="FCERT",'full menu'!E35="FERT"),"ERTs",IF(OR('full menu'!E35="FCMT",'full menu'!E35="FMT",'full menu'!E35="LMT",'full menu'!E35="LCMT"),"MTs",IF(OR('full menu'!E35="LCIT",'full menu'!E35="FCIT",'full menu'!E35="LIT",'full menu'!E35="FIT"),"ITs",IF(OR('full menu'!E35="MwERT",'full menu'!E35="ERwMT",'full menu'!E35="M&amp;ERT",'full menu'!E35="MwIT",'full menu'!E35="IwMT",'full menu'!E35="M&amp;IT",'full menu'!E35="IwERT",'full menu'!E35="ERwIT",'full menu'!E35="I&amp;ERT",'full menu'!E35="ER&amp;M&amp;IT"),"MixedTs",IF('full menu'!E35="UD","UD",IF('full menu'!E35="LSD","LSD",IF('full menu'!E35="WSD","WSD","")))))))))))</f>
        <v>MTs</v>
      </c>
      <c r="F35" s="1" t="str">
        <f>IF('full menu'!F35="MDC","MDC",IF('full menu'!F35="X","X",IF('full menu'!F35="UASC","UASC",IF(OR('full menu'!F35="PERF",'full menu'!F35="AERF",'full menu'!F35="PCB"),"ERfix",IF(OR('full menu'!F35="ACB",'full menu'!F35="LCERT",'full menu'!F35="LERT",'full menu'!F35="FCERT",'full menu'!F35="FERT"),"ERTs",IF(OR('full menu'!F35="FCMT",'full menu'!F35="FMT",'full menu'!F35="LMT",'full menu'!F35="LCMT"),"MTs",IF(OR('full menu'!F35="LCIT",'full menu'!F35="FCIT",'full menu'!F35="LIT",'full menu'!F35="FIT"),"ITs",IF(OR('full menu'!F35="MwERT",'full menu'!F35="ERwMT",'full menu'!F35="M&amp;ERT",'full menu'!F35="MwIT",'full menu'!F35="IwMT",'full menu'!F35="M&amp;IT",'full menu'!F35="IwERT",'full menu'!F35="ERwIT",'full menu'!F35="I&amp;ERT",'full menu'!F35="ER&amp;M&amp;IT"),"MixedTs",IF('full menu'!F35="UD","UD",IF('full menu'!F35="LSD","LSD",IF('full menu'!F35="WSD","WSD","")))))))))))</f>
        <v>MTs</v>
      </c>
      <c r="G35" s="1" t="str">
        <f>IF('full menu'!G35="MDC","MDC",IF('full menu'!G35="X","X",IF('full menu'!G35="UASC","UASC",IF(OR('full menu'!G35="PERF",'full menu'!G35="AERF",'full menu'!G35="PCB"),"ERfix",IF(OR('full menu'!G35="ACB",'full menu'!G35="LCERT",'full menu'!G35="LERT",'full menu'!G35="FCERT",'full menu'!G35="FERT"),"ERTs",IF(OR('full menu'!G35="FCMT",'full menu'!G35="FMT",'full menu'!G35="LMT",'full menu'!G35="LCMT"),"MTs",IF(OR('full menu'!G35="LCIT",'full menu'!G35="FCIT",'full menu'!G35="LIT",'full menu'!G35="FIT"),"ITs",IF(OR('full menu'!G35="MwERT",'full menu'!G35="ERwMT",'full menu'!G35="M&amp;ERT",'full menu'!G35="MwIT",'full menu'!G35="IwMT",'full menu'!G35="M&amp;IT",'full menu'!G35="IwERT",'full menu'!G35="ERwIT",'full menu'!G35="I&amp;ERT",'full menu'!G35="ER&amp;M&amp;IT"),"MixedTs",IF('full menu'!G35="UD","UD",IF('full menu'!G35="LSD","LSD",IF('full menu'!G35="WSD","WSD","")))))))))))</f>
        <v>MTs</v>
      </c>
      <c r="H35" s="1" t="str">
        <f>IF('full menu'!H35="MDC","MDC",IF('full menu'!H35="X","X",IF('full menu'!H35="UASC","UASC",IF(OR('full menu'!H35="PERF",'full menu'!H35="AERF",'full menu'!H35="PCB"),"ERfix",IF(OR('full menu'!H35="ACB",'full menu'!H35="LCERT",'full menu'!H35="LERT",'full menu'!H35="FCERT",'full menu'!H35="FERT"),"ERTs",IF(OR('full menu'!H35="FCMT",'full menu'!H35="FMT",'full menu'!H35="LMT",'full menu'!H35="LCMT"),"MTs",IF(OR('full menu'!H35="LCIT",'full menu'!H35="FCIT",'full menu'!H35="LIT",'full menu'!H35="FIT"),"ITs",IF(OR('full menu'!H35="MwERT",'full menu'!H35="ERwMT",'full menu'!H35="M&amp;ERT",'full menu'!H35="MwIT",'full menu'!H35="IwMT",'full menu'!H35="M&amp;IT",'full menu'!H35="IwERT",'full menu'!H35="ERwIT",'full menu'!H35="I&amp;ERT",'full menu'!H35="ER&amp;M&amp;IT"),"MixedTs",IF('full menu'!H35="UD","UD",IF('full menu'!H35="LSD","LSD",IF('full menu'!H35="WSD","WSD","")))))))))))</f>
        <v>MTs</v>
      </c>
      <c r="I35" s="1" t="str">
        <f>IF('full menu'!I35="MDC","MDC",IF('full menu'!I35="X","X",IF('full menu'!I35="UASC","UASC",IF(OR('full menu'!I35="PERF",'full menu'!I35="AERF",'full menu'!I35="PCB"),"ERfix",IF(OR('full menu'!I35="ACB",'full menu'!I35="LCERT",'full menu'!I35="LERT",'full menu'!I35="FCERT",'full menu'!I35="FERT"),"ERTs",IF(OR('full menu'!I35="FCMT",'full menu'!I35="FMT",'full menu'!I35="LMT",'full menu'!I35="LCMT"),"MTs",IF(OR('full menu'!I35="LCIT",'full menu'!I35="FCIT",'full menu'!I35="LIT",'full menu'!I35="FIT"),"ITs",IF(OR('full menu'!I35="MwERT",'full menu'!I35="ERwMT",'full menu'!I35="M&amp;ERT",'full menu'!I35="MwIT",'full menu'!I35="IwMT",'full menu'!I35="M&amp;IT",'full menu'!I35="IwERT",'full menu'!I35="ERwIT",'full menu'!I35="I&amp;ERT",'full menu'!I35="ER&amp;M&amp;IT"),"MixedTs",IF('full menu'!I35="UD","UD",IF('full menu'!I35="LSD","LSD",IF('full menu'!I35="WSD","WSD","")))))))))))</f>
        <v>MTs</v>
      </c>
      <c r="J35" s="1" t="str">
        <f>IF('full menu'!J35="MDC","MDC",IF('full menu'!J35="X","X",IF('full menu'!J35="UASC","UASC",IF(OR('full menu'!J35="PERF",'full menu'!J35="AERF",'full menu'!J35="PCB"),"ERfix",IF(OR('full menu'!J35="ACB",'full menu'!J35="LCERT",'full menu'!J35="LERT",'full menu'!J35="FCERT",'full menu'!J35="FERT"),"ERTs",IF(OR('full menu'!J35="FCMT",'full menu'!J35="FMT",'full menu'!J35="LMT",'full menu'!J35="LCMT"),"MTs",IF(OR('full menu'!J35="LCIT",'full menu'!J35="FCIT",'full menu'!J35="LIT",'full menu'!J35="FIT"),"ITs",IF(OR('full menu'!J35="MwERT",'full menu'!J35="ERwMT",'full menu'!J35="M&amp;ERT",'full menu'!J35="MwIT",'full menu'!J35="IwMT",'full menu'!J35="M&amp;IT",'full menu'!J35="IwERT",'full menu'!J35="ERwIT",'full menu'!J35="I&amp;ERT",'full menu'!J35="ER&amp;M&amp;IT"),"MixedTs",IF('full menu'!J35="UD","UD",IF('full menu'!J35="LSD","LSD",IF('full menu'!J35="WSD","WSD","")))))))))))</f>
        <v>MTs</v>
      </c>
      <c r="K35" s="1" t="str">
        <f>IF('full menu'!K35="MDC","MDC",IF('full menu'!K35="X","X",IF('full menu'!K35="UASC","UASC",IF(OR('full menu'!K35="PERF",'full menu'!K35="AERF",'full menu'!K35="PCB"),"ERfix",IF(OR('full menu'!K35="ACB",'full menu'!K35="LCERT",'full menu'!K35="LERT",'full menu'!K35="FCERT",'full menu'!K35="FERT"),"ERTs",IF(OR('full menu'!K35="FCMT",'full menu'!K35="FMT",'full menu'!K35="LMT",'full menu'!K35="LCMT"),"MTs",IF(OR('full menu'!K35="LCIT",'full menu'!K35="FCIT",'full menu'!K35="LIT",'full menu'!K35="FIT"),"ITs",IF(OR('full menu'!K35="MwERT",'full menu'!K35="ERwMT",'full menu'!K35="M&amp;ERT",'full menu'!K35="MwIT",'full menu'!K35="IwMT",'full menu'!K35="M&amp;IT",'full menu'!K35="IwERT",'full menu'!K35="ERwIT",'full menu'!K35="I&amp;ERT",'full menu'!K35="ER&amp;M&amp;IT"),"MixedTs",IF('full menu'!K35="UD","UD",IF('full menu'!K35="LSD","LSD",IF('full menu'!K35="WSD","WSD","")))))))))))</f>
        <v>MTs</v>
      </c>
      <c r="L35" s="1" t="str">
        <f>IF('full menu'!L35="MDC","MDC",IF('full menu'!L35="X","X",IF('full menu'!L35="UASC","UASC",IF(OR('full menu'!L35="PERF",'full menu'!L35="AERF",'full menu'!L35="PCB"),"ERfix",IF(OR('full menu'!L35="ACB",'full menu'!L35="LCERT",'full menu'!L35="LERT",'full menu'!L35="FCERT",'full menu'!L35="FERT"),"ERTs",IF(OR('full menu'!L35="FCMT",'full menu'!L35="FMT",'full menu'!L35="LMT",'full menu'!L35="LCMT"),"MTs",IF(OR('full menu'!L35="LCIT",'full menu'!L35="FCIT",'full menu'!L35="LIT",'full menu'!L35="FIT"),"ITs",IF(OR('full menu'!L35="MwERT",'full menu'!L35="ERwMT",'full menu'!L35="M&amp;ERT",'full menu'!L35="MwIT",'full menu'!L35="IwMT",'full menu'!L35="M&amp;IT",'full menu'!L35="IwERT",'full menu'!L35="ERwIT",'full menu'!L35="I&amp;ERT",'full menu'!L35="ER&amp;M&amp;IT"),"MixedTs",IF('full menu'!L35="UD","UD",IF('full menu'!L35="LSD","LSD",IF('full menu'!L35="WSD","WSD","")))))))))))</f>
        <v>MTs</v>
      </c>
      <c r="M35" s="1" t="str">
        <f>IF('full menu'!M35="MDC","MDC",IF('full menu'!M35="X","X",IF('full menu'!M35="UASC","UASC",IF(OR('full menu'!M35="PERF",'full menu'!M35="AERF",'full menu'!M35="PCB"),"ERfix",IF(OR('full menu'!M35="ACB",'full menu'!M35="LCERT",'full menu'!M35="LERT",'full menu'!M35="FCERT",'full menu'!M35="FERT"),"ERTs",IF(OR('full menu'!M35="FCMT",'full menu'!M35="FMT",'full menu'!M35="LMT",'full menu'!M35="LCMT"),"MTs",IF(OR('full menu'!M35="LCIT",'full menu'!M35="FCIT",'full menu'!M35="LIT",'full menu'!M35="FIT"),"ITs",IF(OR('full menu'!M35="MwERT",'full menu'!M35="ERwMT",'full menu'!M35="M&amp;ERT",'full menu'!M35="MwIT",'full menu'!M35="IwMT",'full menu'!M35="M&amp;IT",'full menu'!M35="IwERT",'full menu'!M35="ERwIT",'full menu'!M35="I&amp;ERT",'full menu'!M35="ER&amp;M&amp;IT"),"MixedTs",IF('full menu'!M35="UD","UD",IF('full menu'!M35="LSD","LSD",IF('full menu'!M35="WSD","WSD","")))))))))))</f>
        <v>MTs</v>
      </c>
      <c r="N35" s="1" t="str">
        <f>IF('full menu'!N35="MDC","MDC",IF('full menu'!N35="X","X",IF('full menu'!N35="UASC","UASC",IF(OR('full menu'!N35="PERF",'full menu'!N35="AERF",'full menu'!N35="PCB"),"ERfix",IF(OR('full menu'!N35="ACB",'full menu'!N35="LCERT",'full menu'!N35="LERT",'full menu'!N35="FCERT",'full menu'!N35="FERT"),"ERTs",IF(OR('full menu'!N35="FCMT",'full menu'!N35="FMT",'full menu'!N35="LMT",'full menu'!N35="LCMT"),"MTs",IF(OR('full menu'!N35="LCIT",'full menu'!N35="FCIT",'full menu'!N35="LIT",'full menu'!N35="FIT"),"ITs",IF(OR('full menu'!N35="MwERT",'full menu'!N35="ERwMT",'full menu'!N35="M&amp;ERT",'full menu'!N35="MwIT",'full menu'!N35="IwMT",'full menu'!N35="M&amp;IT",'full menu'!N35="IwERT",'full menu'!N35="ERwIT",'full menu'!N35="I&amp;ERT",'full menu'!N35="ER&amp;M&amp;IT"),"MixedTs",IF('full menu'!N35="UD","UD",IF('full menu'!N35="LSD","LSD",IF('full menu'!N35="WSD","WSD","")))))))))))</f>
        <v>MTs</v>
      </c>
      <c r="O35" s="1" t="str">
        <f>IF('full menu'!O35="MDC","MDC",IF('full menu'!O35="X","X",IF('full menu'!O35="UASC","UASC",IF(OR('full menu'!O35="PERF",'full menu'!O35="AERF",'full menu'!O35="PCB"),"ERfix",IF(OR('full menu'!O35="ACB",'full menu'!O35="LCERT",'full menu'!O35="LERT",'full menu'!O35="FCERT",'full menu'!O35="FERT"),"ERTs",IF(OR('full menu'!O35="FCMT",'full menu'!O35="FMT",'full menu'!O35="LMT",'full menu'!O35="LCMT"),"MTs",IF(OR('full menu'!O35="LCIT",'full menu'!O35="FCIT",'full menu'!O35="LIT",'full menu'!O35="FIT"),"ITs",IF(OR('full menu'!O35="MwERT",'full menu'!O35="ERwMT",'full menu'!O35="M&amp;ERT",'full menu'!O35="MwIT",'full menu'!O35="IwMT",'full menu'!O35="M&amp;IT",'full menu'!O35="IwERT",'full menu'!O35="ERwIT",'full menu'!O35="I&amp;ERT",'full menu'!O35="ER&amp;M&amp;IT"),"MixedTs",IF('full menu'!O35="UD","UD",IF('full menu'!O35="LSD","LSD",IF('full menu'!O35="WSD","WSD","")))))))))))</f>
        <v>MTs</v>
      </c>
      <c r="P35" s="1" t="str">
        <f>IF('full menu'!P35="MDC","MDC",IF('full menu'!P35="X","X",IF('full menu'!P35="UASC","UASC",IF(OR('full menu'!P35="PERF",'full menu'!P35="AERF",'full menu'!P35="PCB"),"ERfix",IF(OR('full menu'!P35="ACB",'full menu'!P35="LCERT",'full menu'!P35="LERT",'full menu'!P35="FCERT",'full menu'!P35="FERT"),"ERTs",IF(OR('full menu'!P35="FCMT",'full menu'!P35="FMT",'full menu'!P35="LMT",'full menu'!P35="LCMT"),"MTs",IF(OR('full menu'!P35="LCIT",'full menu'!P35="FCIT",'full menu'!P35="LIT",'full menu'!P35="FIT"),"ITs",IF(OR('full menu'!P35="MwERT",'full menu'!P35="ERwMT",'full menu'!P35="M&amp;ERT",'full menu'!P35="MwIT",'full menu'!P35="IwMT",'full menu'!P35="M&amp;IT",'full menu'!P35="IwERT",'full menu'!P35="ERwIT",'full menu'!P35="I&amp;ERT",'full menu'!P35="ER&amp;M&amp;IT"),"MixedTs",IF('full menu'!P35="UD","UD",IF('full menu'!P35="LSD","LSD",IF('full menu'!P35="WSD","WSD","")))))))))))</f>
        <v>MTs</v>
      </c>
      <c r="Q35" s="1" t="str">
        <f>IF('full menu'!Q35="MDC","MDC",IF('full menu'!Q35="X","X",IF('full menu'!Q35="UASC","UASC",IF(OR('full menu'!Q35="PERF",'full menu'!Q35="AERF",'full menu'!Q35="PCB"),"ERfix",IF(OR('full menu'!Q35="ACB",'full menu'!Q35="LCERT",'full menu'!Q35="LERT",'full menu'!Q35="FCERT",'full menu'!Q35="FERT"),"ERTs",IF(OR('full menu'!Q35="FCMT",'full menu'!Q35="FMT",'full menu'!Q35="LMT",'full menu'!Q35="LCMT"),"MTs",IF(OR('full menu'!Q35="LCIT",'full menu'!Q35="FCIT",'full menu'!Q35="LIT",'full menu'!Q35="FIT"),"ITs",IF(OR('full menu'!Q35="MwERT",'full menu'!Q35="ERwMT",'full menu'!Q35="M&amp;ERT",'full menu'!Q35="MwIT",'full menu'!Q35="IwMT",'full menu'!Q35="M&amp;IT",'full menu'!Q35="IwERT",'full menu'!Q35="ERwIT",'full menu'!Q35="I&amp;ERT",'full menu'!Q35="ER&amp;M&amp;IT"),"MixedTs",IF('full menu'!Q35="UD","UD",IF('full menu'!Q35="LSD","LSD",IF('full menu'!Q35="WSD","WSD","")))))))))))</f>
        <v>MixedTs</v>
      </c>
      <c r="R35" s="1" t="str">
        <f>IF('full menu'!R35="MDC","MDC",IF('full menu'!R35="X","X",IF('full menu'!R35="UASC","UASC",IF(OR('full menu'!R35="PERF",'full menu'!R35="AERF",'full menu'!R35="PCB"),"ERfix",IF(OR('full menu'!R35="ACB",'full menu'!R35="LCERT",'full menu'!R35="LERT",'full menu'!R35="FCERT",'full menu'!R35="FERT"),"ERTs",IF(OR('full menu'!R35="FCMT",'full menu'!R35="FMT",'full menu'!R35="LMT",'full menu'!R35="LCMT"),"MTs",IF(OR('full menu'!R35="LCIT",'full menu'!R35="FCIT",'full menu'!R35="LIT",'full menu'!R35="FIT"),"ITs",IF(OR('full menu'!R35="MwERT",'full menu'!R35="ERwMT",'full menu'!R35="M&amp;ERT",'full menu'!R35="MwIT",'full menu'!R35="IwMT",'full menu'!R35="M&amp;IT",'full menu'!R35="IwERT",'full menu'!R35="ERwIT",'full menu'!R35="I&amp;ERT",'full menu'!R35="ER&amp;M&amp;IT"),"MixedTs",IF('full menu'!R35="UD","UD",IF('full menu'!R35="LSD","LSD",IF('full menu'!R35="WSD","WSD","")))))))))))</f>
        <v>MixedTs</v>
      </c>
      <c r="S35" s="1" t="str">
        <f>IF('full menu'!S35="MDC","MDC",IF('full menu'!S35="X","X",IF('full menu'!S35="UASC","UASC",IF(OR('full menu'!S35="PERF",'full menu'!S35="AERF",'full menu'!S35="PCB"),"ERfix",IF(OR('full menu'!S35="ACB",'full menu'!S35="LCERT",'full menu'!S35="LERT",'full menu'!S35="FCERT",'full menu'!S35="FERT"),"ERTs",IF(OR('full menu'!S35="FCMT",'full menu'!S35="FMT",'full menu'!S35="LMT",'full menu'!S35="LCMT"),"MTs",IF(OR('full menu'!S35="LCIT",'full menu'!S35="FCIT",'full menu'!S35="LIT",'full menu'!S35="FIT"),"ITs",IF(OR('full menu'!S35="MwERT",'full menu'!S35="ERwMT",'full menu'!S35="M&amp;ERT",'full menu'!S35="MwIT",'full menu'!S35="IwMT",'full menu'!S35="M&amp;IT",'full menu'!S35="IwERT",'full menu'!S35="ERwIT",'full menu'!S35="I&amp;ERT",'full menu'!S35="ER&amp;M&amp;IT"),"MixedTs",IF('full menu'!S35="UD","UD",IF('full menu'!S35="LSD","LSD",IF('full menu'!S35="WSD","WSD","")))))))))))</f>
        <v>MixedTs</v>
      </c>
      <c r="T35" s="1" t="str">
        <f>IF('full menu'!T35="MDC","MDC",IF('full menu'!T35="X","X",IF('full menu'!T35="UASC","UASC",IF(OR('full menu'!T35="PERF",'full menu'!T35="AERF",'full menu'!T35="PCB"),"ERfix",IF(OR('full menu'!T35="ACB",'full menu'!T35="LCERT",'full menu'!T35="LERT",'full menu'!T35="FCERT",'full menu'!T35="FERT"),"ERTs",IF(OR('full menu'!T35="FCMT",'full menu'!T35="FMT",'full menu'!T35="LMT",'full menu'!T35="LCMT"),"MTs",IF(OR('full menu'!T35="LCIT",'full menu'!T35="FCIT",'full menu'!T35="LIT",'full menu'!T35="FIT"),"ITs",IF(OR('full menu'!T35="MwERT",'full menu'!T35="ERwMT",'full menu'!T35="M&amp;ERT",'full menu'!T35="MwIT",'full menu'!T35="IwMT",'full menu'!T35="M&amp;IT",'full menu'!T35="IwERT",'full menu'!T35="ERwIT",'full menu'!T35="I&amp;ERT",'full menu'!T35="ER&amp;M&amp;IT"),"MixedTs",IF('full menu'!T35="UD","UD",IF('full menu'!T35="LSD","LSD",IF('full menu'!T35="WSD","WSD","")))))))))))</f>
        <v>MixedTs</v>
      </c>
      <c r="U35" s="1" t="str">
        <f>IF('full menu'!U35="MDC","MDC",IF('full menu'!U35="X","X",IF('full menu'!U35="UASC","UASC",IF(OR('full menu'!U35="PERF",'full menu'!U35="AERF",'full menu'!U35="PCB"),"ERfix",IF(OR('full menu'!U35="ACB",'full menu'!U35="LCERT",'full menu'!U35="LERT",'full menu'!U35="FCERT",'full menu'!U35="FERT"),"ERTs",IF(OR('full menu'!U35="FCMT",'full menu'!U35="FMT",'full menu'!U35="LMT",'full menu'!U35="LCMT"),"MTs",IF(OR('full menu'!U35="LCIT",'full menu'!U35="FCIT",'full menu'!U35="LIT",'full menu'!U35="FIT"),"ITs",IF(OR('full menu'!U35="MwERT",'full menu'!U35="ERwMT",'full menu'!U35="M&amp;ERT",'full menu'!U35="MwIT",'full menu'!U35="IwMT",'full menu'!U35="M&amp;IT",'full menu'!U35="IwERT",'full menu'!U35="ERwIT",'full menu'!U35="I&amp;ERT",'full menu'!U35="ER&amp;M&amp;IT"),"MixedTs",IF('full menu'!U35="UD","UD",IF('full menu'!U35="LSD","LSD",IF('full menu'!U35="WSD","WSD","")))))))))))</f>
        <v>MixedTs</v>
      </c>
      <c r="V35" s="1" t="str">
        <f>IF('full menu'!V35="MDC","MDC",IF('full menu'!V35="X","X",IF('full menu'!V35="UASC","UASC",IF(OR('full menu'!V35="PERF",'full menu'!V35="AERF",'full menu'!V35="PCB"),"ERfix",IF(OR('full menu'!V35="ACB",'full menu'!V35="LCERT",'full menu'!V35="LERT",'full menu'!V35="FCERT",'full menu'!V35="FERT"),"ERTs",IF(OR('full menu'!V35="FCMT",'full menu'!V35="FMT",'full menu'!V35="LMT",'full menu'!V35="LCMT"),"MTs",IF(OR('full menu'!V35="LCIT",'full menu'!V35="FCIT",'full menu'!V35="LIT",'full menu'!V35="FIT"),"ITs",IF(OR('full menu'!V35="MwERT",'full menu'!V35="ERwMT",'full menu'!V35="M&amp;ERT",'full menu'!V35="MwIT",'full menu'!V35="IwMT",'full menu'!V35="M&amp;IT",'full menu'!V35="IwERT",'full menu'!V35="ERwIT",'full menu'!V35="I&amp;ERT",'full menu'!V35="ER&amp;M&amp;IT"),"MixedTs",IF('full menu'!V35="UD","UD",IF('full menu'!V35="LSD","LSD",IF('full menu'!V35="WSD","WSD","")))))))))))</f>
        <v>MixedTs</v>
      </c>
      <c r="W35" s="1" t="str">
        <f>IF('full menu'!W35="MDC","MDC",IF('full menu'!W35="X","X",IF('full menu'!W35="UASC","UASC",IF(OR('full menu'!W35="PERF",'full menu'!W35="AERF",'full menu'!W35="PCB"),"ERfix",IF(OR('full menu'!W35="ACB",'full menu'!W35="LCERT",'full menu'!W35="LERT",'full menu'!W35="FCERT",'full menu'!W35="FERT"),"ERTs",IF(OR('full menu'!W35="FCMT",'full menu'!W35="FMT",'full menu'!W35="LMT",'full menu'!W35="LCMT"),"MTs",IF(OR('full menu'!W35="LCIT",'full menu'!W35="FCIT",'full menu'!W35="LIT",'full menu'!W35="FIT"),"ITs",IF(OR('full menu'!W35="MwERT",'full menu'!W35="ERwMT",'full menu'!W35="M&amp;ERT",'full menu'!W35="MwIT",'full menu'!W35="IwMT",'full menu'!W35="M&amp;IT",'full menu'!W35="IwERT",'full menu'!W35="ERwIT",'full menu'!W35="I&amp;ERT",'full menu'!W35="ER&amp;M&amp;IT"),"MixedTs",IF('full menu'!W35="UD","UD",IF('full menu'!W35="LSD","LSD",IF('full menu'!W35="WSD","WSD","")))))))))))</f>
        <v>MixedTs</v>
      </c>
      <c r="X35" s="1" t="str">
        <f>IF('full menu'!X35="MDC","MDC",IF('full menu'!X35="X","X",IF('full menu'!X35="UASC","UASC",IF(OR('full menu'!X35="PERF",'full menu'!X35="AERF",'full menu'!X35="PCB"),"ERfix",IF(OR('full menu'!X35="ACB",'full menu'!X35="LCERT",'full menu'!X35="LERT",'full menu'!X35="FCERT",'full menu'!X35="FERT"),"ERTs",IF(OR('full menu'!X35="FCMT",'full menu'!X35="FMT",'full menu'!X35="LMT",'full menu'!X35="LCMT"),"MTs",IF(OR('full menu'!X35="LCIT",'full menu'!X35="FCIT",'full menu'!X35="LIT",'full menu'!X35="FIT"),"ITs",IF(OR('full menu'!X35="MwERT",'full menu'!X35="ERwMT",'full menu'!X35="M&amp;ERT",'full menu'!X35="MwIT",'full menu'!X35="IwMT",'full menu'!X35="M&amp;IT",'full menu'!X35="IwERT",'full menu'!X35="ERwIT",'full menu'!X35="I&amp;ERT",'full menu'!X35="ER&amp;M&amp;IT"),"MixedTs",IF('full menu'!X35="UD","UD",IF('full menu'!X35="LSD","LSD",IF('full menu'!X35="WSD","WSD","")))))))))))</f>
        <v>MixedTs</v>
      </c>
      <c r="Y35" s="1" t="str">
        <f>IF('full menu'!Y35="MDC","MDC",IF('full menu'!Y35="X","X",IF('full menu'!Y35="UASC","UASC",IF(OR('full menu'!Y35="PERF",'full menu'!Y35="AERF",'full menu'!Y35="PCB"),"ERfix",IF(OR('full menu'!Y35="ACB",'full menu'!Y35="LCERT",'full menu'!Y35="LERT",'full menu'!Y35="FCERT",'full menu'!Y35="FERT"),"ERTs",IF(OR('full menu'!Y35="FCMT",'full menu'!Y35="FMT",'full menu'!Y35="LMT",'full menu'!Y35="LCMT"),"MTs",IF(OR('full menu'!Y35="LCIT",'full menu'!Y35="FCIT",'full menu'!Y35="LIT",'full menu'!Y35="FIT"),"ITs",IF(OR('full menu'!Y35="MwERT",'full menu'!Y35="ERwMT",'full menu'!Y35="M&amp;ERT",'full menu'!Y35="MwIT",'full menu'!Y35="IwMT",'full menu'!Y35="M&amp;IT",'full menu'!Y35="IwERT",'full menu'!Y35="ERwIT",'full menu'!Y35="I&amp;ERT",'full menu'!Y35="ER&amp;M&amp;IT"),"MixedTs",IF('full menu'!Y35="UD","UD",IF('full menu'!Y35="LSD","LSD",IF('full menu'!Y35="WSD","WSD","")))))))))))</f>
        <v>MixedTs</v>
      </c>
      <c r="Z35" s="1" t="str">
        <f>IF('full menu'!Z35="MDC","MDC",IF('full menu'!Z35="X","X",IF('full menu'!Z35="UASC","UASC",IF(OR('full menu'!Z35="PERF",'full menu'!Z35="AERF",'full menu'!Z35="PCB"),"ERfix",IF(OR('full menu'!Z35="ACB",'full menu'!Z35="LCERT",'full menu'!Z35="LERT",'full menu'!Z35="FCERT",'full menu'!Z35="FERT"),"ERTs",IF(OR('full menu'!Z35="FCMT",'full menu'!Z35="FMT",'full menu'!Z35="LMT",'full menu'!Z35="LCMT"),"MTs",IF(OR('full menu'!Z35="LCIT",'full menu'!Z35="FCIT",'full menu'!Z35="LIT",'full menu'!Z35="FIT"),"ITs",IF(OR('full menu'!Z35="MwERT",'full menu'!Z35="ERwMT",'full menu'!Z35="M&amp;ERT",'full menu'!Z35="MwIT",'full menu'!Z35="IwMT",'full menu'!Z35="M&amp;IT",'full menu'!Z35="IwERT",'full menu'!Z35="ERwIT",'full menu'!Z35="I&amp;ERT",'full menu'!Z35="ER&amp;M&amp;IT"),"MixedTs",IF('full menu'!Z35="UD","UD",IF('full menu'!Z35="LSD","LSD",IF('full menu'!Z35="WSD","WSD","")))))))))))</f>
        <v>MixedTs</v>
      </c>
      <c r="AA35" s="1" t="str">
        <f>IF('full menu'!AA35="MDC","MDC",IF('full menu'!AA35="X","X",IF('full menu'!AA35="UASC","UASC",IF(OR('full menu'!AA35="PERF",'full menu'!AA35="AERF",'full menu'!AA35="PCB"),"ERfix",IF(OR('full menu'!AA35="ACB",'full menu'!AA35="LCERT",'full menu'!AA35="LERT",'full menu'!AA35="FCERT",'full menu'!AA35="FERT"),"ERTs",IF(OR('full menu'!AA35="FCMT",'full menu'!AA35="FMT",'full menu'!AA35="LMT",'full menu'!AA35="LCMT"),"MTs",IF(OR('full menu'!AA35="LCIT",'full menu'!AA35="FCIT",'full menu'!AA35="LIT",'full menu'!AA35="FIT"),"ITs",IF(OR('full menu'!AA35="MwERT",'full menu'!AA35="ERwMT",'full menu'!AA35="M&amp;ERT",'full menu'!AA35="MwIT",'full menu'!AA35="IwMT",'full menu'!AA35="M&amp;IT",'full menu'!AA35="IwERT",'full menu'!AA35="ERwIT",'full menu'!AA35="I&amp;ERT",'full menu'!AA35="ER&amp;M&amp;IT"),"MixedTs",IF('full menu'!AA35="UD","UD",IF('full menu'!AA35="LSD","LSD",IF('full menu'!AA35="WSD","WSD","")))))))))))</f>
        <v/>
      </c>
      <c r="AB35" s="1" t="str">
        <f>IF('full menu'!AB35="MDC","MDC",IF('full menu'!AB35="X","X",IF('full menu'!AB35="UASC","UASC",IF(OR('full menu'!AB35="PERF",'full menu'!AB35="AERF",'full menu'!AB35="PCB"),"ERfix",IF(OR('full menu'!AB35="ACB",'full menu'!AB35="LCERT",'full menu'!AB35="LERT",'full menu'!AB35="FCERT",'full menu'!AB35="FERT"),"ERTs",IF(OR('full menu'!AB35="FCMT",'full menu'!AB35="FMT",'full menu'!AB35="LMT",'full menu'!AB35="LCMT"),"MTs",IF(OR('full menu'!AB35="LCIT",'full menu'!AB35="FCIT",'full menu'!AB35="LIT",'full menu'!AB35="FIT"),"ITs",IF(OR('full menu'!AB35="MwERT",'full menu'!AB35="ERwMT",'full menu'!AB35="M&amp;ERT",'full menu'!AB35="MwIT",'full menu'!AB35="IwMT",'full menu'!AB35="M&amp;IT",'full menu'!AB35="IwERT",'full menu'!AB35="ERwIT",'full menu'!AB35="I&amp;ERT",'full menu'!AB35="ER&amp;M&amp;IT"),"MixedTs",IF('full menu'!AB35="UD","UD",IF('full menu'!AB35="LSD","LSD",IF('full menu'!AB35="WSD","WSD","")))))))))))</f>
        <v/>
      </c>
      <c r="AC35" s="1" t="str">
        <f>IF('full menu'!AC35="MDC","MDC",IF('full menu'!AC35="X","X",IF('full menu'!AC35="UASC","UASC",IF(OR('full menu'!AC35="PERF",'full menu'!AC35="AERF",'full menu'!AC35="PCB"),"ERfix",IF(OR('full menu'!AC35="ACB",'full menu'!AC35="LCERT",'full menu'!AC35="LERT",'full menu'!AC35="FCERT",'full menu'!AC35="FERT"),"ERTs",IF(OR('full menu'!AC35="FCMT",'full menu'!AC35="FMT",'full menu'!AC35="LMT",'full menu'!AC35="LCMT"),"MTs",IF(OR('full menu'!AC35="LCIT",'full menu'!AC35="FCIT",'full menu'!AC35="LIT",'full menu'!AC35="FIT"),"ITs",IF(OR('full menu'!AC35="MwERT",'full menu'!AC35="ERwMT",'full menu'!AC35="M&amp;ERT",'full menu'!AC35="MwIT",'full menu'!AC35="IwMT",'full menu'!AC35="M&amp;IT",'full menu'!AC35="IwERT",'full menu'!AC35="ERwIT",'full menu'!AC35="I&amp;ERT",'full menu'!AC35="ER&amp;M&amp;IT"),"MixedTs",IF('full menu'!AC35="UD","UD",IF('full menu'!AC35="LSD","LSD",IF('full menu'!AC35="WSD","WSD","")))))))))))</f>
        <v/>
      </c>
      <c r="AD35" s="1" t="str">
        <f>IF('full menu'!AD35="MDC","MDC",IF('full menu'!AD35="X","X",IF('full menu'!AD35="UASC","UASC",IF(OR('full menu'!AD35="PERF",'full menu'!AD35="AERF",'full menu'!AD35="PCB"),"ERfix",IF(OR('full menu'!AD35="ACB",'full menu'!AD35="LCERT",'full menu'!AD35="LERT",'full menu'!AD35="FCERT",'full menu'!AD35="FERT"),"ERTs",IF(OR('full menu'!AD35="FCMT",'full menu'!AD35="FMT",'full menu'!AD35="LMT",'full menu'!AD35="LCMT"),"MTs",IF(OR('full menu'!AD35="LCIT",'full menu'!AD35="FCIT",'full menu'!AD35="LIT",'full menu'!AD35="FIT"),"ITs",IF(OR('full menu'!AD35="MwERT",'full menu'!AD35="ERwMT",'full menu'!AD35="M&amp;ERT",'full menu'!AD35="MwIT",'full menu'!AD35="IwMT",'full menu'!AD35="M&amp;IT",'full menu'!AD35="IwERT",'full menu'!AD35="ERwIT",'full menu'!AD35="I&amp;ERT",'full menu'!AD35="ER&amp;M&amp;IT"),"MixedTs",IF('full menu'!AD35="UD","UD",IF('full menu'!AD35="LSD","LSD",IF('full menu'!AD35="WSD","WSD","")))))))))))</f>
        <v/>
      </c>
      <c r="AE35" s="1" t="str">
        <f>IF('full menu'!AE35="MDC","MDC",IF('full menu'!AE35="X","X",IF('full menu'!AE35="UASC","UASC",IF(OR('full menu'!AE35="PERF",'full menu'!AE35="AERF",'full menu'!AE35="PCB"),"ERfix",IF(OR('full menu'!AE35="ACB",'full menu'!AE35="LCERT",'full menu'!AE35="LERT",'full menu'!AE35="FCERT",'full menu'!AE35="FERT"),"ERTs",IF(OR('full menu'!AE35="FCMT",'full menu'!AE35="FMT",'full menu'!AE35="LMT",'full menu'!AE35="LCMT"),"MTs",IF(OR('full menu'!AE35="LCIT",'full menu'!AE35="FCIT",'full menu'!AE35="LIT",'full menu'!AE35="FIT"),"ITs",IF(OR('full menu'!AE35="MwERT",'full menu'!AE35="ERwMT",'full menu'!AE35="M&amp;ERT",'full menu'!AE35="MwIT",'full menu'!AE35="IwMT",'full menu'!AE35="M&amp;IT",'full menu'!AE35="IwERT",'full menu'!AE35="ERwIT",'full menu'!AE35="I&amp;ERT",'full menu'!AE35="ER&amp;M&amp;IT"),"MixedTs",IF('full menu'!AE35="UD","UD",IF('full menu'!AE35="LSD","LSD",IF('full menu'!AE35="WSD","WSD","")))))))))))</f>
        <v/>
      </c>
      <c r="AF35" s="1" t="str">
        <f>IF('full menu'!AF35="MDC","MDC",IF('full menu'!AF35="X","X",IF('full menu'!AF35="UASC","UASC",IF(OR('full menu'!AF35="PERF",'full menu'!AF35="AERF",'full menu'!AF35="PCB"),"ERfix",IF(OR('full menu'!AF35="ACB",'full menu'!AF35="LCERT",'full menu'!AF35="LERT",'full menu'!AF35="FCERT",'full menu'!AF35="FERT"),"ERTs",IF(OR('full menu'!AF35="FCMT",'full menu'!AF35="FMT",'full menu'!AF35="LMT",'full menu'!AF35="LCMT"),"MTs",IF(OR('full menu'!AF35="LCIT",'full menu'!AF35="FCIT",'full menu'!AF35="LIT",'full menu'!AF35="FIT"),"ITs",IF(OR('full menu'!AF35="MwERT",'full menu'!AF35="ERwMT",'full menu'!AF35="M&amp;ERT",'full menu'!AF35="MwIT",'full menu'!AF35="IwMT",'full menu'!AF35="M&amp;IT",'full menu'!AF35="IwERT",'full menu'!AF35="ERwIT",'full menu'!AF35="I&amp;ERT",'full menu'!AF35="ER&amp;M&amp;IT"),"MixedTs",IF('full menu'!AF35="UD","UD",IF('full menu'!AF35="LSD","LSD",IF('full menu'!AF35="WSD","WSD","")))))))))))</f>
        <v/>
      </c>
      <c r="AG35" s="1" t="str">
        <f>IF('full menu'!AG35="MDC","MDC",IF('full menu'!AG35="X","X",IF('full menu'!AG35="UASC","UASC",IF(OR('full menu'!AG35="PERF",'full menu'!AG35="AERF",'full menu'!AG35="PCB"),"ERfix",IF(OR('full menu'!AG35="ACB",'full menu'!AG35="LCERT",'full menu'!AG35="LERT",'full menu'!AG35="FCERT",'full menu'!AG35="FERT"),"ERTs",IF(OR('full menu'!AG35="FCMT",'full menu'!AG35="FMT",'full menu'!AG35="LMT",'full menu'!AG35="LCMT"),"MTs",IF(OR('full menu'!AG35="LCIT",'full menu'!AG35="FCIT",'full menu'!AG35="LIT",'full menu'!AG35="FIT"),"ITs",IF(OR('full menu'!AG35="MwERT",'full menu'!AG35="ERwMT",'full menu'!AG35="M&amp;ERT",'full menu'!AG35="MwIT",'full menu'!AG35="IwMT",'full menu'!AG35="M&amp;IT",'full menu'!AG35="IwERT",'full menu'!AG35="ERwIT",'full menu'!AG35="I&amp;ERT",'full menu'!AG35="ER&amp;M&amp;IT"),"MixedTs",IF('full menu'!AG35="UD","UD",IF('full menu'!AG35="LSD","LSD",IF('full menu'!AG35="WSD","WSD","")))))))))))</f>
        <v/>
      </c>
      <c r="AH35" s="1" t="str">
        <f>IF('full menu'!AH35="MDC","MDC",IF('full menu'!AH35="X","X",IF('full menu'!AH35="UASC","UASC",IF(OR('full menu'!AH35="PERF",'full menu'!AH35="AERF",'full menu'!AH35="PCB"),"ERfix",IF(OR('full menu'!AH35="ACB",'full menu'!AH35="LCERT",'full menu'!AH35="LERT",'full menu'!AH35="FCERT",'full menu'!AH35="FERT"),"ERTs",IF(OR('full menu'!AH35="FCMT",'full menu'!AH35="FMT",'full menu'!AH35="LMT",'full menu'!AH35="LCMT"),"MTs",IF(OR('full menu'!AH35="LCIT",'full menu'!AH35="FCIT",'full menu'!AH35="LIT",'full menu'!AH35="FIT"),"ITs",IF(OR('full menu'!AH35="MwERT",'full menu'!AH35="ERwMT",'full menu'!AH35="M&amp;ERT",'full menu'!AH35="MwIT",'full menu'!AH35="IwMT",'full menu'!AH35="M&amp;IT",'full menu'!AH35="IwERT",'full menu'!AH35="ERwIT",'full menu'!AH35="I&amp;ERT",'full menu'!AH35="ER&amp;M&amp;IT"),"MixedTs",IF('full menu'!AH35="UD","UD",IF('full menu'!AH35="LSD","LSD",IF('full menu'!AH35="WSD","WSD","")))))))))))</f>
        <v/>
      </c>
      <c r="AI35" s="1" t="str">
        <f>IF('full menu'!AI35="MDC","MDC",IF('full menu'!AI35="X","X",IF('full menu'!AI35="UASC","UASC",IF(OR('full menu'!AI35="PERF",'full menu'!AI35="AERF",'full menu'!AI35="PCB"),"ERfix",IF(OR('full menu'!AI35="ACB",'full menu'!AI35="LCERT",'full menu'!AI35="LERT",'full menu'!AI35="FCERT",'full menu'!AI35="FERT"),"ERTs",IF(OR('full menu'!AI35="FCMT",'full menu'!AI35="FMT",'full menu'!AI35="LMT",'full menu'!AI35="LCMT"),"MTs",IF(OR('full menu'!AI35="LCIT",'full menu'!AI35="FCIT",'full menu'!AI35="LIT",'full menu'!AI35="FIT"),"ITs",IF(OR('full menu'!AI35="MwERT",'full menu'!AI35="ERwMT",'full menu'!AI35="M&amp;ERT",'full menu'!AI35="MwIT",'full menu'!AI35="IwMT",'full menu'!AI35="M&amp;IT",'full menu'!AI35="IwERT",'full menu'!AI35="ERwIT",'full menu'!AI35="I&amp;ERT",'full menu'!AI35="ER&amp;M&amp;IT"),"MixedTs",IF('full menu'!AI35="UD","UD",IF('full menu'!AI35="LSD","LSD",IF('full menu'!AI35="WSD","WSD","")))))))))))</f>
        <v/>
      </c>
      <c r="AJ35" s="1" t="str">
        <f>IF('full menu'!AJ35="MDC","MDC",IF('full menu'!AJ35="X","X",IF('full menu'!AJ35="UASC","UASC",IF(OR('full menu'!AJ35="PERF",'full menu'!AJ35="AERF",'full menu'!AJ35="PCB"),"ERfix",IF(OR('full menu'!AJ35="ACB",'full menu'!AJ35="LCERT",'full menu'!AJ35="LERT",'full menu'!AJ35="FCERT",'full menu'!AJ35="FERT"),"ERTs",IF(OR('full menu'!AJ35="FCMT",'full menu'!AJ35="FMT",'full menu'!AJ35="LMT",'full menu'!AJ35="LCMT"),"MTs",IF(OR('full menu'!AJ35="LCIT",'full menu'!AJ35="FCIT",'full menu'!AJ35="LIT",'full menu'!AJ35="FIT"),"ITs",IF(OR('full menu'!AJ35="MwERT",'full menu'!AJ35="ERwMT",'full menu'!AJ35="M&amp;ERT",'full menu'!AJ35="MwIT",'full menu'!AJ35="IwMT",'full menu'!AJ35="M&amp;IT",'full menu'!AJ35="IwERT",'full menu'!AJ35="ERwIT",'full menu'!AJ35="I&amp;ERT",'full menu'!AJ35="ER&amp;M&amp;IT"),"MixedTs",IF('full menu'!AJ35="UD","UD",IF('full menu'!AJ35="LSD","LSD",IF('full menu'!AJ35="WSD","WSD","")))))))))))</f>
        <v/>
      </c>
      <c r="AK35" s="1" t="str">
        <f>IF('full menu'!AK35="MDC","MDC",IF('full menu'!AK35="X","X",IF('full menu'!AK35="UASC","UASC",IF(OR('full menu'!AK35="PERF",'full menu'!AK35="AERF",'full menu'!AK35="PCB"),"ERfix",IF(OR('full menu'!AK35="ACB",'full menu'!AK35="LCERT",'full menu'!AK35="LERT",'full menu'!AK35="FCERT",'full menu'!AK35="FERT"),"ERTs",IF(OR('full menu'!AK35="FCMT",'full menu'!AK35="FMT",'full menu'!AK35="LMT",'full menu'!AK35="LCMT"),"MTs",IF(OR('full menu'!AK35="LCIT",'full menu'!AK35="FCIT",'full menu'!AK35="LIT",'full menu'!AK35="FIT"),"ITs",IF(OR('full menu'!AK35="MwERT",'full menu'!AK35="ERwMT",'full menu'!AK35="M&amp;ERT",'full menu'!AK35="MwIT",'full menu'!AK35="IwMT",'full menu'!AK35="M&amp;IT",'full menu'!AK35="IwERT",'full menu'!AK35="ERwIT",'full menu'!AK35="I&amp;ERT",'full menu'!AK35="ER&amp;M&amp;IT"),"MixedTs",IF('full menu'!AK35="UD","UD",IF('full menu'!AK35="LSD","LSD",IF('full menu'!AK35="WSD","WSD","")))))))))))</f>
        <v/>
      </c>
      <c r="AL35" s="1" t="str">
        <f>IF('full menu'!AL35="MDC","MDC",IF('full menu'!AL35="X","X",IF('full menu'!AL35="UASC","UASC",IF(OR('full menu'!AL35="PERF",'full menu'!AL35="AERF",'full menu'!AL35="PCB"),"ERfix",IF(OR('full menu'!AL35="ACB",'full menu'!AL35="LCERT",'full menu'!AL35="LERT",'full menu'!AL35="FCERT",'full menu'!AL35="FERT"),"ERTs",IF(OR('full menu'!AL35="FCMT",'full menu'!AL35="FMT",'full menu'!AL35="LMT",'full menu'!AL35="LCMT"),"MTs",IF(OR('full menu'!AL35="LCIT",'full menu'!AL35="FCIT",'full menu'!AL35="LIT",'full menu'!AL35="FIT"),"ITs",IF(OR('full menu'!AL35="MwERT",'full menu'!AL35="ERwMT",'full menu'!AL35="M&amp;ERT",'full menu'!AL35="MwIT",'full menu'!AL35="IwMT",'full menu'!AL35="M&amp;IT",'full menu'!AL35="IwERT",'full menu'!AL35="ERwIT",'full menu'!AL35="I&amp;ERT",'full menu'!AL35="ER&amp;M&amp;IT"),"MixedTs",IF('full menu'!AL35="UD","UD",IF('full menu'!AL35="LSD","LSD",IF('full menu'!AL35="WSD","WSD","")))))))))))</f>
        <v/>
      </c>
      <c r="AM35" s="1" t="str">
        <f>IF('full menu'!AM35="MDC","MDC",IF('full menu'!AM35="X","X",IF('full menu'!AM35="UASC","UASC",IF(OR('full menu'!AM35="PERF",'full menu'!AM35="AERF",'full menu'!AM35="PCB"),"ERfix",IF(OR('full menu'!AM35="ACB",'full menu'!AM35="LCERT",'full menu'!AM35="LERT",'full menu'!AM35="FCERT",'full menu'!AM35="FERT"),"ERTs",IF(OR('full menu'!AM35="FCMT",'full menu'!AM35="FMT",'full menu'!AM35="LMT",'full menu'!AM35="LCMT"),"MTs",IF(OR('full menu'!AM35="LCIT",'full menu'!AM35="FCIT",'full menu'!AM35="LIT",'full menu'!AM35="FIT"),"ITs",IF(OR('full menu'!AM35="MwERT",'full menu'!AM35="ERwMT",'full menu'!AM35="M&amp;ERT",'full menu'!AM35="MwIT",'full menu'!AM35="IwMT",'full menu'!AM35="M&amp;IT",'full menu'!AM35="IwERT",'full menu'!AM35="ERwIT",'full menu'!AM35="I&amp;ERT",'full menu'!AM35="ER&amp;M&amp;IT"),"MixedTs",IF('full menu'!AM35="UD","UD",IF('full menu'!AM35="LSD","LSD",IF('full menu'!AM35="WSD","WSD","")))))))))))</f>
        <v/>
      </c>
      <c r="AN35" s="1" t="str">
        <f>IF('full menu'!AN35="MDC","MDC",IF('full menu'!AN35="X","X",IF('full menu'!AN35="UASC","UASC",IF(OR('full menu'!AN35="PERF",'full menu'!AN35="AERF",'full menu'!AN35="PCB"),"ERfix",IF(OR('full menu'!AN35="ACB",'full menu'!AN35="LCERT",'full menu'!AN35="LERT",'full menu'!AN35="FCERT",'full menu'!AN35="FERT"),"ERTs",IF(OR('full menu'!AN35="FCMT",'full menu'!AN35="FMT",'full menu'!AN35="LMT",'full menu'!AN35="LCMT"),"MTs",IF(OR('full menu'!AN35="LCIT",'full menu'!AN35="FCIT",'full menu'!AN35="LIT",'full menu'!AN35="FIT"),"ITs",IF(OR('full menu'!AN35="MwERT",'full menu'!AN35="ERwMT",'full menu'!AN35="M&amp;ERT",'full menu'!AN35="MwIT",'full menu'!AN35="IwMT",'full menu'!AN35="M&amp;IT",'full menu'!AN35="IwERT",'full menu'!AN35="ERwIT",'full menu'!AN35="I&amp;ERT",'full menu'!AN35="ER&amp;M&amp;IT"),"MixedTs",IF('full menu'!AN35="UD","UD",IF('full menu'!AN35="LSD","LSD",IF('full menu'!AN35="WSD","WSD","")))))))))))</f>
        <v/>
      </c>
      <c r="AO35" s="1" t="str">
        <f>IF('full menu'!AO35="MDC","MDC",IF('full menu'!AO35="X","X",IF('full menu'!AO35="UASC","UASC",IF(OR('full menu'!AO35="PERF",'full menu'!AO35="AERF",'full menu'!AO35="PCB"),"ERfix",IF(OR('full menu'!AO35="ACB",'full menu'!AO35="LCERT",'full menu'!AO35="LERT",'full menu'!AO35="FCERT",'full menu'!AO35="FERT"),"ERTs",IF(OR('full menu'!AO35="FCMT",'full menu'!AO35="FMT",'full menu'!AO35="LMT",'full menu'!AO35="LCMT"),"MTs",IF(OR('full menu'!AO35="LCIT",'full menu'!AO35="FCIT",'full menu'!AO35="LIT",'full menu'!AO35="FIT"),"ITs",IF(OR('full menu'!AO35="MwERT",'full menu'!AO35="ERwMT",'full menu'!AO35="M&amp;ERT",'full menu'!AO35="MwIT",'full menu'!AO35="IwMT",'full menu'!AO35="M&amp;IT",'full menu'!AO35="IwERT",'full menu'!AO35="ERwIT",'full menu'!AO35="I&amp;ERT",'full menu'!AO35="ER&amp;M&amp;IT"),"MixedTs",IF('full menu'!AO35="UD","UD",IF('full menu'!AO35="LSD","LSD",IF('full menu'!AO35="WSD","WSD","")))))))))))</f>
        <v/>
      </c>
      <c r="AP35" s="1" t="str">
        <f>IF('full menu'!AP35="MDC","MDC",IF('full menu'!AP35="X","X",IF('full menu'!AP35="UASC","UASC",IF(OR('full menu'!AP35="PERF",'full menu'!AP35="AERF",'full menu'!AP35="PCB"),"ERfix",IF(OR('full menu'!AP35="ACB",'full menu'!AP35="LCERT",'full menu'!AP35="LERT",'full menu'!AP35="FCERT",'full menu'!AP35="FERT"),"ERTs",IF(OR('full menu'!AP35="FCMT",'full menu'!AP35="FMT",'full menu'!AP35="LMT",'full menu'!AP35="LCMT"),"MTs",IF(OR('full menu'!AP35="LCIT",'full menu'!AP35="FCIT",'full menu'!AP35="LIT",'full menu'!AP35="FIT"),"ITs",IF(OR('full menu'!AP35="MwERT",'full menu'!AP35="ERwMT",'full menu'!AP35="M&amp;ERT",'full menu'!AP35="MwIT",'full menu'!AP35="IwMT",'full menu'!AP35="M&amp;IT",'full menu'!AP35="IwERT",'full menu'!AP35="ERwIT",'full menu'!AP35="I&amp;ERT",'full menu'!AP35="ER&amp;M&amp;IT"),"MixedTs",IF('full menu'!AP35="UD","UD",IF('full menu'!AP35="LSD","LSD",IF('full menu'!AP35="WSD","WSD","")))))))))))</f>
        <v/>
      </c>
      <c r="AQ35" s="1" t="str">
        <f>IF('full menu'!AQ35="MDC","MDC",IF('full menu'!AQ35="X","X",IF('full menu'!AQ35="UASC","UASC",IF(OR('full menu'!AQ35="PERF",'full menu'!AQ35="AERF",'full menu'!AQ35="PCB"),"ERfix",IF(OR('full menu'!AQ35="ACB",'full menu'!AQ35="LCERT",'full menu'!AQ35="LERT",'full menu'!AQ35="FCERT",'full menu'!AQ35="FERT"),"ERTs",IF(OR('full menu'!AQ35="FCMT",'full menu'!AQ35="FMT",'full menu'!AQ35="LMT",'full menu'!AQ35="LCMT"),"MTs",IF(OR('full menu'!AQ35="LCIT",'full menu'!AQ35="FCIT",'full menu'!AQ35="LIT",'full menu'!AQ35="FIT"),"ITs",IF(OR('full menu'!AQ35="MwERT",'full menu'!AQ35="ERwMT",'full menu'!AQ35="M&amp;ERT",'full menu'!AQ35="MwIT",'full menu'!AQ35="IwMT",'full menu'!AQ35="M&amp;IT",'full menu'!AQ35="IwERT",'full menu'!AQ35="ERwIT",'full menu'!AQ35="I&amp;ERT",'full menu'!AQ35="ER&amp;M&amp;IT"),"MixedTs",IF('full menu'!AQ35="UD","UD",IF('full menu'!AQ35="LSD","LSD",IF('full menu'!AQ35="WSD","WSD","")))))))))))</f>
        <v/>
      </c>
      <c r="AR35" s="1" t="str">
        <f>IF('full menu'!AR35="MDC","MDC",IF('full menu'!AR35="X","X",IF('full menu'!AR35="UASC","UASC",IF(OR('full menu'!AR35="PERF",'full menu'!AR35="AERF",'full menu'!AR35="PCB"),"ERfix",IF(OR('full menu'!AR35="ACB",'full menu'!AR35="LCERT",'full menu'!AR35="LERT",'full menu'!AR35="FCERT",'full menu'!AR35="FERT"),"ERTs",IF(OR('full menu'!AR35="FCMT",'full menu'!AR35="FMT",'full menu'!AR35="LMT",'full menu'!AR35="LCMT"),"MTs",IF(OR('full menu'!AR35="LCIT",'full menu'!AR35="FCIT",'full menu'!AR35="LIT",'full menu'!AR35="FIT"),"ITs",IF(OR('full menu'!AR35="MwERT",'full menu'!AR35="ERwMT",'full menu'!AR35="M&amp;ERT",'full menu'!AR35="MwIT",'full menu'!AR35="IwMT",'full menu'!AR35="M&amp;IT",'full menu'!AR35="IwERT",'full menu'!AR35="ERwIT",'full menu'!AR35="I&amp;ERT",'full menu'!AR35="ER&amp;M&amp;IT"),"MixedTs",IF('full menu'!AR35="UD","UD",IF('full menu'!AR35="LSD","LSD",IF('full menu'!AR35="WSD","WSD","")))))))))))</f>
        <v/>
      </c>
      <c r="AS35" s="1" t="str">
        <f>IF('full menu'!AS35="MDC","MDC",IF('full menu'!AS35="X","X",IF('full menu'!AS35="UASC","UASC",IF(OR('full menu'!AS35="PERF",'full menu'!AS35="AERF",'full menu'!AS35="PCB"),"ERfix",IF(OR('full menu'!AS35="ACB",'full menu'!AS35="LCERT",'full menu'!AS35="LERT",'full menu'!AS35="FCERT",'full menu'!AS35="FERT"),"ERTs",IF(OR('full menu'!AS35="FCMT",'full menu'!AS35="FMT",'full menu'!AS35="LMT",'full menu'!AS35="LCMT"),"MTs",IF(OR('full menu'!AS35="LCIT",'full menu'!AS35="FCIT",'full menu'!AS35="LIT",'full menu'!AS35="FIT"),"ITs",IF(OR('full menu'!AS35="MwERT",'full menu'!AS35="ERwMT",'full menu'!AS35="M&amp;ERT",'full menu'!AS35="MwIT",'full menu'!AS35="IwMT",'full menu'!AS35="M&amp;IT",'full menu'!AS35="IwERT",'full menu'!AS35="ERwIT",'full menu'!AS35="I&amp;ERT",'full menu'!AS35="ER&amp;M&amp;IT"),"MixedTs",IF('full menu'!AS35="UD","UD",IF('full menu'!AS35="LSD","LSD",IF('full menu'!AS35="WSD","WSD","")))))))))))</f>
        <v/>
      </c>
      <c r="AT35" s="1" t="str">
        <f>IF('full menu'!AT35="MDC","MDC",IF('full menu'!AT35="X","X",IF('full menu'!AT35="UASC","UASC",IF(OR('full menu'!AT35="PERF",'full menu'!AT35="AERF",'full menu'!AT35="PCB"),"ERfix",IF(OR('full menu'!AT35="ACB",'full menu'!AT35="LCERT",'full menu'!AT35="LERT",'full menu'!AT35="FCERT",'full menu'!AT35="FERT"),"ERTs",IF(OR('full menu'!AT35="FCMT",'full menu'!AT35="FMT",'full menu'!AT35="LMT",'full menu'!AT35="LCMT"),"MTs",IF(OR('full menu'!AT35="LCIT",'full menu'!AT35="FCIT",'full menu'!AT35="LIT",'full menu'!AT35="FIT"),"ITs",IF(OR('full menu'!AT35="MwERT",'full menu'!AT35="ERwMT",'full menu'!AT35="M&amp;ERT",'full menu'!AT35="MwIT",'full menu'!AT35="IwMT",'full menu'!AT35="M&amp;IT",'full menu'!AT35="IwERT",'full menu'!AT35="ERwIT",'full menu'!AT35="I&amp;ERT",'full menu'!AT35="ER&amp;M&amp;IT"),"MixedTs",IF('full menu'!AT35="UD","UD",IF('full menu'!AT35="LSD","LSD",IF('full menu'!AT35="WSD","WSD","")))))))))))</f>
        <v/>
      </c>
      <c r="AU35" s="1" t="str">
        <f>IF('full menu'!AU35="MDC","MDC",IF('full menu'!AU35="X","X",IF('full menu'!AU35="UASC","UASC",IF(OR('full menu'!AU35="PERF",'full menu'!AU35="AERF",'full menu'!AU35="PCB"),"ERfix",IF(OR('full menu'!AU35="ACB",'full menu'!AU35="LCERT",'full menu'!AU35="LERT",'full menu'!AU35="FCERT",'full menu'!AU35="FERT"),"ERTs",IF(OR('full menu'!AU35="FCMT",'full menu'!AU35="FMT",'full menu'!AU35="LMT",'full menu'!AU35="LCMT"),"MTs",IF(OR('full menu'!AU35="LCIT",'full menu'!AU35="FCIT",'full menu'!AU35="LIT",'full menu'!AU35="FIT"),"ITs",IF(OR('full menu'!AU35="MwERT",'full menu'!AU35="ERwMT",'full menu'!AU35="M&amp;ERT",'full menu'!AU35="MwIT",'full menu'!AU35="IwMT",'full menu'!AU35="M&amp;IT",'full menu'!AU35="IwERT",'full menu'!AU35="ERwIT",'full menu'!AU35="I&amp;ERT",'full menu'!AU35="ER&amp;M&amp;IT"),"MixedTs",IF('full menu'!AU35="UD","UD",IF('full menu'!AU35="LSD","LSD",IF('full menu'!AU35="WSD","WSD","")))))))))))</f>
        <v/>
      </c>
      <c r="AV35" s="1" t="str">
        <f>IF('full menu'!AV35="MDC","MDC",IF('full menu'!AV35="X","X",IF('full menu'!AV35="UASC","UASC",IF(OR('full menu'!AV35="PERF",'full menu'!AV35="AERF",'full menu'!AV35="PCB"),"ERfix",IF(OR('full menu'!AV35="ACB",'full menu'!AV35="LCERT",'full menu'!AV35="LERT",'full menu'!AV35="FCERT",'full menu'!AV35="FERT"),"ERTs",IF(OR('full menu'!AV35="FCMT",'full menu'!AV35="FMT",'full menu'!AV35="LMT",'full menu'!AV35="LCMT"),"MTs",IF(OR('full menu'!AV35="LCIT",'full menu'!AV35="FCIT",'full menu'!AV35="LIT",'full menu'!AV35="FIT"),"ITs",IF(OR('full menu'!AV35="MwERT",'full menu'!AV35="ERwMT",'full menu'!AV35="M&amp;ERT",'full menu'!AV35="MwIT",'full menu'!AV35="IwMT",'full menu'!AV35="M&amp;IT",'full menu'!AV35="IwERT",'full menu'!AV35="ERwIT",'full menu'!AV35="I&amp;ERT",'full menu'!AV35="ER&amp;M&amp;IT"),"MixedTs",IF('full menu'!AV35="UD","UD",IF('full menu'!AV35="LSD","LSD",IF('full menu'!AV35="WSD","WSD","")))))))))))</f>
        <v/>
      </c>
      <c r="AW35" s="1" t="str">
        <f>IF('full menu'!AW35="MDC","MDC",IF('full menu'!AW35="X","X",IF('full menu'!AW35="UASC","UASC",IF(OR('full menu'!AW35="PERF",'full menu'!AW35="AERF",'full menu'!AW35="PCB"),"ERfix",IF(OR('full menu'!AW35="ACB",'full menu'!AW35="LCERT",'full menu'!AW35="LERT",'full menu'!AW35="FCERT",'full menu'!AW35="FERT"),"ERTs",IF(OR('full menu'!AW35="FCMT",'full menu'!AW35="FMT",'full menu'!AW35="LMT",'full menu'!AW35="LCMT"),"MTs",IF(OR('full menu'!AW35="LCIT",'full menu'!AW35="FCIT",'full menu'!AW35="LIT",'full menu'!AW35="FIT"),"ITs",IF(OR('full menu'!AW35="MwERT",'full menu'!AW35="ERwMT",'full menu'!AW35="M&amp;ERT",'full menu'!AW35="MwIT",'full menu'!AW35="IwMT",'full menu'!AW35="M&amp;IT",'full menu'!AW35="IwERT",'full menu'!AW35="ERwIT",'full menu'!AW35="I&amp;ERT",'full menu'!AW35="ER&amp;M&amp;IT"),"MixedTs",IF('full menu'!AW35="UD","UD",IF('full menu'!AW35="LSD","LSD",IF('full menu'!AW35="WSD","WSD","")))))))))))</f>
        <v/>
      </c>
      <c r="AX35" s="1" t="str">
        <f>IF('full menu'!AX35="MDC","MDC",IF('full menu'!AX35="X","X",IF('full menu'!AX35="UASC","UASC",IF(OR('full menu'!AX35="PERF",'full menu'!AX35="AERF",'full menu'!AX35="PCB"),"ERfix",IF(OR('full menu'!AX35="ACB",'full menu'!AX35="LCERT",'full menu'!AX35="LERT",'full menu'!AX35="FCERT",'full menu'!AX35="FERT"),"ERTs",IF(OR('full menu'!AX35="FCMT",'full menu'!AX35="FMT",'full menu'!AX35="LMT",'full menu'!AX35="LCMT"),"MTs",IF(OR('full menu'!AX35="LCIT",'full menu'!AX35="FCIT",'full menu'!AX35="LIT",'full menu'!AX35="FIT"),"ITs",IF(OR('full menu'!AX35="MwERT",'full menu'!AX35="ERwMT",'full menu'!AX35="M&amp;ERT",'full menu'!AX35="MwIT",'full menu'!AX35="IwMT",'full menu'!AX35="M&amp;IT",'full menu'!AX35="IwERT",'full menu'!AX35="ERwIT",'full menu'!AX35="I&amp;ERT",'full menu'!AX35="ER&amp;M&amp;IT"),"MixedTs",IF('full menu'!AX35="UD","UD",IF('full menu'!AX35="LSD","LSD",IF('full menu'!AX35="WSD","WSD","")))))))))))</f>
        <v/>
      </c>
      <c r="AY35" s="1" t="str">
        <f>IF('full menu'!AY35="MDC","MDC",IF('full menu'!AY35="X","X",IF('full menu'!AY35="UASC","UASC",IF(OR('full menu'!AY35="PERF",'full menu'!AY35="AERF",'full menu'!AY35="PCB"),"ERfix",IF(OR('full menu'!AY35="ACB",'full menu'!AY35="LCERT",'full menu'!AY35="LERT",'full menu'!AY35="FCERT",'full menu'!AY35="FERT"),"ERTs",IF(OR('full menu'!AY35="FCMT",'full menu'!AY35="FMT",'full menu'!AY35="LMT",'full menu'!AY35="LCMT"),"MTs",IF(OR('full menu'!AY35="LCIT",'full menu'!AY35="FCIT",'full menu'!AY35="LIT",'full menu'!AY35="FIT"),"ITs",IF(OR('full menu'!AY35="MwERT",'full menu'!AY35="ERwMT",'full menu'!AY35="M&amp;ERT",'full menu'!AY35="MwIT",'full menu'!AY35="IwMT",'full menu'!AY35="M&amp;IT",'full menu'!AY35="IwERT",'full menu'!AY35="ERwIT",'full menu'!AY35="I&amp;ERT",'full menu'!AY35="ER&amp;M&amp;IT"),"MixedTs",IF('full menu'!AY35="UD","UD",IF('full menu'!AY35="LSD","LSD",IF('full menu'!AY35="WSD","WSD","")))))))))))</f>
        <v/>
      </c>
    </row>
    <row r="36" spans="1:51" ht="15.6" x14ac:dyDescent="0.3">
      <c r="A36" t="s">
        <v>65</v>
      </c>
      <c r="B36" s="1" t="str">
        <f>IF('full menu'!B36="MDC","MDC",IF('full menu'!B36="X","X",IF('full menu'!B36="UASC","UASC",IF(OR('full menu'!B36="PERF",'full menu'!B36="AERF",'full menu'!B36="PCB"),"ERfix",IF(OR('full menu'!B36="ACB",'full menu'!B36="LCERT",'full menu'!B36="LERT",'full menu'!B36="FCERT",'full menu'!B36="FERT"),"ERTs",IF(OR('full menu'!B36="FCMT",'full menu'!B36="FMT",'full menu'!B36="LMT",'full menu'!B36="LCMT"),"MTs",IF(OR('full menu'!B36="LCIT",'full menu'!B36="FCIT",'full menu'!B36="LIT",'full menu'!B36="FIT"),"ITs",IF(OR('full menu'!B36="MwERT",'full menu'!B36="ERwMT",'full menu'!B36="M&amp;ERT",'full menu'!B36="MwIT",'full menu'!B36="IwMT",'full menu'!B36="M&amp;IT",'full menu'!B36="IwERT",'full menu'!B36="ERwIT",'full menu'!B36="I&amp;ERT",'full menu'!B36="ER&amp;M&amp;IT"),"MixedTs",IF('full menu'!B36="UD","UD",IF('full menu'!B36="LSD","LSD",IF('full menu'!B36="WSD","WSD","")))))))))))</f>
        <v>ERTs</v>
      </c>
      <c r="C36" s="1" t="str">
        <f>IF('full menu'!C36="MDC","MDC",IF('full menu'!C36="X","X",IF('full menu'!C36="UASC","UASC",IF(OR('full menu'!C36="PERF",'full menu'!C36="AERF",'full menu'!C36="PCB"),"ERfix",IF(OR('full menu'!C36="ACB",'full menu'!C36="LCERT",'full menu'!C36="LERT",'full menu'!C36="FCERT",'full menu'!C36="FERT"),"ERTs",IF(OR('full menu'!C36="FCMT",'full menu'!C36="FMT",'full menu'!C36="LMT",'full menu'!C36="LCMT"),"MTs",IF(OR('full menu'!C36="LCIT",'full menu'!C36="FCIT",'full menu'!C36="LIT",'full menu'!C36="FIT"),"ITs",IF(OR('full menu'!C36="MwERT",'full menu'!C36="ERwMT",'full menu'!C36="M&amp;ERT",'full menu'!C36="MwIT",'full menu'!C36="IwMT",'full menu'!C36="M&amp;IT",'full menu'!C36="IwERT",'full menu'!C36="ERwIT",'full menu'!C36="I&amp;ERT",'full menu'!C36="ER&amp;M&amp;IT"),"MixedTs",IF('full menu'!C36="UD","UD",IF('full menu'!C36="LSD","LSD",IF('full menu'!C36="WSD","WSD","")))))))))))</f>
        <v>ERTs</v>
      </c>
      <c r="D36" s="1" t="str">
        <f>IF('full menu'!D36="MDC","MDC",IF('full menu'!D36="X","X",IF('full menu'!D36="UASC","UASC",IF(OR('full menu'!D36="PERF",'full menu'!D36="AERF",'full menu'!D36="PCB"),"ERfix",IF(OR('full menu'!D36="ACB",'full menu'!D36="LCERT",'full menu'!D36="LERT",'full menu'!D36="FCERT",'full menu'!D36="FERT"),"ERTs",IF(OR('full menu'!D36="FCMT",'full menu'!D36="FMT",'full menu'!D36="LMT",'full menu'!D36="LCMT"),"MTs",IF(OR('full menu'!D36="LCIT",'full menu'!D36="FCIT",'full menu'!D36="LIT",'full menu'!D36="FIT"),"ITs",IF(OR('full menu'!D36="MwERT",'full menu'!D36="ERwMT",'full menu'!D36="M&amp;ERT",'full menu'!D36="MwIT",'full menu'!D36="IwMT",'full menu'!D36="M&amp;IT",'full menu'!D36="IwERT",'full menu'!D36="ERwIT",'full menu'!D36="I&amp;ERT",'full menu'!D36="ER&amp;M&amp;IT"),"MixedTs",IF('full menu'!D36="UD","UD",IF('full menu'!D36="LSD","LSD",IF('full menu'!D36="WSD","WSD","")))))))))))</f>
        <v>ERTs</v>
      </c>
      <c r="E36" s="1" t="str">
        <f>IF('full menu'!E36="MDC","MDC",IF('full menu'!E36="X","X",IF('full menu'!E36="UASC","UASC",IF(OR('full menu'!E36="PERF",'full menu'!E36="AERF",'full menu'!E36="PCB"),"ERfix",IF(OR('full menu'!E36="ACB",'full menu'!E36="LCERT",'full menu'!E36="LERT",'full menu'!E36="FCERT",'full menu'!E36="FERT"),"ERTs",IF(OR('full menu'!E36="FCMT",'full menu'!E36="FMT",'full menu'!E36="LMT",'full menu'!E36="LCMT"),"MTs",IF(OR('full menu'!E36="LCIT",'full menu'!E36="FCIT",'full menu'!E36="LIT",'full menu'!E36="FIT"),"ITs",IF(OR('full menu'!E36="MwERT",'full menu'!E36="ERwMT",'full menu'!E36="M&amp;ERT",'full menu'!E36="MwIT",'full menu'!E36="IwMT",'full menu'!E36="M&amp;IT",'full menu'!E36="IwERT",'full menu'!E36="ERwIT",'full menu'!E36="I&amp;ERT",'full menu'!E36="ER&amp;M&amp;IT"),"MixedTs",IF('full menu'!E36="UD","UD",IF('full menu'!E36="LSD","LSD",IF('full menu'!E36="WSD","WSD","")))))))))))</f>
        <v>ERTs</v>
      </c>
      <c r="F36" s="1" t="str">
        <f>IF('full menu'!F36="MDC","MDC",IF('full menu'!F36="X","X",IF('full menu'!F36="UASC","UASC",IF(OR('full menu'!F36="PERF",'full menu'!F36="AERF",'full menu'!F36="PCB"),"ERfix",IF(OR('full menu'!F36="ACB",'full menu'!F36="LCERT",'full menu'!F36="LERT",'full menu'!F36="FCERT",'full menu'!F36="FERT"),"ERTs",IF(OR('full menu'!F36="FCMT",'full menu'!F36="FMT",'full menu'!F36="LMT",'full menu'!F36="LCMT"),"MTs",IF(OR('full menu'!F36="LCIT",'full menu'!F36="FCIT",'full menu'!F36="LIT",'full menu'!F36="FIT"),"ITs",IF(OR('full menu'!F36="MwERT",'full menu'!F36="ERwMT",'full menu'!F36="M&amp;ERT",'full menu'!F36="MwIT",'full menu'!F36="IwMT",'full menu'!F36="M&amp;IT",'full menu'!F36="IwERT",'full menu'!F36="ERwIT",'full menu'!F36="I&amp;ERT",'full menu'!F36="ER&amp;M&amp;IT"),"MixedTs",IF('full menu'!F36="UD","UD",IF('full menu'!F36="LSD","LSD",IF('full menu'!F36="WSD","WSD","")))))))))))</f>
        <v>ERTs</v>
      </c>
      <c r="G36" s="1" t="str">
        <f>IF('full menu'!G36="MDC","MDC",IF('full menu'!G36="X","X",IF('full menu'!G36="UASC","UASC",IF(OR('full menu'!G36="PERF",'full menu'!G36="AERF",'full menu'!G36="PCB"),"ERfix",IF(OR('full menu'!G36="ACB",'full menu'!G36="LCERT",'full menu'!G36="LERT",'full menu'!G36="FCERT",'full menu'!G36="FERT"),"ERTs",IF(OR('full menu'!G36="FCMT",'full menu'!G36="FMT",'full menu'!G36="LMT",'full menu'!G36="LCMT"),"MTs",IF(OR('full menu'!G36="LCIT",'full menu'!G36="FCIT",'full menu'!G36="LIT",'full menu'!G36="FIT"),"ITs",IF(OR('full menu'!G36="MwERT",'full menu'!G36="ERwMT",'full menu'!G36="M&amp;ERT",'full menu'!G36="MwIT",'full menu'!G36="IwMT",'full menu'!G36="M&amp;IT",'full menu'!G36="IwERT",'full menu'!G36="ERwIT",'full menu'!G36="I&amp;ERT",'full menu'!G36="ER&amp;M&amp;IT"),"MixedTs",IF('full menu'!G36="UD","UD",IF('full menu'!G36="LSD","LSD",IF('full menu'!G36="WSD","WSD","")))))))))))</f>
        <v>ERTs</v>
      </c>
      <c r="H36" s="1" t="str">
        <f>IF('full menu'!H36="MDC","MDC",IF('full menu'!H36="X","X",IF('full menu'!H36="UASC","UASC",IF(OR('full menu'!H36="PERF",'full menu'!H36="AERF",'full menu'!H36="PCB"),"ERfix",IF(OR('full menu'!H36="ACB",'full menu'!H36="LCERT",'full menu'!H36="LERT",'full menu'!H36="FCERT",'full menu'!H36="FERT"),"ERTs",IF(OR('full menu'!H36="FCMT",'full menu'!H36="FMT",'full menu'!H36="LMT",'full menu'!H36="LCMT"),"MTs",IF(OR('full menu'!H36="LCIT",'full menu'!H36="FCIT",'full menu'!H36="LIT",'full menu'!H36="FIT"),"ITs",IF(OR('full menu'!H36="MwERT",'full menu'!H36="ERwMT",'full menu'!H36="M&amp;ERT",'full menu'!H36="MwIT",'full menu'!H36="IwMT",'full menu'!H36="M&amp;IT",'full menu'!H36="IwERT",'full menu'!H36="ERwIT",'full menu'!H36="I&amp;ERT",'full menu'!H36="ER&amp;M&amp;IT"),"MixedTs",IF('full menu'!H36="UD","UD",IF('full menu'!H36="LSD","LSD",IF('full menu'!H36="WSD","WSD","")))))))))))</f>
        <v>ERTs</v>
      </c>
      <c r="I36" s="1" t="str">
        <f>IF('full menu'!I36="MDC","MDC",IF('full menu'!I36="X","X",IF('full menu'!I36="UASC","UASC",IF(OR('full menu'!I36="PERF",'full menu'!I36="AERF",'full menu'!I36="PCB"),"ERfix",IF(OR('full menu'!I36="ACB",'full menu'!I36="LCERT",'full menu'!I36="LERT",'full menu'!I36="FCERT",'full menu'!I36="FERT"),"ERTs",IF(OR('full menu'!I36="FCMT",'full menu'!I36="FMT",'full menu'!I36="LMT",'full menu'!I36="LCMT"),"MTs",IF(OR('full menu'!I36="LCIT",'full menu'!I36="FCIT",'full menu'!I36="LIT",'full menu'!I36="FIT"),"ITs",IF(OR('full menu'!I36="MwERT",'full menu'!I36="ERwMT",'full menu'!I36="M&amp;ERT",'full menu'!I36="MwIT",'full menu'!I36="IwMT",'full menu'!I36="M&amp;IT",'full menu'!I36="IwERT",'full menu'!I36="ERwIT",'full menu'!I36="I&amp;ERT",'full menu'!I36="ER&amp;M&amp;IT"),"MixedTs",IF('full menu'!I36="UD","UD",IF('full menu'!I36="LSD","LSD",IF('full menu'!I36="WSD","WSD","")))))))))))</f>
        <v>ERTs</v>
      </c>
      <c r="J36" s="1" t="str">
        <f>IF('full menu'!J36="MDC","MDC",IF('full menu'!J36="X","X",IF('full menu'!J36="UASC","UASC",IF(OR('full menu'!J36="PERF",'full menu'!J36="AERF",'full menu'!J36="PCB"),"ERfix",IF(OR('full menu'!J36="ACB",'full menu'!J36="LCERT",'full menu'!J36="LERT",'full menu'!J36="FCERT",'full menu'!J36="FERT"),"ERTs",IF(OR('full menu'!J36="FCMT",'full menu'!J36="FMT",'full menu'!J36="LMT",'full menu'!J36="LCMT"),"MTs",IF(OR('full menu'!J36="LCIT",'full menu'!J36="FCIT",'full menu'!J36="LIT",'full menu'!J36="FIT"),"ITs",IF(OR('full menu'!J36="MwERT",'full menu'!J36="ERwMT",'full menu'!J36="M&amp;ERT",'full menu'!J36="MwIT",'full menu'!J36="IwMT",'full menu'!J36="M&amp;IT",'full menu'!J36="IwERT",'full menu'!J36="ERwIT",'full menu'!J36="I&amp;ERT",'full menu'!J36="ER&amp;M&amp;IT"),"MixedTs",IF('full menu'!J36="UD","UD",IF('full menu'!J36="LSD","LSD",IF('full menu'!J36="WSD","WSD","")))))))))))</f>
        <v>ERTs</v>
      </c>
      <c r="K36" s="1" t="str">
        <f>IF('full menu'!K36="MDC","MDC",IF('full menu'!K36="X","X",IF('full menu'!K36="UASC","UASC",IF(OR('full menu'!K36="PERF",'full menu'!K36="AERF",'full menu'!K36="PCB"),"ERfix",IF(OR('full menu'!K36="ACB",'full menu'!K36="LCERT",'full menu'!K36="LERT",'full menu'!K36="FCERT",'full menu'!K36="FERT"),"ERTs",IF(OR('full menu'!K36="FCMT",'full menu'!K36="FMT",'full menu'!K36="LMT",'full menu'!K36="LCMT"),"MTs",IF(OR('full menu'!K36="LCIT",'full menu'!K36="FCIT",'full menu'!K36="LIT",'full menu'!K36="FIT"),"ITs",IF(OR('full menu'!K36="MwERT",'full menu'!K36="ERwMT",'full menu'!K36="M&amp;ERT",'full menu'!K36="MwIT",'full menu'!K36="IwMT",'full menu'!K36="M&amp;IT",'full menu'!K36="IwERT",'full menu'!K36="ERwIT",'full menu'!K36="I&amp;ERT",'full menu'!K36="ER&amp;M&amp;IT"),"MixedTs",IF('full menu'!K36="UD","UD",IF('full menu'!K36="LSD","LSD",IF('full menu'!K36="WSD","WSD","")))))))))))</f>
        <v>ERTs</v>
      </c>
      <c r="L36" s="1" t="str">
        <f>IF('full menu'!L36="MDC","MDC",IF('full menu'!L36="X","X",IF('full menu'!L36="UASC","UASC",IF(OR('full menu'!L36="PERF",'full menu'!L36="AERF",'full menu'!L36="PCB"),"ERfix",IF(OR('full menu'!L36="ACB",'full menu'!L36="LCERT",'full menu'!L36="LERT",'full menu'!L36="FCERT",'full menu'!L36="FERT"),"ERTs",IF(OR('full menu'!L36="FCMT",'full menu'!L36="FMT",'full menu'!L36="LMT",'full menu'!L36="LCMT"),"MTs",IF(OR('full menu'!L36="LCIT",'full menu'!L36="FCIT",'full menu'!L36="LIT",'full menu'!L36="FIT"),"ITs",IF(OR('full menu'!L36="MwERT",'full menu'!L36="ERwMT",'full menu'!L36="M&amp;ERT",'full menu'!L36="MwIT",'full menu'!L36="IwMT",'full menu'!L36="M&amp;IT",'full menu'!L36="IwERT",'full menu'!L36="ERwIT",'full menu'!L36="I&amp;ERT",'full menu'!L36="ER&amp;M&amp;IT"),"MixedTs",IF('full menu'!L36="UD","UD",IF('full menu'!L36="LSD","LSD",IF('full menu'!L36="WSD","WSD","")))))))))))</f>
        <v>ERTs</v>
      </c>
      <c r="M36" s="1" t="str">
        <f>IF('full menu'!M36="MDC","MDC",IF('full menu'!M36="X","X",IF('full menu'!M36="UASC","UASC",IF(OR('full menu'!M36="PERF",'full menu'!M36="AERF",'full menu'!M36="PCB"),"ERfix",IF(OR('full menu'!M36="ACB",'full menu'!M36="LCERT",'full menu'!M36="LERT",'full menu'!M36="FCERT",'full menu'!M36="FERT"),"ERTs",IF(OR('full menu'!M36="FCMT",'full menu'!M36="FMT",'full menu'!M36="LMT",'full menu'!M36="LCMT"),"MTs",IF(OR('full menu'!M36="LCIT",'full menu'!M36="FCIT",'full menu'!M36="LIT",'full menu'!M36="FIT"),"ITs",IF(OR('full menu'!M36="MwERT",'full menu'!M36="ERwMT",'full menu'!M36="M&amp;ERT",'full menu'!M36="MwIT",'full menu'!M36="IwMT",'full menu'!M36="M&amp;IT",'full menu'!M36="IwERT",'full menu'!M36="ERwIT",'full menu'!M36="I&amp;ERT",'full menu'!M36="ER&amp;M&amp;IT"),"MixedTs",IF('full menu'!M36="UD","UD",IF('full menu'!M36="LSD","LSD",IF('full menu'!M36="WSD","WSD","")))))))))))</f>
        <v>ERTs</v>
      </c>
      <c r="N36" s="1" t="str">
        <f>IF('full menu'!N36="MDC","MDC",IF('full menu'!N36="X","X",IF('full menu'!N36="UASC","UASC",IF(OR('full menu'!N36="PERF",'full menu'!N36="AERF",'full menu'!N36="PCB"),"ERfix",IF(OR('full menu'!N36="ACB",'full menu'!N36="LCERT",'full menu'!N36="LERT",'full menu'!N36="FCERT",'full menu'!N36="FERT"),"ERTs",IF(OR('full menu'!N36="FCMT",'full menu'!N36="FMT",'full menu'!N36="LMT",'full menu'!N36="LCMT"),"MTs",IF(OR('full menu'!N36="LCIT",'full menu'!N36="FCIT",'full menu'!N36="LIT",'full menu'!N36="FIT"),"ITs",IF(OR('full menu'!N36="MwERT",'full menu'!N36="ERwMT",'full menu'!N36="M&amp;ERT",'full menu'!N36="MwIT",'full menu'!N36="IwMT",'full menu'!N36="M&amp;IT",'full menu'!N36="IwERT",'full menu'!N36="ERwIT",'full menu'!N36="I&amp;ERT",'full menu'!N36="ER&amp;M&amp;IT"),"MixedTs",IF('full menu'!N36="UD","UD",IF('full menu'!N36="LSD","LSD",IF('full menu'!N36="WSD","WSD","")))))))))))</f>
        <v>ERTs</v>
      </c>
      <c r="O36" s="1" t="str">
        <f>IF('full menu'!O36="MDC","MDC",IF('full menu'!O36="X","X",IF('full menu'!O36="UASC","UASC",IF(OR('full menu'!O36="PERF",'full menu'!O36="AERF",'full menu'!O36="PCB"),"ERfix",IF(OR('full menu'!O36="ACB",'full menu'!O36="LCERT",'full menu'!O36="LERT",'full menu'!O36="FCERT",'full menu'!O36="FERT"),"ERTs",IF(OR('full menu'!O36="FCMT",'full menu'!O36="FMT",'full menu'!O36="LMT",'full menu'!O36="LCMT"),"MTs",IF(OR('full menu'!O36="LCIT",'full menu'!O36="FCIT",'full menu'!O36="LIT",'full menu'!O36="FIT"),"ITs",IF(OR('full menu'!O36="MwERT",'full menu'!O36="ERwMT",'full menu'!O36="M&amp;ERT",'full menu'!O36="MwIT",'full menu'!O36="IwMT",'full menu'!O36="M&amp;IT",'full menu'!O36="IwERT",'full menu'!O36="ERwIT",'full menu'!O36="I&amp;ERT",'full menu'!O36="ER&amp;M&amp;IT"),"MixedTs",IF('full menu'!O36="UD","UD",IF('full menu'!O36="LSD","LSD",IF('full menu'!O36="WSD","WSD","")))))))))))</f>
        <v>ERTs</v>
      </c>
      <c r="P36" s="1" t="str">
        <f>IF('full menu'!P36="MDC","MDC",IF('full menu'!P36="X","X",IF('full menu'!P36="UASC","UASC",IF(OR('full menu'!P36="PERF",'full menu'!P36="AERF",'full menu'!P36="PCB"),"ERfix",IF(OR('full menu'!P36="ACB",'full menu'!P36="LCERT",'full menu'!P36="LERT",'full menu'!P36="FCERT",'full menu'!P36="FERT"),"ERTs",IF(OR('full menu'!P36="FCMT",'full menu'!P36="FMT",'full menu'!P36="LMT",'full menu'!P36="LCMT"),"MTs",IF(OR('full menu'!P36="LCIT",'full menu'!P36="FCIT",'full menu'!P36="LIT",'full menu'!P36="FIT"),"ITs",IF(OR('full menu'!P36="MwERT",'full menu'!P36="ERwMT",'full menu'!P36="M&amp;ERT",'full menu'!P36="MwIT",'full menu'!P36="IwMT",'full menu'!P36="M&amp;IT",'full menu'!P36="IwERT",'full menu'!P36="ERwIT",'full menu'!P36="I&amp;ERT",'full menu'!P36="ER&amp;M&amp;IT"),"MixedTs",IF('full menu'!P36="UD","UD",IF('full menu'!P36="LSD","LSD",IF('full menu'!P36="WSD","WSD","")))))))))))</f>
        <v>ERTs</v>
      </c>
      <c r="Q36" s="1" t="str">
        <f>IF('full menu'!Q36="MDC","MDC",IF('full menu'!Q36="X","X",IF('full menu'!Q36="UASC","UASC",IF(OR('full menu'!Q36="PERF",'full menu'!Q36="AERF",'full menu'!Q36="PCB"),"ERfix",IF(OR('full menu'!Q36="ACB",'full menu'!Q36="LCERT",'full menu'!Q36="LERT",'full menu'!Q36="FCERT",'full menu'!Q36="FERT"),"ERTs",IF(OR('full menu'!Q36="FCMT",'full menu'!Q36="FMT",'full menu'!Q36="LMT",'full menu'!Q36="LCMT"),"MTs",IF(OR('full menu'!Q36="LCIT",'full menu'!Q36="FCIT",'full menu'!Q36="LIT",'full menu'!Q36="FIT"),"ITs",IF(OR('full menu'!Q36="MwERT",'full menu'!Q36="ERwMT",'full menu'!Q36="M&amp;ERT",'full menu'!Q36="MwIT",'full menu'!Q36="IwMT",'full menu'!Q36="M&amp;IT",'full menu'!Q36="IwERT",'full menu'!Q36="ERwIT",'full menu'!Q36="I&amp;ERT",'full menu'!Q36="ER&amp;M&amp;IT"),"MixedTs",IF('full menu'!Q36="UD","UD",IF('full menu'!Q36="LSD","LSD",IF('full menu'!Q36="WSD","WSD","")))))))))))</f>
        <v>ERTs</v>
      </c>
      <c r="R36" s="1" t="str">
        <f>IF('full menu'!R36="MDC","MDC",IF('full menu'!R36="X","X",IF('full menu'!R36="UASC","UASC",IF(OR('full menu'!R36="PERF",'full menu'!R36="AERF",'full menu'!R36="PCB"),"ERfix",IF(OR('full menu'!R36="ACB",'full menu'!R36="LCERT",'full menu'!R36="LERT",'full menu'!R36="FCERT",'full menu'!R36="FERT"),"ERTs",IF(OR('full menu'!R36="FCMT",'full menu'!R36="FMT",'full menu'!R36="LMT",'full menu'!R36="LCMT"),"MTs",IF(OR('full menu'!R36="LCIT",'full menu'!R36="FCIT",'full menu'!R36="LIT",'full menu'!R36="FIT"),"ITs",IF(OR('full menu'!R36="MwERT",'full menu'!R36="ERwMT",'full menu'!R36="M&amp;ERT",'full menu'!R36="MwIT",'full menu'!R36="IwMT",'full menu'!R36="M&amp;IT",'full menu'!R36="IwERT",'full menu'!R36="ERwIT",'full menu'!R36="I&amp;ERT",'full menu'!R36="ER&amp;M&amp;IT"),"MixedTs",IF('full menu'!R36="UD","UD",IF('full menu'!R36="LSD","LSD",IF('full menu'!R36="WSD","WSD","")))))))))))</f>
        <v>ERTs</v>
      </c>
      <c r="S36" s="1" t="str">
        <f>IF('full menu'!S36="MDC","MDC",IF('full menu'!S36="X","X",IF('full menu'!S36="UASC","UASC",IF(OR('full menu'!S36="PERF",'full menu'!S36="AERF",'full menu'!S36="PCB"),"ERfix",IF(OR('full menu'!S36="ACB",'full menu'!S36="LCERT",'full menu'!S36="LERT",'full menu'!S36="FCERT",'full menu'!S36="FERT"),"ERTs",IF(OR('full menu'!S36="FCMT",'full menu'!S36="FMT",'full menu'!S36="LMT",'full menu'!S36="LCMT"),"MTs",IF(OR('full menu'!S36="LCIT",'full menu'!S36="FCIT",'full menu'!S36="LIT",'full menu'!S36="FIT"),"ITs",IF(OR('full menu'!S36="MwERT",'full menu'!S36="ERwMT",'full menu'!S36="M&amp;ERT",'full menu'!S36="MwIT",'full menu'!S36="IwMT",'full menu'!S36="M&amp;IT",'full menu'!S36="IwERT",'full menu'!S36="ERwIT",'full menu'!S36="I&amp;ERT",'full menu'!S36="ER&amp;M&amp;IT"),"MixedTs",IF('full menu'!S36="UD","UD",IF('full menu'!S36="LSD","LSD",IF('full menu'!S36="WSD","WSD","")))))))))))</f>
        <v>ERTs</v>
      </c>
      <c r="T36" s="1" t="str">
        <f>IF('full menu'!T36="MDC","MDC",IF('full menu'!T36="X","X",IF('full menu'!T36="UASC","UASC",IF(OR('full menu'!T36="PERF",'full menu'!T36="AERF",'full menu'!T36="PCB"),"ERfix",IF(OR('full menu'!T36="ACB",'full menu'!T36="LCERT",'full menu'!T36="LERT",'full menu'!T36="FCERT",'full menu'!T36="FERT"),"ERTs",IF(OR('full menu'!T36="FCMT",'full menu'!T36="FMT",'full menu'!T36="LMT",'full menu'!T36="LCMT"),"MTs",IF(OR('full menu'!T36="LCIT",'full menu'!T36="FCIT",'full menu'!T36="LIT",'full menu'!T36="FIT"),"ITs",IF(OR('full menu'!T36="MwERT",'full menu'!T36="ERwMT",'full menu'!T36="M&amp;ERT",'full menu'!T36="MwIT",'full menu'!T36="IwMT",'full menu'!T36="M&amp;IT",'full menu'!T36="IwERT",'full menu'!T36="ERwIT",'full menu'!T36="I&amp;ERT",'full menu'!T36="ER&amp;M&amp;IT"),"MixedTs",IF('full menu'!T36="UD","UD",IF('full menu'!T36="LSD","LSD",IF('full menu'!T36="WSD","WSD","")))))))))))</f>
        <v>ERTs</v>
      </c>
      <c r="U36" s="1" t="str">
        <f>IF('full menu'!U36="MDC","MDC",IF('full menu'!U36="X","X",IF('full menu'!U36="UASC","UASC",IF(OR('full menu'!U36="PERF",'full menu'!U36="AERF",'full menu'!U36="PCB"),"ERfix",IF(OR('full menu'!U36="ACB",'full menu'!U36="LCERT",'full menu'!U36="LERT",'full menu'!U36="FCERT",'full menu'!U36="FERT"),"ERTs",IF(OR('full menu'!U36="FCMT",'full menu'!U36="FMT",'full menu'!U36="LMT",'full menu'!U36="LCMT"),"MTs",IF(OR('full menu'!U36="LCIT",'full menu'!U36="FCIT",'full menu'!U36="LIT",'full menu'!U36="FIT"),"ITs",IF(OR('full menu'!U36="MwERT",'full menu'!U36="ERwMT",'full menu'!U36="M&amp;ERT",'full menu'!U36="MwIT",'full menu'!U36="IwMT",'full menu'!U36="M&amp;IT",'full menu'!U36="IwERT",'full menu'!U36="ERwIT",'full menu'!U36="I&amp;ERT",'full menu'!U36="ER&amp;M&amp;IT"),"MixedTs",IF('full menu'!U36="UD","UD",IF('full menu'!U36="LSD","LSD",IF('full menu'!U36="WSD","WSD","")))))))))))</f>
        <v>ITs</v>
      </c>
      <c r="V36" s="1" t="str">
        <f>IF('full menu'!V36="MDC","MDC",IF('full menu'!V36="X","X",IF('full menu'!V36="UASC","UASC",IF(OR('full menu'!V36="PERF",'full menu'!V36="AERF",'full menu'!V36="PCB"),"ERfix",IF(OR('full menu'!V36="ACB",'full menu'!V36="LCERT",'full menu'!V36="LERT",'full menu'!V36="FCERT",'full menu'!V36="FERT"),"ERTs",IF(OR('full menu'!V36="FCMT",'full menu'!V36="FMT",'full menu'!V36="LMT",'full menu'!V36="LCMT"),"MTs",IF(OR('full menu'!V36="LCIT",'full menu'!V36="FCIT",'full menu'!V36="LIT",'full menu'!V36="FIT"),"ITs",IF(OR('full menu'!V36="MwERT",'full menu'!V36="ERwMT",'full menu'!V36="M&amp;ERT",'full menu'!V36="MwIT",'full menu'!V36="IwMT",'full menu'!V36="M&amp;IT",'full menu'!V36="IwERT",'full menu'!V36="ERwIT",'full menu'!V36="I&amp;ERT",'full menu'!V36="ER&amp;M&amp;IT"),"MixedTs",IF('full menu'!V36="UD","UD",IF('full menu'!V36="LSD","LSD",IF('full menu'!V36="WSD","WSD","")))))))))))</f>
        <v>ITs</v>
      </c>
      <c r="W36" s="1" t="str">
        <f>IF('full menu'!W36="MDC","MDC",IF('full menu'!W36="X","X",IF('full menu'!W36="UASC","UASC",IF(OR('full menu'!W36="PERF",'full menu'!W36="AERF",'full menu'!W36="PCB"),"ERfix",IF(OR('full menu'!W36="ACB",'full menu'!W36="LCERT",'full menu'!W36="LERT",'full menu'!W36="FCERT",'full menu'!W36="FERT"),"ERTs",IF(OR('full menu'!W36="FCMT",'full menu'!W36="FMT",'full menu'!W36="LMT",'full menu'!W36="LCMT"),"MTs",IF(OR('full menu'!W36="LCIT",'full menu'!W36="FCIT",'full menu'!W36="LIT",'full menu'!W36="FIT"),"ITs",IF(OR('full menu'!W36="MwERT",'full menu'!W36="ERwMT",'full menu'!W36="M&amp;ERT",'full menu'!W36="MwIT",'full menu'!W36="IwMT",'full menu'!W36="M&amp;IT",'full menu'!W36="IwERT",'full menu'!W36="ERwIT",'full menu'!W36="I&amp;ERT",'full menu'!W36="ER&amp;M&amp;IT"),"MixedTs",IF('full menu'!W36="UD","UD",IF('full menu'!W36="LSD","LSD",IF('full menu'!W36="WSD","WSD","")))))))))))</f>
        <v>ITs</v>
      </c>
      <c r="X36" s="1" t="str">
        <f>IF('full menu'!X36="MDC","MDC",IF('full menu'!X36="X","X",IF('full menu'!X36="UASC","UASC",IF(OR('full menu'!X36="PERF",'full menu'!X36="AERF",'full menu'!X36="PCB"),"ERfix",IF(OR('full menu'!X36="ACB",'full menu'!X36="LCERT",'full menu'!X36="LERT",'full menu'!X36="FCERT",'full menu'!X36="FERT"),"ERTs",IF(OR('full menu'!X36="FCMT",'full menu'!X36="FMT",'full menu'!X36="LMT",'full menu'!X36="LCMT"),"MTs",IF(OR('full menu'!X36="LCIT",'full menu'!X36="FCIT",'full menu'!X36="LIT",'full menu'!X36="FIT"),"ITs",IF(OR('full menu'!X36="MwERT",'full menu'!X36="ERwMT",'full menu'!X36="M&amp;ERT",'full menu'!X36="MwIT",'full menu'!X36="IwMT",'full menu'!X36="M&amp;IT",'full menu'!X36="IwERT",'full menu'!X36="ERwIT",'full menu'!X36="I&amp;ERT",'full menu'!X36="ER&amp;M&amp;IT"),"MixedTs",IF('full menu'!X36="UD","UD",IF('full menu'!X36="LSD","LSD",IF('full menu'!X36="WSD","WSD","")))))))))))</f>
        <v>ITs</v>
      </c>
      <c r="Y36" s="1" t="str">
        <f>IF('full menu'!Y36="MDC","MDC",IF('full menu'!Y36="X","X",IF('full menu'!Y36="UASC","UASC",IF(OR('full menu'!Y36="PERF",'full menu'!Y36="AERF",'full menu'!Y36="PCB"),"ERfix",IF(OR('full menu'!Y36="ACB",'full menu'!Y36="LCERT",'full menu'!Y36="LERT",'full menu'!Y36="FCERT",'full menu'!Y36="FERT"),"ERTs",IF(OR('full menu'!Y36="FCMT",'full menu'!Y36="FMT",'full menu'!Y36="LMT",'full menu'!Y36="LCMT"),"MTs",IF(OR('full menu'!Y36="LCIT",'full menu'!Y36="FCIT",'full menu'!Y36="LIT",'full menu'!Y36="FIT"),"ITs",IF(OR('full menu'!Y36="MwERT",'full menu'!Y36="ERwMT",'full menu'!Y36="M&amp;ERT",'full menu'!Y36="MwIT",'full menu'!Y36="IwMT",'full menu'!Y36="M&amp;IT",'full menu'!Y36="IwERT",'full menu'!Y36="ERwIT",'full menu'!Y36="I&amp;ERT",'full menu'!Y36="ER&amp;M&amp;IT"),"MixedTs",IF('full menu'!Y36="UD","UD",IF('full menu'!Y36="LSD","LSD",IF('full menu'!Y36="WSD","WSD","")))))))))))</f>
        <v>ITs</v>
      </c>
      <c r="Z36" s="1" t="str">
        <f>IF('full menu'!Z36="MDC","MDC",IF('full menu'!Z36="X","X",IF('full menu'!Z36="UASC","UASC",IF(OR('full menu'!Z36="PERF",'full menu'!Z36="AERF",'full menu'!Z36="PCB"),"ERfix",IF(OR('full menu'!Z36="ACB",'full menu'!Z36="LCERT",'full menu'!Z36="LERT",'full menu'!Z36="FCERT",'full menu'!Z36="FERT"),"ERTs",IF(OR('full menu'!Z36="FCMT",'full menu'!Z36="FMT",'full menu'!Z36="LMT",'full menu'!Z36="LCMT"),"MTs",IF(OR('full menu'!Z36="LCIT",'full menu'!Z36="FCIT",'full menu'!Z36="LIT",'full menu'!Z36="FIT"),"ITs",IF(OR('full menu'!Z36="MwERT",'full menu'!Z36="ERwMT",'full menu'!Z36="M&amp;ERT",'full menu'!Z36="MwIT",'full menu'!Z36="IwMT",'full menu'!Z36="M&amp;IT",'full menu'!Z36="IwERT",'full menu'!Z36="ERwIT",'full menu'!Z36="I&amp;ERT",'full menu'!Z36="ER&amp;M&amp;IT"),"MixedTs",IF('full menu'!Z36="UD","UD",IF('full menu'!Z36="LSD","LSD",IF('full menu'!Z36="WSD","WSD","")))))))))))</f>
        <v>ITs</v>
      </c>
      <c r="AA36" s="1" t="str">
        <f>IF('full menu'!AA36="MDC","MDC",IF('full menu'!AA36="X","X",IF('full menu'!AA36="UASC","UASC",IF(OR('full menu'!AA36="PERF",'full menu'!AA36="AERF",'full menu'!AA36="PCB"),"ERfix",IF(OR('full menu'!AA36="ACB",'full menu'!AA36="LCERT",'full menu'!AA36="LERT",'full menu'!AA36="FCERT",'full menu'!AA36="FERT"),"ERTs",IF(OR('full menu'!AA36="FCMT",'full menu'!AA36="FMT",'full menu'!AA36="LMT",'full menu'!AA36="LCMT"),"MTs",IF(OR('full menu'!AA36="LCIT",'full menu'!AA36="FCIT",'full menu'!AA36="LIT",'full menu'!AA36="FIT"),"ITs",IF(OR('full menu'!AA36="MwERT",'full menu'!AA36="ERwMT",'full menu'!AA36="M&amp;ERT",'full menu'!AA36="MwIT",'full menu'!AA36="IwMT",'full menu'!AA36="M&amp;IT",'full menu'!AA36="IwERT",'full menu'!AA36="ERwIT",'full menu'!AA36="I&amp;ERT",'full menu'!AA36="ER&amp;M&amp;IT"),"MixedTs",IF('full menu'!AA36="UD","UD",IF('full menu'!AA36="LSD","LSD",IF('full menu'!AA36="WSD","WSD","")))))))))))</f>
        <v>ITs</v>
      </c>
      <c r="AB36" s="1" t="str">
        <f>IF('full menu'!AB36="MDC","MDC",IF('full menu'!AB36="X","X",IF('full menu'!AB36="UASC","UASC",IF(OR('full menu'!AB36="PERF",'full menu'!AB36="AERF",'full menu'!AB36="PCB"),"ERfix",IF(OR('full menu'!AB36="ACB",'full menu'!AB36="LCERT",'full menu'!AB36="LERT",'full menu'!AB36="FCERT",'full menu'!AB36="FERT"),"ERTs",IF(OR('full menu'!AB36="FCMT",'full menu'!AB36="FMT",'full menu'!AB36="LMT",'full menu'!AB36="LCMT"),"MTs",IF(OR('full menu'!AB36="LCIT",'full menu'!AB36="FCIT",'full menu'!AB36="LIT",'full menu'!AB36="FIT"),"ITs",IF(OR('full menu'!AB36="MwERT",'full menu'!AB36="ERwMT",'full menu'!AB36="M&amp;ERT",'full menu'!AB36="MwIT",'full menu'!AB36="IwMT",'full menu'!AB36="M&amp;IT",'full menu'!AB36="IwERT",'full menu'!AB36="ERwIT",'full menu'!AB36="I&amp;ERT",'full menu'!AB36="ER&amp;M&amp;IT"),"MixedTs",IF('full menu'!AB36="UD","UD",IF('full menu'!AB36="LSD","LSD",IF('full menu'!AB36="WSD","WSD","")))))))))))</f>
        <v>ITs</v>
      </c>
      <c r="AC36" s="1" t="str">
        <f>IF('full menu'!AC36="MDC","MDC",IF('full menu'!AC36="X","X",IF('full menu'!AC36="UASC","UASC",IF(OR('full menu'!AC36="PERF",'full menu'!AC36="AERF",'full menu'!AC36="PCB"),"ERfix",IF(OR('full menu'!AC36="ACB",'full menu'!AC36="LCERT",'full menu'!AC36="LERT",'full menu'!AC36="FCERT",'full menu'!AC36="FERT"),"ERTs",IF(OR('full menu'!AC36="FCMT",'full menu'!AC36="FMT",'full menu'!AC36="LMT",'full menu'!AC36="LCMT"),"MTs",IF(OR('full menu'!AC36="LCIT",'full menu'!AC36="FCIT",'full menu'!AC36="LIT",'full menu'!AC36="FIT"),"ITs",IF(OR('full menu'!AC36="MwERT",'full menu'!AC36="ERwMT",'full menu'!AC36="M&amp;ERT",'full menu'!AC36="MwIT",'full menu'!AC36="IwMT",'full menu'!AC36="M&amp;IT",'full menu'!AC36="IwERT",'full menu'!AC36="ERwIT",'full menu'!AC36="I&amp;ERT",'full menu'!AC36="ER&amp;M&amp;IT"),"MixedTs",IF('full menu'!AC36="UD","UD",IF('full menu'!AC36="LSD","LSD",IF('full menu'!AC36="WSD","WSD","")))))))))))</f>
        <v>ITs</v>
      </c>
      <c r="AD36" s="1" t="str">
        <f>IF('full menu'!AD36="MDC","MDC",IF('full menu'!AD36="X","X",IF('full menu'!AD36="UASC","UASC",IF(OR('full menu'!AD36="PERF",'full menu'!AD36="AERF",'full menu'!AD36="PCB"),"ERfix",IF(OR('full menu'!AD36="ACB",'full menu'!AD36="LCERT",'full menu'!AD36="LERT",'full menu'!AD36="FCERT",'full menu'!AD36="FERT"),"ERTs",IF(OR('full menu'!AD36="FCMT",'full menu'!AD36="FMT",'full menu'!AD36="LMT",'full menu'!AD36="LCMT"),"MTs",IF(OR('full menu'!AD36="LCIT",'full menu'!AD36="FCIT",'full menu'!AD36="LIT",'full menu'!AD36="FIT"),"ITs",IF(OR('full menu'!AD36="MwERT",'full menu'!AD36="ERwMT",'full menu'!AD36="M&amp;ERT",'full menu'!AD36="MwIT",'full menu'!AD36="IwMT",'full menu'!AD36="M&amp;IT",'full menu'!AD36="IwERT",'full menu'!AD36="ERwIT",'full menu'!AD36="I&amp;ERT",'full menu'!AD36="ER&amp;M&amp;IT"),"MixedTs",IF('full menu'!AD36="UD","UD",IF('full menu'!AD36="LSD","LSD",IF('full menu'!AD36="WSD","WSD","")))))))))))</f>
        <v>ITs</v>
      </c>
      <c r="AE36" s="1" t="str">
        <f>IF('full menu'!AE36="MDC","MDC",IF('full menu'!AE36="X","X",IF('full menu'!AE36="UASC","UASC",IF(OR('full menu'!AE36="PERF",'full menu'!AE36="AERF",'full menu'!AE36="PCB"),"ERfix",IF(OR('full menu'!AE36="ACB",'full menu'!AE36="LCERT",'full menu'!AE36="LERT",'full menu'!AE36="FCERT",'full menu'!AE36="FERT"),"ERTs",IF(OR('full menu'!AE36="FCMT",'full menu'!AE36="FMT",'full menu'!AE36="LMT",'full menu'!AE36="LCMT"),"MTs",IF(OR('full menu'!AE36="LCIT",'full menu'!AE36="FCIT",'full menu'!AE36="LIT",'full menu'!AE36="FIT"),"ITs",IF(OR('full menu'!AE36="MwERT",'full menu'!AE36="ERwMT",'full menu'!AE36="M&amp;ERT",'full menu'!AE36="MwIT",'full menu'!AE36="IwMT",'full menu'!AE36="M&amp;IT",'full menu'!AE36="IwERT",'full menu'!AE36="ERwIT",'full menu'!AE36="I&amp;ERT",'full menu'!AE36="ER&amp;M&amp;IT"),"MixedTs",IF('full menu'!AE36="UD","UD",IF('full menu'!AE36="LSD","LSD",IF('full menu'!AE36="WSD","WSD","")))))))))))</f>
        <v>ITs</v>
      </c>
      <c r="AF36" s="1" t="str">
        <f>IF('full menu'!AF36="MDC","MDC",IF('full menu'!AF36="X","X",IF('full menu'!AF36="UASC","UASC",IF(OR('full menu'!AF36="PERF",'full menu'!AF36="AERF",'full menu'!AF36="PCB"),"ERfix",IF(OR('full menu'!AF36="ACB",'full menu'!AF36="LCERT",'full menu'!AF36="LERT",'full menu'!AF36="FCERT",'full menu'!AF36="FERT"),"ERTs",IF(OR('full menu'!AF36="FCMT",'full menu'!AF36="FMT",'full menu'!AF36="LMT",'full menu'!AF36="LCMT"),"MTs",IF(OR('full menu'!AF36="LCIT",'full menu'!AF36="FCIT",'full menu'!AF36="LIT",'full menu'!AF36="FIT"),"ITs",IF(OR('full menu'!AF36="MwERT",'full menu'!AF36="ERwMT",'full menu'!AF36="M&amp;ERT",'full menu'!AF36="MwIT",'full menu'!AF36="IwMT",'full menu'!AF36="M&amp;IT",'full menu'!AF36="IwERT",'full menu'!AF36="ERwIT",'full menu'!AF36="I&amp;ERT",'full menu'!AF36="ER&amp;M&amp;IT"),"MixedTs",IF('full menu'!AF36="UD","UD",IF('full menu'!AF36="LSD","LSD",IF('full menu'!AF36="WSD","WSD","")))))))))))</f>
        <v>ITs</v>
      </c>
      <c r="AG36" s="1" t="str">
        <f>IF('full menu'!AG36="MDC","MDC",IF('full menu'!AG36="X","X",IF('full menu'!AG36="UASC","UASC",IF(OR('full menu'!AG36="PERF",'full menu'!AG36="AERF",'full menu'!AG36="PCB"),"ERfix",IF(OR('full menu'!AG36="ACB",'full menu'!AG36="LCERT",'full menu'!AG36="LERT",'full menu'!AG36="FCERT",'full menu'!AG36="FERT"),"ERTs",IF(OR('full menu'!AG36="FCMT",'full menu'!AG36="FMT",'full menu'!AG36="LMT",'full menu'!AG36="LCMT"),"MTs",IF(OR('full menu'!AG36="LCIT",'full menu'!AG36="FCIT",'full menu'!AG36="LIT",'full menu'!AG36="FIT"),"ITs",IF(OR('full menu'!AG36="MwERT",'full menu'!AG36="ERwMT",'full menu'!AG36="M&amp;ERT",'full menu'!AG36="MwIT",'full menu'!AG36="IwMT",'full menu'!AG36="M&amp;IT",'full menu'!AG36="IwERT",'full menu'!AG36="ERwIT",'full menu'!AG36="I&amp;ERT",'full menu'!AG36="ER&amp;M&amp;IT"),"MixedTs",IF('full menu'!AG36="UD","UD",IF('full menu'!AG36="LSD","LSD",IF('full menu'!AG36="WSD","WSD","")))))))))))</f>
        <v>ITs</v>
      </c>
      <c r="AH36" s="1" t="str">
        <f>IF('full menu'!AH36="MDC","MDC",IF('full menu'!AH36="X","X",IF('full menu'!AH36="UASC","UASC",IF(OR('full menu'!AH36="PERF",'full menu'!AH36="AERF",'full menu'!AH36="PCB"),"ERfix",IF(OR('full menu'!AH36="ACB",'full menu'!AH36="LCERT",'full menu'!AH36="LERT",'full menu'!AH36="FCERT",'full menu'!AH36="FERT"),"ERTs",IF(OR('full menu'!AH36="FCMT",'full menu'!AH36="FMT",'full menu'!AH36="LMT",'full menu'!AH36="LCMT"),"MTs",IF(OR('full menu'!AH36="LCIT",'full menu'!AH36="FCIT",'full menu'!AH36="LIT",'full menu'!AH36="FIT"),"ITs",IF(OR('full menu'!AH36="MwERT",'full menu'!AH36="ERwMT",'full menu'!AH36="M&amp;ERT",'full menu'!AH36="MwIT",'full menu'!AH36="IwMT",'full menu'!AH36="M&amp;IT",'full menu'!AH36="IwERT",'full menu'!AH36="ERwIT",'full menu'!AH36="I&amp;ERT",'full menu'!AH36="ER&amp;M&amp;IT"),"MixedTs",IF('full menu'!AH36="UD","UD",IF('full menu'!AH36="LSD","LSD",IF('full menu'!AH36="WSD","WSD","")))))))))))</f>
        <v>ITs</v>
      </c>
      <c r="AI36" s="1" t="str">
        <f>IF('full menu'!AI36="MDC","MDC",IF('full menu'!AI36="X","X",IF('full menu'!AI36="UASC","UASC",IF(OR('full menu'!AI36="PERF",'full menu'!AI36="AERF",'full menu'!AI36="PCB"),"ERfix",IF(OR('full menu'!AI36="ACB",'full menu'!AI36="LCERT",'full menu'!AI36="LERT",'full menu'!AI36="FCERT",'full menu'!AI36="FERT"),"ERTs",IF(OR('full menu'!AI36="FCMT",'full menu'!AI36="FMT",'full menu'!AI36="LMT",'full menu'!AI36="LCMT"),"MTs",IF(OR('full menu'!AI36="LCIT",'full menu'!AI36="FCIT",'full menu'!AI36="LIT",'full menu'!AI36="FIT"),"ITs",IF(OR('full menu'!AI36="MwERT",'full menu'!AI36="ERwMT",'full menu'!AI36="M&amp;ERT",'full menu'!AI36="MwIT",'full menu'!AI36="IwMT",'full menu'!AI36="M&amp;IT",'full menu'!AI36="IwERT",'full menu'!AI36="ERwIT",'full menu'!AI36="I&amp;ERT",'full menu'!AI36="ER&amp;M&amp;IT"),"MixedTs",IF('full menu'!AI36="UD","UD",IF('full menu'!AI36="LSD","LSD",IF('full menu'!AI36="WSD","WSD","")))))))))))</f>
        <v>ITs</v>
      </c>
      <c r="AJ36" s="1" t="str">
        <f>IF('full menu'!AJ36="MDC","MDC",IF('full menu'!AJ36="X","X",IF('full menu'!AJ36="UASC","UASC",IF(OR('full menu'!AJ36="PERF",'full menu'!AJ36="AERF",'full menu'!AJ36="PCB"),"ERfix",IF(OR('full menu'!AJ36="ACB",'full menu'!AJ36="LCERT",'full menu'!AJ36="LERT",'full menu'!AJ36="FCERT",'full menu'!AJ36="FERT"),"ERTs",IF(OR('full menu'!AJ36="FCMT",'full menu'!AJ36="FMT",'full menu'!AJ36="LMT",'full menu'!AJ36="LCMT"),"MTs",IF(OR('full menu'!AJ36="LCIT",'full menu'!AJ36="FCIT",'full menu'!AJ36="LIT",'full menu'!AJ36="FIT"),"ITs",IF(OR('full menu'!AJ36="MwERT",'full menu'!AJ36="ERwMT",'full menu'!AJ36="M&amp;ERT",'full menu'!AJ36="MwIT",'full menu'!AJ36="IwMT",'full menu'!AJ36="M&amp;IT",'full menu'!AJ36="IwERT",'full menu'!AJ36="ERwIT",'full menu'!AJ36="I&amp;ERT",'full menu'!AJ36="ER&amp;M&amp;IT"),"MixedTs",IF('full menu'!AJ36="UD","UD",IF('full menu'!AJ36="LSD","LSD",IF('full menu'!AJ36="WSD","WSD","")))))))))))</f>
        <v>ITs</v>
      </c>
      <c r="AK36" s="1" t="str">
        <f>IF('full menu'!AK36="MDC","MDC",IF('full menu'!AK36="X","X",IF('full menu'!AK36="UASC","UASC",IF(OR('full menu'!AK36="PERF",'full menu'!AK36="AERF",'full menu'!AK36="PCB"),"ERfix",IF(OR('full menu'!AK36="ACB",'full menu'!AK36="LCERT",'full menu'!AK36="LERT",'full menu'!AK36="FCERT",'full menu'!AK36="FERT"),"ERTs",IF(OR('full menu'!AK36="FCMT",'full menu'!AK36="FMT",'full menu'!AK36="LMT",'full menu'!AK36="LCMT"),"MTs",IF(OR('full menu'!AK36="LCIT",'full menu'!AK36="FCIT",'full menu'!AK36="LIT",'full menu'!AK36="FIT"),"ITs",IF(OR('full menu'!AK36="MwERT",'full menu'!AK36="ERwMT",'full menu'!AK36="M&amp;ERT",'full menu'!AK36="MwIT",'full menu'!AK36="IwMT",'full menu'!AK36="M&amp;IT",'full menu'!AK36="IwERT",'full menu'!AK36="ERwIT",'full menu'!AK36="I&amp;ERT",'full menu'!AK36="ER&amp;M&amp;IT"),"MixedTs",IF('full menu'!AK36="UD","UD",IF('full menu'!AK36="LSD","LSD",IF('full menu'!AK36="WSD","WSD","")))))))))))</f>
        <v>ITs</v>
      </c>
      <c r="AL36" s="1" t="str">
        <f>IF('full menu'!AL36="MDC","MDC",IF('full menu'!AL36="X","X",IF('full menu'!AL36="UASC","UASC",IF(OR('full menu'!AL36="PERF",'full menu'!AL36="AERF",'full menu'!AL36="PCB"),"ERfix",IF(OR('full menu'!AL36="ACB",'full menu'!AL36="LCERT",'full menu'!AL36="LERT",'full menu'!AL36="FCERT",'full menu'!AL36="FERT"),"ERTs",IF(OR('full menu'!AL36="FCMT",'full menu'!AL36="FMT",'full menu'!AL36="LMT",'full menu'!AL36="LCMT"),"MTs",IF(OR('full menu'!AL36="LCIT",'full menu'!AL36="FCIT",'full menu'!AL36="LIT",'full menu'!AL36="FIT"),"ITs",IF(OR('full menu'!AL36="MwERT",'full menu'!AL36="ERwMT",'full menu'!AL36="M&amp;ERT",'full menu'!AL36="MwIT",'full menu'!AL36="IwMT",'full menu'!AL36="M&amp;IT",'full menu'!AL36="IwERT",'full menu'!AL36="ERwIT",'full menu'!AL36="I&amp;ERT",'full menu'!AL36="ER&amp;M&amp;IT"),"MixedTs",IF('full menu'!AL36="UD","UD",IF('full menu'!AL36="LSD","LSD",IF('full menu'!AL36="WSD","WSD","")))))))))))</f>
        <v>ITs</v>
      </c>
      <c r="AM36" s="1" t="str">
        <f>IF('full menu'!AM36="MDC","MDC",IF('full menu'!AM36="X","X",IF('full menu'!AM36="UASC","UASC",IF(OR('full menu'!AM36="PERF",'full menu'!AM36="AERF",'full menu'!AM36="PCB"),"ERfix",IF(OR('full menu'!AM36="ACB",'full menu'!AM36="LCERT",'full menu'!AM36="LERT",'full menu'!AM36="FCERT",'full menu'!AM36="FERT"),"ERTs",IF(OR('full menu'!AM36="FCMT",'full menu'!AM36="FMT",'full menu'!AM36="LMT",'full menu'!AM36="LCMT"),"MTs",IF(OR('full menu'!AM36="LCIT",'full menu'!AM36="FCIT",'full menu'!AM36="LIT",'full menu'!AM36="FIT"),"ITs",IF(OR('full menu'!AM36="MwERT",'full menu'!AM36="ERwMT",'full menu'!AM36="M&amp;ERT",'full menu'!AM36="MwIT",'full menu'!AM36="IwMT",'full menu'!AM36="M&amp;IT",'full menu'!AM36="IwERT",'full menu'!AM36="ERwIT",'full menu'!AM36="I&amp;ERT",'full menu'!AM36="ER&amp;M&amp;IT"),"MixedTs",IF('full menu'!AM36="UD","UD",IF('full menu'!AM36="LSD","LSD",IF('full menu'!AM36="WSD","WSD","")))))))))))</f>
        <v>ITs</v>
      </c>
      <c r="AN36" s="1" t="str">
        <f>IF('full menu'!AN36="MDC","MDC",IF('full menu'!AN36="X","X",IF('full menu'!AN36="UASC","UASC",IF(OR('full menu'!AN36="PERF",'full menu'!AN36="AERF",'full menu'!AN36="PCB"),"ERfix",IF(OR('full menu'!AN36="ACB",'full menu'!AN36="LCERT",'full menu'!AN36="LERT",'full menu'!AN36="FCERT",'full menu'!AN36="FERT"),"ERTs",IF(OR('full menu'!AN36="FCMT",'full menu'!AN36="FMT",'full menu'!AN36="LMT",'full menu'!AN36="LCMT"),"MTs",IF(OR('full menu'!AN36="LCIT",'full menu'!AN36="FCIT",'full menu'!AN36="LIT",'full menu'!AN36="FIT"),"ITs",IF(OR('full menu'!AN36="MwERT",'full menu'!AN36="ERwMT",'full menu'!AN36="M&amp;ERT",'full menu'!AN36="MwIT",'full menu'!AN36="IwMT",'full menu'!AN36="M&amp;IT",'full menu'!AN36="IwERT",'full menu'!AN36="ERwIT",'full menu'!AN36="I&amp;ERT",'full menu'!AN36="ER&amp;M&amp;IT"),"MixedTs",IF('full menu'!AN36="UD","UD",IF('full menu'!AN36="LSD","LSD",IF('full menu'!AN36="WSD","WSD","")))))))))))</f>
        <v>ITs</v>
      </c>
      <c r="AO36" s="1" t="str">
        <f>IF('full menu'!AO36="MDC","MDC",IF('full menu'!AO36="X","X",IF('full menu'!AO36="UASC","UASC",IF(OR('full menu'!AO36="PERF",'full menu'!AO36="AERF",'full menu'!AO36="PCB"),"ERfix",IF(OR('full menu'!AO36="ACB",'full menu'!AO36="LCERT",'full menu'!AO36="LERT",'full menu'!AO36="FCERT",'full menu'!AO36="FERT"),"ERTs",IF(OR('full menu'!AO36="FCMT",'full menu'!AO36="FMT",'full menu'!AO36="LMT",'full menu'!AO36="LCMT"),"MTs",IF(OR('full menu'!AO36="LCIT",'full menu'!AO36="FCIT",'full menu'!AO36="LIT",'full menu'!AO36="FIT"),"ITs",IF(OR('full menu'!AO36="MwERT",'full menu'!AO36="ERwMT",'full menu'!AO36="M&amp;ERT",'full menu'!AO36="MwIT",'full menu'!AO36="IwMT",'full menu'!AO36="M&amp;IT",'full menu'!AO36="IwERT",'full menu'!AO36="ERwIT",'full menu'!AO36="I&amp;ERT",'full menu'!AO36="ER&amp;M&amp;IT"),"MixedTs",IF('full menu'!AO36="UD","UD",IF('full menu'!AO36="LSD","LSD",IF('full menu'!AO36="WSD","WSD","")))))))))))</f>
        <v>ITs</v>
      </c>
      <c r="AP36" s="1" t="str">
        <f>IF('full menu'!AP36="MDC","MDC",IF('full menu'!AP36="X","X",IF('full menu'!AP36="UASC","UASC",IF(OR('full menu'!AP36="PERF",'full menu'!AP36="AERF",'full menu'!AP36="PCB"),"ERfix",IF(OR('full menu'!AP36="ACB",'full menu'!AP36="LCERT",'full menu'!AP36="LERT",'full menu'!AP36="FCERT",'full menu'!AP36="FERT"),"ERTs",IF(OR('full menu'!AP36="FCMT",'full menu'!AP36="FMT",'full menu'!AP36="LMT",'full menu'!AP36="LCMT"),"MTs",IF(OR('full menu'!AP36="LCIT",'full menu'!AP36="FCIT",'full menu'!AP36="LIT",'full menu'!AP36="FIT"),"ITs",IF(OR('full menu'!AP36="MwERT",'full menu'!AP36="ERwMT",'full menu'!AP36="M&amp;ERT",'full menu'!AP36="MwIT",'full menu'!AP36="IwMT",'full menu'!AP36="M&amp;IT",'full menu'!AP36="IwERT",'full menu'!AP36="ERwIT",'full menu'!AP36="I&amp;ERT",'full menu'!AP36="ER&amp;M&amp;IT"),"MixedTs",IF('full menu'!AP36="UD","UD",IF('full menu'!AP36="LSD","LSD",IF('full menu'!AP36="WSD","WSD","")))))))))))</f>
        <v>ITs</v>
      </c>
      <c r="AQ36" s="1" t="str">
        <f>IF('full menu'!AQ36="MDC","MDC",IF('full menu'!AQ36="X","X",IF('full menu'!AQ36="UASC","UASC",IF(OR('full menu'!AQ36="PERF",'full menu'!AQ36="AERF",'full menu'!AQ36="PCB"),"ERfix",IF(OR('full menu'!AQ36="ACB",'full menu'!AQ36="LCERT",'full menu'!AQ36="LERT",'full menu'!AQ36="FCERT",'full menu'!AQ36="FERT"),"ERTs",IF(OR('full menu'!AQ36="FCMT",'full menu'!AQ36="FMT",'full menu'!AQ36="LMT",'full menu'!AQ36="LCMT"),"MTs",IF(OR('full menu'!AQ36="LCIT",'full menu'!AQ36="FCIT",'full menu'!AQ36="LIT",'full menu'!AQ36="FIT"),"ITs",IF(OR('full menu'!AQ36="MwERT",'full menu'!AQ36="ERwMT",'full menu'!AQ36="M&amp;ERT",'full menu'!AQ36="MwIT",'full menu'!AQ36="IwMT",'full menu'!AQ36="M&amp;IT",'full menu'!AQ36="IwERT",'full menu'!AQ36="ERwIT",'full menu'!AQ36="I&amp;ERT",'full menu'!AQ36="ER&amp;M&amp;IT"),"MixedTs",IF('full menu'!AQ36="UD","UD",IF('full menu'!AQ36="LSD","LSD",IF('full menu'!AQ36="WSD","WSD","")))))))))))</f>
        <v>ITs</v>
      </c>
      <c r="AR36" s="1" t="str">
        <f>IF('full menu'!AR36="MDC","MDC",IF('full menu'!AR36="X","X",IF('full menu'!AR36="UASC","UASC",IF(OR('full menu'!AR36="PERF",'full menu'!AR36="AERF",'full menu'!AR36="PCB"),"ERfix",IF(OR('full menu'!AR36="ACB",'full menu'!AR36="LCERT",'full menu'!AR36="LERT",'full menu'!AR36="FCERT",'full menu'!AR36="FERT"),"ERTs",IF(OR('full menu'!AR36="FCMT",'full menu'!AR36="FMT",'full menu'!AR36="LMT",'full menu'!AR36="LCMT"),"MTs",IF(OR('full menu'!AR36="LCIT",'full menu'!AR36="FCIT",'full menu'!AR36="LIT",'full menu'!AR36="FIT"),"ITs",IF(OR('full menu'!AR36="MwERT",'full menu'!AR36="ERwMT",'full menu'!AR36="M&amp;ERT",'full menu'!AR36="MwIT",'full menu'!AR36="IwMT",'full menu'!AR36="M&amp;IT",'full menu'!AR36="IwERT",'full menu'!AR36="ERwIT",'full menu'!AR36="I&amp;ERT",'full menu'!AR36="ER&amp;M&amp;IT"),"MixedTs",IF('full menu'!AR36="UD","UD",IF('full menu'!AR36="LSD","LSD",IF('full menu'!AR36="WSD","WSD","")))))))))))</f>
        <v>ITs</v>
      </c>
      <c r="AS36" s="1" t="str">
        <f>IF('full menu'!AS36="MDC","MDC",IF('full menu'!AS36="X","X",IF('full menu'!AS36="UASC","UASC",IF(OR('full menu'!AS36="PERF",'full menu'!AS36="AERF",'full menu'!AS36="PCB"),"ERfix",IF(OR('full menu'!AS36="ACB",'full menu'!AS36="LCERT",'full menu'!AS36="LERT",'full menu'!AS36="FCERT",'full menu'!AS36="FERT"),"ERTs",IF(OR('full menu'!AS36="FCMT",'full menu'!AS36="FMT",'full menu'!AS36="LMT",'full menu'!AS36="LCMT"),"MTs",IF(OR('full menu'!AS36="LCIT",'full menu'!AS36="FCIT",'full menu'!AS36="LIT",'full menu'!AS36="FIT"),"ITs",IF(OR('full menu'!AS36="MwERT",'full menu'!AS36="ERwMT",'full menu'!AS36="M&amp;ERT",'full menu'!AS36="MwIT",'full menu'!AS36="IwMT",'full menu'!AS36="M&amp;IT",'full menu'!AS36="IwERT",'full menu'!AS36="ERwIT",'full menu'!AS36="I&amp;ERT",'full menu'!AS36="ER&amp;M&amp;IT"),"MixedTs",IF('full menu'!AS36="UD","UD",IF('full menu'!AS36="LSD","LSD",IF('full menu'!AS36="WSD","WSD","")))))))))))</f>
        <v>ITs</v>
      </c>
      <c r="AT36" s="1" t="str">
        <f>IF('full menu'!AT36="MDC","MDC",IF('full menu'!AT36="X","X",IF('full menu'!AT36="UASC","UASC",IF(OR('full menu'!AT36="PERF",'full menu'!AT36="AERF",'full menu'!AT36="PCB"),"ERfix",IF(OR('full menu'!AT36="ACB",'full menu'!AT36="LCERT",'full menu'!AT36="LERT",'full menu'!AT36="FCERT",'full menu'!AT36="FERT"),"ERTs",IF(OR('full menu'!AT36="FCMT",'full menu'!AT36="FMT",'full menu'!AT36="LMT",'full menu'!AT36="LCMT"),"MTs",IF(OR('full menu'!AT36="LCIT",'full menu'!AT36="FCIT",'full menu'!AT36="LIT",'full menu'!AT36="FIT"),"ITs",IF(OR('full menu'!AT36="MwERT",'full menu'!AT36="ERwMT",'full menu'!AT36="M&amp;ERT",'full menu'!AT36="MwIT",'full menu'!AT36="IwMT",'full menu'!AT36="M&amp;IT",'full menu'!AT36="IwERT",'full menu'!AT36="ERwIT",'full menu'!AT36="I&amp;ERT",'full menu'!AT36="ER&amp;M&amp;IT"),"MixedTs",IF('full menu'!AT36="UD","UD",IF('full menu'!AT36="LSD","LSD",IF('full menu'!AT36="WSD","WSD","")))))))))))</f>
        <v>ITs</v>
      </c>
      <c r="AU36" s="1" t="str">
        <f>IF('full menu'!AU36="MDC","MDC",IF('full menu'!AU36="X","X",IF('full menu'!AU36="UASC","UASC",IF(OR('full menu'!AU36="PERF",'full menu'!AU36="AERF",'full menu'!AU36="PCB"),"ERfix",IF(OR('full menu'!AU36="ACB",'full menu'!AU36="LCERT",'full menu'!AU36="LERT",'full menu'!AU36="FCERT",'full menu'!AU36="FERT"),"ERTs",IF(OR('full menu'!AU36="FCMT",'full menu'!AU36="FMT",'full menu'!AU36="LMT",'full menu'!AU36="LCMT"),"MTs",IF(OR('full menu'!AU36="LCIT",'full menu'!AU36="FCIT",'full menu'!AU36="LIT",'full menu'!AU36="FIT"),"ITs",IF(OR('full menu'!AU36="MwERT",'full menu'!AU36="ERwMT",'full menu'!AU36="M&amp;ERT",'full menu'!AU36="MwIT",'full menu'!AU36="IwMT",'full menu'!AU36="M&amp;IT",'full menu'!AU36="IwERT",'full menu'!AU36="ERwIT",'full menu'!AU36="I&amp;ERT",'full menu'!AU36="ER&amp;M&amp;IT"),"MixedTs",IF('full menu'!AU36="UD","UD",IF('full menu'!AU36="LSD","LSD",IF('full menu'!AU36="WSD","WSD","")))))))))))</f>
        <v>ITs</v>
      </c>
      <c r="AV36" s="1" t="str">
        <f>IF('full menu'!AV36="MDC","MDC",IF('full menu'!AV36="X","X",IF('full menu'!AV36="UASC","UASC",IF(OR('full menu'!AV36="PERF",'full menu'!AV36="AERF",'full menu'!AV36="PCB"),"ERfix",IF(OR('full menu'!AV36="ACB",'full menu'!AV36="LCERT",'full menu'!AV36="LERT",'full menu'!AV36="FCERT",'full menu'!AV36="FERT"),"ERTs",IF(OR('full menu'!AV36="FCMT",'full menu'!AV36="FMT",'full menu'!AV36="LMT",'full menu'!AV36="LCMT"),"MTs",IF(OR('full menu'!AV36="LCIT",'full menu'!AV36="FCIT",'full menu'!AV36="LIT",'full menu'!AV36="FIT"),"ITs",IF(OR('full menu'!AV36="MwERT",'full menu'!AV36="ERwMT",'full menu'!AV36="M&amp;ERT",'full menu'!AV36="MwIT",'full menu'!AV36="IwMT",'full menu'!AV36="M&amp;IT",'full menu'!AV36="IwERT",'full menu'!AV36="ERwIT",'full menu'!AV36="I&amp;ERT",'full menu'!AV36="ER&amp;M&amp;IT"),"MixedTs",IF('full menu'!AV36="UD","UD",IF('full menu'!AV36="LSD","LSD",IF('full menu'!AV36="WSD","WSD","")))))))))))</f>
        <v>ITs</v>
      </c>
      <c r="AW36" s="1" t="str">
        <f>IF('full menu'!AW36="MDC","MDC",IF('full menu'!AW36="X","X",IF('full menu'!AW36="UASC","UASC",IF(OR('full menu'!AW36="PERF",'full menu'!AW36="AERF",'full menu'!AW36="PCB"),"ERfix",IF(OR('full menu'!AW36="ACB",'full menu'!AW36="LCERT",'full menu'!AW36="LERT",'full menu'!AW36="FCERT",'full menu'!AW36="FERT"),"ERTs",IF(OR('full menu'!AW36="FCMT",'full menu'!AW36="FMT",'full menu'!AW36="LMT",'full menu'!AW36="LCMT"),"MTs",IF(OR('full menu'!AW36="LCIT",'full menu'!AW36="FCIT",'full menu'!AW36="LIT",'full menu'!AW36="FIT"),"ITs",IF(OR('full menu'!AW36="MwERT",'full menu'!AW36="ERwMT",'full menu'!AW36="M&amp;ERT",'full menu'!AW36="MwIT",'full menu'!AW36="IwMT",'full menu'!AW36="M&amp;IT",'full menu'!AW36="IwERT",'full menu'!AW36="ERwIT",'full menu'!AW36="I&amp;ERT",'full menu'!AW36="ER&amp;M&amp;IT"),"MixedTs",IF('full menu'!AW36="UD","UD",IF('full menu'!AW36="LSD","LSD",IF('full menu'!AW36="WSD","WSD","")))))))))))</f>
        <v>ITs</v>
      </c>
      <c r="AX36" s="1" t="str">
        <f>IF('full menu'!AX36="MDC","MDC",IF('full menu'!AX36="X","X",IF('full menu'!AX36="UASC","UASC",IF(OR('full menu'!AX36="PERF",'full menu'!AX36="AERF",'full menu'!AX36="PCB"),"ERfix",IF(OR('full menu'!AX36="ACB",'full menu'!AX36="LCERT",'full menu'!AX36="LERT",'full menu'!AX36="FCERT",'full menu'!AX36="FERT"),"ERTs",IF(OR('full menu'!AX36="FCMT",'full menu'!AX36="FMT",'full menu'!AX36="LMT",'full menu'!AX36="LCMT"),"MTs",IF(OR('full menu'!AX36="LCIT",'full menu'!AX36="FCIT",'full menu'!AX36="LIT",'full menu'!AX36="FIT"),"ITs",IF(OR('full menu'!AX36="MwERT",'full menu'!AX36="ERwMT",'full menu'!AX36="M&amp;ERT",'full menu'!AX36="MwIT",'full menu'!AX36="IwMT",'full menu'!AX36="M&amp;IT",'full menu'!AX36="IwERT",'full menu'!AX36="ERwIT",'full menu'!AX36="I&amp;ERT",'full menu'!AX36="ER&amp;M&amp;IT"),"MixedTs",IF('full menu'!AX36="UD","UD",IF('full menu'!AX36="LSD","LSD",IF('full menu'!AX36="WSD","WSD","")))))))))))</f>
        <v>ITs</v>
      </c>
      <c r="AY36" s="1" t="str">
        <f>IF('full menu'!AY36="MDC","MDC",IF('full menu'!AY36="X","X",IF('full menu'!AY36="UASC","UASC",IF(OR('full menu'!AY36="PERF",'full menu'!AY36="AERF",'full menu'!AY36="PCB"),"ERfix",IF(OR('full menu'!AY36="ACB",'full menu'!AY36="LCERT",'full menu'!AY36="LERT",'full menu'!AY36="FCERT",'full menu'!AY36="FERT"),"ERTs",IF(OR('full menu'!AY36="FCMT",'full menu'!AY36="FMT",'full menu'!AY36="LMT",'full menu'!AY36="LCMT"),"MTs",IF(OR('full menu'!AY36="LCIT",'full menu'!AY36="FCIT",'full menu'!AY36="LIT",'full menu'!AY36="FIT"),"ITs",IF(OR('full menu'!AY36="MwERT",'full menu'!AY36="ERwMT",'full menu'!AY36="M&amp;ERT",'full menu'!AY36="MwIT",'full menu'!AY36="IwMT",'full menu'!AY36="M&amp;IT",'full menu'!AY36="IwERT",'full menu'!AY36="ERwIT",'full menu'!AY36="I&amp;ERT",'full menu'!AY36="ER&amp;M&amp;IT"),"MixedTs",IF('full menu'!AY36="UD","UD",IF('full menu'!AY36="LSD","LSD",IF('full menu'!AY36="WSD","WSD","")))))))))))</f>
        <v>ITs</v>
      </c>
    </row>
    <row r="37" spans="1:51" ht="15.6" x14ac:dyDescent="0.3">
      <c r="A37" t="s">
        <v>66</v>
      </c>
      <c r="B37" s="1" t="str">
        <f>IF('full menu'!B37="MDC","MDC",IF('full menu'!B37="X","X",IF('full menu'!B37="UASC","UASC",IF(OR('full menu'!B37="PERF",'full menu'!B37="AERF",'full menu'!B37="PCB"),"ERfix",IF(OR('full menu'!B37="ACB",'full menu'!B37="LCERT",'full menu'!B37="LERT",'full menu'!B37="FCERT",'full menu'!B37="FERT"),"ERTs",IF(OR('full menu'!B37="FCMT",'full menu'!B37="FMT",'full menu'!B37="LMT",'full menu'!B37="LCMT"),"MTs",IF(OR('full menu'!B37="LCIT",'full menu'!B37="FCIT",'full menu'!B37="LIT",'full menu'!B37="FIT"),"ITs",IF(OR('full menu'!B37="MwERT",'full menu'!B37="ERwMT",'full menu'!B37="M&amp;ERT",'full menu'!B37="MwIT",'full menu'!B37="IwMT",'full menu'!B37="M&amp;IT",'full menu'!B37="IwERT",'full menu'!B37="ERwIT",'full menu'!B37="I&amp;ERT",'full menu'!B37="ER&amp;M&amp;IT"),"MixedTs",IF('full menu'!B37="UD","UD",IF('full menu'!B37="LSD","LSD",IF('full menu'!B37="WSD","WSD","")))))))))))</f>
        <v>LSD</v>
      </c>
      <c r="C37" s="1" t="str">
        <f>IF('full menu'!C37="MDC","MDC",IF('full menu'!C37="X","X",IF('full menu'!C37="UASC","UASC",IF(OR('full menu'!C37="PERF",'full menu'!C37="AERF",'full menu'!C37="PCB"),"ERfix",IF(OR('full menu'!C37="ACB",'full menu'!C37="LCERT",'full menu'!C37="LERT",'full menu'!C37="FCERT",'full menu'!C37="FERT"),"ERTs",IF(OR('full menu'!C37="FCMT",'full menu'!C37="FMT",'full menu'!C37="LMT",'full menu'!C37="LCMT"),"MTs",IF(OR('full menu'!C37="LCIT",'full menu'!C37="FCIT",'full menu'!C37="LIT",'full menu'!C37="FIT"),"ITs",IF(OR('full menu'!C37="MwERT",'full menu'!C37="ERwMT",'full menu'!C37="M&amp;ERT",'full menu'!C37="MwIT",'full menu'!C37="IwMT",'full menu'!C37="M&amp;IT",'full menu'!C37="IwERT",'full menu'!C37="ERwIT",'full menu'!C37="I&amp;ERT",'full menu'!C37="ER&amp;M&amp;IT"),"MixedTs",IF('full menu'!C37="UD","UD",IF('full menu'!C37="LSD","LSD",IF('full menu'!C37="WSD","WSD","")))))))))))</f>
        <v>MTs</v>
      </c>
      <c r="D37" s="1" t="str">
        <f>IF('full menu'!D37="MDC","MDC",IF('full menu'!D37="X","X",IF('full menu'!D37="UASC","UASC",IF(OR('full menu'!D37="PERF",'full menu'!D37="AERF",'full menu'!D37="PCB"),"ERfix",IF(OR('full menu'!D37="ACB",'full menu'!D37="LCERT",'full menu'!D37="LERT",'full menu'!D37="FCERT",'full menu'!D37="FERT"),"ERTs",IF(OR('full menu'!D37="FCMT",'full menu'!D37="FMT",'full menu'!D37="LMT",'full menu'!D37="LCMT"),"MTs",IF(OR('full menu'!D37="LCIT",'full menu'!D37="FCIT",'full menu'!D37="LIT",'full menu'!D37="FIT"),"ITs",IF(OR('full menu'!D37="MwERT",'full menu'!D37="ERwMT",'full menu'!D37="M&amp;ERT",'full menu'!D37="MwIT",'full menu'!D37="IwMT",'full menu'!D37="M&amp;IT",'full menu'!D37="IwERT",'full menu'!D37="ERwIT",'full menu'!D37="I&amp;ERT",'full menu'!D37="ER&amp;M&amp;IT"),"MixedTs",IF('full menu'!D37="UD","UD",IF('full menu'!D37="LSD","LSD",IF('full menu'!D37="WSD","WSD","")))))))))))</f>
        <v>MTs</v>
      </c>
      <c r="E37" s="1" t="str">
        <f>IF('full menu'!E37="MDC","MDC",IF('full menu'!E37="X","X",IF('full menu'!E37="UASC","UASC",IF(OR('full menu'!E37="PERF",'full menu'!E37="AERF",'full menu'!E37="PCB"),"ERfix",IF(OR('full menu'!E37="ACB",'full menu'!E37="LCERT",'full menu'!E37="LERT",'full menu'!E37="FCERT",'full menu'!E37="FERT"),"ERTs",IF(OR('full menu'!E37="FCMT",'full menu'!E37="FMT",'full menu'!E37="LMT",'full menu'!E37="LCMT"),"MTs",IF(OR('full menu'!E37="LCIT",'full menu'!E37="FCIT",'full menu'!E37="LIT",'full menu'!E37="FIT"),"ITs",IF(OR('full menu'!E37="MwERT",'full menu'!E37="ERwMT",'full menu'!E37="M&amp;ERT",'full menu'!E37="MwIT",'full menu'!E37="IwMT",'full menu'!E37="M&amp;IT",'full menu'!E37="IwERT",'full menu'!E37="ERwIT",'full menu'!E37="I&amp;ERT",'full menu'!E37="ER&amp;M&amp;IT"),"MixedTs",IF('full menu'!E37="UD","UD",IF('full menu'!E37="LSD","LSD",IF('full menu'!E37="WSD","WSD","")))))))))))</f>
        <v>MTs</v>
      </c>
      <c r="F37" s="1" t="str">
        <f>IF('full menu'!F37="MDC","MDC",IF('full menu'!F37="X","X",IF('full menu'!F37="UASC","UASC",IF(OR('full menu'!F37="PERF",'full menu'!F37="AERF",'full menu'!F37="PCB"),"ERfix",IF(OR('full menu'!F37="ACB",'full menu'!F37="LCERT",'full menu'!F37="LERT",'full menu'!F37="FCERT",'full menu'!F37="FERT"),"ERTs",IF(OR('full menu'!F37="FCMT",'full menu'!F37="FMT",'full menu'!F37="LMT",'full menu'!F37="LCMT"),"MTs",IF(OR('full menu'!F37="LCIT",'full menu'!F37="FCIT",'full menu'!F37="LIT",'full menu'!F37="FIT"),"ITs",IF(OR('full menu'!F37="MwERT",'full menu'!F37="ERwMT",'full menu'!F37="M&amp;ERT",'full menu'!F37="MwIT",'full menu'!F37="IwMT",'full menu'!F37="M&amp;IT",'full menu'!F37="IwERT",'full menu'!F37="ERwIT",'full menu'!F37="I&amp;ERT",'full menu'!F37="ER&amp;M&amp;IT"),"MixedTs",IF('full menu'!F37="UD","UD",IF('full menu'!F37="LSD","LSD",IF('full menu'!F37="WSD","WSD","")))))))))))</f>
        <v>LSD</v>
      </c>
      <c r="G37" s="1" t="str">
        <f>IF('full menu'!G37="MDC","MDC",IF('full menu'!G37="X","X",IF('full menu'!G37="UASC","UASC",IF(OR('full menu'!G37="PERF",'full menu'!G37="AERF",'full menu'!G37="PCB"),"ERfix",IF(OR('full menu'!G37="ACB",'full menu'!G37="LCERT",'full menu'!G37="LERT",'full menu'!G37="FCERT",'full menu'!G37="FERT"),"ERTs",IF(OR('full menu'!G37="FCMT",'full menu'!G37="FMT",'full menu'!G37="LMT",'full menu'!G37="LCMT"),"MTs",IF(OR('full menu'!G37="LCIT",'full menu'!G37="FCIT",'full menu'!G37="LIT",'full menu'!G37="FIT"),"ITs",IF(OR('full menu'!G37="MwERT",'full menu'!G37="ERwMT",'full menu'!G37="M&amp;ERT",'full menu'!G37="MwIT",'full menu'!G37="IwMT",'full menu'!G37="M&amp;IT",'full menu'!G37="IwERT",'full menu'!G37="ERwIT",'full menu'!G37="I&amp;ERT",'full menu'!G37="ER&amp;M&amp;IT"),"MixedTs",IF('full menu'!G37="UD","UD",IF('full menu'!G37="LSD","LSD",IF('full menu'!G37="WSD","WSD","")))))))))))</f>
        <v>LSD</v>
      </c>
      <c r="H37" s="1" t="str">
        <f>IF('full menu'!H37="MDC","MDC",IF('full menu'!H37="X","X",IF('full menu'!H37="UASC","UASC",IF(OR('full menu'!H37="PERF",'full menu'!H37="AERF",'full menu'!H37="PCB"),"ERfix",IF(OR('full menu'!H37="ACB",'full menu'!H37="LCERT",'full menu'!H37="LERT",'full menu'!H37="FCERT",'full menu'!H37="FERT"),"ERTs",IF(OR('full menu'!H37="FCMT",'full menu'!H37="FMT",'full menu'!H37="LMT",'full menu'!H37="LCMT"),"MTs",IF(OR('full menu'!H37="LCIT",'full menu'!H37="FCIT",'full menu'!H37="LIT",'full menu'!H37="FIT"),"ITs",IF(OR('full menu'!H37="MwERT",'full menu'!H37="ERwMT",'full menu'!H37="M&amp;ERT",'full menu'!H37="MwIT",'full menu'!H37="IwMT",'full menu'!H37="M&amp;IT",'full menu'!H37="IwERT",'full menu'!H37="ERwIT",'full menu'!H37="I&amp;ERT",'full menu'!H37="ER&amp;M&amp;IT"),"MixedTs",IF('full menu'!H37="UD","UD",IF('full menu'!H37="LSD","LSD",IF('full menu'!H37="WSD","WSD","")))))))))))</f>
        <v>LSD</v>
      </c>
      <c r="I37" s="1" t="str">
        <f>IF('full menu'!I37="MDC","MDC",IF('full menu'!I37="X","X",IF('full menu'!I37="UASC","UASC",IF(OR('full menu'!I37="PERF",'full menu'!I37="AERF",'full menu'!I37="PCB"),"ERfix",IF(OR('full menu'!I37="ACB",'full menu'!I37="LCERT",'full menu'!I37="LERT",'full menu'!I37="FCERT",'full menu'!I37="FERT"),"ERTs",IF(OR('full menu'!I37="FCMT",'full menu'!I37="FMT",'full menu'!I37="LMT",'full menu'!I37="LCMT"),"MTs",IF(OR('full menu'!I37="LCIT",'full menu'!I37="FCIT",'full menu'!I37="LIT",'full menu'!I37="FIT"),"ITs",IF(OR('full menu'!I37="MwERT",'full menu'!I37="ERwMT",'full menu'!I37="M&amp;ERT",'full menu'!I37="MwIT",'full menu'!I37="IwMT",'full menu'!I37="M&amp;IT",'full menu'!I37="IwERT",'full menu'!I37="ERwIT",'full menu'!I37="I&amp;ERT",'full menu'!I37="ER&amp;M&amp;IT"),"MixedTs",IF('full menu'!I37="UD","UD",IF('full menu'!I37="LSD","LSD",IF('full menu'!I37="WSD","WSD","")))))))))))</f>
        <v>LSD</v>
      </c>
      <c r="J37" s="1" t="str">
        <f>IF('full menu'!J37="MDC","MDC",IF('full menu'!J37="X","X",IF('full menu'!J37="UASC","UASC",IF(OR('full menu'!J37="PERF",'full menu'!J37="AERF",'full menu'!J37="PCB"),"ERfix",IF(OR('full menu'!J37="ACB",'full menu'!J37="LCERT",'full menu'!J37="LERT",'full menu'!J37="FCERT",'full menu'!J37="FERT"),"ERTs",IF(OR('full menu'!J37="FCMT",'full menu'!J37="FMT",'full menu'!J37="LMT",'full menu'!J37="LCMT"),"MTs",IF(OR('full menu'!J37="LCIT",'full menu'!J37="FCIT",'full menu'!J37="LIT",'full menu'!J37="FIT"),"ITs",IF(OR('full menu'!J37="MwERT",'full menu'!J37="ERwMT",'full menu'!J37="M&amp;ERT",'full menu'!J37="MwIT",'full menu'!J37="IwMT",'full menu'!J37="M&amp;IT",'full menu'!J37="IwERT",'full menu'!J37="ERwIT",'full menu'!J37="I&amp;ERT",'full menu'!J37="ER&amp;M&amp;IT"),"MixedTs",IF('full menu'!J37="UD","UD",IF('full menu'!J37="LSD","LSD",IF('full menu'!J37="WSD","WSD","")))))))))))</f>
        <v>MTs</v>
      </c>
      <c r="K37" s="1" t="str">
        <f>IF('full menu'!K37="MDC","MDC",IF('full menu'!K37="X","X",IF('full menu'!K37="UASC","UASC",IF(OR('full menu'!K37="PERF",'full menu'!K37="AERF",'full menu'!K37="PCB"),"ERfix",IF(OR('full menu'!K37="ACB",'full menu'!K37="LCERT",'full menu'!K37="LERT",'full menu'!K37="FCERT",'full menu'!K37="FERT"),"ERTs",IF(OR('full menu'!K37="FCMT",'full menu'!K37="FMT",'full menu'!K37="LMT",'full menu'!K37="LCMT"),"MTs",IF(OR('full menu'!K37="LCIT",'full menu'!K37="FCIT",'full menu'!K37="LIT",'full menu'!K37="FIT"),"ITs",IF(OR('full menu'!K37="MwERT",'full menu'!K37="ERwMT",'full menu'!K37="M&amp;ERT",'full menu'!K37="MwIT",'full menu'!K37="IwMT",'full menu'!K37="M&amp;IT",'full menu'!K37="IwERT",'full menu'!K37="ERwIT",'full menu'!K37="I&amp;ERT",'full menu'!K37="ER&amp;M&amp;IT"),"MixedTs",IF('full menu'!K37="UD","UD",IF('full menu'!K37="LSD","LSD",IF('full menu'!K37="WSD","WSD","")))))))))))</f>
        <v>MTs</v>
      </c>
      <c r="L37" s="1" t="str">
        <f>IF('full menu'!L37="MDC","MDC",IF('full menu'!L37="X","X",IF('full menu'!L37="UASC","UASC",IF(OR('full menu'!L37="PERF",'full menu'!L37="AERF",'full menu'!L37="PCB"),"ERfix",IF(OR('full menu'!L37="ACB",'full menu'!L37="LCERT",'full menu'!L37="LERT",'full menu'!L37="FCERT",'full menu'!L37="FERT"),"ERTs",IF(OR('full menu'!L37="FCMT",'full menu'!L37="FMT",'full menu'!L37="LMT",'full menu'!L37="LCMT"),"MTs",IF(OR('full menu'!L37="LCIT",'full menu'!L37="FCIT",'full menu'!L37="LIT",'full menu'!L37="FIT"),"ITs",IF(OR('full menu'!L37="MwERT",'full menu'!L37="ERwMT",'full menu'!L37="M&amp;ERT",'full menu'!L37="MwIT",'full menu'!L37="IwMT",'full menu'!L37="M&amp;IT",'full menu'!L37="IwERT",'full menu'!L37="ERwIT",'full menu'!L37="I&amp;ERT",'full menu'!L37="ER&amp;M&amp;IT"),"MixedTs",IF('full menu'!L37="UD","UD",IF('full menu'!L37="LSD","LSD",IF('full menu'!L37="WSD","WSD","")))))))))))</f>
        <v>MTs</v>
      </c>
      <c r="M37" s="1" t="str">
        <f>IF('full menu'!M37="MDC","MDC",IF('full menu'!M37="X","X",IF('full menu'!M37="UASC","UASC",IF(OR('full menu'!M37="PERF",'full menu'!M37="AERF",'full menu'!M37="PCB"),"ERfix",IF(OR('full menu'!M37="ACB",'full menu'!M37="LCERT",'full menu'!M37="LERT",'full menu'!M37="FCERT",'full menu'!M37="FERT"),"ERTs",IF(OR('full menu'!M37="FCMT",'full menu'!M37="FMT",'full menu'!M37="LMT",'full menu'!M37="LCMT"),"MTs",IF(OR('full menu'!M37="LCIT",'full menu'!M37="FCIT",'full menu'!M37="LIT",'full menu'!M37="FIT"),"ITs",IF(OR('full menu'!M37="MwERT",'full menu'!M37="ERwMT",'full menu'!M37="M&amp;ERT",'full menu'!M37="MwIT",'full menu'!M37="IwMT",'full menu'!M37="M&amp;IT",'full menu'!M37="IwERT",'full menu'!M37="ERwIT",'full menu'!M37="I&amp;ERT",'full menu'!M37="ER&amp;M&amp;IT"),"MixedTs",IF('full menu'!M37="UD","UD",IF('full menu'!M37="LSD","LSD",IF('full menu'!M37="WSD","WSD","")))))))))))</f>
        <v>MTs</v>
      </c>
      <c r="N37" s="1" t="str">
        <f>IF('full menu'!N37="MDC","MDC",IF('full menu'!N37="X","X",IF('full menu'!N37="UASC","UASC",IF(OR('full menu'!N37="PERF",'full menu'!N37="AERF",'full menu'!N37="PCB"),"ERfix",IF(OR('full menu'!N37="ACB",'full menu'!N37="LCERT",'full menu'!N37="LERT",'full menu'!N37="FCERT",'full menu'!N37="FERT"),"ERTs",IF(OR('full menu'!N37="FCMT",'full menu'!N37="FMT",'full menu'!N37="LMT",'full menu'!N37="LCMT"),"MTs",IF(OR('full menu'!N37="LCIT",'full menu'!N37="FCIT",'full menu'!N37="LIT",'full menu'!N37="FIT"),"ITs",IF(OR('full menu'!N37="MwERT",'full menu'!N37="ERwMT",'full menu'!N37="M&amp;ERT",'full menu'!N37="MwIT",'full menu'!N37="IwMT",'full menu'!N37="M&amp;IT",'full menu'!N37="IwERT",'full menu'!N37="ERwIT",'full menu'!N37="I&amp;ERT",'full menu'!N37="ER&amp;M&amp;IT"),"MixedTs",IF('full menu'!N37="UD","UD",IF('full menu'!N37="LSD","LSD",IF('full menu'!N37="WSD","WSD","")))))))))))</f>
        <v>MTs</v>
      </c>
      <c r="O37" s="1" t="str">
        <f>IF('full menu'!O37="MDC","MDC",IF('full menu'!O37="X","X",IF('full menu'!O37="UASC","UASC",IF(OR('full menu'!O37="PERF",'full menu'!O37="AERF",'full menu'!O37="PCB"),"ERfix",IF(OR('full menu'!O37="ACB",'full menu'!O37="LCERT",'full menu'!O37="LERT",'full menu'!O37="FCERT",'full menu'!O37="FERT"),"ERTs",IF(OR('full menu'!O37="FCMT",'full menu'!O37="FMT",'full menu'!O37="LMT",'full menu'!O37="LCMT"),"MTs",IF(OR('full menu'!O37="LCIT",'full menu'!O37="FCIT",'full menu'!O37="LIT",'full menu'!O37="FIT"),"ITs",IF(OR('full menu'!O37="MwERT",'full menu'!O37="ERwMT",'full menu'!O37="M&amp;ERT",'full menu'!O37="MwIT",'full menu'!O37="IwMT",'full menu'!O37="M&amp;IT",'full menu'!O37="IwERT",'full menu'!O37="ERwIT",'full menu'!O37="I&amp;ERT",'full menu'!O37="ER&amp;M&amp;IT"),"MixedTs",IF('full menu'!O37="UD","UD",IF('full menu'!O37="LSD","LSD",IF('full menu'!O37="WSD","WSD","")))))))))))</f>
        <v>MTs</v>
      </c>
      <c r="P37" s="1" t="str">
        <f>IF('full menu'!P37="MDC","MDC",IF('full menu'!P37="X","X",IF('full menu'!P37="UASC","UASC",IF(OR('full menu'!P37="PERF",'full menu'!P37="AERF",'full menu'!P37="PCB"),"ERfix",IF(OR('full menu'!P37="ACB",'full menu'!P37="LCERT",'full menu'!P37="LERT",'full menu'!P37="FCERT",'full menu'!P37="FERT"),"ERTs",IF(OR('full menu'!P37="FCMT",'full menu'!P37="FMT",'full menu'!P37="LMT",'full menu'!P37="LCMT"),"MTs",IF(OR('full menu'!P37="LCIT",'full menu'!P37="FCIT",'full menu'!P37="LIT",'full menu'!P37="FIT"),"ITs",IF(OR('full menu'!P37="MwERT",'full menu'!P37="ERwMT",'full menu'!P37="M&amp;ERT",'full menu'!P37="MwIT",'full menu'!P37="IwMT",'full menu'!P37="M&amp;IT",'full menu'!P37="IwERT",'full menu'!P37="ERwIT",'full menu'!P37="I&amp;ERT",'full menu'!P37="ER&amp;M&amp;IT"),"MixedTs",IF('full menu'!P37="UD","UD",IF('full menu'!P37="LSD","LSD",IF('full menu'!P37="WSD","WSD","")))))))))))</f>
        <v>LSD</v>
      </c>
      <c r="Q37" s="1" t="str">
        <f>IF('full menu'!Q37="MDC","MDC",IF('full menu'!Q37="X","X",IF('full menu'!Q37="UASC","UASC",IF(OR('full menu'!Q37="PERF",'full menu'!Q37="AERF",'full menu'!Q37="PCB"),"ERfix",IF(OR('full menu'!Q37="ACB",'full menu'!Q37="LCERT",'full menu'!Q37="LERT",'full menu'!Q37="FCERT",'full menu'!Q37="FERT"),"ERTs",IF(OR('full menu'!Q37="FCMT",'full menu'!Q37="FMT",'full menu'!Q37="LMT",'full menu'!Q37="LCMT"),"MTs",IF(OR('full menu'!Q37="LCIT",'full menu'!Q37="FCIT",'full menu'!Q37="LIT",'full menu'!Q37="FIT"),"ITs",IF(OR('full menu'!Q37="MwERT",'full menu'!Q37="ERwMT",'full menu'!Q37="M&amp;ERT",'full menu'!Q37="MwIT",'full menu'!Q37="IwMT",'full menu'!Q37="M&amp;IT",'full menu'!Q37="IwERT",'full menu'!Q37="ERwIT",'full menu'!Q37="I&amp;ERT",'full menu'!Q37="ER&amp;M&amp;IT"),"MixedTs",IF('full menu'!Q37="UD","UD",IF('full menu'!Q37="LSD","LSD",IF('full menu'!Q37="WSD","WSD","")))))))))))</f>
        <v>LSD</v>
      </c>
      <c r="R37" s="1" t="str">
        <f>IF('full menu'!R37="MDC","MDC",IF('full menu'!R37="X","X",IF('full menu'!R37="UASC","UASC",IF(OR('full menu'!R37="PERF",'full menu'!R37="AERF",'full menu'!R37="PCB"),"ERfix",IF(OR('full menu'!R37="ACB",'full menu'!R37="LCERT",'full menu'!R37="LERT",'full menu'!R37="FCERT",'full menu'!R37="FERT"),"ERTs",IF(OR('full menu'!R37="FCMT",'full menu'!R37="FMT",'full menu'!R37="LMT",'full menu'!R37="LCMT"),"MTs",IF(OR('full menu'!R37="LCIT",'full menu'!R37="FCIT",'full menu'!R37="LIT",'full menu'!R37="FIT"),"ITs",IF(OR('full menu'!R37="MwERT",'full menu'!R37="ERwMT",'full menu'!R37="M&amp;ERT",'full menu'!R37="MwIT",'full menu'!R37="IwMT",'full menu'!R37="M&amp;IT",'full menu'!R37="IwERT",'full menu'!R37="ERwIT",'full menu'!R37="I&amp;ERT",'full menu'!R37="ER&amp;M&amp;IT"),"MixedTs",IF('full menu'!R37="UD","UD",IF('full menu'!R37="LSD","LSD",IF('full menu'!R37="WSD","WSD","")))))))))))</f>
        <v>LSD</v>
      </c>
      <c r="S37" s="1" t="str">
        <f>IF('full menu'!S37="MDC","MDC",IF('full menu'!S37="X","X",IF('full menu'!S37="UASC","UASC",IF(OR('full menu'!S37="PERF",'full menu'!S37="AERF",'full menu'!S37="PCB"),"ERfix",IF(OR('full menu'!S37="ACB",'full menu'!S37="LCERT",'full menu'!S37="LERT",'full menu'!S37="FCERT",'full menu'!S37="FERT"),"ERTs",IF(OR('full menu'!S37="FCMT",'full menu'!S37="FMT",'full menu'!S37="LMT",'full menu'!S37="LCMT"),"MTs",IF(OR('full menu'!S37="LCIT",'full menu'!S37="FCIT",'full menu'!S37="LIT",'full menu'!S37="FIT"),"ITs",IF(OR('full menu'!S37="MwERT",'full menu'!S37="ERwMT",'full menu'!S37="M&amp;ERT",'full menu'!S37="MwIT",'full menu'!S37="IwMT",'full menu'!S37="M&amp;IT",'full menu'!S37="IwERT",'full menu'!S37="ERwIT",'full menu'!S37="I&amp;ERT",'full menu'!S37="ER&amp;M&amp;IT"),"MixedTs",IF('full menu'!S37="UD","UD",IF('full menu'!S37="LSD","LSD",IF('full menu'!S37="WSD","WSD","")))))))))))</f>
        <v>MTs</v>
      </c>
      <c r="T37" s="1" t="str">
        <f>IF('full menu'!T37="MDC","MDC",IF('full menu'!T37="X","X",IF('full menu'!T37="UASC","UASC",IF(OR('full menu'!T37="PERF",'full menu'!T37="AERF",'full menu'!T37="PCB"),"ERfix",IF(OR('full menu'!T37="ACB",'full menu'!T37="LCERT",'full menu'!T37="LERT",'full menu'!T37="FCERT",'full menu'!T37="FERT"),"ERTs",IF(OR('full menu'!T37="FCMT",'full menu'!T37="FMT",'full menu'!T37="LMT",'full menu'!T37="LCMT"),"MTs",IF(OR('full menu'!T37="LCIT",'full menu'!T37="FCIT",'full menu'!T37="LIT",'full menu'!T37="FIT"),"ITs",IF(OR('full menu'!T37="MwERT",'full menu'!T37="ERwMT",'full menu'!T37="M&amp;ERT",'full menu'!T37="MwIT",'full menu'!T37="IwMT",'full menu'!T37="M&amp;IT",'full menu'!T37="IwERT",'full menu'!T37="ERwIT",'full menu'!T37="I&amp;ERT",'full menu'!T37="ER&amp;M&amp;IT"),"MixedTs",IF('full menu'!T37="UD","UD",IF('full menu'!T37="LSD","LSD",IF('full menu'!T37="WSD","WSD","")))))))))))</f>
        <v>MTs</v>
      </c>
      <c r="U37" s="1" t="str">
        <f>IF('full menu'!U37="MDC","MDC",IF('full menu'!U37="X","X",IF('full menu'!U37="UASC","UASC",IF(OR('full menu'!U37="PERF",'full menu'!U37="AERF",'full menu'!U37="PCB"),"ERfix",IF(OR('full menu'!U37="ACB",'full menu'!U37="LCERT",'full menu'!U37="LERT",'full menu'!U37="FCERT",'full menu'!U37="FERT"),"ERTs",IF(OR('full menu'!U37="FCMT",'full menu'!U37="FMT",'full menu'!U37="LMT",'full menu'!U37="LCMT"),"MTs",IF(OR('full menu'!U37="LCIT",'full menu'!U37="FCIT",'full menu'!U37="LIT",'full menu'!U37="FIT"),"ITs",IF(OR('full menu'!U37="MwERT",'full menu'!U37="ERwMT",'full menu'!U37="M&amp;ERT",'full menu'!U37="MwIT",'full menu'!U37="IwMT",'full menu'!U37="M&amp;IT",'full menu'!U37="IwERT",'full menu'!U37="ERwIT",'full menu'!U37="I&amp;ERT",'full menu'!U37="ER&amp;M&amp;IT"),"MixedTs",IF('full menu'!U37="UD","UD",IF('full menu'!U37="LSD","LSD",IF('full menu'!U37="WSD","WSD","")))))))))))</f>
        <v>MTs</v>
      </c>
      <c r="V37" s="1" t="str">
        <f>IF('full menu'!V37="MDC","MDC",IF('full menu'!V37="X","X",IF('full menu'!V37="UASC","UASC",IF(OR('full menu'!V37="PERF",'full menu'!V37="AERF",'full menu'!V37="PCB"),"ERfix",IF(OR('full menu'!V37="ACB",'full menu'!V37="LCERT",'full menu'!V37="LERT",'full menu'!V37="FCERT",'full menu'!V37="FERT"),"ERTs",IF(OR('full menu'!V37="FCMT",'full menu'!V37="FMT",'full menu'!V37="LMT",'full menu'!V37="LCMT"),"MTs",IF(OR('full menu'!V37="LCIT",'full menu'!V37="FCIT",'full menu'!V37="LIT",'full menu'!V37="FIT"),"ITs",IF(OR('full menu'!V37="MwERT",'full menu'!V37="ERwMT",'full menu'!V37="M&amp;ERT",'full menu'!V37="MwIT",'full menu'!V37="IwMT",'full menu'!V37="M&amp;IT",'full menu'!V37="IwERT",'full menu'!V37="ERwIT",'full menu'!V37="I&amp;ERT",'full menu'!V37="ER&amp;M&amp;IT"),"MixedTs",IF('full menu'!V37="UD","UD",IF('full menu'!V37="LSD","LSD",IF('full menu'!V37="WSD","WSD","")))))))))))</f>
        <v>MTs</v>
      </c>
      <c r="W37" s="1" t="str">
        <f>IF('full menu'!W37="MDC","MDC",IF('full menu'!W37="X","X",IF('full menu'!W37="UASC","UASC",IF(OR('full menu'!W37="PERF",'full menu'!W37="AERF",'full menu'!W37="PCB"),"ERfix",IF(OR('full menu'!W37="ACB",'full menu'!W37="LCERT",'full menu'!W37="LERT",'full menu'!W37="FCERT",'full menu'!W37="FERT"),"ERTs",IF(OR('full menu'!W37="FCMT",'full menu'!W37="FMT",'full menu'!W37="LMT",'full menu'!W37="LCMT"),"MTs",IF(OR('full menu'!W37="LCIT",'full menu'!W37="FCIT",'full menu'!W37="LIT",'full menu'!W37="FIT"),"ITs",IF(OR('full menu'!W37="MwERT",'full menu'!W37="ERwMT",'full menu'!W37="M&amp;ERT",'full menu'!W37="MwIT",'full menu'!W37="IwMT",'full menu'!W37="M&amp;IT",'full menu'!W37="IwERT",'full menu'!W37="ERwIT",'full menu'!W37="I&amp;ERT",'full menu'!W37="ER&amp;M&amp;IT"),"MixedTs",IF('full menu'!W37="UD","UD",IF('full menu'!W37="LSD","LSD",IF('full menu'!W37="WSD","WSD","")))))))))))</f>
        <v>MTs</v>
      </c>
      <c r="X37" s="1" t="str">
        <f>IF('full menu'!X37="MDC","MDC",IF('full menu'!X37="X","X",IF('full menu'!X37="UASC","UASC",IF(OR('full menu'!X37="PERF",'full menu'!X37="AERF",'full menu'!X37="PCB"),"ERfix",IF(OR('full menu'!X37="ACB",'full menu'!X37="LCERT",'full menu'!X37="LERT",'full menu'!X37="FCERT",'full menu'!X37="FERT"),"ERTs",IF(OR('full menu'!X37="FCMT",'full menu'!X37="FMT",'full menu'!X37="LMT",'full menu'!X37="LCMT"),"MTs",IF(OR('full menu'!X37="LCIT",'full menu'!X37="FCIT",'full menu'!X37="LIT",'full menu'!X37="FIT"),"ITs",IF(OR('full menu'!X37="MwERT",'full menu'!X37="ERwMT",'full menu'!X37="M&amp;ERT",'full menu'!X37="MwIT",'full menu'!X37="IwMT",'full menu'!X37="M&amp;IT",'full menu'!X37="IwERT",'full menu'!X37="ERwIT",'full menu'!X37="I&amp;ERT",'full menu'!X37="ER&amp;M&amp;IT"),"MixedTs",IF('full menu'!X37="UD","UD",IF('full menu'!X37="LSD","LSD",IF('full menu'!X37="WSD","WSD","")))))))))))</f>
        <v>LSD</v>
      </c>
      <c r="Y37" s="1" t="str">
        <f>IF('full menu'!Y37="MDC","MDC",IF('full menu'!Y37="X","X",IF('full menu'!Y37="UASC","UASC",IF(OR('full menu'!Y37="PERF",'full menu'!Y37="AERF",'full menu'!Y37="PCB"),"ERfix",IF(OR('full menu'!Y37="ACB",'full menu'!Y37="LCERT",'full menu'!Y37="LERT",'full menu'!Y37="FCERT",'full menu'!Y37="FERT"),"ERTs",IF(OR('full menu'!Y37="FCMT",'full menu'!Y37="FMT",'full menu'!Y37="LMT",'full menu'!Y37="LCMT"),"MTs",IF(OR('full menu'!Y37="LCIT",'full menu'!Y37="FCIT",'full menu'!Y37="LIT",'full menu'!Y37="FIT"),"ITs",IF(OR('full menu'!Y37="MwERT",'full menu'!Y37="ERwMT",'full menu'!Y37="M&amp;ERT",'full menu'!Y37="MwIT",'full menu'!Y37="IwMT",'full menu'!Y37="M&amp;IT",'full menu'!Y37="IwERT",'full menu'!Y37="ERwIT",'full menu'!Y37="I&amp;ERT",'full menu'!Y37="ER&amp;M&amp;IT"),"MixedTs",IF('full menu'!Y37="UD","UD",IF('full menu'!Y37="LSD","LSD",IF('full menu'!Y37="WSD","WSD","")))))))))))</f>
        <v>LSD</v>
      </c>
      <c r="Z37" s="1" t="str">
        <f>IF('full menu'!Z37="MDC","MDC",IF('full menu'!Z37="X","X",IF('full menu'!Z37="UASC","UASC",IF(OR('full menu'!Z37="PERF",'full menu'!Z37="AERF",'full menu'!Z37="PCB"),"ERfix",IF(OR('full menu'!Z37="ACB",'full menu'!Z37="LCERT",'full menu'!Z37="LERT",'full menu'!Z37="FCERT",'full menu'!Z37="FERT"),"ERTs",IF(OR('full menu'!Z37="FCMT",'full menu'!Z37="FMT",'full menu'!Z37="LMT",'full menu'!Z37="LCMT"),"MTs",IF(OR('full menu'!Z37="LCIT",'full menu'!Z37="FCIT",'full menu'!Z37="LIT",'full menu'!Z37="FIT"),"ITs",IF(OR('full menu'!Z37="MwERT",'full menu'!Z37="ERwMT",'full menu'!Z37="M&amp;ERT",'full menu'!Z37="MwIT",'full menu'!Z37="IwMT",'full menu'!Z37="M&amp;IT",'full menu'!Z37="IwERT",'full menu'!Z37="ERwIT",'full menu'!Z37="I&amp;ERT",'full menu'!Z37="ER&amp;M&amp;IT"),"MixedTs",IF('full menu'!Z37="UD","UD",IF('full menu'!Z37="LSD","LSD",IF('full menu'!Z37="WSD","WSD","")))))))))))</f>
        <v>LSD</v>
      </c>
      <c r="AA37" s="1" t="str">
        <f>IF('full menu'!AA37="MDC","MDC",IF('full menu'!AA37="X","X",IF('full menu'!AA37="UASC","UASC",IF(OR('full menu'!AA37="PERF",'full menu'!AA37="AERF",'full menu'!AA37="PCB"),"ERfix",IF(OR('full menu'!AA37="ACB",'full menu'!AA37="LCERT",'full menu'!AA37="LERT",'full menu'!AA37="FCERT",'full menu'!AA37="FERT"),"ERTs",IF(OR('full menu'!AA37="FCMT",'full menu'!AA37="FMT",'full menu'!AA37="LMT",'full menu'!AA37="LCMT"),"MTs",IF(OR('full menu'!AA37="LCIT",'full menu'!AA37="FCIT",'full menu'!AA37="LIT",'full menu'!AA37="FIT"),"ITs",IF(OR('full menu'!AA37="MwERT",'full menu'!AA37="ERwMT",'full menu'!AA37="M&amp;ERT",'full menu'!AA37="MwIT",'full menu'!AA37="IwMT",'full menu'!AA37="M&amp;IT",'full menu'!AA37="IwERT",'full menu'!AA37="ERwIT",'full menu'!AA37="I&amp;ERT",'full menu'!AA37="ER&amp;M&amp;IT"),"MixedTs",IF('full menu'!AA37="UD","UD",IF('full menu'!AA37="LSD","LSD",IF('full menu'!AA37="WSD","WSD","")))))))))))</f>
        <v>LSD</v>
      </c>
      <c r="AB37" s="1" t="str">
        <f>IF('full menu'!AB37="MDC","MDC",IF('full menu'!AB37="X","X",IF('full menu'!AB37="UASC","UASC",IF(OR('full menu'!AB37="PERF",'full menu'!AB37="AERF",'full menu'!AB37="PCB"),"ERfix",IF(OR('full menu'!AB37="ACB",'full menu'!AB37="LCERT",'full menu'!AB37="LERT",'full menu'!AB37="FCERT",'full menu'!AB37="FERT"),"ERTs",IF(OR('full menu'!AB37="FCMT",'full menu'!AB37="FMT",'full menu'!AB37="LMT",'full menu'!AB37="LCMT"),"MTs",IF(OR('full menu'!AB37="LCIT",'full menu'!AB37="FCIT",'full menu'!AB37="LIT",'full menu'!AB37="FIT"),"ITs",IF(OR('full menu'!AB37="MwERT",'full menu'!AB37="ERwMT",'full menu'!AB37="M&amp;ERT",'full menu'!AB37="MwIT",'full menu'!AB37="IwMT",'full menu'!AB37="M&amp;IT",'full menu'!AB37="IwERT",'full menu'!AB37="ERwIT",'full menu'!AB37="I&amp;ERT",'full menu'!AB37="ER&amp;M&amp;IT"),"MixedTs",IF('full menu'!AB37="UD","UD",IF('full menu'!AB37="LSD","LSD",IF('full menu'!AB37="WSD","WSD","")))))))))))</f>
        <v>ITs</v>
      </c>
      <c r="AC37" s="1" t="str">
        <f>IF('full menu'!AC37="MDC","MDC",IF('full menu'!AC37="X","X",IF('full menu'!AC37="UASC","UASC",IF(OR('full menu'!AC37="PERF",'full menu'!AC37="AERF",'full menu'!AC37="PCB"),"ERfix",IF(OR('full menu'!AC37="ACB",'full menu'!AC37="LCERT",'full menu'!AC37="LERT",'full menu'!AC37="FCERT",'full menu'!AC37="FERT"),"ERTs",IF(OR('full menu'!AC37="FCMT",'full menu'!AC37="FMT",'full menu'!AC37="LMT",'full menu'!AC37="LCMT"),"MTs",IF(OR('full menu'!AC37="LCIT",'full menu'!AC37="FCIT",'full menu'!AC37="LIT",'full menu'!AC37="FIT"),"ITs",IF(OR('full menu'!AC37="MwERT",'full menu'!AC37="ERwMT",'full menu'!AC37="M&amp;ERT",'full menu'!AC37="MwIT",'full menu'!AC37="IwMT",'full menu'!AC37="M&amp;IT",'full menu'!AC37="IwERT",'full menu'!AC37="ERwIT",'full menu'!AC37="I&amp;ERT",'full menu'!AC37="ER&amp;M&amp;IT"),"MixedTs",IF('full menu'!AC37="UD","UD",IF('full menu'!AC37="LSD","LSD",IF('full menu'!AC37="WSD","WSD","")))))))))))</f>
        <v>ITs</v>
      </c>
      <c r="AD37" s="1" t="str">
        <f>IF('full menu'!AD37="MDC","MDC",IF('full menu'!AD37="X","X",IF('full menu'!AD37="UASC","UASC",IF(OR('full menu'!AD37="PERF",'full menu'!AD37="AERF",'full menu'!AD37="PCB"),"ERfix",IF(OR('full menu'!AD37="ACB",'full menu'!AD37="LCERT",'full menu'!AD37="LERT",'full menu'!AD37="FCERT",'full menu'!AD37="FERT"),"ERTs",IF(OR('full menu'!AD37="FCMT",'full menu'!AD37="FMT",'full menu'!AD37="LMT",'full menu'!AD37="LCMT"),"MTs",IF(OR('full menu'!AD37="LCIT",'full menu'!AD37="FCIT",'full menu'!AD37="LIT",'full menu'!AD37="FIT"),"ITs",IF(OR('full menu'!AD37="MwERT",'full menu'!AD37="ERwMT",'full menu'!AD37="M&amp;ERT",'full menu'!AD37="MwIT",'full menu'!AD37="IwMT",'full menu'!AD37="M&amp;IT",'full menu'!AD37="IwERT",'full menu'!AD37="ERwIT",'full menu'!AD37="I&amp;ERT",'full menu'!AD37="ER&amp;M&amp;IT"),"MixedTs",IF('full menu'!AD37="UD","UD",IF('full menu'!AD37="LSD","LSD",IF('full menu'!AD37="WSD","WSD","")))))))))))</f>
        <v>ITs</v>
      </c>
      <c r="AE37" s="1" t="str">
        <f>IF('full menu'!AE37="MDC","MDC",IF('full menu'!AE37="X","X",IF('full menu'!AE37="UASC","UASC",IF(OR('full menu'!AE37="PERF",'full menu'!AE37="AERF",'full menu'!AE37="PCB"),"ERfix",IF(OR('full menu'!AE37="ACB",'full menu'!AE37="LCERT",'full menu'!AE37="LERT",'full menu'!AE37="FCERT",'full menu'!AE37="FERT"),"ERTs",IF(OR('full menu'!AE37="FCMT",'full menu'!AE37="FMT",'full menu'!AE37="LMT",'full menu'!AE37="LCMT"),"MTs",IF(OR('full menu'!AE37="LCIT",'full menu'!AE37="FCIT",'full menu'!AE37="LIT",'full menu'!AE37="FIT"),"ITs",IF(OR('full menu'!AE37="MwERT",'full menu'!AE37="ERwMT",'full menu'!AE37="M&amp;ERT",'full menu'!AE37="MwIT",'full menu'!AE37="IwMT",'full menu'!AE37="M&amp;IT",'full menu'!AE37="IwERT",'full menu'!AE37="ERwIT",'full menu'!AE37="I&amp;ERT",'full menu'!AE37="ER&amp;M&amp;IT"),"MixedTs",IF('full menu'!AE37="UD","UD",IF('full menu'!AE37="LSD","LSD",IF('full menu'!AE37="WSD","WSD","")))))))))))</f>
        <v>ITs</v>
      </c>
      <c r="AF37" s="1" t="str">
        <f>IF('full menu'!AF37="MDC","MDC",IF('full menu'!AF37="X","X",IF('full menu'!AF37="UASC","UASC",IF(OR('full menu'!AF37="PERF",'full menu'!AF37="AERF",'full menu'!AF37="PCB"),"ERfix",IF(OR('full menu'!AF37="ACB",'full menu'!AF37="LCERT",'full menu'!AF37="LERT",'full menu'!AF37="FCERT",'full menu'!AF37="FERT"),"ERTs",IF(OR('full menu'!AF37="FCMT",'full menu'!AF37="FMT",'full menu'!AF37="LMT",'full menu'!AF37="LCMT"),"MTs",IF(OR('full menu'!AF37="LCIT",'full menu'!AF37="FCIT",'full menu'!AF37="LIT",'full menu'!AF37="FIT"),"ITs",IF(OR('full menu'!AF37="MwERT",'full menu'!AF37="ERwMT",'full menu'!AF37="M&amp;ERT",'full menu'!AF37="MwIT",'full menu'!AF37="IwMT",'full menu'!AF37="M&amp;IT",'full menu'!AF37="IwERT",'full menu'!AF37="ERwIT",'full menu'!AF37="I&amp;ERT",'full menu'!AF37="ER&amp;M&amp;IT"),"MixedTs",IF('full menu'!AF37="UD","UD",IF('full menu'!AF37="LSD","LSD",IF('full menu'!AF37="WSD","WSD","")))))))))))</f>
        <v>ITs</v>
      </c>
      <c r="AG37" s="1" t="str">
        <f>IF('full menu'!AG37="MDC","MDC",IF('full menu'!AG37="X","X",IF('full menu'!AG37="UASC","UASC",IF(OR('full menu'!AG37="PERF",'full menu'!AG37="AERF",'full menu'!AG37="PCB"),"ERfix",IF(OR('full menu'!AG37="ACB",'full menu'!AG37="LCERT",'full menu'!AG37="LERT",'full menu'!AG37="FCERT",'full menu'!AG37="FERT"),"ERTs",IF(OR('full menu'!AG37="FCMT",'full menu'!AG37="FMT",'full menu'!AG37="LMT",'full menu'!AG37="LCMT"),"MTs",IF(OR('full menu'!AG37="LCIT",'full menu'!AG37="FCIT",'full menu'!AG37="LIT",'full menu'!AG37="FIT"),"ITs",IF(OR('full menu'!AG37="MwERT",'full menu'!AG37="ERwMT",'full menu'!AG37="M&amp;ERT",'full menu'!AG37="MwIT",'full menu'!AG37="IwMT",'full menu'!AG37="M&amp;IT",'full menu'!AG37="IwERT",'full menu'!AG37="ERwIT",'full menu'!AG37="I&amp;ERT",'full menu'!AG37="ER&amp;M&amp;IT"),"MixedTs",IF('full menu'!AG37="UD","UD",IF('full menu'!AG37="LSD","LSD",IF('full menu'!AG37="WSD","WSD","")))))))))))</f>
        <v>ITs</v>
      </c>
      <c r="AH37" s="1" t="str">
        <f>IF('full menu'!AH37="MDC","MDC",IF('full menu'!AH37="X","X",IF('full menu'!AH37="UASC","UASC",IF(OR('full menu'!AH37="PERF",'full menu'!AH37="AERF",'full menu'!AH37="PCB"),"ERfix",IF(OR('full menu'!AH37="ACB",'full menu'!AH37="LCERT",'full menu'!AH37="LERT",'full menu'!AH37="FCERT",'full menu'!AH37="FERT"),"ERTs",IF(OR('full menu'!AH37="FCMT",'full menu'!AH37="FMT",'full menu'!AH37="LMT",'full menu'!AH37="LCMT"),"MTs",IF(OR('full menu'!AH37="LCIT",'full menu'!AH37="FCIT",'full menu'!AH37="LIT",'full menu'!AH37="FIT"),"ITs",IF(OR('full menu'!AH37="MwERT",'full menu'!AH37="ERwMT",'full menu'!AH37="M&amp;ERT",'full menu'!AH37="MwIT",'full menu'!AH37="IwMT",'full menu'!AH37="M&amp;IT",'full menu'!AH37="IwERT",'full menu'!AH37="ERwIT",'full menu'!AH37="I&amp;ERT",'full menu'!AH37="ER&amp;M&amp;IT"),"MixedTs",IF('full menu'!AH37="UD","UD",IF('full menu'!AH37="LSD","LSD",IF('full menu'!AH37="WSD","WSD","")))))))))))</f>
        <v>ITs</v>
      </c>
      <c r="AI37" s="1" t="str">
        <f>IF('full menu'!AI37="MDC","MDC",IF('full menu'!AI37="X","X",IF('full menu'!AI37="UASC","UASC",IF(OR('full menu'!AI37="PERF",'full menu'!AI37="AERF",'full menu'!AI37="PCB"),"ERfix",IF(OR('full menu'!AI37="ACB",'full menu'!AI37="LCERT",'full menu'!AI37="LERT",'full menu'!AI37="FCERT",'full menu'!AI37="FERT"),"ERTs",IF(OR('full menu'!AI37="FCMT",'full menu'!AI37="FMT",'full menu'!AI37="LMT",'full menu'!AI37="LCMT"),"MTs",IF(OR('full menu'!AI37="LCIT",'full menu'!AI37="FCIT",'full menu'!AI37="LIT",'full menu'!AI37="FIT"),"ITs",IF(OR('full menu'!AI37="MwERT",'full menu'!AI37="ERwMT",'full menu'!AI37="M&amp;ERT",'full menu'!AI37="MwIT",'full menu'!AI37="IwMT",'full menu'!AI37="M&amp;IT",'full menu'!AI37="IwERT",'full menu'!AI37="ERwIT",'full menu'!AI37="I&amp;ERT",'full menu'!AI37="ER&amp;M&amp;IT"),"MixedTs",IF('full menu'!AI37="UD","UD",IF('full menu'!AI37="LSD","LSD",IF('full menu'!AI37="WSD","WSD","")))))))))))</f>
        <v>ITs</v>
      </c>
      <c r="AJ37" s="1" t="str">
        <f>IF('full menu'!AJ37="MDC","MDC",IF('full menu'!AJ37="X","X",IF('full menu'!AJ37="UASC","UASC",IF(OR('full menu'!AJ37="PERF",'full menu'!AJ37="AERF",'full menu'!AJ37="PCB"),"ERfix",IF(OR('full menu'!AJ37="ACB",'full menu'!AJ37="LCERT",'full menu'!AJ37="LERT",'full menu'!AJ37="FCERT",'full menu'!AJ37="FERT"),"ERTs",IF(OR('full menu'!AJ37="FCMT",'full menu'!AJ37="FMT",'full menu'!AJ37="LMT",'full menu'!AJ37="LCMT"),"MTs",IF(OR('full menu'!AJ37="LCIT",'full menu'!AJ37="FCIT",'full menu'!AJ37="LIT",'full menu'!AJ37="FIT"),"ITs",IF(OR('full menu'!AJ37="MwERT",'full menu'!AJ37="ERwMT",'full menu'!AJ37="M&amp;ERT",'full menu'!AJ37="MwIT",'full menu'!AJ37="IwMT",'full menu'!AJ37="M&amp;IT",'full menu'!AJ37="IwERT",'full menu'!AJ37="ERwIT",'full menu'!AJ37="I&amp;ERT",'full menu'!AJ37="ER&amp;M&amp;IT"),"MixedTs",IF('full menu'!AJ37="UD","UD",IF('full menu'!AJ37="LSD","LSD",IF('full menu'!AJ37="WSD","WSD","")))))))))))</f>
        <v>ITs</v>
      </c>
      <c r="AK37" s="1" t="str">
        <f>IF('full menu'!AK37="MDC","MDC",IF('full menu'!AK37="X","X",IF('full menu'!AK37="UASC","UASC",IF(OR('full menu'!AK37="PERF",'full menu'!AK37="AERF",'full menu'!AK37="PCB"),"ERfix",IF(OR('full menu'!AK37="ACB",'full menu'!AK37="LCERT",'full menu'!AK37="LERT",'full menu'!AK37="FCERT",'full menu'!AK37="FERT"),"ERTs",IF(OR('full menu'!AK37="FCMT",'full menu'!AK37="FMT",'full menu'!AK37="LMT",'full menu'!AK37="LCMT"),"MTs",IF(OR('full menu'!AK37="LCIT",'full menu'!AK37="FCIT",'full menu'!AK37="LIT",'full menu'!AK37="FIT"),"ITs",IF(OR('full menu'!AK37="MwERT",'full menu'!AK37="ERwMT",'full menu'!AK37="M&amp;ERT",'full menu'!AK37="MwIT",'full menu'!AK37="IwMT",'full menu'!AK37="M&amp;IT",'full menu'!AK37="IwERT",'full menu'!AK37="ERwIT",'full menu'!AK37="I&amp;ERT",'full menu'!AK37="ER&amp;M&amp;IT"),"MixedTs",IF('full menu'!AK37="UD","UD",IF('full menu'!AK37="LSD","LSD",IF('full menu'!AK37="WSD","WSD","")))))))))))</f>
        <v>ITs</v>
      </c>
      <c r="AL37" s="1" t="str">
        <f>IF('full menu'!AL37="MDC","MDC",IF('full menu'!AL37="X","X",IF('full menu'!AL37="UASC","UASC",IF(OR('full menu'!AL37="PERF",'full menu'!AL37="AERF",'full menu'!AL37="PCB"),"ERfix",IF(OR('full menu'!AL37="ACB",'full menu'!AL37="LCERT",'full menu'!AL37="LERT",'full menu'!AL37="FCERT",'full menu'!AL37="FERT"),"ERTs",IF(OR('full menu'!AL37="FCMT",'full menu'!AL37="FMT",'full menu'!AL37="LMT",'full menu'!AL37="LCMT"),"MTs",IF(OR('full menu'!AL37="LCIT",'full menu'!AL37="FCIT",'full menu'!AL37="LIT",'full menu'!AL37="FIT"),"ITs",IF(OR('full menu'!AL37="MwERT",'full menu'!AL37="ERwMT",'full menu'!AL37="M&amp;ERT",'full menu'!AL37="MwIT",'full menu'!AL37="IwMT",'full menu'!AL37="M&amp;IT",'full menu'!AL37="IwERT",'full menu'!AL37="ERwIT",'full menu'!AL37="I&amp;ERT",'full menu'!AL37="ER&amp;M&amp;IT"),"MixedTs",IF('full menu'!AL37="UD","UD",IF('full menu'!AL37="LSD","LSD",IF('full menu'!AL37="WSD","WSD","")))))))))))</f>
        <v>ITs</v>
      </c>
      <c r="AM37" s="1" t="str">
        <f>IF('full menu'!AM37="MDC","MDC",IF('full menu'!AM37="X","X",IF('full menu'!AM37="UASC","UASC",IF(OR('full menu'!AM37="PERF",'full menu'!AM37="AERF",'full menu'!AM37="PCB"),"ERfix",IF(OR('full menu'!AM37="ACB",'full menu'!AM37="LCERT",'full menu'!AM37="LERT",'full menu'!AM37="FCERT",'full menu'!AM37="FERT"),"ERTs",IF(OR('full menu'!AM37="FCMT",'full menu'!AM37="FMT",'full menu'!AM37="LMT",'full menu'!AM37="LCMT"),"MTs",IF(OR('full menu'!AM37="LCIT",'full menu'!AM37="FCIT",'full menu'!AM37="LIT",'full menu'!AM37="FIT"),"ITs",IF(OR('full menu'!AM37="MwERT",'full menu'!AM37="ERwMT",'full menu'!AM37="M&amp;ERT",'full menu'!AM37="MwIT",'full menu'!AM37="IwMT",'full menu'!AM37="M&amp;IT",'full menu'!AM37="IwERT",'full menu'!AM37="ERwIT",'full menu'!AM37="I&amp;ERT",'full menu'!AM37="ER&amp;M&amp;IT"),"MixedTs",IF('full menu'!AM37="UD","UD",IF('full menu'!AM37="LSD","LSD",IF('full menu'!AM37="WSD","WSD","")))))))))))</f>
        <v>ITs</v>
      </c>
      <c r="AN37" s="1" t="str">
        <f>IF('full menu'!AN37="MDC","MDC",IF('full menu'!AN37="X","X",IF('full menu'!AN37="UASC","UASC",IF(OR('full menu'!AN37="PERF",'full menu'!AN37="AERF",'full menu'!AN37="PCB"),"ERfix",IF(OR('full menu'!AN37="ACB",'full menu'!AN37="LCERT",'full menu'!AN37="LERT",'full menu'!AN37="FCERT",'full menu'!AN37="FERT"),"ERTs",IF(OR('full menu'!AN37="FCMT",'full menu'!AN37="FMT",'full menu'!AN37="LMT",'full menu'!AN37="LCMT"),"MTs",IF(OR('full menu'!AN37="LCIT",'full menu'!AN37="FCIT",'full menu'!AN37="LIT",'full menu'!AN37="FIT"),"ITs",IF(OR('full menu'!AN37="MwERT",'full menu'!AN37="ERwMT",'full menu'!AN37="M&amp;ERT",'full menu'!AN37="MwIT",'full menu'!AN37="IwMT",'full menu'!AN37="M&amp;IT",'full menu'!AN37="IwERT",'full menu'!AN37="ERwIT",'full menu'!AN37="I&amp;ERT",'full menu'!AN37="ER&amp;M&amp;IT"),"MixedTs",IF('full menu'!AN37="UD","UD",IF('full menu'!AN37="LSD","LSD",IF('full menu'!AN37="WSD","WSD","")))))))))))</f>
        <v>MixedTs</v>
      </c>
      <c r="AO37" s="1" t="str">
        <f>IF('full menu'!AO37="MDC","MDC",IF('full menu'!AO37="X","X",IF('full menu'!AO37="UASC","UASC",IF(OR('full menu'!AO37="PERF",'full menu'!AO37="AERF",'full menu'!AO37="PCB"),"ERfix",IF(OR('full menu'!AO37="ACB",'full menu'!AO37="LCERT",'full menu'!AO37="LERT",'full menu'!AO37="FCERT",'full menu'!AO37="FERT"),"ERTs",IF(OR('full menu'!AO37="FCMT",'full menu'!AO37="FMT",'full menu'!AO37="LMT",'full menu'!AO37="LCMT"),"MTs",IF(OR('full menu'!AO37="LCIT",'full menu'!AO37="FCIT",'full menu'!AO37="LIT",'full menu'!AO37="FIT"),"ITs",IF(OR('full menu'!AO37="MwERT",'full menu'!AO37="ERwMT",'full menu'!AO37="M&amp;ERT",'full menu'!AO37="MwIT",'full menu'!AO37="IwMT",'full menu'!AO37="M&amp;IT",'full menu'!AO37="IwERT",'full menu'!AO37="ERwIT",'full menu'!AO37="I&amp;ERT",'full menu'!AO37="ER&amp;M&amp;IT"),"MixedTs",IF('full menu'!AO37="UD","UD",IF('full menu'!AO37="LSD","LSD",IF('full menu'!AO37="WSD","WSD","")))))))))))</f>
        <v>MixedTs</v>
      </c>
      <c r="AP37" s="1" t="str">
        <f>IF('full menu'!AP37="MDC","MDC",IF('full menu'!AP37="X","X",IF('full menu'!AP37="UASC","UASC",IF(OR('full menu'!AP37="PERF",'full menu'!AP37="AERF",'full menu'!AP37="PCB"),"ERfix",IF(OR('full menu'!AP37="ACB",'full menu'!AP37="LCERT",'full menu'!AP37="LERT",'full menu'!AP37="FCERT",'full menu'!AP37="FERT"),"ERTs",IF(OR('full menu'!AP37="FCMT",'full menu'!AP37="FMT",'full menu'!AP37="LMT",'full menu'!AP37="LCMT"),"MTs",IF(OR('full menu'!AP37="LCIT",'full menu'!AP37="FCIT",'full menu'!AP37="LIT",'full menu'!AP37="FIT"),"ITs",IF(OR('full menu'!AP37="MwERT",'full menu'!AP37="ERwMT",'full menu'!AP37="M&amp;ERT",'full menu'!AP37="MwIT",'full menu'!AP37="IwMT",'full menu'!AP37="M&amp;IT",'full menu'!AP37="IwERT",'full menu'!AP37="ERwIT",'full menu'!AP37="I&amp;ERT",'full menu'!AP37="ER&amp;M&amp;IT"),"MixedTs",IF('full menu'!AP37="UD","UD",IF('full menu'!AP37="LSD","LSD",IF('full menu'!AP37="WSD","WSD","")))))))))))</f>
        <v>MixedTs</v>
      </c>
      <c r="AQ37" s="1" t="str">
        <f>IF('full menu'!AQ37="MDC","MDC",IF('full menu'!AQ37="X","X",IF('full menu'!AQ37="UASC","UASC",IF(OR('full menu'!AQ37="PERF",'full menu'!AQ37="AERF",'full menu'!AQ37="PCB"),"ERfix",IF(OR('full menu'!AQ37="ACB",'full menu'!AQ37="LCERT",'full menu'!AQ37="LERT",'full menu'!AQ37="FCERT",'full menu'!AQ37="FERT"),"ERTs",IF(OR('full menu'!AQ37="FCMT",'full menu'!AQ37="FMT",'full menu'!AQ37="LMT",'full menu'!AQ37="LCMT"),"MTs",IF(OR('full menu'!AQ37="LCIT",'full menu'!AQ37="FCIT",'full menu'!AQ37="LIT",'full menu'!AQ37="FIT"),"ITs",IF(OR('full menu'!AQ37="MwERT",'full menu'!AQ37="ERwMT",'full menu'!AQ37="M&amp;ERT",'full menu'!AQ37="MwIT",'full menu'!AQ37="IwMT",'full menu'!AQ37="M&amp;IT",'full menu'!AQ37="IwERT",'full menu'!AQ37="ERwIT",'full menu'!AQ37="I&amp;ERT",'full menu'!AQ37="ER&amp;M&amp;IT"),"MixedTs",IF('full menu'!AQ37="UD","UD",IF('full menu'!AQ37="LSD","LSD",IF('full menu'!AQ37="WSD","WSD","")))))))))))</f>
        <v>ITs</v>
      </c>
      <c r="AR37" s="1" t="str">
        <f>IF('full menu'!AR37="MDC","MDC",IF('full menu'!AR37="X","X",IF('full menu'!AR37="UASC","UASC",IF(OR('full menu'!AR37="PERF",'full menu'!AR37="AERF",'full menu'!AR37="PCB"),"ERfix",IF(OR('full menu'!AR37="ACB",'full menu'!AR37="LCERT",'full menu'!AR37="LERT",'full menu'!AR37="FCERT",'full menu'!AR37="FERT"),"ERTs",IF(OR('full menu'!AR37="FCMT",'full menu'!AR37="FMT",'full menu'!AR37="LMT",'full menu'!AR37="LCMT"),"MTs",IF(OR('full menu'!AR37="LCIT",'full menu'!AR37="FCIT",'full menu'!AR37="LIT",'full menu'!AR37="FIT"),"ITs",IF(OR('full menu'!AR37="MwERT",'full menu'!AR37="ERwMT",'full menu'!AR37="M&amp;ERT",'full menu'!AR37="MwIT",'full menu'!AR37="IwMT",'full menu'!AR37="M&amp;IT",'full menu'!AR37="IwERT",'full menu'!AR37="ERwIT",'full menu'!AR37="I&amp;ERT",'full menu'!AR37="ER&amp;M&amp;IT"),"MixedTs",IF('full menu'!AR37="UD","UD",IF('full menu'!AR37="LSD","LSD",IF('full menu'!AR37="WSD","WSD","")))))))))))</f>
        <v>ITs</v>
      </c>
      <c r="AS37" s="1" t="str">
        <f>IF('full menu'!AS37="MDC","MDC",IF('full menu'!AS37="X","X",IF('full menu'!AS37="UASC","UASC",IF(OR('full menu'!AS37="PERF",'full menu'!AS37="AERF",'full menu'!AS37="PCB"),"ERfix",IF(OR('full menu'!AS37="ACB",'full menu'!AS37="LCERT",'full menu'!AS37="LERT",'full menu'!AS37="FCERT",'full menu'!AS37="FERT"),"ERTs",IF(OR('full menu'!AS37="FCMT",'full menu'!AS37="FMT",'full menu'!AS37="LMT",'full menu'!AS37="LCMT"),"MTs",IF(OR('full menu'!AS37="LCIT",'full menu'!AS37="FCIT",'full menu'!AS37="LIT",'full menu'!AS37="FIT"),"ITs",IF(OR('full menu'!AS37="MwERT",'full menu'!AS37="ERwMT",'full menu'!AS37="M&amp;ERT",'full menu'!AS37="MwIT",'full menu'!AS37="IwMT",'full menu'!AS37="M&amp;IT",'full menu'!AS37="IwERT",'full menu'!AS37="ERwIT",'full menu'!AS37="I&amp;ERT",'full menu'!AS37="ER&amp;M&amp;IT"),"MixedTs",IF('full menu'!AS37="UD","UD",IF('full menu'!AS37="LSD","LSD",IF('full menu'!AS37="WSD","WSD","")))))))))))</f>
        <v>ITs</v>
      </c>
      <c r="AT37" s="1" t="str">
        <f>IF('full menu'!AT37="MDC","MDC",IF('full menu'!AT37="X","X",IF('full menu'!AT37="UASC","UASC",IF(OR('full menu'!AT37="PERF",'full menu'!AT37="AERF",'full menu'!AT37="PCB"),"ERfix",IF(OR('full menu'!AT37="ACB",'full menu'!AT37="LCERT",'full menu'!AT37="LERT",'full menu'!AT37="FCERT",'full menu'!AT37="FERT"),"ERTs",IF(OR('full menu'!AT37="FCMT",'full menu'!AT37="FMT",'full menu'!AT37="LMT",'full menu'!AT37="LCMT"),"MTs",IF(OR('full menu'!AT37="LCIT",'full menu'!AT37="FCIT",'full menu'!AT37="LIT",'full menu'!AT37="FIT"),"ITs",IF(OR('full menu'!AT37="MwERT",'full menu'!AT37="ERwMT",'full menu'!AT37="M&amp;ERT",'full menu'!AT37="MwIT",'full menu'!AT37="IwMT",'full menu'!AT37="M&amp;IT",'full menu'!AT37="IwERT",'full menu'!AT37="ERwIT",'full menu'!AT37="I&amp;ERT",'full menu'!AT37="ER&amp;M&amp;IT"),"MixedTs",IF('full menu'!AT37="UD","UD",IF('full menu'!AT37="LSD","LSD",IF('full menu'!AT37="WSD","WSD","")))))))))))</f>
        <v>ITs</v>
      </c>
      <c r="AU37" s="1" t="str">
        <f>IF('full menu'!AU37="MDC","MDC",IF('full menu'!AU37="X","X",IF('full menu'!AU37="UASC","UASC",IF(OR('full menu'!AU37="PERF",'full menu'!AU37="AERF",'full menu'!AU37="PCB"),"ERfix",IF(OR('full menu'!AU37="ACB",'full menu'!AU37="LCERT",'full menu'!AU37="LERT",'full menu'!AU37="FCERT",'full menu'!AU37="FERT"),"ERTs",IF(OR('full menu'!AU37="FCMT",'full menu'!AU37="FMT",'full menu'!AU37="LMT",'full menu'!AU37="LCMT"),"MTs",IF(OR('full menu'!AU37="LCIT",'full menu'!AU37="FCIT",'full menu'!AU37="LIT",'full menu'!AU37="FIT"),"ITs",IF(OR('full menu'!AU37="MwERT",'full menu'!AU37="ERwMT",'full menu'!AU37="M&amp;ERT",'full menu'!AU37="MwIT",'full menu'!AU37="IwMT",'full menu'!AU37="M&amp;IT",'full menu'!AU37="IwERT",'full menu'!AU37="ERwIT",'full menu'!AU37="I&amp;ERT",'full menu'!AU37="ER&amp;M&amp;IT"),"MixedTs",IF('full menu'!AU37="UD","UD",IF('full menu'!AU37="LSD","LSD",IF('full menu'!AU37="WSD","WSD","")))))))))))</f>
        <v>ITs</v>
      </c>
      <c r="AV37" s="1" t="str">
        <f>IF('full menu'!AV37="MDC","MDC",IF('full menu'!AV37="X","X",IF('full menu'!AV37="UASC","UASC",IF(OR('full menu'!AV37="PERF",'full menu'!AV37="AERF",'full menu'!AV37="PCB"),"ERfix",IF(OR('full menu'!AV37="ACB",'full menu'!AV37="LCERT",'full menu'!AV37="LERT",'full menu'!AV37="FCERT",'full menu'!AV37="FERT"),"ERTs",IF(OR('full menu'!AV37="FCMT",'full menu'!AV37="FMT",'full menu'!AV37="LMT",'full menu'!AV37="LCMT"),"MTs",IF(OR('full menu'!AV37="LCIT",'full menu'!AV37="FCIT",'full menu'!AV37="LIT",'full menu'!AV37="FIT"),"ITs",IF(OR('full menu'!AV37="MwERT",'full menu'!AV37="ERwMT",'full menu'!AV37="M&amp;ERT",'full menu'!AV37="MwIT",'full menu'!AV37="IwMT",'full menu'!AV37="M&amp;IT",'full menu'!AV37="IwERT",'full menu'!AV37="ERwIT",'full menu'!AV37="I&amp;ERT",'full menu'!AV37="ER&amp;M&amp;IT"),"MixedTs",IF('full menu'!AV37="UD","UD",IF('full menu'!AV37="LSD","LSD",IF('full menu'!AV37="WSD","WSD","")))))))))))</f>
        <v>ITs</v>
      </c>
      <c r="AW37" s="1" t="str">
        <f>IF('full menu'!AW37="MDC","MDC",IF('full menu'!AW37="X","X",IF('full menu'!AW37="UASC","UASC",IF(OR('full menu'!AW37="PERF",'full menu'!AW37="AERF",'full menu'!AW37="PCB"),"ERfix",IF(OR('full menu'!AW37="ACB",'full menu'!AW37="LCERT",'full menu'!AW37="LERT",'full menu'!AW37="FCERT",'full menu'!AW37="FERT"),"ERTs",IF(OR('full menu'!AW37="FCMT",'full menu'!AW37="FMT",'full menu'!AW37="LMT",'full menu'!AW37="LCMT"),"MTs",IF(OR('full menu'!AW37="LCIT",'full menu'!AW37="FCIT",'full menu'!AW37="LIT",'full menu'!AW37="FIT"),"ITs",IF(OR('full menu'!AW37="MwERT",'full menu'!AW37="ERwMT",'full menu'!AW37="M&amp;ERT",'full menu'!AW37="MwIT",'full menu'!AW37="IwMT",'full menu'!AW37="M&amp;IT",'full menu'!AW37="IwERT",'full menu'!AW37="ERwIT",'full menu'!AW37="I&amp;ERT",'full menu'!AW37="ER&amp;M&amp;IT"),"MixedTs",IF('full menu'!AW37="UD","UD",IF('full menu'!AW37="LSD","LSD",IF('full menu'!AW37="WSD","WSD","")))))))))))</f>
        <v>ITs</v>
      </c>
      <c r="AX37" s="1" t="str">
        <f>IF('full menu'!AX37="MDC","MDC",IF('full menu'!AX37="X","X",IF('full menu'!AX37="UASC","UASC",IF(OR('full menu'!AX37="PERF",'full menu'!AX37="AERF",'full menu'!AX37="PCB"),"ERfix",IF(OR('full menu'!AX37="ACB",'full menu'!AX37="LCERT",'full menu'!AX37="LERT",'full menu'!AX37="FCERT",'full menu'!AX37="FERT"),"ERTs",IF(OR('full menu'!AX37="FCMT",'full menu'!AX37="FMT",'full menu'!AX37="LMT",'full menu'!AX37="LCMT"),"MTs",IF(OR('full menu'!AX37="LCIT",'full menu'!AX37="FCIT",'full menu'!AX37="LIT",'full menu'!AX37="FIT"),"ITs",IF(OR('full menu'!AX37="MwERT",'full menu'!AX37="ERwMT",'full menu'!AX37="M&amp;ERT",'full menu'!AX37="MwIT",'full menu'!AX37="IwMT",'full menu'!AX37="M&amp;IT",'full menu'!AX37="IwERT",'full menu'!AX37="ERwIT",'full menu'!AX37="I&amp;ERT",'full menu'!AX37="ER&amp;M&amp;IT"),"MixedTs",IF('full menu'!AX37="UD","UD",IF('full menu'!AX37="LSD","LSD",IF('full menu'!AX37="WSD","WSD","")))))))))))</f>
        <v>ITs</v>
      </c>
      <c r="AY37" s="1" t="str">
        <f>IF('full menu'!AY37="MDC","MDC",IF('full menu'!AY37="X","X",IF('full menu'!AY37="UASC","UASC",IF(OR('full menu'!AY37="PERF",'full menu'!AY37="AERF",'full menu'!AY37="PCB"),"ERfix",IF(OR('full menu'!AY37="ACB",'full menu'!AY37="LCERT",'full menu'!AY37="LERT",'full menu'!AY37="FCERT",'full menu'!AY37="FERT"),"ERTs",IF(OR('full menu'!AY37="FCMT",'full menu'!AY37="FMT",'full menu'!AY37="LMT",'full menu'!AY37="LCMT"),"MTs",IF(OR('full menu'!AY37="LCIT",'full menu'!AY37="FCIT",'full menu'!AY37="LIT",'full menu'!AY37="FIT"),"ITs",IF(OR('full menu'!AY37="MwERT",'full menu'!AY37="ERwMT",'full menu'!AY37="M&amp;ERT",'full menu'!AY37="MwIT",'full menu'!AY37="IwMT",'full menu'!AY37="M&amp;IT",'full menu'!AY37="IwERT",'full menu'!AY37="ERwIT",'full menu'!AY37="I&amp;ERT",'full menu'!AY37="ER&amp;M&amp;IT"),"MixedTs",IF('full menu'!AY37="UD","UD",IF('full menu'!AY37="LSD","LSD",IF('full menu'!AY37="WSD","WSD","")))))))))))</f>
        <v>ITs</v>
      </c>
    </row>
    <row r="38" spans="1:51" ht="15.6" x14ac:dyDescent="0.3">
      <c r="A38" t="s">
        <v>67</v>
      </c>
      <c r="B38" s="1" t="str">
        <f>IF('full menu'!B38="MDC","MDC",IF('full menu'!B38="X","X",IF('full menu'!B38="UASC","UASC",IF(OR('full menu'!B38="PERF",'full menu'!B38="AERF",'full menu'!B38="PCB"),"ERfix",IF(OR('full menu'!B38="ACB",'full menu'!B38="LCERT",'full menu'!B38="LERT",'full menu'!B38="FCERT",'full menu'!B38="FERT"),"ERTs",IF(OR('full menu'!B38="FCMT",'full menu'!B38="FMT",'full menu'!B38="LMT",'full menu'!B38="LCMT"),"MTs",IF(OR('full menu'!B38="LCIT",'full menu'!B38="FCIT",'full menu'!B38="LIT",'full menu'!B38="FIT"),"ITs",IF(OR('full menu'!B38="MwERT",'full menu'!B38="ERwMT",'full menu'!B38="M&amp;ERT",'full menu'!B38="MwIT",'full menu'!B38="IwMT",'full menu'!B38="M&amp;IT",'full menu'!B38="IwERT",'full menu'!B38="ERwIT",'full menu'!B38="I&amp;ERT",'full menu'!B38="ER&amp;M&amp;IT"),"MixedTs",IF('full menu'!B38="UD","UD",IF('full menu'!B38="LSD","LSD",IF('full menu'!B38="WSD","WSD","")))))))))))</f>
        <v>ERfix</v>
      </c>
      <c r="C38" s="1" t="str">
        <f>IF('full menu'!C38="MDC","MDC",IF('full menu'!C38="X","X",IF('full menu'!C38="UASC","UASC",IF(OR('full menu'!C38="PERF",'full menu'!C38="AERF",'full menu'!C38="PCB"),"ERfix",IF(OR('full menu'!C38="ACB",'full menu'!C38="LCERT",'full menu'!C38="LERT",'full menu'!C38="FCERT",'full menu'!C38="FERT"),"ERTs",IF(OR('full menu'!C38="FCMT",'full menu'!C38="FMT",'full menu'!C38="LMT",'full menu'!C38="LCMT"),"MTs",IF(OR('full menu'!C38="LCIT",'full menu'!C38="FCIT",'full menu'!C38="LIT",'full menu'!C38="FIT"),"ITs",IF(OR('full menu'!C38="MwERT",'full menu'!C38="ERwMT",'full menu'!C38="M&amp;ERT",'full menu'!C38="MwIT",'full menu'!C38="IwMT",'full menu'!C38="M&amp;IT",'full menu'!C38="IwERT",'full menu'!C38="ERwIT",'full menu'!C38="I&amp;ERT",'full menu'!C38="ER&amp;M&amp;IT"),"MixedTs",IF('full menu'!C38="UD","UD",IF('full menu'!C38="LSD","LSD",IF('full menu'!C38="WSD","WSD","")))))))))))</f>
        <v>ERfix</v>
      </c>
      <c r="D38" s="1" t="str">
        <f>IF('full menu'!D38="MDC","MDC",IF('full menu'!D38="X","X",IF('full menu'!D38="UASC","UASC",IF(OR('full menu'!D38="PERF",'full menu'!D38="AERF",'full menu'!D38="PCB"),"ERfix",IF(OR('full menu'!D38="ACB",'full menu'!D38="LCERT",'full menu'!D38="LERT",'full menu'!D38="FCERT",'full menu'!D38="FERT"),"ERTs",IF(OR('full menu'!D38="FCMT",'full menu'!D38="FMT",'full menu'!D38="LMT",'full menu'!D38="LCMT"),"MTs",IF(OR('full menu'!D38="LCIT",'full menu'!D38="FCIT",'full menu'!D38="LIT",'full menu'!D38="FIT"),"ITs",IF(OR('full menu'!D38="MwERT",'full menu'!D38="ERwMT",'full menu'!D38="M&amp;ERT",'full menu'!D38="MwIT",'full menu'!D38="IwMT",'full menu'!D38="M&amp;IT",'full menu'!D38="IwERT",'full menu'!D38="ERwIT",'full menu'!D38="I&amp;ERT",'full menu'!D38="ER&amp;M&amp;IT"),"MixedTs",IF('full menu'!D38="UD","UD",IF('full menu'!D38="LSD","LSD",IF('full menu'!D38="WSD","WSD","")))))))))))</f>
        <v>ERfix</v>
      </c>
      <c r="E38" s="1" t="str">
        <f>IF('full menu'!E38="MDC","MDC",IF('full menu'!E38="X","X",IF('full menu'!E38="UASC","UASC",IF(OR('full menu'!E38="PERF",'full menu'!E38="AERF",'full menu'!E38="PCB"),"ERfix",IF(OR('full menu'!E38="ACB",'full menu'!E38="LCERT",'full menu'!E38="LERT",'full menu'!E38="FCERT",'full menu'!E38="FERT"),"ERTs",IF(OR('full menu'!E38="FCMT",'full menu'!E38="FMT",'full menu'!E38="LMT",'full menu'!E38="LCMT"),"MTs",IF(OR('full menu'!E38="LCIT",'full menu'!E38="FCIT",'full menu'!E38="LIT",'full menu'!E38="FIT"),"ITs",IF(OR('full menu'!E38="MwERT",'full menu'!E38="ERwMT",'full menu'!E38="M&amp;ERT",'full menu'!E38="MwIT",'full menu'!E38="IwMT",'full menu'!E38="M&amp;IT",'full menu'!E38="IwERT",'full menu'!E38="ERwIT",'full menu'!E38="I&amp;ERT",'full menu'!E38="ER&amp;M&amp;IT"),"MixedTs",IF('full menu'!E38="UD","UD",IF('full menu'!E38="LSD","LSD",IF('full menu'!E38="WSD","WSD","")))))))))))</f>
        <v>ERfix</v>
      </c>
      <c r="F38" s="1" t="str">
        <f>IF('full menu'!F38="MDC","MDC",IF('full menu'!F38="X","X",IF('full menu'!F38="UASC","UASC",IF(OR('full menu'!F38="PERF",'full menu'!F38="AERF",'full menu'!F38="PCB"),"ERfix",IF(OR('full menu'!F38="ACB",'full menu'!F38="LCERT",'full menu'!F38="LERT",'full menu'!F38="FCERT",'full menu'!F38="FERT"),"ERTs",IF(OR('full menu'!F38="FCMT",'full menu'!F38="FMT",'full menu'!F38="LMT",'full menu'!F38="LCMT"),"MTs",IF(OR('full menu'!F38="LCIT",'full menu'!F38="FCIT",'full menu'!F38="LIT",'full menu'!F38="FIT"),"ITs",IF(OR('full menu'!F38="MwERT",'full menu'!F38="ERwMT",'full menu'!F38="M&amp;ERT",'full menu'!F38="MwIT",'full menu'!F38="IwMT",'full menu'!F38="M&amp;IT",'full menu'!F38="IwERT",'full menu'!F38="ERwIT",'full menu'!F38="I&amp;ERT",'full menu'!F38="ER&amp;M&amp;IT"),"MixedTs",IF('full menu'!F38="UD","UD",IF('full menu'!F38="LSD","LSD",IF('full menu'!F38="WSD","WSD","")))))))))))</f>
        <v>ERfix</v>
      </c>
      <c r="G38" s="1" t="str">
        <f>IF('full menu'!G38="MDC","MDC",IF('full menu'!G38="X","X",IF('full menu'!G38="UASC","UASC",IF(OR('full menu'!G38="PERF",'full menu'!G38="AERF",'full menu'!G38="PCB"),"ERfix",IF(OR('full menu'!G38="ACB",'full menu'!G38="LCERT",'full menu'!G38="LERT",'full menu'!G38="FCERT",'full menu'!G38="FERT"),"ERTs",IF(OR('full menu'!G38="FCMT",'full menu'!G38="FMT",'full menu'!G38="LMT",'full menu'!G38="LCMT"),"MTs",IF(OR('full menu'!G38="LCIT",'full menu'!G38="FCIT",'full menu'!G38="LIT",'full menu'!G38="FIT"),"ITs",IF(OR('full menu'!G38="MwERT",'full menu'!G38="ERwMT",'full menu'!G38="M&amp;ERT",'full menu'!G38="MwIT",'full menu'!G38="IwMT",'full menu'!G38="M&amp;IT",'full menu'!G38="IwERT",'full menu'!G38="ERwIT",'full menu'!G38="I&amp;ERT",'full menu'!G38="ER&amp;M&amp;IT"),"MixedTs",IF('full menu'!G38="UD","UD",IF('full menu'!G38="LSD","LSD",IF('full menu'!G38="WSD","WSD","")))))))))))</f>
        <v>LSD</v>
      </c>
      <c r="H38" s="1" t="str">
        <f>IF('full menu'!H38="MDC","MDC",IF('full menu'!H38="X","X",IF('full menu'!H38="UASC","UASC",IF(OR('full menu'!H38="PERF",'full menu'!H38="AERF",'full menu'!H38="PCB"),"ERfix",IF(OR('full menu'!H38="ACB",'full menu'!H38="LCERT",'full menu'!H38="LERT",'full menu'!H38="FCERT",'full menu'!H38="FERT"),"ERTs",IF(OR('full menu'!H38="FCMT",'full menu'!H38="FMT",'full menu'!H38="LMT",'full menu'!H38="LCMT"),"MTs",IF(OR('full menu'!H38="LCIT",'full menu'!H38="FCIT",'full menu'!H38="LIT",'full menu'!H38="FIT"),"ITs",IF(OR('full menu'!H38="MwERT",'full menu'!H38="ERwMT",'full menu'!H38="M&amp;ERT",'full menu'!H38="MwIT",'full menu'!H38="IwMT",'full menu'!H38="M&amp;IT",'full menu'!H38="IwERT",'full menu'!H38="ERwIT",'full menu'!H38="I&amp;ERT",'full menu'!H38="ER&amp;M&amp;IT"),"MixedTs",IF('full menu'!H38="UD","UD",IF('full menu'!H38="LSD","LSD",IF('full menu'!H38="WSD","WSD","")))))))))))</f>
        <v>LSD</v>
      </c>
      <c r="I38" s="1" t="str">
        <f>IF('full menu'!I38="MDC","MDC",IF('full menu'!I38="X","X",IF('full menu'!I38="UASC","UASC",IF(OR('full menu'!I38="PERF",'full menu'!I38="AERF",'full menu'!I38="PCB"),"ERfix",IF(OR('full menu'!I38="ACB",'full menu'!I38="LCERT",'full menu'!I38="LERT",'full menu'!I38="FCERT",'full menu'!I38="FERT"),"ERTs",IF(OR('full menu'!I38="FCMT",'full menu'!I38="FMT",'full menu'!I38="LMT",'full menu'!I38="LCMT"),"MTs",IF(OR('full menu'!I38="LCIT",'full menu'!I38="FCIT",'full menu'!I38="LIT",'full menu'!I38="FIT"),"ITs",IF(OR('full menu'!I38="MwERT",'full menu'!I38="ERwMT",'full menu'!I38="M&amp;ERT",'full menu'!I38="MwIT",'full menu'!I38="IwMT",'full menu'!I38="M&amp;IT",'full menu'!I38="IwERT",'full menu'!I38="ERwIT",'full menu'!I38="I&amp;ERT",'full menu'!I38="ER&amp;M&amp;IT"),"MixedTs",IF('full menu'!I38="UD","UD",IF('full menu'!I38="LSD","LSD",IF('full menu'!I38="WSD","WSD","")))))))))))</f>
        <v>LSD</v>
      </c>
      <c r="J38" s="1" t="str">
        <f>IF('full menu'!J38="MDC","MDC",IF('full menu'!J38="X","X",IF('full menu'!J38="UASC","UASC",IF(OR('full menu'!J38="PERF",'full menu'!J38="AERF",'full menu'!J38="PCB"),"ERfix",IF(OR('full menu'!J38="ACB",'full menu'!J38="LCERT",'full menu'!J38="LERT",'full menu'!J38="FCERT",'full menu'!J38="FERT"),"ERTs",IF(OR('full menu'!J38="FCMT",'full menu'!J38="FMT",'full menu'!J38="LMT",'full menu'!J38="LCMT"),"MTs",IF(OR('full menu'!J38="LCIT",'full menu'!J38="FCIT",'full menu'!J38="LIT",'full menu'!J38="FIT"),"ITs",IF(OR('full menu'!J38="MwERT",'full menu'!J38="ERwMT",'full menu'!J38="M&amp;ERT",'full menu'!J38="MwIT",'full menu'!J38="IwMT",'full menu'!J38="M&amp;IT",'full menu'!J38="IwERT",'full menu'!J38="ERwIT",'full menu'!J38="I&amp;ERT",'full menu'!J38="ER&amp;M&amp;IT"),"MixedTs",IF('full menu'!J38="UD","UD",IF('full menu'!J38="LSD","LSD",IF('full menu'!J38="WSD","WSD","")))))))))))</f>
        <v>LSD</v>
      </c>
      <c r="K38" s="1" t="str">
        <f>IF('full menu'!K38="MDC","MDC",IF('full menu'!K38="X","X",IF('full menu'!K38="UASC","UASC",IF(OR('full menu'!K38="PERF",'full menu'!K38="AERF",'full menu'!K38="PCB"),"ERfix",IF(OR('full menu'!K38="ACB",'full menu'!K38="LCERT",'full menu'!K38="LERT",'full menu'!K38="FCERT",'full menu'!K38="FERT"),"ERTs",IF(OR('full menu'!K38="FCMT",'full menu'!K38="FMT",'full menu'!K38="LMT",'full menu'!K38="LCMT"),"MTs",IF(OR('full menu'!K38="LCIT",'full menu'!K38="FCIT",'full menu'!K38="LIT",'full menu'!K38="FIT"),"ITs",IF(OR('full menu'!K38="MwERT",'full menu'!K38="ERwMT",'full menu'!K38="M&amp;ERT",'full menu'!K38="MwIT",'full menu'!K38="IwMT",'full menu'!K38="M&amp;IT",'full menu'!K38="IwERT",'full menu'!K38="ERwIT",'full menu'!K38="I&amp;ERT",'full menu'!K38="ER&amp;M&amp;IT"),"MixedTs",IF('full menu'!K38="UD","UD",IF('full menu'!K38="LSD","LSD",IF('full menu'!K38="WSD","WSD","")))))))))))</f>
        <v>LSD</v>
      </c>
      <c r="L38" s="1" t="str">
        <f>IF('full menu'!L38="MDC","MDC",IF('full menu'!L38="X","X",IF('full menu'!L38="UASC","UASC",IF(OR('full menu'!L38="PERF",'full menu'!L38="AERF",'full menu'!L38="PCB"),"ERfix",IF(OR('full menu'!L38="ACB",'full menu'!L38="LCERT",'full menu'!L38="LERT",'full menu'!L38="FCERT",'full menu'!L38="FERT"),"ERTs",IF(OR('full menu'!L38="FCMT",'full menu'!L38="FMT",'full menu'!L38="LMT",'full menu'!L38="LCMT"),"MTs",IF(OR('full menu'!L38="LCIT",'full menu'!L38="FCIT",'full menu'!L38="LIT",'full menu'!L38="FIT"),"ITs",IF(OR('full menu'!L38="MwERT",'full menu'!L38="ERwMT",'full menu'!L38="M&amp;ERT",'full menu'!L38="MwIT",'full menu'!L38="IwMT",'full menu'!L38="M&amp;IT",'full menu'!L38="IwERT",'full menu'!L38="ERwIT",'full menu'!L38="I&amp;ERT",'full menu'!L38="ER&amp;M&amp;IT"),"MixedTs",IF('full menu'!L38="UD","UD",IF('full menu'!L38="LSD","LSD",IF('full menu'!L38="WSD","WSD","")))))))))))</f>
        <v>LSD</v>
      </c>
      <c r="M38" s="1" t="str">
        <f>IF('full menu'!M38="MDC","MDC",IF('full menu'!M38="X","X",IF('full menu'!M38="UASC","UASC",IF(OR('full menu'!M38="PERF",'full menu'!M38="AERF",'full menu'!M38="PCB"),"ERfix",IF(OR('full menu'!M38="ACB",'full menu'!M38="LCERT",'full menu'!M38="LERT",'full menu'!M38="FCERT",'full menu'!M38="FERT"),"ERTs",IF(OR('full menu'!M38="FCMT",'full menu'!M38="FMT",'full menu'!M38="LMT",'full menu'!M38="LCMT"),"MTs",IF(OR('full menu'!M38="LCIT",'full menu'!M38="FCIT",'full menu'!M38="LIT",'full menu'!M38="FIT"),"ITs",IF(OR('full menu'!M38="MwERT",'full menu'!M38="ERwMT",'full menu'!M38="M&amp;ERT",'full menu'!M38="MwIT",'full menu'!M38="IwMT",'full menu'!M38="M&amp;IT",'full menu'!M38="IwERT",'full menu'!M38="ERwIT",'full menu'!M38="I&amp;ERT",'full menu'!M38="ER&amp;M&amp;IT"),"MixedTs",IF('full menu'!M38="UD","UD",IF('full menu'!M38="LSD","LSD",IF('full menu'!M38="WSD","WSD","")))))))))))</f>
        <v>LSD</v>
      </c>
      <c r="N38" s="1" t="str">
        <f>IF('full menu'!N38="MDC","MDC",IF('full menu'!N38="X","X",IF('full menu'!N38="UASC","UASC",IF(OR('full menu'!N38="PERF",'full menu'!N38="AERF",'full menu'!N38="PCB"),"ERfix",IF(OR('full menu'!N38="ACB",'full menu'!N38="LCERT",'full menu'!N38="LERT",'full menu'!N38="FCERT",'full menu'!N38="FERT"),"ERTs",IF(OR('full menu'!N38="FCMT",'full menu'!N38="FMT",'full menu'!N38="LMT",'full menu'!N38="LCMT"),"MTs",IF(OR('full menu'!N38="LCIT",'full menu'!N38="FCIT",'full menu'!N38="LIT",'full menu'!N38="FIT"),"ITs",IF(OR('full menu'!N38="MwERT",'full menu'!N38="ERwMT",'full menu'!N38="M&amp;ERT",'full menu'!N38="MwIT",'full menu'!N38="IwMT",'full menu'!N38="M&amp;IT",'full menu'!N38="IwERT",'full menu'!N38="ERwIT",'full menu'!N38="I&amp;ERT",'full menu'!N38="ER&amp;M&amp;IT"),"MixedTs",IF('full menu'!N38="UD","UD",IF('full menu'!N38="LSD","LSD",IF('full menu'!N38="WSD","WSD","")))))))))))</f>
        <v>LSD</v>
      </c>
      <c r="O38" s="1" t="str">
        <f>IF('full menu'!O38="MDC","MDC",IF('full menu'!O38="X","X",IF('full menu'!O38="UASC","UASC",IF(OR('full menu'!O38="PERF",'full menu'!O38="AERF",'full menu'!O38="PCB"),"ERfix",IF(OR('full menu'!O38="ACB",'full menu'!O38="LCERT",'full menu'!O38="LERT",'full menu'!O38="FCERT",'full menu'!O38="FERT"),"ERTs",IF(OR('full menu'!O38="FCMT",'full menu'!O38="FMT",'full menu'!O38="LMT",'full menu'!O38="LCMT"),"MTs",IF(OR('full menu'!O38="LCIT",'full menu'!O38="FCIT",'full menu'!O38="LIT",'full menu'!O38="FIT"),"ITs",IF(OR('full menu'!O38="MwERT",'full menu'!O38="ERwMT",'full menu'!O38="M&amp;ERT",'full menu'!O38="MwIT",'full menu'!O38="IwMT",'full menu'!O38="M&amp;IT",'full menu'!O38="IwERT",'full menu'!O38="ERwIT",'full menu'!O38="I&amp;ERT",'full menu'!O38="ER&amp;M&amp;IT"),"MixedTs",IF('full menu'!O38="UD","UD",IF('full menu'!O38="LSD","LSD",IF('full menu'!O38="WSD","WSD","")))))))))))</f>
        <v>LSD</v>
      </c>
      <c r="P38" s="1" t="str">
        <f>IF('full menu'!P38="MDC","MDC",IF('full menu'!P38="X","X",IF('full menu'!P38="UASC","UASC",IF(OR('full menu'!P38="PERF",'full menu'!P38="AERF",'full menu'!P38="PCB"),"ERfix",IF(OR('full menu'!P38="ACB",'full menu'!P38="LCERT",'full menu'!P38="LERT",'full menu'!P38="FCERT",'full menu'!P38="FERT"),"ERTs",IF(OR('full menu'!P38="FCMT",'full menu'!P38="FMT",'full menu'!P38="LMT",'full menu'!P38="LCMT"),"MTs",IF(OR('full menu'!P38="LCIT",'full menu'!P38="FCIT",'full menu'!P38="LIT",'full menu'!P38="FIT"),"ITs",IF(OR('full menu'!P38="MwERT",'full menu'!P38="ERwMT",'full menu'!P38="M&amp;ERT",'full menu'!P38="MwIT",'full menu'!P38="IwMT",'full menu'!P38="M&amp;IT",'full menu'!P38="IwERT",'full menu'!P38="ERwIT",'full menu'!P38="I&amp;ERT",'full menu'!P38="ER&amp;M&amp;IT"),"MixedTs",IF('full menu'!P38="UD","UD",IF('full menu'!P38="LSD","LSD",IF('full menu'!P38="WSD","WSD","")))))))))))</f>
        <v>LSD</v>
      </c>
      <c r="Q38" s="1" t="str">
        <f>IF('full menu'!Q38="MDC","MDC",IF('full menu'!Q38="X","X",IF('full menu'!Q38="UASC","UASC",IF(OR('full menu'!Q38="PERF",'full menu'!Q38="AERF",'full menu'!Q38="PCB"),"ERfix",IF(OR('full menu'!Q38="ACB",'full menu'!Q38="LCERT",'full menu'!Q38="LERT",'full menu'!Q38="FCERT",'full menu'!Q38="FERT"),"ERTs",IF(OR('full menu'!Q38="FCMT",'full menu'!Q38="FMT",'full menu'!Q38="LMT",'full menu'!Q38="LCMT"),"MTs",IF(OR('full menu'!Q38="LCIT",'full menu'!Q38="FCIT",'full menu'!Q38="LIT",'full menu'!Q38="FIT"),"ITs",IF(OR('full menu'!Q38="MwERT",'full menu'!Q38="ERwMT",'full menu'!Q38="M&amp;ERT",'full menu'!Q38="MwIT",'full menu'!Q38="IwMT",'full menu'!Q38="M&amp;IT",'full menu'!Q38="IwERT",'full menu'!Q38="ERwIT",'full menu'!Q38="I&amp;ERT",'full menu'!Q38="ER&amp;M&amp;IT"),"MixedTs",IF('full menu'!Q38="UD","UD",IF('full menu'!Q38="LSD","LSD",IF('full menu'!Q38="WSD","WSD","")))))))))))</f>
        <v>LSD</v>
      </c>
      <c r="R38" s="1" t="str">
        <f>IF('full menu'!R38="MDC","MDC",IF('full menu'!R38="X","X",IF('full menu'!R38="UASC","UASC",IF(OR('full menu'!R38="PERF",'full menu'!R38="AERF",'full menu'!R38="PCB"),"ERfix",IF(OR('full menu'!R38="ACB",'full menu'!R38="LCERT",'full menu'!R38="LERT",'full menu'!R38="FCERT",'full menu'!R38="FERT"),"ERTs",IF(OR('full menu'!R38="FCMT",'full menu'!R38="FMT",'full menu'!R38="LMT",'full menu'!R38="LCMT"),"MTs",IF(OR('full menu'!R38="LCIT",'full menu'!R38="FCIT",'full menu'!R38="LIT",'full menu'!R38="FIT"),"ITs",IF(OR('full menu'!R38="MwERT",'full menu'!R38="ERwMT",'full menu'!R38="M&amp;ERT",'full menu'!R38="MwIT",'full menu'!R38="IwMT",'full menu'!R38="M&amp;IT",'full menu'!R38="IwERT",'full menu'!R38="ERwIT",'full menu'!R38="I&amp;ERT",'full menu'!R38="ER&amp;M&amp;IT"),"MixedTs",IF('full menu'!R38="UD","UD",IF('full menu'!R38="LSD","LSD",IF('full menu'!R38="WSD","WSD","")))))))))))</f>
        <v>LSD</v>
      </c>
      <c r="S38" s="1" t="str">
        <f>IF('full menu'!S38="MDC","MDC",IF('full menu'!S38="X","X",IF('full menu'!S38="UASC","UASC",IF(OR('full menu'!S38="PERF",'full menu'!S38="AERF",'full menu'!S38="PCB"),"ERfix",IF(OR('full menu'!S38="ACB",'full menu'!S38="LCERT",'full menu'!S38="LERT",'full menu'!S38="FCERT",'full menu'!S38="FERT"),"ERTs",IF(OR('full menu'!S38="FCMT",'full menu'!S38="FMT",'full menu'!S38="LMT",'full menu'!S38="LCMT"),"MTs",IF(OR('full menu'!S38="LCIT",'full menu'!S38="FCIT",'full menu'!S38="LIT",'full menu'!S38="FIT"),"ITs",IF(OR('full menu'!S38="MwERT",'full menu'!S38="ERwMT",'full menu'!S38="M&amp;ERT",'full menu'!S38="MwIT",'full menu'!S38="IwMT",'full menu'!S38="M&amp;IT",'full menu'!S38="IwERT",'full menu'!S38="ERwIT",'full menu'!S38="I&amp;ERT",'full menu'!S38="ER&amp;M&amp;IT"),"MixedTs",IF('full menu'!S38="UD","UD",IF('full menu'!S38="LSD","LSD",IF('full menu'!S38="WSD","WSD","")))))))))))</f>
        <v>LSD</v>
      </c>
      <c r="T38" s="1" t="str">
        <f>IF('full menu'!T38="MDC","MDC",IF('full menu'!T38="X","X",IF('full menu'!T38="UASC","UASC",IF(OR('full menu'!T38="PERF",'full menu'!T38="AERF",'full menu'!T38="PCB"),"ERfix",IF(OR('full menu'!T38="ACB",'full menu'!T38="LCERT",'full menu'!T38="LERT",'full menu'!T38="FCERT",'full menu'!T38="FERT"),"ERTs",IF(OR('full menu'!T38="FCMT",'full menu'!T38="FMT",'full menu'!T38="LMT",'full menu'!T38="LCMT"),"MTs",IF(OR('full menu'!T38="LCIT",'full menu'!T38="FCIT",'full menu'!T38="LIT",'full menu'!T38="FIT"),"ITs",IF(OR('full menu'!T38="MwERT",'full menu'!T38="ERwMT",'full menu'!T38="M&amp;ERT",'full menu'!T38="MwIT",'full menu'!T38="IwMT",'full menu'!T38="M&amp;IT",'full menu'!T38="IwERT",'full menu'!T38="ERwIT",'full menu'!T38="I&amp;ERT",'full menu'!T38="ER&amp;M&amp;IT"),"MixedTs",IF('full menu'!T38="UD","UD",IF('full menu'!T38="LSD","LSD",IF('full menu'!T38="WSD","WSD","")))))))))))</f>
        <v>LSD</v>
      </c>
      <c r="U38" s="1" t="str">
        <f>IF('full menu'!U38="MDC","MDC",IF('full menu'!U38="X","X",IF('full menu'!U38="UASC","UASC",IF(OR('full menu'!U38="PERF",'full menu'!U38="AERF",'full menu'!U38="PCB"),"ERfix",IF(OR('full menu'!U38="ACB",'full menu'!U38="LCERT",'full menu'!U38="LERT",'full menu'!U38="FCERT",'full menu'!U38="FERT"),"ERTs",IF(OR('full menu'!U38="FCMT",'full menu'!U38="FMT",'full menu'!U38="LMT",'full menu'!U38="LCMT"),"MTs",IF(OR('full menu'!U38="LCIT",'full menu'!U38="FCIT",'full menu'!U38="LIT",'full menu'!U38="FIT"),"ITs",IF(OR('full menu'!U38="MwERT",'full menu'!U38="ERwMT",'full menu'!U38="M&amp;ERT",'full menu'!U38="MwIT",'full menu'!U38="IwMT",'full menu'!U38="M&amp;IT",'full menu'!U38="IwERT",'full menu'!U38="ERwIT",'full menu'!U38="I&amp;ERT",'full menu'!U38="ER&amp;M&amp;IT"),"MixedTs",IF('full menu'!U38="UD","UD",IF('full menu'!U38="LSD","LSD",IF('full menu'!U38="WSD","WSD","")))))))))))</f>
        <v>MTs</v>
      </c>
      <c r="V38" s="1" t="str">
        <f>IF('full menu'!V38="MDC","MDC",IF('full menu'!V38="X","X",IF('full menu'!V38="UASC","UASC",IF(OR('full menu'!V38="PERF",'full menu'!V38="AERF",'full menu'!V38="PCB"),"ERfix",IF(OR('full menu'!V38="ACB",'full menu'!V38="LCERT",'full menu'!V38="LERT",'full menu'!V38="FCERT",'full menu'!V38="FERT"),"ERTs",IF(OR('full menu'!V38="FCMT",'full menu'!V38="FMT",'full menu'!V38="LMT",'full menu'!V38="LCMT"),"MTs",IF(OR('full menu'!V38="LCIT",'full menu'!V38="FCIT",'full menu'!V38="LIT",'full menu'!V38="FIT"),"ITs",IF(OR('full menu'!V38="MwERT",'full menu'!V38="ERwMT",'full menu'!V38="M&amp;ERT",'full menu'!V38="MwIT",'full menu'!V38="IwMT",'full menu'!V38="M&amp;IT",'full menu'!V38="IwERT",'full menu'!V38="ERwIT",'full menu'!V38="I&amp;ERT",'full menu'!V38="ER&amp;M&amp;IT"),"MixedTs",IF('full menu'!V38="UD","UD",IF('full menu'!V38="LSD","LSD",IF('full menu'!V38="WSD","WSD","")))))))))))</f>
        <v>MTs</v>
      </c>
      <c r="W38" s="1" t="str">
        <f>IF('full menu'!W38="MDC","MDC",IF('full menu'!W38="X","X",IF('full menu'!W38="UASC","UASC",IF(OR('full menu'!W38="PERF",'full menu'!W38="AERF",'full menu'!W38="PCB"),"ERfix",IF(OR('full menu'!W38="ACB",'full menu'!W38="LCERT",'full menu'!W38="LERT",'full menu'!W38="FCERT",'full menu'!W38="FERT"),"ERTs",IF(OR('full menu'!W38="FCMT",'full menu'!W38="FMT",'full menu'!W38="LMT",'full menu'!W38="LCMT"),"MTs",IF(OR('full menu'!W38="LCIT",'full menu'!W38="FCIT",'full menu'!W38="LIT",'full menu'!W38="FIT"),"ITs",IF(OR('full menu'!W38="MwERT",'full menu'!W38="ERwMT",'full menu'!W38="M&amp;ERT",'full menu'!W38="MwIT",'full menu'!W38="IwMT",'full menu'!W38="M&amp;IT",'full menu'!W38="IwERT",'full menu'!W38="ERwIT",'full menu'!W38="I&amp;ERT",'full menu'!W38="ER&amp;M&amp;IT"),"MixedTs",IF('full menu'!W38="UD","UD",IF('full menu'!W38="LSD","LSD",IF('full menu'!W38="WSD","WSD","")))))))))))</f>
        <v>MTs</v>
      </c>
      <c r="X38" s="1" t="str">
        <f>IF('full menu'!X38="MDC","MDC",IF('full menu'!X38="X","X",IF('full menu'!X38="UASC","UASC",IF(OR('full menu'!X38="PERF",'full menu'!X38="AERF",'full menu'!X38="PCB"),"ERfix",IF(OR('full menu'!X38="ACB",'full menu'!X38="LCERT",'full menu'!X38="LERT",'full menu'!X38="FCERT",'full menu'!X38="FERT"),"ERTs",IF(OR('full menu'!X38="FCMT",'full menu'!X38="FMT",'full menu'!X38="LMT",'full menu'!X38="LCMT"),"MTs",IF(OR('full menu'!X38="LCIT",'full menu'!X38="FCIT",'full menu'!X38="LIT",'full menu'!X38="FIT"),"ITs",IF(OR('full menu'!X38="MwERT",'full menu'!X38="ERwMT",'full menu'!X38="M&amp;ERT",'full menu'!X38="MwIT",'full menu'!X38="IwMT",'full menu'!X38="M&amp;IT",'full menu'!X38="IwERT",'full menu'!X38="ERwIT",'full menu'!X38="I&amp;ERT",'full menu'!X38="ER&amp;M&amp;IT"),"MixedTs",IF('full menu'!X38="UD","UD",IF('full menu'!X38="LSD","LSD",IF('full menu'!X38="WSD","WSD","")))))))))))</f>
        <v>MTs</v>
      </c>
      <c r="Y38" s="1" t="str">
        <f>IF('full menu'!Y38="MDC","MDC",IF('full menu'!Y38="X","X",IF('full menu'!Y38="UASC","UASC",IF(OR('full menu'!Y38="PERF",'full menu'!Y38="AERF",'full menu'!Y38="PCB"),"ERfix",IF(OR('full menu'!Y38="ACB",'full menu'!Y38="LCERT",'full menu'!Y38="LERT",'full menu'!Y38="FCERT",'full menu'!Y38="FERT"),"ERTs",IF(OR('full menu'!Y38="FCMT",'full menu'!Y38="FMT",'full menu'!Y38="LMT",'full menu'!Y38="LCMT"),"MTs",IF(OR('full menu'!Y38="LCIT",'full menu'!Y38="FCIT",'full menu'!Y38="LIT",'full menu'!Y38="FIT"),"ITs",IF(OR('full menu'!Y38="MwERT",'full menu'!Y38="ERwMT",'full menu'!Y38="M&amp;ERT",'full menu'!Y38="MwIT",'full menu'!Y38="IwMT",'full menu'!Y38="M&amp;IT",'full menu'!Y38="IwERT",'full menu'!Y38="ERwIT",'full menu'!Y38="I&amp;ERT",'full menu'!Y38="ER&amp;M&amp;IT"),"MixedTs",IF('full menu'!Y38="UD","UD",IF('full menu'!Y38="LSD","LSD",IF('full menu'!Y38="WSD","WSD","")))))))))))</f>
        <v>MTs</v>
      </c>
      <c r="Z38" s="1" t="str">
        <f>IF('full menu'!Z38="MDC","MDC",IF('full menu'!Z38="X","X",IF('full menu'!Z38="UASC","UASC",IF(OR('full menu'!Z38="PERF",'full menu'!Z38="AERF",'full menu'!Z38="PCB"),"ERfix",IF(OR('full menu'!Z38="ACB",'full menu'!Z38="LCERT",'full menu'!Z38="LERT",'full menu'!Z38="FCERT",'full menu'!Z38="FERT"),"ERTs",IF(OR('full menu'!Z38="FCMT",'full menu'!Z38="FMT",'full menu'!Z38="LMT",'full menu'!Z38="LCMT"),"MTs",IF(OR('full menu'!Z38="LCIT",'full menu'!Z38="FCIT",'full menu'!Z38="LIT",'full menu'!Z38="FIT"),"ITs",IF(OR('full menu'!Z38="MwERT",'full menu'!Z38="ERwMT",'full menu'!Z38="M&amp;ERT",'full menu'!Z38="MwIT",'full menu'!Z38="IwMT",'full menu'!Z38="M&amp;IT",'full menu'!Z38="IwERT",'full menu'!Z38="ERwIT",'full menu'!Z38="I&amp;ERT",'full menu'!Z38="ER&amp;M&amp;IT"),"MixedTs",IF('full menu'!Z38="UD","UD",IF('full menu'!Z38="LSD","LSD",IF('full menu'!Z38="WSD","WSD","")))))))))))</f>
        <v>MTs</v>
      </c>
      <c r="AA38" s="1" t="str">
        <f>IF('full menu'!AA38="MDC","MDC",IF('full menu'!AA38="X","X",IF('full menu'!AA38="UASC","UASC",IF(OR('full menu'!AA38="PERF",'full menu'!AA38="AERF",'full menu'!AA38="PCB"),"ERfix",IF(OR('full menu'!AA38="ACB",'full menu'!AA38="LCERT",'full menu'!AA38="LERT",'full menu'!AA38="FCERT",'full menu'!AA38="FERT"),"ERTs",IF(OR('full menu'!AA38="FCMT",'full menu'!AA38="FMT",'full menu'!AA38="LMT",'full menu'!AA38="LCMT"),"MTs",IF(OR('full menu'!AA38="LCIT",'full menu'!AA38="FCIT",'full menu'!AA38="LIT",'full menu'!AA38="FIT"),"ITs",IF(OR('full menu'!AA38="MwERT",'full menu'!AA38="ERwMT",'full menu'!AA38="M&amp;ERT",'full menu'!AA38="MwIT",'full menu'!AA38="IwMT",'full menu'!AA38="M&amp;IT",'full menu'!AA38="IwERT",'full menu'!AA38="ERwIT",'full menu'!AA38="I&amp;ERT",'full menu'!AA38="ER&amp;M&amp;IT"),"MixedTs",IF('full menu'!AA38="UD","UD",IF('full menu'!AA38="LSD","LSD",IF('full menu'!AA38="WSD","WSD","")))))))))))</f>
        <v>MTs</v>
      </c>
      <c r="AB38" s="1" t="str">
        <f>IF('full menu'!AB38="MDC","MDC",IF('full menu'!AB38="X","X",IF('full menu'!AB38="UASC","UASC",IF(OR('full menu'!AB38="PERF",'full menu'!AB38="AERF",'full menu'!AB38="PCB"),"ERfix",IF(OR('full menu'!AB38="ACB",'full menu'!AB38="LCERT",'full menu'!AB38="LERT",'full menu'!AB38="FCERT",'full menu'!AB38="FERT"),"ERTs",IF(OR('full menu'!AB38="FCMT",'full menu'!AB38="FMT",'full menu'!AB38="LMT",'full menu'!AB38="LCMT"),"MTs",IF(OR('full menu'!AB38="LCIT",'full menu'!AB38="FCIT",'full menu'!AB38="LIT",'full menu'!AB38="FIT"),"ITs",IF(OR('full menu'!AB38="MwERT",'full menu'!AB38="ERwMT",'full menu'!AB38="M&amp;ERT",'full menu'!AB38="MwIT",'full menu'!AB38="IwMT",'full menu'!AB38="M&amp;IT",'full menu'!AB38="IwERT",'full menu'!AB38="ERwIT",'full menu'!AB38="I&amp;ERT",'full menu'!AB38="ER&amp;M&amp;IT"),"MixedTs",IF('full menu'!AB38="UD","UD",IF('full menu'!AB38="LSD","LSD",IF('full menu'!AB38="WSD","WSD","")))))))))))</f>
        <v>MTs</v>
      </c>
      <c r="AC38" s="1" t="str">
        <f>IF('full menu'!AC38="MDC","MDC",IF('full menu'!AC38="X","X",IF('full menu'!AC38="UASC","UASC",IF(OR('full menu'!AC38="PERF",'full menu'!AC38="AERF",'full menu'!AC38="PCB"),"ERfix",IF(OR('full menu'!AC38="ACB",'full menu'!AC38="LCERT",'full menu'!AC38="LERT",'full menu'!AC38="FCERT",'full menu'!AC38="FERT"),"ERTs",IF(OR('full menu'!AC38="FCMT",'full menu'!AC38="FMT",'full menu'!AC38="LMT",'full menu'!AC38="LCMT"),"MTs",IF(OR('full menu'!AC38="LCIT",'full menu'!AC38="FCIT",'full menu'!AC38="LIT",'full menu'!AC38="FIT"),"ITs",IF(OR('full menu'!AC38="MwERT",'full menu'!AC38="ERwMT",'full menu'!AC38="M&amp;ERT",'full menu'!AC38="MwIT",'full menu'!AC38="IwMT",'full menu'!AC38="M&amp;IT",'full menu'!AC38="IwERT",'full menu'!AC38="ERwIT",'full menu'!AC38="I&amp;ERT",'full menu'!AC38="ER&amp;M&amp;IT"),"MixedTs",IF('full menu'!AC38="UD","UD",IF('full menu'!AC38="LSD","LSD",IF('full menu'!AC38="WSD","WSD","")))))))))))</f>
        <v>MTs</v>
      </c>
      <c r="AD38" s="1" t="str">
        <f>IF('full menu'!AD38="MDC","MDC",IF('full menu'!AD38="X","X",IF('full menu'!AD38="UASC","UASC",IF(OR('full menu'!AD38="PERF",'full menu'!AD38="AERF",'full menu'!AD38="PCB"),"ERfix",IF(OR('full menu'!AD38="ACB",'full menu'!AD38="LCERT",'full menu'!AD38="LERT",'full menu'!AD38="FCERT",'full menu'!AD38="FERT"),"ERTs",IF(OR('full menu'!AD38="FCMT",'full menu'!AD38="FMT",'full menu'!AD38="LMT",'full menu'!AD38="LCMT"),"MTs",IF(OR('full menu'!AD38="LCIT",'full menu'!AD38="FCIT",'full menu'!AD38="LIT",'full menu'!AD38="FIT"),"ITs",IF(OR('full menu'!AD38="MwERT",'full menu'!AD38="ERwMT",'full menu'!AD38="M&amp;ERT",'full menu'!AD38="MwIT",'full menu'!AD38="IwMT",'full menu'!AD38="M&amp;IT",'full menu'!AD38="IwERT",'full menu'!AD38="ERwIT",'full menu'!AD38="I&amp;ERT",'full menu'!AD38="ER&amp;M&amp;IT"),"MixedTs",IF('full menu'!AD38="UD","UD",IF('full menu'!AD38="LSD","LSD",IF('full menu'!AD38="WSD","WSD","")))))))))))</f>
        <v>MTs</v>
      </c>
      <c r="AE38" s="1" t="str">
        <f>IF('full menu'!AE38="MDC","MDC",IF('full menu'!AE38="X","X",IF('full menu'!AE38="UASC","UASC",IF(OR('full menu'!AE38="PERF",'full menu'!AE38="AERF",'full menu'!AE38="PCB"),"ERfix",IF(OR('full menu'!AE38="ACB",'full menu'!AE38="LCERT",'full menu'!AE38="LERT",'full menu'!AE38="FCERT",'full menu'!AE38="FERT"),"ERTs",IF(OR('full menu'!AE38="FCMT",'full menu'!AE38="FMT",'full menu'!AE38="LMT",'full menu'!AE38="LCMT"),"MTs",IF(OR('full menu'!AE38="LCIT",'full menu'!AE38="FCIT",'full menu'!AE38="LIT",'full menu'!AE38="FIT"),"ITs",IF(OR('full menu'!AE38="MwERT",'full menu'!AE38="ERwMT",'full menu'!AE38="M&amp;ERT",'full menu'!AE38="MwIT",'full menu'!AE38="IwMT",'full menu'!AE38="M&amp;IT",'full menu'!AE38="IwERT",'full menu'!AE38="ERwIT",'full menu'!AE38="I&amp;ERT",'full menu'!AE38="ER&amp;M&amp;IT"),"MixedTs",IF('full menu'!AE38="UD","UD",IF('full menu'!AE38="LSD","LSD",IF('full menu'!AE38="WSD","WSD","")))))))))))</f>
        <v>MTs</v>
      </c>
      <c r="AF38" s="1" t="str">
        <f>IF('full menu'!AF38="MDC","MDC",IF('full menu'!AF38="X","X",IF('full menu'!AF38="UASC","UASC",IF(OR('full menu'!AF38="PERF",'full menu'!AF38="AERF",'full menu'!AF38="PCB"),"ERfix",IF(OR('full menu'!AF38="ACB",'full menu'!AF38="LCERT",'full menu'!AF38="LERT",'full menu'!AF38="FCERT",'full menu'!AF38="FERT"),"ERTs",IF(OR('full menu'!AF38="FCMT",'full menu'!AF38="FMT",'full menu'!AF38="LMT",'full menu'!AF38="LCMT"),"MTs",IF(OR('full menu'!AF38="LCIT",'full menu'!AF38="FCIT",'full menu'!AF38="LIT",'full menu'!AF38="FIT"),"ITs",IF(OR('full menu'!AF38="MwERT",'full menu'!AF38="ERwMT",'full menu'!AF38="M&amp;ERT",'full menu'!AF38="MwIT",'full menu'!AF38="IwMT",'full menu'!AF38="M&amp;IT",'full menu'!AF38="IwERT",'full menu'!AF38="ERwIT",'full menu'!AF38="I&amp;ERT",'full menu'!AF38="ER&amp;M&amp;IT"),"MixedTs",IF('full menu'!AF38="UD","UD",IF('full menu'!AF38="LSD","LSD",IF('full menu'!AF38="WSD","WSD","")))))))))))</f>
        <v>MTs</v>
      </c>
      <c r="AG38" s="1" t="str">
        <f>IF('full menu'!AG38="MDC","MDC",IF('full menu'!AG38="X","X",IF('full menu'!AG38="UASC","UASC",IF(OR('full menu'!AG38="PERF",'full menu'!AG38="AERF",'full menu'!AG38="PCB"),"ERfix",IF(OR('full menu'!AG38="ACB",'full menu'!AG38="LCERT",'full menu'!AG38="LERT",'full menu'!AG38="FCERT",'full menu'!AG38="FERT"),"ERTs",IF(OR('full menu'!AG38="FCMT",'full menu'!AG38="FMT",'full menu'!AG38="LMT",'full menu'!AG38="LCMT"),"MTs",IF(OR('full menu'!AG38="LCIT",'full menu'!AG38="FCIT",'full menu'!AG38="LIT",'full menu'!AG38="FIT"),"ITs",IF(OR('full menu'!AG38="MwERT",'full menu'!AG38="ERwMT",'full menu'!AG38="M&amp;ERT",'full menu'!AG38="MwIT",'full menu'!AG38="IwMT",'full menu'!AG38="M&amp;IT",'full menu'!AG38="IwERT",'full menu'!AG38="ERwIT",'full menu'!AG38="I&amp;ERT",'full menu'!AG38="ER&amp;M&amp;IT"),"MixedTs",IF('full menu'!AG38="UD","UD",IF('full menu'!AG38="LSD","LSD",IF('full menu'!AG38="WSD","WSD","")))))))))))</f>
        <v>MTs</v>
      </c>
      <c r="AH38" s="1" t="str">
        <f>IF('full menu'!AH38="MDC","MDC",IF('full menu'!AH38="X","X",IF('full menu'!AH38="UASC","UASC",IF(OR('full menu'!AH38="PERF",'full menu'!AH38="AERF",'full menu'!AH38="PCB"),"ERfix",IF(OR('full menu'!AH38="ACB",'full menu'!AH38="LCERT",'full menu'!AH38="LERT",'full menu'!AH38="FCERT",'full menu'!AH38="FERT"),"ERTs",IF(OR('full menu'!AH38="FCMT",'full menu'!AH38="FMT",'full menu'!AH38="LMT",'full menu'!AH38="LCMT"),"MTs",IF(OR('full menu'!AH38="LCIT",'full menu'!AH38="FCIT",'full menu'!AH38="LIT",'full menu'!AH38="FIT"),"ITs",IF(OR('full menu'!AH38="MwERT",'full menu'!AH38="ERwMT",'full menu'!AH38="M&amp;ERT",'full menu'!AH38="MwIT",'full menu'!AH38="IwMT",'full menu'!AH38="M&amp;IT",'full menu'!AH38="IwERT",'full menu'!AH38="ERwIT",'full menu'!AH38="I&amp;ERT",'full menu'!AH38="ER&amp;M&amp;IT"),"MixedTs",IF('full menu'!AH38="UD","UD",IF('full menu'!AH38="LSD","LSD",IF('full menu'!AH38="WSD","WSD","")))))))))))</f>
        <v>MTs</v>
      </c>
      <c r="AI38" s="1" t="str">
        <f>IF('full menu'!AI38="MDC","MDC",IF('full menu'!AI38="X","X",IF('full menu'!AI38="UASC","UASC",IF(OR('full menu'!AI38="PERF",'full menu'!AI38="AERF",'full menu'!AI38="PCB"),"ERfix",IF(OR('full menu'!AI38="ACB",'full menu'!AI38="LCERT",'full menu'!AI38="LERT",'full menu'!AI38="FCERT",'full menu'!AI38="FERT"),"ERTs",IF(OR('full menu'!AI38="FCMT",'full menu'!AI38="FMT",'full menu'!AI38="LMT",'full menu'!AI38="LCMT"),"MTs",IF(OR('full menu'!AI38="LCIT",'full menu'!AI38="FCIT",'full menu'!AI38="LIT",'full menu'!AI38="FIT"),"ITs",IF(OR('full menu'!AI38="MwERT",'full menu'!AI38="ERwMT",'full menu'!AI38="M&amp;ERT",'full menu'!AI38="MwIT",'full menu'!AI38="IwMT",'full menu'!AI38="M&amp;IT",'full menu'!AI38="IwERT",'full menu'!AI38="ERwIT",'full menu'!AI38="I&amp;ERT",'full menu'!AI38="ER&amp;M&amp;IT"),"MixedTs",IF('full menu'!AI38="UD","UD",IF('full menu'!AI38="LSD","LSD",IF('full menu'!AI38="WSD","WSD","")))))))))))</f>
        <v>MTs</v>
      </c>
      <c r="AJ38" s="1" t="str">
        <f>IF('full menu'!AJ38="MDC","MDC",IF('full menu'!AJ38="X","X",IF('full menu'!AJ38="UASC","UASC",IF(OR('full menu'!AJ38="PERF",'full menu'!AJ38="AERF",'full menu'!AJ38="PCB"),"ERfix",IF(OR('full menu'!AJ38="ACB",'full menu'!AJ38="LCERT",'full menu'!AJ38="LERT",'full menu'!AJ38="FCERT",'full menu'!AJ38="FERT"),"ERTs",IF(OR('full menu'!AJ38="FCMT",'full menu'!AJ38="FMT",'full menu'!AJ38="LMT",'full menu'!AJ38="LCMT"),"MTs",IF(OR('full menu'!AJ38="LCIT",'full menu'!AJ38="FCIT",'full menu'!AJ38="LIT",'full menu'!AJ38="FIT"),"ITs",IF(OR('full menu'!AJ38="MwERT",'full menu'!AJ38="ERwMT",'full menu'!AJ38="M&amp;ERT",'full menu'!AJ38="MwIT",'full menu'!AJ38="IwMT",'full menu'!AJ38="M&amp;IT",'full menu'!AJ38="IwERT",'full menu'!AJ38="ERwIT",'full menu'!AJ38="I&amp;ERT",'full menu'!AJ38="ER&amp;M&amp;IT"),"MixedTs",IF('full menu'!AJ38="UD","UD",IF('full menu'!AJ38="LSD","LSD",IF('full menu'!AJ38="WSD","WSD","")))))))))))</f>
        <v>MTs</v>
      </c>
      <c r="AK38" s="1" t="str">
        <f>IF('full menu'!AK38="MDC","MDC",IF('full menu'!AK38="X","X",IF('full menu'!AK38="UASC","UASC",IF(OR('full menu'!AK38="PERF",'full menu'!AK38="AERF",'full menu'!AK38="PCB"),"ERfix",IF(OR('full menu'!AK38="ACB",'full menu'!AK38="LCERT",'full menu'!AK38="LERT",'full menu'!AK38="FCERT",'full menu'!AK38="FERT"),"ERTs",IF(OR('full menu'!AK38="FCMT",'full menu'!AK38="FMT",'full menu'!AK38="LMT",'full menu'!AK38="LCMT"),"MTs",IF(OR('full menu'!AK38="LCIT",'full menu'!AK38="FCIT",'full menu'!AK38="LIT",'full menu'!AK38="FIT"),"ITs",IF(OR('full menu'!AK38="MwERT",'full menu'!AK38="ERwMT",'full menu'!AK38="M&amp;ERT",'full menu'!AK38="MwIT",'full menu'!AK38="IwMT",'full menu'!AK38="M&amp;IT",'full menu'!AK38="IwERT",'full menu'!AK38="ERwIT",'full menu'!AK38="I&amp;ERT",'full menu'!AK38="ER&amp;M&amp;IT"),"MixedTs",IF('full menu'!AK38="UD","UD",IF('full menu'!AK38="LSD","LSD",IF('full menu'!AK38="WSD","WSD","")))))))))))</f>
        <v>MTs</v>
      </c>
      <c r="AL38" s="1" t="str">
        <f>IF('full menu'!AL38="MDC","MDC",IF('full menu'!AL38="X","X",IF('full menu'!AL38="UASC","UASC",IF(OR('full menu'!AL38="PERF",'full menu'!AL38="AERF",'full menu'!AL38="PCB"),"ERfix",IF(OR('full menu'!AL38="ACB",'full menu'!AL38="LCERT",'full menu'!AL38="LERT",'full menu'!AL38="FCERT",'full menu'!AL38="FERT"),"ERTs",IF(OR('full menu'!AL38="FCMT",'full menu'!AL38="FMT",'full menu'!AL38="LMT",'full menu'!AL38="LCMT"),"MTs",IF(OR('full menu'!AL38="LCIT",'full menu'!AL38="FCIT",'full menu'!AL38="LIT",'full menu'!AL38="FIT"),"ITs",IF(OR('full menu'!AL38="MwERT",'full menu'!AL38="ERwMT",'full menu'!AL38="M&amp;ERT",'full menu'!AL38="MwIT",'full menu'!AL38="IwMT",'full menu'!AL38="M&amp;IT",'full menu'!AL38="IwERT",'full menu'!AL38="ERwIT",'full menu'!AL38="I&amp;ERT",'full menu'!AL38="ER&amp;M&amp;IT"),"MixedTs",IF('full menu'!AL38="UD","UD",IF('full menu'!AL38="LSD","LSD",IF('full menu'!AL38="WSD","WSD","")))))))))))</f>
        <v>MTs</v>
      </c>
      <c r="AM38" s="1" t="str">
        <f>IF('full menu'!AM38="MDC","MDC",IF('full menu'!AM38="X","X",IF('full menu'!AM38="UASC","UASC",IF(OR('full menu'!AM38="PERF",'full menu'!AM38="AERF",'full menu'!AM38="PCB"),"ERfix",IF(OR('full menu'!AM38="ACB",'full menu'!AM38="LCERT",'full menu'!AM38="LERT",'full menu'!AM38="FCERT",'full menu'!AM38="FERT"),"ERTs",IF(OR('full menu'!AM38="FCMT",'full menu'!AM38="FMT",'full menu'!AM38="LMT",'full menu'!AM38="LCMT"),"MTs",IF(OR('full menu'!AM38="LCIT",'full menu'!AM38="FCIT",'full menu'!AM38="LIT",'full menu'!AM38="FIT"),"ITs",IF(OR('full menu'!AM38="MwERT",'full menu'!AM38="ERwMT",'full menu'!AM38="M&amp;ERT",'full menu'!AM38="MwIT",'full menu'!AM38="IwMT",'full menu'!AM38="M&amp;IT",'full menu'!AM38="IwERT",'full menu'!AM38="ERwIT",'full menu'!AM38="I&amp;ERT",'full menu'!AM38="ER&amp;M&amp;IT"),"MixedTs",IF('full menu'!AM38="UD","UD",IF('full menu'!AM38="LSD","LSD",IF('full menu'!AM38="WSD","WSD","")))))))))))</f>
        <v>MTs</v>
      </c>
      <c r="AN38" s="1" t="str">
        <f>IF('full menu'!AN38="MDC","MDC",IF('full menu'!AN38="X","X",IF('full menu'!AN38="UASC","UASC",IF(OR('full menu'!AN38="PERF",'full menu'!AN38="AERF",'full menu'!AN38="PCB"),"ERfix",IF(OR('full menu'!AN38="ACB",'full menu'!AN38="LCERT",'full menu'!AN38="LERT",'full menu'!AN38="FCERT",'full menu'!AN38="FERT"),"ERTs",IF(OR('full menu'!AN38="FCMT",'full menu'!AN38="FMT",'full menu'!AN38="LMT",'full menu'!AN38="LCMT"),"MTs",IF(OR('full menu'!AN38="LCIT",'full menu'!AN38="FCIT",'full menu'!AN38="LIT",'full menu'!AN38="FIT"),"ITs",IF(OR('full menu'!AN38="MwERT",'full menu'!AN38="ERwMT",'full menu'!AN38="M&amp;ERT",'full menu'!AN38="MwIT",'full menu'!AN38="IwMT",'full menu'!AN38="M&amp;IT",'full menu'!AN38="IwERT",'full menu'!AN38="ERwIT",'full menu'!AN38="I&amp;ERT",'full menu'!AN38="ER&amp;M&amp;IT"),"MixedTs",IF('full menu'!AN38="UD","UD",IF('full menu'!AN38="LSD","LSD",IF('full menu'!AN38="WSD","WSD","")))))))))))</f>
        <v>MTs</v>
      </c>
      <c r="AO38" s="1" t="str">
        <f>IF('full menu'!AO38="MDC","MDC",IF('full menu'!AO38="X","X",IF('full menu'!AO38="UASC","UASC",IF(OR('full menu'!AO38="PERF",'full menu'!AO38="AERF",'full menu'!AO38="PCB"),"ERfix",IF(OR('full menu'!AO38="ACB",'full menu'!AO38="LCERT",'full menu'!AO38="LERT",'full menu'!AO38="FCERT",'full menu'!AO38="FERT"),"ERTs",IF(OR('full menu'!AO38="FCMT",'full menu'!AO38="FMT",'full menu'!AO38="LMT",'full menu'!AO38="LCMT"),"MTs",IF(OR('full menu'!AO38="LCIT",'full menu'!AO38="FCIT",'full menu'!AO38="LIT",'full menu'!AO38="FIT"),"ITs",IF(OR('full menu'!AO38="MwERT",'full menu'!AO38="ERwMT",'full menu'!AO38="M&amp;ERT",'full menu'!AO38="MwIT",'full menu'!AO38="IwMT",'full menu'!AO38="M&amp;IT",'full menu'!AO38="IwERT",'full menu'!AO38="ERwIT",'full menu'!AO38="I&amp;ERT",'full menu'!AO38="ER&amp;M&amp;IT"),"MixedTs",IF('full menu'!AO38="UD","UD",IF('full menu'!AO38="LSD","LSD",IF('full menu'!AO38="WSD","WSD","")))))))))))</f>
        <v>MTs</v>
      </c>
      <c r="AP38" s="1" t="str">
        <f>IF('full menu'!AP38="MDC","MDC",IF('full menu'!AP38="X","X",IF('full menu'!AP38="UASC","UASC",IF(OR('full menu'!AP38="PERF",'full menu'!AP38="AERF",'full menu'!AP38="PCB"),"ERfix",IF(OR('full menu'!AP38="ACB",'full menu'!AP38="LCERT",'full menu'!AP38="LERT",'full menu'!AP38="FCERT",'full menu'!AP38="FERT"),"ERTs",IF(OR('full menu'!AP38="FCMT",'full menu'!AP38="FMT",'full menu'!AP38="LMT",'full menu'!AP38="LCMT"),"MTs",IF(OR('full menu'!AP38="LCIT",'full menu'!AP38="FCIT",'full menu'!AP38="LIT",'full menu'!AP38="FIT"),"ITs",IF(OR('full menu'!AP38="MwERT",'full menu'!AP38="ERwMT",'full menu'!AP38="M&amp;ERT",'full menu'!AP38="MwIT",'full menu'!AP38="IwMT",'full menu'!AP38="M&amp;IT",'full menu'!AP38="IwERT",'full menu'!AP38="ERwIT",'full menu'!AP38="I&amp;ERT",'full menu'!AP38="ER&amp;M&amp;IT"),"MixedTs",IF('full menu'!AP38="UD","UD",IF('full menu'!AP38="LSD","LSD",IF('full menu'!AP38="WSD","WSD","")))))))))))</f>
        <v>MTs</v>
      </c>
      <c r="AQ38" s="1" t="str">
        <f>IF('full menu'!AQ38="MDC","MDC",IF('full menu'!AQ38="X","X",IF('full menu'!AQ38="UASC","UASC",IF(OR('full menu'!AQ38="PERF",'full menu'!AQ38="AERF",'full menu'!AQ38="PCB"),"ERfix",IF(OR('full menu'!AQ38="ACB",'full menu'!AQ38="LCERT",'full menu'!AQ38="LERT",'full menu'!AQ38="FCERT",'full menu'!AQ38="FERT"),"ERTs",IF(OR('full menu'!AQ38="FCMT",'full menu'!AQ38="FMT",'full menu'!AQ38="LMT",'full menu'!AQ38="LCMT"),"MTs",IF(OR('full menu'!AQ38="LCIT",'full menu'!AQ38="FCIT",'full menu'!AQ38="LIT",'full menu'!AQ38="FIT"),"ITs",IF(OR('full menu'!AQ38="MwERT",'full menu'!AQ38="ERwMT",'full menu'!AQ38="M&amp;ERT",'full menu'!AQ38="MwIT",'full menu'!AQ38="IwMT",'full menu'!AQ38="M&amp;IT",'full menu'!AQ38="IwERT",'full menu'!AQ38="ERwIT",'full menu'!AQ38="I&amp;ERT",'full menu'!AQ38="ER&amp;M&amp;IT"),"MixedTs",IF('full menu'!AQ38="UD","UD",IF('full menu'!AQ38="LSD","LSD",IF('full menu'!AQ38="WSD","WSD","")))))))))))</f>
        <v>MTs</v>
      </c>
      <c r="AR38" s="1" t="str">
        <f>IF('full menu'!AR38="MDC","MDC",IF('full menu'!AR38="X","X",IF('full menu'!AR38="UASC","UASC",IF(OR('full menu'!AR38="PERF",'full menu'!AR38="AERF",'full menu'!AR38="PCB"),"ERfix",IF(OR('full menu'!AR38="ACB",'full menu'!AR38="LCERT",'full menu'!AR38="LERT",'full menu'!AR38="FCERT",'full menu'!AR38="FERT"),"ERTs",IF(OR('full menu'!AR38="FCMT",'full menu'!AR38="FMT",'full menu'!AR38="LMT",'full menu'!AR38="LCMT"),"MTs",IF(OR('full menu'!AR38="LCIT",'full menu'!AR38="FCIT",'full menu'!AR38="LIT",'full menu'!AR38="FIT"),"ITs",IF(OR('full menu'!AR38="MwERT",'full menu'!AR38="ERwMT",'full menu'!AR38="M&amp;ERT",'full menu'!AR38="MwIT",'full menu'!AR38="IwMT",'full menu'!AR38="M&amp;IT",'full menu'!AR38="IwERT",'full menu'!AR38="ERwIT",'full menu'!AR38="I&amp;ERT",'full menu'!AR38="ER&amp;M&amp;IT"),"MixedTs",IF('full menu'!AR38="UD","UD",IF('full menu'!AR38="LSD","LSD",IF('full menu'!AR38="WSD","WSD","")))))))))))</f>
        <v>MTs</v>
      </c>
      <c r="AS38" s="1" t="str">
        <f>IF('full menu'!AS38="MDC","MDC",IF('full menu'!AS38="X","X",IF('full menu'!AS38="UASC","UASC",IF(OR('full menu'!AS38="PERF",'full menu'!AS38="AERF",'full menu'!AS38="PCB"),"ERfix",IF(OR('full menu'!AS38="ACB",'full menu'!AS38="LCERT",'full menu'!AS38="LERT",'full menu'!AS38="FCERT",'full menu'!AS38="FERT"),"ERTs",IF(OR('full menu'!AS38="FCMT",'full menu'!AS38="FMT",'full menu'!AS38="LMT",'full menu'!AS38="LCMT"),"MTs",IF(OR('full menu'!AS38="LCIT",'full menu'!AS38="FCIT",'full menu'!AS38="LIT",'full menu'!AS38="FIT"),"ITs",IF(OR('full menu'!AS38="MwERT",'full menu'!AS38="ERwMT",'full menu'!AS38="M&amp;ERT",'full menu'!AS38="MwIT",'full menu'!AS38="IwMT",'full menu'!AS38="M&amp;IT",'full menu'!AS38="IwERT",'full menu'!AS38="ERwIT",'full menu'!AS38="I&amp;ERT",'full menu'!AS38="ER&amp;M&amp;IT"),"MixedTs",IF('full menu'!AS38="UD","UD",IF('full menu'!AS38="LSD","LSD",IF('full menu'!AS38="WSD","WSD","")))))))))))</f>
        <v>MTs</v>
      </c>
      <c r="AT38" s="1" t="str">
        <f>IF('full menu'!AT38="MDC","MDC",IF('full menu'!AT38="X","X",IF('full menu'!AT38="UASC","UASC",IF(OR('full menu'!AT38="PERF",'full menu'!AT38="AERF",'full menu'!AT38="PCB"),"ERfix",IF(OR('full menu'!AT38="ACB",'full menu'!AT38="LCERT",'full menu'!AT38="LERT",'full menu'!AT38="FCERT",'full menu'!AT38="FERT"),"ERTs",IF(OR('full menu'!AT38="FCMT",'full menu'!AT38="FMT",'full menu'!AT38="LMT",'full menu'!AT38="LCMT"),"MTs",IF(OR('full menu'!AT38="LCIT",'full menu'!AT38="FCIT",'full menu'!AT38="LIT",'full menu'!AT38="FIT"),"ITs",IF(OR('full menu'!AT38="MwERT",'full menu'!AT38="ERwMT",'full menu'!AT38="M&amp;ERT",'full menu'!AT38="MwIT",'full menu'!AT38="IwMT",'full menu'!AT38="M&amp;IT",'full menu'!AT38="IwERT",'full menu'!AT38="ERwIT",'full menu'!AT38="I&amp;ERT",'full menu'!AT38="ER&amp;M&amp;IT"),"MixedTs",IF('full menu'!AT38="UD","UD",IF('full menu'!AT38="LSD","LSD",IF('full menu'!AT38="WSD","WSD","")))))))))))</f>
        <v>MTs</v>
      </c>
      <c r="AU38" s="1" t="str">
        <f>IF('full menu'!AU38="MDC","MDC",IF('full menu'!AU38="X","X",IF('full menu'!AU38="UASC","UASC",IF(OR('full menu'!AU38="PERF",'full menu'!AU38="AERF",'full menu'!AU38="PCB"),"ERfix",IF(OR('full menu'!AU38="ACB",'full menu'!AU38="LCERT",'full menu'!AU38="LERT",'full menu'!AU38="FCERT",'full menu'!AU38="FERT"),"ERTs",IF(OR('full menu'!AU38="FCMT",'full menu'!AU38="FMT",'full menu'!AU38="LMT",'full menu'!AU38="LCMT"),"MTs",IF(OR('full menu'!AU38="LCIT",'full menu'!AU38="FCIT",'full menu'!AU38="LIT",'full menu'!AU38="FIT"),"ITs",IF(OR('full menu'!AU38="MwERT",'full menu'!AU38="ERwMT",'full menu'!AU38="M&amp;ERT",'full menu'!AU38="MwIT",'full menu'!AU38="IwMT",'full menu'!AU38="M&amp;IT",'full menu'!AU38="IwERT",'full menu'!AU38="ERwIT",'full menu'!AU38="I&amp;ERT",'full menu'!AU38="ER&amp;M&amp;IT"),"MixedTs",IF('full menu'!AU38="UD","UD",IF('full menu'!AU38="LSD","LSD",IF('full menu'!AU38="WSD","WSD","")))))))))))</f>
        <v>MTs</v>
      </c>
      <c r="AV38" s="1" t="str">
        <f>IF('full menu'!AV38="MDC","MDC",IF('full menu'!AV38="X","X",IF('full menu'!AV38="UASC","UASC",IF(OR('full menu'!AV38="PERF",'full menu'!AV38="AERF",'full menu'!AV38="PCB"),"ERfix",IF(OR('full menu'!AV38="ACB",'full menu'!AV38="LCERT",'full menu'!AV38="LERT",'full menu'!AV38="FCERT",'full menu'!AV38="FERT"),"ERTs",IF(OR('full menu'!AV38="FCMT",'full menu'!AV38="FMT",'full menu'!AV38="LMT",'full menu'!AV38="LCMT"),"MTs",IF(OR('full menu'!AV38="LCIT",'full menu'!AV38="FCIT",'full menu'!AV38="LIT",'full menu'!AV38="FIT"),"ITs",IF(OR('full menu'!AV38="MwERT",'full menu'!AV38="ERwMT",'full menu'!AV38="M&amp;ERT",'full menu'!AV38="MwIT",'full menu'!AV38="IwMT",'full menu'!AV38="M&amp;IT",'full menu'!AV38="IwERT",'full menu'!AV38="ERwIT",'full menu'!AV38="I&amp;ERT",'full menu'!AV38="ER&amp;M&amp;IT"),"MixedTs",IF('full menu'!AV38="UD","UD",IF('full menu'!AV38="LSD","LSD",IF('full menu'!AV38="WSD","WSD","")))))))))))</f>
        <v>LSD</v>
      </c>
      <c r="AW38" s="1" t="str">
        <f>IF('full menu'!AW38="MDC","MDC",IF('full menu'!AW38="X","X",IF('full menu'!AW38="UASC","UASC",IF(OR('full menu'!AW38="PERF",'full menu'!AW38="AERF",'full menu'!AW38="PCB"),"ERfix",IF(OR('full menu'!AW38="ACB",'full menu'!AW38="LCERT",'full menu'!AW38="LERT",'full menu'!AW38="FCERT",'full menu'!AW38="FERT"),"ERTs",IF(OR('full menu'!AW38="FCMT",'full menu'!AW38="FMT",'full menu'!AW38="LMT",'full menu'!AW38="LCMT"),"MTs",IF(OR('full menu'!AW38="LCIT",'full menu'!AW38="FCIT",'full menu'!AW38="LIT",'full menu'!AW38="FIT"),"ITs",IF(OR('full menu'!AW38="MwERT",'full menu'!AW38="ERwMT",'full menu'!AW38="M&amp;ERT",'full menu'!AW38="MwIT",'full menu'!AW38="IwMT",'full menu'!AW38="M&amp;IT",'full menu'!AW38="IwERT",'full menu'!AW38="ERwIT",'full menu'!AW38="I&amp;ERT",'full menu'!AW38="ER&amp;M&amp;IT"),"MixedTs",IF('full menu'!AW38="UD","UD",IF('full menu'!AW38="LSD","LSD",IF('full menu'!AW38="WSD","WSD","")))))))))))</f>
        <v>LSD</v>
      </c>
      <c r="AX38" s="1" t="str">
        <f>IF('full menu'!AX38="MDC","MDC",IF('full menu'!AX38="X","X",IF('full menu'!AX38="UASC","UASC",IF(OR('full menu'!AX38="PERF",'full menu'!AX38="AERF",'full menu'!AX38="PCB"),"ERfix",IF(OR('full menu'!AX38="ACB",'full menu'!AX38="LCERT",'full menu'!AX38="LERT",'full menu'!AX38="FCERT",'full menu'!AX38="FERT"),"ERTs",IF(OR('full menu'!AX38="FCMT",'full menu'!AX38="FMT",'full menu'!AX38="LMT",'full menu'!AX38="LCMT"),"MTs",IF(OR('full menu'!AX38="LCIT",'full menu'!AX38="FCIT",'full menu'!AX38="LIT",'full menu'!AX38="FIT"),"ITs",IF(OR('full menu'!AX38="MwERT",'full menu'!AX38="ERwMT",'full menu'!AX38="M&amp;ERT",'full menu'!AX38="MwIT",'full menu'!AX38="IwMT",'full menu'!AX38="M&amp;IT",'full menu'!AX38="IwERT",'full menu'!AX38="ERwIT",'full menu'!AX38="I&amp;ERT",'full menu'!AX38="ER&amp;M&amp;IT"),"MixedTs",IF('full menu'!AX38="UD","UD",IF('full menu'!AX38="LSD","LSD",IF('full menu'!AX38="WSD","WSD","")))))))))))</f>
        <v>LSD</v>
      </c>
      <c r="AY38" s="1" t="str">
        <f>IF('full menu'!AY38="MDC","MDC",IF('full menu'!AY38="X","X",IF('full menu'!AY38="UASC","UASC",IF(OR('full menu'!AY38="PERF",'full menu'!AY38="AERF",'full menu'!AY38="PCB"),"ERfix",IF(OR('full menu'!AY38="ACB",'full menu'!AY38="LCERT",'full menu'!AY38="LERT",'full menu'!AY38="FCERT",'full menu'!AY38="FERT"),"ERTs",IF(OR('full menu'!AY38="FCMT",'full menu'!AY38="FMT",'full menu'!AY38="LMT",'full menu'!AY38="LCMT"),"MTs",IF(OR('full menu'!AY38="LCIT",'full menu'!AY38="FCIT",'full menu'!AY38="LIT",'full menu'!AY38="FIT"),"ITs",IF(OR('full menu'!AY38="MwERT",'full menu'!AY38="ERwMT",'full menu'!AY38="M&amp;ERT",'full menu'!AY38="MwIT",'full menu'!AY38="IwMT",'full menu'!AY38="M&amp;IT",'full menu'!AY38="IwERT",'full menu'!AY38="ERwIT",'full menu'!AY38="I&amp;ERT",'full menu'!AY38="ER&amp;M&amp;IT"),"MixedTs",IF('full menu'!AY38="UD","UD",IF('full menu'!AY38="LSD","LSD",IF('full menu'!AY38="WSD","WSD","")))))))))))</f>
        <v>LSD</v>
      </c>
    </row>
    <row r="39" spans="1:51" ht="15.6" x14ac:dyDescent="0.3">
      <c r="A39" t="s">
        <v>68</v>
      </c>
      <c r="B39" s="1" t="str">
        <f>IF('full menu'!B39="MDC","MDC",IF('full menu'!B39="X","X",IF('full menu'!B39="UASC","UASC",IF(OR('full menu'!B39="PERF",'full menu'!B39="AERF",'full menu'!B39="PCB"),"ERfix",IF(OR('full menu'!B39="ACB",'full menu'!B39="LCERT",'full menu'!B39="LERT",'full menu'!B39="FCERT",'full menu'!B39="FERT"),"ERTs",IF(OR('full menu'!B39="FCMT",'full menu'!B39="FMT",'full menu'!B39="LMT",'full menu'!B39="LCMT"),"MTs",IF(OR('full menu'!B39="LCIT",'full menu'!B39="FCIT",'full menu'!B39="LIT",'full menu'!B39="FIT"),"ITs",IF(OR('full menu'!B39="MwERT",'full menu'!B39="ERwMT",'full menu'!B39="M&amp;ERT",'full menu'!B39="MwIT",'full menu'!B39="IwMT",'full menu'!B39="M&amp;IT",'full menu'!B39="IwERT",'full menu'!B39="ERwIT",'full menu'!B39="I&amp;ERT",'full menu'!B39="ER&amp;M&amp;IT"),"MixedTs",IF('full menu'!B39="UD","UD",IF('full menu'!B39="LSD","LSD",IF('full menu'!B39="WSD","WSD","")))))))))))</f>
        <v>ERTs</v>
      </c>
      <c r="C39" s="1" t="str">
        <f>IF('full menu'!C39="MDC","MDC",IF('full menu'!C39="X","X",IF('full menu'!C39="UASC","UASC",IF(OR('full menu'!C39="PERF",'full menu'!C39="AERF",'full menu'!C39="PCB"),"ERfix",IF(OR('full menu'!C39="ACB",'full menu'!C39="LCERT",'full menu'!C39="LERT",'full menu'!C39="FCERT",'full menu'!C39="FERT"),"ERTs",IF(OR('full menu'!C39="FCMT",'full menu'!C39="FMT",'full menu'!C39="LMT",'full menu'!C39="LCMT"),"MTs",IF(OR('full menu'!C39="LCIT",'full menu'!C39="FCIT",'full menu'!C39="LIT",'full menu'!C39="FIT"),"ITs",IF(OR('full menu'!C39="MwERT",'full menu'!C39="ERwMT",'full menu'!C39="M&amp;ERT",'full menu'!C39="MwIT",'full menu'!C39="IwMT",'full menu'!C39="M&amp;IT",'full menu'!C39="IwERT",'full menu'!C39="ERwIT",'full menu'!C39="I&amp;ERT",'full menu'!C39="ER&amp;M&amp;IT"),"MixedTs",IF('full menu'!C39="UD","UD",IF('full menu'!C39="LSD","LSD",IF('full menu'!C39="WSD","WSD","")))))))))))</f>
        <v>ERTs</v>
      </c>
      <c r="D39" s="1" t="str">
        <f>IF('full menu'!D39="MDC","MDC",IF('full menu'!D39="X","X",IF('full menu'!D39="UASC","UASC",IF(OR('full menu'!D39="PERF",'full menu'!D39="AERF",'full menu'!D39="PCB"),"ERfix",IF(OR('full menu'!D39="ACB",'full menu'!D39="LCERT",'full menu'!D39="LERT",'full menu'!D39="FCERT",'full menu'!D39="FERT"),"ERTs",IF(OR('full menu'!D39="FCMT",'full menu'!D39="FMT",'full menu'!D39="LMT",'full menu'!D39="LCMT"),"MTs",IF(OR('full menu'!D39="LCIT",'full menu'!D39="FCIT",'full menu'!D39="LIT",'full menu'!D39="FIT"),"ITs",IF(OR('full menu'!D39="MwERT",'full menu'!D39="ERwMT",'full menu'!D39="M&amp;ERT",'full menu'!D39="MwIT",'full menu'!D39="IwMT",'full menu'!D39="M&amp;IT",'full menu'!D39="IwERT",'full menu'!D39="ERwIT",'full menu'!D39="I&amp;ERT",'full menu'!D39="ER&amp;M&amp;IT"),"MixedTs",IF('full menu'!D39="UD","UD",IF('full menu'!D39="LSD","LSD",IF('full menu'!D39="WSD","WSD","")))))))))))</f>
        <v>ERTs</v>
      </c>
      <c r="E39" s="1" t="str">
        <f>IF('full menu'!E39="MDC","MDC",IF('full menu'!E39="X","X",IF('full menu'!E39="UASC","UASC",IF(OR('full menu'!E39="PERF",'full menu'!E39="AERF",'full menu'!E39="PCB"),"ERfix",IF(OR('full menu'!E39="ACB",'full menu'!E39="LCERT",'full menu'!E39="LERT",'full menu'!E39="FCERT",'full menu'!E39="FERT"),"ERTs",IF(OR('full menu'!E39="FCMT",'full menu'!E39="FMT",'full menu'!E39="LMT",'full menu'!E39="LCMT"),"MTs",IF(OR('full menu'!E39="LCIT",'full menu'!E39="FCIT",'full menu'!E39="LIT",'full menu'!E39="FIT"),"ITs",IF(OR('full menu'!E39="MwERT",'full menu'!E39="ERwMT",'full menu'!E39="M&amp;ERT",'full menu'!E39="MwIT",'full menu'!E39="IwMT",'full menu'!E39="M&amp;IT",'full menu'!E39="IwERT",'full menu'!E39="ERwIT",'full menu'!E39="I&amp;ERT",'full menu'!E39="ER&amp;M&amp;IT"),"MixedTs",IF('full menu'!E39="UD","UD",IF('full menu'!E39="LSD","LSD",IF('full menu'!E39="WSD","WSD","")))))))))))</f>
        <v>ERTs</v>
      </c>
      <c r="F39" s="1" t="str">
        <f>IF('full menu'!F39="MDC","MDC",IF('full menu'!F39="X","X",IF('full menu'!F39="UASC","UASC",IF(OR('full menu'!F39="PERF",'full menu'!F39="AERF",'full menu'!F39="PCB"),"ERfix",IF(OR('full menu'!F39="ACB",'full menu'!F39="LCERT",'full menu'!F39="LERT",'full menu'!F39="FCERT",'full menu'!F39="FERT"),"ERTs",IF(OR('full menu'!F39="FCMT",'full menu'!F39="FMT",'full menu'!F39="LMT",'full menu'!F39="LCMT"),"MTs",IF(OR('full menu'!F39="LCIT",'full menu'!F39="FCIT",'full menu'!F39="LIT",'full menu'!F39="FIT"),"ITs",IF(OR('full menu'!F39="MwERT",'full menu'!F39="ERwMT",'full menu'!F39="M&amp;ERT",'full menu'!F39="MwIT",'full menu'!F39="IwMT",'full menu'!F39="M&amp;IT",'full menu'!F39="IwERT",'full menu'!F39="ERwIT",'full menu'!F39="I&amp;ERT",'full menu'!F39="ER&amp;M&amp;IT"),"MixedTs",IF('full menu'!F39="UD","UD",IF('full menu'!F39="LSD","LSD",IF('full menu'!F39="WSD","WSD","")))))))))))</f>
        <v>ERTs</v>
      </c>
      <c r="G39" s="1" t="str">
        <f>IF('full menu'!G39="MDC","MDC",IF('full menu'!G39="X","X",IF('full menu'!G39="UASC","UASC",IF(OR('full menu'!G39="PERF",'full menu'!G39="AERF",'full menu'!G39="PCB"),"ERfix",IF(OR('full menu'!G39="ACB",'full menu'!G39="LCERT",'full menu'!G39="LERT",'full menu'!G39="FCERT",'full menu'!G39="FERT"),"ERTs",IF(OR('full menu'!G39="FCMT",'full menu'!G39="FMT",'full menu'!G39="LMT",'full menu'!G39="LCMT"),"MTs",IF(OR('full menu'!G39="LCIT",'full menu'!G39="FCIT",'full menu'!G39="LIT",'full menu'!G39="FIT"),"ITs",IF(OR('full menu'!G39="MwERT",'full menu'!G39="ERwMT",'full menu'!G39="M&amp;ERT",'full menu'!G39="MwIT",'full menu'!G39="IwMT",'full menu'!G39="M&amp;IT",'full menu'!G39="IwERT",'full menu'!G39="ERwIT",'full menu'!G39="I&amp;ERT",'full menu'!G39="ER&amp;M&amp;IT"),"MixedTs",IF('full menu'!G39="UD","UD",IF('full menu'!G39="LSD","LSD",IF('full menu'!G39="WSD","WSD","")))))))))))</f>
        <v>ERTs</v>
      </c>
      <c r="H39" s="1" t="str">
        <f>IF('full menu'!H39="MDC","MDC",IF('full menu'!H39="X","X",IF('full menu'!H39="UASC","UASC",IF(OR('full menu'!H39="PERF",'full menu'!H39="AERF",'full menu'!H39="PCB"),"ERfix",IF(OR('full menu'!H39="ACB",'full menu'!H39="LCERT",'full menu'!H39="LERT",'full menu'!H39="FCERT",'full menu'!H39="FERT"),"ERTs",IF(OR('full menu'!H39="FCMT",'full menu'!H39="FMT",'full menu'!H39="LMT",'full menu'!H39="LCMT"),"MTs",IF(OR('full menu'!H39="LCIT",'full menu'!H39="FCIT",'full menu'!H39="LIT",'full menu'!H39="FIT"),"ITs",IF(OR('full menu'!H39="MwERT",'full menu'!H39="ERwMT",'full menu'!H39="M&amp;ERT",'full menu'!H39="MwIT",'full menu'!H39="IwMT",'full menu'!H39="M&amp;IT",'full menu'!H39="IwERT",'full menu'!H39="ERwIT",'full menu'!H39="I&amp;ERT",'full menu'!H39="ER&amp;M&amp;IT"),"MixedTs",IF('full menu'!H39="UD","UD",IF('full menu'!H39="LSD","LSD",IF('full menu'!H39="WSD","WSD","")))))))))))</f>
        <v>ERTs</v>
      </c>
      <c r="I39" s="1" t="str">
        <f>IF('full menu'!I39="MDC","MDC",IF('full menu'!I39="X","X",IF('full menu'!I39="UASC","UASC",IF(OR('full menu'!I39="PERF",'full menu'!I39="AERF",'full menu'!I39="PCB"),"ERfix",IF(OR('full menu'!I39="ACB",'full menu'!I39="LCERT",'full menu'!I39="LERT",'full menu'!I39="FCERT",'full menu'!I39="FERT"),"ERTs",IF(OR('full menu'!I39="FCMT",'full menu'!I39="FMT",'full menu'!I39="LMT",'full menu'!I39="LCMT"),"MTs",IF(OR('full menu'!I39="LCIT",'full menu'!I39="FCIT",'full menu'!I39="LIT",'full menu'!I39="FIT"),"ITs",IF(OR('full menu'!I39="MwERT",'full menu'!I39="ERwMT",'full menu'!I39="M&amp;ERT",'full menu'!I39="MwIT",'full menu'!I39="IwMT",'full menu'!I39="M&amp;IT",'full menu'!I39="IwERT",'full menu'!I39="ERwIT",'full menu'!I39="I&amp;ERT",'full menu'!I39="ER&amp;M&amp;IT"),"MixedTs",IF('full menu'!I39="UD","UD",IF('full menu'!I39="LSD","LSD",IF('full menu'!I39="WSD","WSD","")))))))))))</f>
        <v>ERTs</v>
      </c>
      <c r="J39" s="1" t="str">
        <f>IF('full menu'!J39="MDC","MDC",IF('full menu'!J39="X","X",IF('full menu'!J39="UASC","UASC",IF(OR('full menu'!J39="PERF",'full menu'!J39="AERF",'full menu'!J39="PCB"),"ERfix",IF(OR('full menu'!J39="ACB",'full menu'!J39="LCERT",'full menu'!J39="LERT",'full menu'!J39="FCERT",'full menu'!J39="FERT"),"ERTs",IF(OR('full menu'!J39="FCMT",'full menu'!J39="FMT",'full menu'!J39="LMT",'full menu'!J39="LCMT"),"MTs",IF(OR('full menu'!J39="LCIT",'full menu'!J39="FCIT",'full menu'!J39="LIT",'full menu'!J39="FIT"),"ITs",IF(OR('full menu'!J39="MwERT",'full menu'!J39="ERwMT",'full menu'!J39="M&amp;ERT",'full menu'!J39="MwIT",'full menu'!J39="IwMT",'full menu'!J39="M&amp;IT",'full menu'!J39="IwERT",'full menu'!J39="ERwIT",'full menu'!J39="I&amp;ERT",'full menu'!J39="ER&amp;M&amp;IT"),"MixedTs",IF('full menu'!J39="UD","UD",IF('full menu'!J39="LSD","LSD",IF('full menu'!J39="WSD","WSD","")))))))))))</f>
        <v>ERTs</v>
      </c>
      <c r="K39" s="1" t="str">
        <f>IF('full menu'!K39="MDC","MDC",IF('full menu'!K39="X","X",IF('full menu'!K39="UASC","UASC",IF(OR('full menu'!K39="PERF",'full menu'!K39="AERF",'full menu'!K39="PCB"),"ERfix",IF(OR('full menu'!K39="ACB",'full menu'!K39="LCERT",'full menu'!K39="LERT",'full menu'!K39="FCERT",'full menu'!K39="FERT"),"ERTs",IF(OR('full menu'!K39="FCMT",'full menu'!K39="FMT",'full menu'!K39="LMT",'full menu'!K39="LCMT"),"MTs",IF(OR('full menu'!K39="LCIT",'full menu'!K39="FCIT",'full menu'!K39="LIT",'full menu'!K39="FIT"),"ITs",IF(OR('full menu'!K39="MwERT",'full menu'!K39="ERwMT",'full menu'!K39="M&amp;ERT",'full menu'!K39="MwIT",'full menu'!K39="IwMT",'full menu'!K39="M&amp;IT",'full menu'!K39="IwERT",'full menu'!K39="ERwIT",'full menu'!K39="I&amp;ERT",'full menu'!K39="ER&amp;M&amp;IT"),"MixedTs",IF('full menu'!K39="UD","UD",IF('full menu'!K39="LSD","LSD",IF('full menu'!K39="WSD","WSD","")))))))))))</f>
        <v>ERTs</v>
      </c>
      <c r="L39" s="1" t="str">
        <f>IF('full menu'!L39="MDC","MDC",IF('full menu'!L39="X","X",IF('full menu'!L39="UASC","UASC",IF(OR('full menu'!L39="PERF",'full menu'!L39="AERF",'full menu'!L39="PCB"),"ERfix",IF(OR('full menu'!L39="ACB",'full menu'!L39="LCERT",'full menu'!L39="LERT",'full menu'!L39="FCERT",'full menu'!L39="FERT"),"ERTs",IF(OR('full menu'!L39="FCMT",'full menu'!L39="FMT",'full menu'!L39="LMT",'full menu'!L39="LCMT"),"MTs",IF(OR('full menu'!L39="LCIT",'full menu'!L39="FCIT",'full menu'!L39="LIT",'full menu'!L39="FIT"),"ITs",IF(OR('full menu'!L39="MwERT",'full menu'!L39="ERwMT",'full menu'!L39="M&amp;ERT",'full menu'!L39="MwIT",'full menu'!L39="IwMT",'full menu'!L39="M&amp;IT",'full menu'!L39="IwERT",'full menu'!L39="ERwIT",'full menu'!L39="I&amp;ERT",'full menu'!L39="ER&amp;M&amp;IT"),"MixedTs",IF('full menu'!L39="UD","UD",IF('full menu'!L39="LSD","LSD",IF('full menu'!L39="WSD","WSD","")))))))))))</f>
        <v>ERTs</v>
      </c>
      <c r="M39" s="1" t="str">
        <f>IF('full menu'!M39="MDC","MDC",IF('full menu'!M39="X","X",IF('full menu'!M39="UASC","UASC",IF(OR('full menu'!M39="PERF",'full menu'!M39="AERF",'full menu'!M39="PCB"),"ERfix",IF(OR('full menu'!M39="ACB",'full menu'!M39="LCERT",'full menu'!M39="LERT",'full menu'!M39="FCERT",'full menu'!M39="FERT"),"ERTs",IF(OR('full menu'!M39="FCMT",'full menu'!M39="FMT",'full menu'!M39="LMT",'full menu'!M39="LCMT"),"MTs",IF(OR('full menu'!M39="LCIT",'full menu'!M39="FCIT",'full menu'!M39="LIT",'full menu'!M39="FIT"),"ITs",IF(OR('full menu'!M39="MwERT",'full menu'!M39="ERwMT",'full menu'!M39="M&amp;ERT",'full menu'!M39="MwIT",'full menu'!M39="IwMT",'full menu'!M39="M&amp;IT",'full menu'!M39="IwERT",'full menu'!M39="ERwIT",'full menu'!M39="I&amp;ERT",'full menu'!M39="ER&amp;M&amp;IT"),"MixedTs",IF('full menu'!M39="UD","UD",IF('full menu'!M39="LSD","LSD",IF('full menu'!M39="WSD","WSD","")))))))))))</f>
        <v>ERTs</v>
      </c>
      <c r="N39" s="1" t="str">
        <f>IF('full menu'!N39="MDC","MDC",IF('full menu'!N39="X","X",IF('full menu'!N39="UASC","UASC",IF(OR('full menu'!N39="PERF",'full menu'!N39="AERF",'full menu'!N39="PCB"),"ERfix",IF(OR('full menu'!N39="ACB",'full menu'!N39="LCERT",'full menu'!N39="LERT",'full menu'!N39="FCERT",'full menu'!N39="FERT"),"ERTs",IF(OR('full menu'!N39="FCMT",'full menu'!N39="FMT",'full menu'!N39="LMT",'full menu'!N39="LCMT"),"MTs",IF(OR('full menu'!N39="LCIT",'full menu'!N39="FCIT",'full menu'!N39="LIT",'full menu'!N39="FIT"),"ITs",IF(OR('full menu'!N39="MwERT",'full menu'!N39="ERwMT",'full menu'!N39="M&amp;ERT",'full menu'!N39="MwIT",'full menu'!N39="IwMT",'full menu'!N39="M&amp;IT",'full menu'!N39="IwERT",'full menu'!N39="ERwIT",'full menu'!N39="I&amp;ERT",'full menu'!N39="ER&amp;M&amp;IT"),"MixedTs",IF('full menu'!N39="UD","UD",IF('full menu'!N39="LSD","LSD",IF('full menu'!N39="WSD","WSD","")))))))))))</f>
        <v>ERTs</v>
      </c>
      <c r="O39" s="1" t="str">
        <f>IF('full menu'!O39="MDC","MDC",IF('full menu'!O39="X","X",IF('full menu'!O39="UASC","UASC",IF(OR('full menu'!O39="PERF",'full menu'!O39="AERF",'full menu'!O39="PCB"),"ERfix",IF(OR('full menu'!O39="ACB",'full menu'!O39="LCERT",'full menu'!O39="LERT",'full menu'!O39="FCERT",'full menu'!O39="FERT"),"ERTs",IF(OR('full menu'!O39="FCMT",'full menu'!O39="FMT",'full menu'!O39="LMT",'full menu'!O39="LCMT"),"MTs",IF(OR('full menu'!O39="LCIT",'full menu'!O39="FCIT",'full menu'!O39="LIT",'full menu'!O39="FIT"),"ITs",IF(OR('full menu'!O39="MwERT",'full menu'!O39="ERwMT",'full menu'!O39="M&amp;ERT",'full menu'!O39="MwIT",'full menu'!O39="IwMT",'full menu'!O39="M&amp;IT",'full menu'!O39="IwERT",'full menu'!O39="ERwIT",'full menu'!O39="I&amp;ERT",'full menu'!O39="ER&amp;M&amp;IT"),"MixedTs",IF('full menu'!O39="UD","UD",IF('full menu'!O39="LSD","LSD",IF('full menu'!O39="WSD","WSD","")))))))))))</f>
        <v>ERTs</v>
      </c>
      <c r="P39" s="1" t="str">
        <f>IF('full menu'!P39="MDC","MDC",IF('full menu'!P39="X","X",IF('full menu'!P39="UASC","UASC",IF(OR('full menu'!P39="PERF",'full menu'!P39="AERF",'full menu'!P39="PCB"),"ERfix",IF(OR('full menu'!P39="ACB",'full menu'!P39="LCERT",'full menu'!P39="LERT",'full menu'!P39="FCERT",'full menu'!P39="FERT"),"ERTs",IF(OR('full menu'!P39="FCMT",'full menu'!P39="FMT",'full menu'!P39="LMT",'full menu'!P39="LCMT"),"MTs",IF(OR('full menu'!P39="LCIT",'full menu'!P39="FCIT",'full menu'!P39="LIT",'full menu'!P39="FIT"),"ITs",IF(OR('full menu'!P39="MwERT",'full menu'!P39="ERwMT",'full menu'!P39="M&amp;ERT",'full menu'!P39="MwIT",'full menu'!P39="IwMT",'full menu'!P39="M&amp;IT",'full menu'!P39="IwERT",'full menu'!P39="ERwIT",'full menu'!P39="I&amp;ERT",'full menu'!P39="ER&amp;M&amp;IT"),"MixedTs",IF('full menu'!P39="UD","UD",IF('full menu'!P39="LSD","LSD",IF('full menu'!P39="WSD","WSD","")))))))))))</f>
        <v>ERTs</v>
      </c>
      <c r="Q39" s="1" t="str">
        <f>IF('full menu'!Q39="MDC","MDC",IF('full menu'!Q39="X","X",IF('full menu'!Q39="UASC","UASC",IF(OR('full menu'!Q39="PERF",'full menu'!Q39="AERF",'full menu'!Q39="PCB"),"ERfix",IF(OR('full menu'!Q39="ACB",'full menu'!Q39="LCERT",'full menu'!Q39="LERT",'full menu'!Q39="FCERT",'full menu'!Q39="FERT"),"ERTs",IF(OR('full menu'!Q39="FCMT",'full menu'!Q39="FMT",'full menu'!Q39="LMT",'full menu'!Q39="LCMT"),"MTs",IF(OR('full menu'!Q39="LCIT",'full menu'!Q39="FCIT",'full menu'!Q39="LIT",'full menu'!Q39="FIT"),"ITs",IF(OR('full menu'!Q39="MwERT",'full menu'!Q39="ERwMT",'full menu'!Q39="M&amp;ERT",'full menu'!Q39="MwIT",'full menu'!Q39="IwMT",'full menu'!Q39="M&amp;IT",'full menu'!Q39="IwERT",'full menu'!Q39="ERwIT",'full menu'!Q39="I&amp;ERT",'full menu'!Q39="ER&amp;M&amp;IT"),"MixedTs",IF('full menu'!Q39="UD","UD",IF('full menu'!Q39="LSD","LSD",IF('full menu'!Q39="WSD","WSD","")))))))))))</f>
        <v>ERTs</v>
      </c>
      <c r="R39" s="1" t="str">
        <f>IF('full menu'!R39="MDC","MDC",IF('full menu'!R39="X","X",IF('full menu'!R39="UASC","UASC",IF(OR('full menu'!R39="PERF",'full menu'!R39="AERF",'full menu'!R39="PCB"),"ERfix",IF(OR('full menu'!R39="ACB",'full menu'!R39="LCERT",'full menu'!R39="LERT",'full menu'!R39="FCERT",'full menu'!R39="FERT"),"ERTs",IF(OR('full menu'!R39="FCMT",'full menu'!R39="FMT",'full menu'!R39="LMT",'full menu'!R39="LCMT"),"MTs",IF(OR('full menu'!R39="LCIT",'full menu'!R39="FCIT",'full menu'!R39="LIT",'full menu'!R39="FIT"),"ITs",IF(OR('full menu'!R39="MwERT",'full menu'!R39="ERwMT",'full menu'!R39="M&amp;ERT",'full menu'!R39="MwIT",'full menu'!R39="IwMT",'full menu'!R39="M&amp;IT",'full menu'!R39="IwERT",'full menu'!R39="ERwIT",'full menu'!R39="I&amp;ERT",'full menu'!R39="ER&amp;M&amp;IT"),"MixedTs",IF('full menu'!R39="UD","UD",IF('full menu'!R39="LSD","LSD",IF('full menu'!R39="WSD","WSD","")))))))))))</f>
        <v>ERTs</v>
      </c>
      <c r="S39" s="1" t="str">
        <f>IF('full menu'!S39="MDC","MDC",IF('full menu'!S39="X","X",IF('full menu'!S39="UASC","UASC",IF(OR('full menu'!S39="PERF",'full menu'!S39="AERF",'full menu'!S39="PCB"),"ERfix",IF(OR('full menu'!S39="ACB",'full menu'!S39="LCERT",'full menu'!S39="LERT",'full menu'!S39="FCERT",'full menu'!S39="FERT"),"ERTs",IF(OR('full menu'!S39="FCMT",'full menu'!S39="FMT",'full menu'!S39="LMT",'full menu'!S39="LCMT"),"MTs",IF(OR('full menu'!S39="LCIT",'full menu'!S39="FCIT",'full menu'!S39="LIT",'full menu'!S39="FIT"),"ITs",IF(OR('full menu'!S39="MwERT",'full menu'!S39="ERwMT",'full menu'!S39="M&amp;ERT",'full menu'!S39="MwIT",'full menu'!S39="IwMT",'full menu'!S39="M&amp;IT",'full menu'!S39="IwERT",'full menu'!S39="ERwIT",'full menu'!S39="I&amp;ERT",'full menu'!S39="ER&amp;M&amp;IT"),"MixedTs",IF('full menu'!S39="UD","UD",IF('full menu'!S39="LSD","LSD",IF('full menu'!S39="WSD","WSD","")))))))))))</f>
        <v>ERTs</v>
      </c>
      <c r="T39" s="1" t="str">
        <f>IF('full menu'!T39="MDC","MDC",IF('full menu'!T39="X","X",IF('full menu'!T39="UASC","UASC",IF(OR('full menu'!T39="PERF",'full menu'!T39="AERF",'full menu'!T39="PCB"),"ERfix",IF(OR('full menu'!T39="ACB",'full menu'!T39="LCERT",'full menu'!T39="LERT",'full menu'!T39="FCERT",'full menu'!T39="FERT"),"ERTs",IF(OR('full menu'!T39="FCMT",'full menu'!T39="FMT",'full menu'!T39="LMT",'full menu'!T39="LCMT"),"MTs",IF(OR('full menu'!T39="LCIT",'full menu'!T39="FCIT",'full menu'!T39="LIT",'full menu'!T39="FIT"),"ITs",IF(OR('full menu'!T39="MwERT",'full menu'!T39="ERwMT",'full menu'!T39="M&amp;ERT",'full menu'!T39="MwIT",'full menu'!T39="IwMT",'full menu'!T39="M&amp;IT",'full menu'!T39="IwERT",'full menu'!T39="ERwIT",'full menu'!T39="I&amp;ERT",'full menu'!T39="ER&amp;M&amp;IT"),"MixedTs",IF('full menu'!T39="UD","UD",IF('full menu'!T39="LSD","LSD",IF('full menu'!T39="WSD","WSD","")))))))))))</f>
        <v>ERTs</v>
      </c>
      <c r="U39" s="1" t="str">
        <f>IF('full menu'!U39="MDC","MDC",IF('full menu'!U39="X","X",IF('full menu'!U39="UASC","UASC",IF(OR('full menu'!U39="PERF",'full menu'!U39="AERF",'full menu'!U39="PCB"),"ERfix",IF(OR('full menu'!U39="ACB",'full menu'!U39="LCERT",'full menu'!U39="LERT",'full menu'!U39="FCERT",'full menu'!U39="FERT"),"ERTs",IF(OR('full menu'!U39="FCMT",'full menu'!U39="FMT",'full menu'!U39="LMT",'full menu'!U39="LCMT"),"MTs",IF(OR('full menu'!U39="LCIT",'full menu'!U39="FCIT",'full menu'!U39="LIT",'full menu'!U39="FIT"),"ITs",IF(OR('full menu'!U39="MwERT",'full menu'!U39="ERwMT",'full menu'!U39="M&amp;ERT",'full menu'!U39="MwIT",'full menu'!U39="IwMT",'full menu'!U39="M&amp;IT",'full menu'!U39="IwERT",'full menu'!U39="ERwIT",'full menu'!U39="I&amp;ERT",'full menu'!U39="ER&amp;M&amp;IT"),"MixedTs",IF('full menu'!U39="UD","UD",IF('full menu'!U39="LSD","LSD",IF('full menu'!U39="WSD","WSD","")))))))))))</f>
        <v>ERTs</v>
      </c>
      <c r="V39" s="1" t="str">
        <f>IF('full menu'!V39="MDC","MDC",IF('full menu'!V39="X","X",IF('full menu'!V39="UASC","UASC",IF(OR('full menu'!V39="PERF",'full menu'!V39="AERF",'full menu'!V39="PCB"),"ERfix",IF(OR('full menu'!V39="ACB",'full menu'!V39="LCERT",'full menu'!V39="LERT",'full menu'!V39="FCERT",'full menu'!V39="FERT"),"ERTs",IF(OR('full menu'!V39="FCMT",'full menu'!V39="FMT",'full menu'!V39="LMT",'full menu'!V39="LCMT"),"MTs",IF(OR('full menu'!V39="LCIT",'full menu'!V39="FCIT",'full menu'!V39="LIT",'full menu'!V39="FIT"),"ITs",IF(OR('full menu'!V39="MwERT",'full menu'!V39="ERwMT",'full menu'!V39="M&amp;ERT",'full menu'!V39="MwIT",'full menu'!V39="IwMT",'full menu'!V39="M&amp;IT",'full menu'!V39="IwERT",'full menu'!V39="ERwIT",'full menu'!V39="I&amp;ERT",'full menu'!V39="ER&amp;M&amp;IT"),"MixedTs",IF('full menu'!V39="UD","UD",IF('full menu'!V39="LSD","LSD",IF('full menu'!V39="WSD","WSD","")))))))))))</f>
        <v>ERTs</v>
      </c>
      <c r="W39" s="1" t="str">
        <f>IF('full menu'!W39="MDC","MDC",IF('full menu'!W39="X","X",IF('full menu'!W39="UASC","UASC",IF(OR('full menu'!W39="PERF",'full menu'!W39="AERF",'full menu'!W39="PCB"),"ERfix",IF(OR('full menu'!W39="ACB",'full menu'!W39="LCERT",'full menu'!W39="LERT",'full menu'!W39="FCERT",'full menu'!W39="FERT"),"ERTs",IF(OR('full menu'!W39="FCMT",'full menu'!W39="FMT",'full menu'!W39="LMT",'full menu'!W39="LCMT"),"MTs",IF(OR('full menu'!W39="LCIT",'full menu'!W39="FCIT",'full menu'!W39="LIT",'full menu'!W39="FIT"),"ITs",IF(OR('full menu'!W39="MwERT",'full menu'!W39="ERwMT",'full menu'!W39="M&amp;ERT",'full menu'!W39="MwIT",'full menu'!W39="IwMT",'full menu'!W39="M&amp;IT",'full menu'!W39="IwERT",'full menu'!W39="ERwIT",'full menu'!W39="I&amp;ERT",'full menu'!W39="ER&amp;M&amp;IT"),"MixedTs",IF('full menu'!W39="UD","UD",IF('full menu'!W39="LSD","LSD",IF('full menu'!W39="WSD","WSD","")))))))))))</f>
        <v>ERTs</v>
      </c>
      <c r="X39" s="1" t="str">
        <f>IF('full menu'!X39="MDC","MDC",IF('full menu'!X39="X","X",IF('full menu'!X39="UASC","UASC",IF(OR('full menu'!X39="PERF",'full menu'!X39="AERF",'full menu'!X39="PCB"),"ERfix",IF(OR('full menu'!X39="ACB",'full menu'!X39="LCERT",'full menu'!X39="LERT",'full menu'!X39="FCERT",'full menu'!X39="FERT"),"ERTs",IF(OR('full menu'!X39="FCMT",'full menu'!X39="FMT",'full menu'!X39="LMT",'full menu'!X39="LCMT"),"MTs",IF(OR('full menu'!X39="LCIT",'full menu'!X39="FCIT",'full menu'!X39="LIT",'full menu'!X39="FIT"),"ITs",IF(OR('full menu'!X39="MwERT",'full menu'!X39="ERwMT",'full menu'!X39="M&amp;ERT",'full menu'!X39="MwIT",'full menu'!X39="IwMT",'full menu'!X39="M&amp;IT",'full menu'!X39="IwERT",'full menu'!X39="ERwIT",'full menu'!X39="I&amp;ERT",'full menu'!X39="ER&amp;M&amp;IT"),"MixedTs",IF('full menu'!X39="UD","UD",IF('full menu'!X39="LSD","LSD",IF('full menu'!X39="WSD","WSD","")))))))))))</f>
        <v>ERTs</v>
      </c>
      <c r="Y39" s="1" t="str">
        <f>IF('full menu'!Y39="MDC","MDC",IF('full menu'!Y39="X","X",IF('full menu'!Y39="UASC","UASC",IF(OR('full menu'!Y39="PERF",'full menu'!Y39="AERF",'full menu'!Y39="PCB"),"ERfix",IF(OR('full menu'!Y39="ACB",'full menu'!Y39="LCERT",'full menu'!Y39="LERT",'full menu'!Y39="FCERT",'full menu'!Y39="FERT"),"ERTs",IF(OR('full menu'!Y39="FCMT",'full menu'!Y39="FMT",'full menu'!Y39="LMT",'full menu'!Y39="LCMT"),"MTs",IF(OR('full menu'!Y39="LCIT",'full menu'!Y39="FCIT",'full menu'!Y39="LIT",'full menu'!Y39="FIT"),"ITs",IF(OR('full menu'!Y39="MwERT",'full menu'!Y39="ERwMT",'full menu'!Y39="M&amp;ERT",'full menu'!Y39="MwIT",'full menu'!Y39="IwMT",'full menu'!Y39="M&amp;IT",'full menu'!Y39="IwERT",'full menu'!Y39="ERwIT",'full menu'!Y39="I&amp;ERT",'full menu'!Y39="ER&amp;M&amp;IT"),"MixedTs",IF('full menu'!Y39="UD","UD",IF('full menu'!Y39="LSD","LSD",IF('full menu'!Y39="WSD","WSD","")))))))))))</f>
        <v>ERTs</v>
      </c>
      <c r="Z39" s="1" t="str">
        <f>IF('full menu'!Z39="MDC","MDC",IF('full menu'!Z39="X","X",IF('full menu'!Z39="UASC","UASC",IF(OR('full menu'!Z39="PERF",'full menu'!Z39="AERF",'full menu'!Z39="PCB"),"ERfix",IF(OR('full menu'!Z39="ACB",'full menu'!Z39="LCERT",'full menu'!Z39="LERT",'full menu'!Z39="FCERT",'full menu'!Z39="FERT"),"ERTs",IF(OR('full menu'!Z39="FCMT",'full menu'!Z39="FMT",'full menu'!Z39="LMT",'full menu'!Z39="LCMT"),"MTs",IF(OR('full menu'!Z39="LCIT",'full menu'!Z39="FCIT",'full menu'!Z39="LIT",'full menu'!Z39="FIT"),"ITs",IF(OR('full menu'!Z39="MwERT",'full menu'!Z39="ERwMT",'full menu'!Z39="M&amp;ERT",'full menu'!Z39="MwIT",'full menu'!Z39="IwMT",'full menu'!Z39="M&amp;IT",'full menu'!Z39="IwERT",'full menu'!Z39="ERwIT",'full menu'!Z39="I&amp;ERT",'full menu'!Z39="ER&amp;M&amp;IT"),"MixedTs",IF('full menu'!Z39="UD","UD",IF('full menu'!Z39="LSD","LSD",IF('full menu'!Z39="WSD","WSD","")))))))))))</f>
        <v>ERTs</v>
      </c>
      <c r="AA39" s="1" t="str">
        <f>IF('full menu'!AA39="MDC","MDC",IF('full menu'!AA39="X","X",IF('full menu'!AA39="UASC","UASC",IF(OR('full menu'!AA39="PERF",'full menu'!AA39="AERF",'full menu'!AA39="PCB"),"ERfix",IF(OR('full menu'!AA39="ACB",'full menu'!AA39="LCERT",'full menu'!AA39="LERT",'full menu'!AA39="FCERT",'full menu'!AA39="FERT"),"ERTs",IF(OR('full menu'!AA39="FCMT",'full menu'!AA39="FMT",'full menu'!AA39="LMT",'full menu'!AA39="LCMT"),"MTs",IF(OR('full menu'!AA39="LCIT",'full menu'!AA39="FCIT",'full menu'!AA39="LIT",'full menu'!AA39="FIT"),"ITs",IF(OR('full menu'!AA39="MwERT",'full menu'!AA39="ERwMT",'full menu'!AA39="M&amp;ERT",'full menu'!AA39="MwIT",'full menu'!AA39="IwMT",'full menu'!AA39="M&amp;IT",'full menu'!AA39="IwERT",'full menu'!AA39="ERwIT",'full menu'!AA39="I&amp;ERT",'full menu'!AA39="ER&amp;M&amp;IT"),"MixedTs",IF('full menu'!AA39="UD","UD",IF('full menu'!AA39="LSD","LSD",IF('full menu'!AA39="WSD","WSD","")))))))))))</f>
        <v>ERTs</v>
      </c>
      <c r="AB39" s="1" t="str">
        <f>IF('full menu'!AB39="MDC","MDC",IF('full menu'!AB39="X","X",IF('full menu'!AB39="UASC","UASC",IF(OR('full menu'!AB39="PERF",'full menu'!AB39="AERF",'full menu'!AB39="PCB"),"ERfix",IF(OR('full menu'!AB39="ACB",'full menu'!AB39="LCERT",'full menu'!AB39="LERT",'full menu'!AB39="FCERT",'full menu'!AB39="FERT"),"ERTs",IF(OR('full menu'!AB39="FCMT",'full menu'!AB39="FMT",'full menu'!AB39="LMT",'full menu'!AB39="LCMT"),"MTs",IF(OR('full menu'!AB39="LCIT",'full menu'!AB39="FCIT",'full menu'!AB39="LIT",'full menu'!AB39="FIT"),"ITs",IF(OR('full menu'!AB39="MwERT",'full menu'!AB39="ERwMT",'full menu'!AB39="M&amp;ERT",'full menu'!AB39="MwIT",'full menu'!AB39="IwMT",'full menu'!AB39="M&amp;IT",'full menu'!AB39="IwERT",'full menu'!AB39="ERwIT",'full menu'!AB39="I&amp;ERT",'full menu'!AB39="ER&amp;M&amp;IT"),"MixedTs",IF('full menu'!AB39="UD","UD",IF('full menu'!AB39="LSD","LSD",IF('full menu'!AB39="WSD","WSD","")))))))))))</f>
        <v>ERTs</v>
      </c>
      <c r="AC39" s="1" t="str">
        <f>IF('full menu'!AC39="MDC","MDC",IF('full menu'!AC39="X","X",IF('full menu'!AC39="UASC","UASC",IF(OR('full menu'!AC39="PERF",'full menu'!AC39="AERF",'full menu'!AC39="PCB"),"ERfix",IF(OR('full menu'!AC39="ACB",'full menu'!AC39="LCERT",'full menu'!AC39="LERT",'full menu'!AC39="FCERT",'full menu'!AC39="FERT"),"ERTs",IF(OR('full menu'!AC39="FCMT",'full menu'!AC39="FMT",'full menu'!AC39="LMT",'full menu'!AC39="LCMT"),"MTs",IF(OR('full menu'!AC39="LCIT",'full menu'!AC39="FCIT",'full menu'!AC39="LIT",'full menu'!AC39="FIT"),"ITs",IF(OR('full menu'!AC39="MwERT",'full menu'!AC39="ERwMT",'full menu'!AC39="M&amp;ERT",'full menu'!AC39="MwIT",'full menu'!AC39="IwMT",'full menu'!AC39="M&amp;IT",'full menu'!AC39="IwERT",'full menu'!AC39="ERwIT",'full menu'!AC39="I&amp;ERT",'full menu'!AC39="ER&amp;M&amp;IT"),"MixedTs",IF('full menu'!AC39="UD","UD",IF('full menu'!AC39="LSD","LSD",IF('full menu'!AC39="WSD","WSD","")))))))))))</f>
        <v>ERTs</v>
      </c>
      <c r="AD39" s="1" t="str">
        <f>IF('full menu'!AD39="MDC","MDC",IF('full menu'!AD39="X","X",IF('full menu'!AD39="UASC","UASC",IF(OR('full menu'!AD39="PERF",'full menu'!AD39="AERF",'full menu'!AD39="PCB"),"ERfix",IF(OR('full menu'!AD39="ACB",'full menu'!AD39="LCERT",'full menu'!AD39="LERT",'full menu'!AD39="FCERT",'full menu'!AD39="FERT"),"ERTs",IF(OR('full menu'!AD39="FCMT",'full menu'!AD39="FMT",'full menu'!AD39="LMT",'full menu'!AD39="LCMT"),"MTs",IF(OR('full menu'!AD39="LCIT",'full menu'!AD39="FCIT",'full menu'!AD39="LIT",'full menu'!AD39="FIT"),"ITs",IF(OR('full menu'!AD39="MwERT",'full menu'!AD39="ERwMT",'full menu'!AD39="M&amp;ERT",'full menu'!AD39="MwIT",'full menu'!AD39="IwMT",'full menu'!AD39="M&amp;IT",'full menu'!AD39="IwERT",'full menu'!AD39="ERwIT",'full menu'!AD39="I&amp;ERT",'full menu'!AD39="ER&amp;M&amp;IT"),"MixedTs",IF('full menu'!AD39="UD","UD",IF('full menu'!AD39="LSD","LSD",IF('full menu'!AD39="WSD","WSD","")))))))))))</f>
        <v>ERTs</v>
      </c>
      <c r="AE39" s="1" t="str">
        <f>IF('full menu'!AE39="MDC","MDC",IF('full menu'!AE39="X","X",IF('full menu'!AE39="UASC","UASC",IF(OR('full menu'!AE39="PERF",'full menu'!AE39="AERF",'full menu'!AE39="PCB"),"ERfix",IF(OR('full menu'!AE39="ACB",'full menu'!AE39="LCERT",'full menu'!AE39="LERT",'full menu'!AE39="FCERT",'full menu'!AE39="FERT"),"ERTs",IF(OR('full menu'!AE39="FCMT",'full menu'!AE39="FMT",'full menu'!AE39="LMT",'full menu'!AE39="LCMT"),"MTs",IF(OR('full menu'!AE39="LCIT",'full menu'!AE39="FCIT",'full menu'!AE39="LIT",'full menu'!AE39="FIT"),"ITs",IF(OR('full menu'!AE39="MwERT",'full menu'!AE39="ERwMT",'full menu'!AE39="M&amp;ERT",'full menu'!AE39="MwIT",'full menu'!AE39="IwMT",'full menu'!AE39="M&amp;IT",'full menu'!AE39="IwERT",'full menu'!AE39="ERwIT",'full menu'!AE39="I&amp;ERT",'full menu'!AE39="ER&amp;M&amp;IT"),"MixedTs",IF('full menu'!AE39="UD","UD",IF('full menu'!AE39="LSD","LSD",IF('full menu'!AE39="WSD","WSD","")))))))))))</f>
        <v>ERTs</v>
      </c>
      <c r="AF39" s="1" t="str">
        <f>IF('full menu'!AF39="MDC","MDC",IF('full menu'!AF39="X","X",IF('full menu'!AF39="UASC","UASC",IF(OR('full menu'!AF39="PERF",'full menu'!AF39="AERF",'full menu'!AF39="PCB"),"ERfix",IF(OR('full menu'!AF39="ACB",'full menu'!AF39="LCERT",'full menu'!AF39="LERT",'full menu'!AF39="FCERT",'full menu'!AF39="FERT"),"ERTs",IF(OR('full menu'!AF39="FCMT",'full menu'!AF39="FMT",'full menu'!AF39="LMT",'full menu'!AF39="LCMT"),"MTs",IF(OR('full menu'!AF39="LCIT",'full menu'!AF39="FCIT",'full menu'!AF39="LIT",'full menu'!AF39="FIT"),"ITs",IF(OR('full menu'!AF39="MwERT",'full menu'!AF39="ERwMT",'full menu'!AF39="M&amp;ERT",'full menu'!AF39="MwIT",'full menu'!AF39="IwMT",'full menu'!AF39="M&amp;IT",'full menu'!AF39="IwERT",'full menu'!AF39="ERwIT",'full menu'!AF39="I&amp;ERT",'full menu'!AF39="ER&amp;M&amp;IT"),"MixedTs",IF('full menu'!AF39="UD","UD",IF('full menu'!AF39="LSD","LSD",IF('full menu'!AF39="WSD","WSD","")))))))))))</f>
        <v>ERTs</v>
      </c>
      <c r="AG39" s="1" t="str">
        <f>IF('full menu'!AG39="MDC","MDC",IF('full menu'!AG39="X","X",IF('full menu'!AG39="UASC","UASC",IF(OR('full menu'!AG39="PERF",'full menu'!AG39="AERF",'full menu'!AG39="PCB"),"ERfix",IF(OR('full menu'!AG39="ACB",'full menu'!AG39="LCERT",'full menu'!AG39="LERT",'full menu'!AG39="FCERT",'full menu'!AG39="FERT"),"ERTs",IF(OR('full menu'!AG39="FCMT",'full menu'!AG39="FMT",'full menu'!AG39="LMT",'full menu'!AG39="LCMT"),"MTs",IF(OR('full menu'!AG39="LCIT",'full menu'!AG39="FCIT",'full menu'!AG39="LIT",'full menu'!AG39="FIT"),"ITs",IF(OR('full menu'!AG39="MwERT",'full menu'!AG39="ERwMT",'full menu'!AG39="M&amp;ERT",'full menu'!AG39="MwIT",'full menu'!AG39="IwMT",'full menu'!AG39="M&amp;IT",'full menu'!AG39="IwERT",'full menu'!AG39="ERwIT",'full menu'!AG39="I&amp;ERT",'full menu'!AG39="ER&amp;M&amp;IT"),"MixedTs",IF('full menu'!AG39="UD","UD",IF('full menu'!AG39="LSD","LSD",IF('full menu'!AG39="WSD","WSD","")))))))))))</f>
        <v>ERTs</v>
      </c>
      <c r="AH39" s="1" t="str">
        <f>IF('full menu'!AH39="MDC","MDC",IF('full menu'!AH39="X","X",IF('full menu'!AH39="UASC","UASC",IF(OR('full menu'!AH39="PERF",'full menu'!AH39="AERF",'full menu'!AH39="PCB"),"ERfix",IF(OR('full menu'!AH39="ACB",'full menu'!AH39="LCERT",'full menu'!AH39="LERT",'full menu'!AH39="FCERT",'full menu'!AH39="FERT"),"ERTs",IF(OR('full menu'!AH39="FCMT",'full menu'!AH39="FMT",'full menu'!AH39="LMT",'full menu'!AH39="LCMT"),"MTs",IF(OR('full menu'!AH39="LCIT",'full menu'!AH39="FCIT",'full menu'!AH39="LIT",'full menu'!AH39="FIT"),"ITs",IF(OR('full menu'!AH39="MwERT",'full menu'!AH39="ERwMT",'full menu'!AH39="M&amp;ERT",'full menu'!AH39="MwIT",'full menu'!AH39="IwMT",'full menu'!AH39="M&amp;IT",'full menu'!AH39="IwERT",'full menu'!AH39="ERwIT",'full menu'!AH39="I&amp;ERT",'full menu'!AH39="ER&amp;M&amp;IT"),"MixedTs",IF('full menu'!AH39="UD","UD",IF('full menu'!AH39="LSD","LSD",IF('full menu'!AH39="WSD","WSD","")))))))))))</f>
        <v>ERTs</v>
      </c>
      <c r="AI39" s="1" t="str">
        <f>IF('full menu'!AI39="MDC","MDC",IF('full menu'!AI39="X","X",IF('full menu'!AI39="UASC","UASC",IF(OR('full menu'!AI39="PERF",'full menu'!AI39="AERF",'full menu'!AI39="PCB"),"ERfix",IF(OR('full menu'!AI39="ACB",'full menu'!AI39="LCERT",'full menu'!AI39="LERT",'full menu'!AI39="FCERT",'full menu'!AI39="FERT"),"ERTs",IF(OR('full menu'!AI39="FCMT",'full menu'!AI39="FMT",'full menu'!AI39="LMT",'full menu'!AI39="LCMT"),"MTs",IF(OR('full menu'!AI39="LCIT",'full menu'!AI39="FCIT",'full menu'!AI39="LIT",'full menu'!AI39="FIT"),"ITs",IF(OR('full menu'!AI39="MwERT",'full menu'!AI39="ERwMT",'full menu'!AI39="M&amp;ERT",'full menu'!AI39="MwIT",'full menu'!AI39="IwMT",'full menu'!AI39="M&amp;IT",'full menu'!AI39="IwERT",'full menu'!AI39="ERwIT",'full menu'!AI39="I&amp;ERT",'full menu'!AI39="ER&amp;M&amp;IT"),"MixedTs",IF('full menu'!AI39="UD","UD",IF('full menu'!AI39="LSD","LSD",IF('full menu'!AI39="WSD","WSD","")))))))))))</f>
        <v>ERTs</v>
      </c>
      <c r="AJ39" s="1" t="str">
        <f>IF('full menu'!AJ39="MDC","MDC",IF('full menu'!AJ39="X","X",IF('full menu'!AJ39="UASC","UASC",IF(OR('full menu'!AJ39="PERF",'full menu'!AJ39="AERF",'full menu'!AJ39="PCB"),"ERfix",IF(OR('full menu'!AJ39="ACB",'full menu'!AJ39="LCERT",'full menu'!AJ39="LERT",'full menu'!AJ39="FCERT",'full menu'!AJ39="FERT"),"ERTs",IF(OR('full menu'!AJ39="FCMT",'full menu'!AJ39="FMT",'full menu'!AJ39="LMT",'full menu'!AJ39="LCMT"),"MTs",IF(OR('full menu'!AJ39="LCIT",'full menu'!AJ39="FCIT",'full menu'!AJ39="LIT",'full menu'!AJ39="FIT"),"ITs",IF(OR('full menu'!AJ39="MwERT",'full menu'!AJ39="ERwMT",'full menu'!AJ39="M&amp;ERT",'full menu'!AJ39="MwIT",'full menu'!AJ39="IwMT",'full menu'!AJ39="M&amp;IT",'full menu'!AJ39="IwERT",'full menu'!AJ39="ERwIT",'full menu'!AJ39="I&amp;ERT",'full menu'!AJ39="ER&amp;M&amp;IT"),"MixedTs",IF('full menu'!AJ39="UD","UD",IF('full menu'!AJ39="LSD","LSD",IF('full menu'!AJ39="WSD","WSD","")))))))))))</f>
        <v>ERTs</v>
      </c>
      <c r="AK39" s="1" t="str">
        <f>IF('full menu'!AK39="MDC","MDC",IF('full menu'!AK39="X","X",IF('full menu'!AK39="UASC","UASC",IF(OR('full menu'!AK39="PERF",'full menu'!AK39="AERF",'full menu'!AK39="PCB"),"ERfix",IF(OR('full menu'!AK39="ACB",'full menu'!AK39="LCERT",'full menu'!AK39="LERT",'full menu'!AK39="FCERT",'full menu'!AK39="FERT"),"ERTs",IF(OR('full menu'!AK39="FCMT",'full menu'!AK39="FMT",'full menu'!AK39="LMT",'full menu'!AK39="LCMT"),"MTs",IF(OR('full menu'!AK39="LCIT",'full menu'!AK39="FCIT",'full menu'!AK39="LIT",'full menu'!AK39="FIT"),"ITs",IF(OR('full menu'!AK39="MwERT",'full menu'!AK39="ERwMT",'full menu'!AK39="M&amp;ERT",'full menu'!AK39="MwIT",'full menu'!AK39="IwMT",'full menu'!AK39="M&amp;IT",'full menu'!AK39="IwERT",'full menu'!AK39="ERwIT",'full menu'!AK39="I&amp;ERT",'full menu'!AK39="ER&amp;M&amp;IT"),"MixedTs",IF('full menu'!AK39="UD","UD",IF('full menu'!AK39="LSD","LSD",IF('full menu'!AK39="WSD","WSD","")))))))))))</f>
        <v>ERTs</v>
      </c>
      <c r="AL39" s="1" t="str">
        <f>IF('full menu'!AL39="MDC","MDC",IF('full menu'!AL39="X","X",IF('full menu'!AL39="UASC","UASC",IF(OR('full menu'!AL39="PERF",'full menu'!AL39="AERF",'full menu'!AL39="PCB"),"ERfix",IF(OR('full menu'!AL39="ACB",'full menu'!AL39="LCERT",'full menu'!AL39="LERT",'full menu'!AL39="FCERT",'full menu'!AL39="FERT"),"ERTs",IF(OR('full menu'!AL39="FCMT",'full menu'!AL39="FMT",'full menu'!AL39="LMT",'full menu'!AL39="LCMT"),"MTs",IF(OR('full menu'!AL39="LCIT",'full menu'!AL39="FCIT",'full menu'!AL39="LIT",'full menu'!AL39="FIT"),"ITs",IF(OR('full menu'!AL39="MwERT",'full menu'!AL39="ERwMT",'full menu'!AL39="M&amp;ERT",'full menu'!AL39="MwIT",'full menu'!AL39="IwMT",'full menu'!AL39="M&amp;IT",'full menu'!AL39="IwERT",'full menu'!AL39="ERwIT",'full menu'!AL39="I&amp;ERT",'full menu'!AL39="ER&amp;M&amp;IT"),"MixedTs",IF('full menu'!AL39="UD","UD",IF('full menu'!AL39="LSD","LSD",IF('full menu'!AL39="WSD","WSD","")))))))))))</f>
        <v>ERTs</v>
      </c>
      <c r="AM39" s="1" t="str">
        <f>IF('full menu'!AM39="MDC","MDC",IF('full menu'!AM39="X","X",IF('full menu'!AM39="UASC","UASC",IF(OR('full menu'!AM39="PERF",'full menu'!AM39="AERF",'full menu'!AM39="PCB"),"ERfix",IF(OR('full menu'!AM39="ACB",'full menu'!AM39="LCERT",'full menu'!AM39="LERT",'full menu'!AM39="FCERT",'full menu'!AM39="FERT"),"ERTs",IF(OR('full menu'!AM39="FCMT",'full menu'!AM39="FMT",'full menu'!AM39="LMT",'full menu'!AM39="LCMT"),"MTs",IF(OR('full menu'!AM39="LCIT",'full menu'!AM39="FCIT",'full menu'!AM39="LIT",'full menu'!AM39="FIT"),"ITs",IF(OR('full menu'!AM39="MwERT",'full menu'!AM39="ERwMT",'full menu'!AM39="M&amp;ERT",'full menu'!AM39="MwIT",'full menu'!AM39="IwMT",'full menu'!AM39="M&amp;IT",'full menu'!AM39="IwERT",'full menu'!AM39="ERwIT",'full menu'!AM39="I&amp;ERT",'full menu'!AM39="ER&amp;M&amp;IT"),"MixedTs",IF('full menu'!AM39="UD","UD",IF('full menu'!AM39="LSD","LSD",IF('full menu'!AM39="WSD","WSD","")))))))))))</f>
        <v>ERTs</v>
      </c>
      <c r="AN39" s="1" t="str">
        <f>IF('full menu'!AN39="MDC","MDC",IF('full menu'!AN39="X","X",IF('full menu'!AN39="UASC","UASC",IF(OR('full menu'!AN39="PERF",'full menu'!AN39="AERF",'full menu'!AN39="PCB"),"ERfix",IF(OR('full menu'!AN39="ACB",'full menu'!AN39="LCERT",'full menu'!AN39="LERT",'full menu'!AN39="FCERT",'full menu'!AN39="FERT"),"ERTs",IF(OR('full menu'!AN39="FCMT",'full menu'!AN39="FMT",'full menu'!AN39="LMT",'full menu'!AN39="LCMT"),"MTs",IF(OR('full menu'!AN39="LCIT",'full menu'!AN39="FCIT",'full menu'!AN39="LIT",'full menu'!AN39="FIT"),"ITs",IF(OR('full menu'!AN39="MwERT",'full menu'!AN39="ERwMT",'full menu'!AN39="M&amp;ERT",'full menu'!AN39="MwIT",'full menu'!AN39="IwMT",'full menu'!AN39="M&amp;IT",'full menu'!AN39="IwERT",'full menu'!AN39="ERwIT",'full menu'!AN39="I&amp;ERT",'full menu'!AN39="ER&amp;M&amp;IT"),"MixedTs",IF('full menu'!AN39="UD","UD",IF('full menu'!AN39="LSD","LSD",IF('full menu'!AN39="WSD","WSD","")))))))))))</f>
        <v>ERTs</v>
      </c>
      <c r="AO39" s="1" t="str">
        <f>IF('full menu'!AO39="MDC","MDC",IF('full menu'!AO39="X","X",IF('full menu'!AO39="UASC","UASC",IF(OR('full menu'!AO39="PERF",'full menu'!AO39="AERF",'full menu'!AO39="PCB"),"ERfix",IF(OR('full menu'!AO39="ACB",'full menu'!AO39="LCERT",'full menu'!AO39="LERT",'full menu'!AO39="FCERT",'full menu'!AO39="FERT"),"ERTs",IF(OR('full menu'!AO39="FCMT",'full menu'!AO39="FMT",'full menu'!AO39="LMT",'full menu'!AO39="LCMT"),"MTs",IF(OR('full menu'!AO39="LCIT",'full menu'!AO39="FCIT",'full menu'!AO39="LIT",'full menu'!AO39="FIT"),"ITs",IF(OR('full menu'!AO39="MwERT",'full menu'!AO39="ERwMT",'full menu'!AO39="M&amp;ERT",'full menu'!AO39="MwIT",'full menu'!AO39="IwMT",'full menu'!AO39="M&amp;IT",'full menu'!AO39="IwERT",'full menu'!AO39="ERwIT",'full menu'!AO39="I&amp;ERT",'full menu'!AO39="ER&amp;M&amp;IT"),"MixedTs",IF('full menu'!AO39="UD","UD",IF('full menu'!AO39="LSD","LSD",IF('full menu'!AO39="WSD","WSD","")))))))))))</f>
        <v>ERTs</v>
      </c>
      <c r="AP39" s="1" t="str">
        <f>IF('full menu'!AP39="MDC","MDC",IF('full menu'!AP39="X","X",IF('full menu'!AP39="UASC","UASC",IF(OR('full menu'!AP39="PERF",'full menu'!AP39="AERF",'full menu'!AP39="PCB"),"ERfix",IF(OR('full menu'!AP39="ACB",'full menu'!AP39="LCERT",'full menu'!AP39="LERT",'full menu'!AP39="FCERT",'full menu'!AP39="FERT"),"ERTs",IF(OR('full menu'!AP39="FCMT",'full menu'!AP39="FMT",'full menu'!AP39="LMT",'full menu'!AP39="LCMT"),"MTs",IF(OR('full menu'!AP39="LCIT",'full menu'!AP39="FCIT",'full menu'!AP39="LIT",'full menu'!AP39="FIT"),"ITs",IF(OR('full menu'!AP39="MwERT",'full menu'!AP39="ERwMT",'full menu'!AP39="M&amp;ERT",'full menu'!AP39="MwIT",'full menu'!AP39="IwMT",'full menu'!AP39="M&amp;IT",'full menu'!AP39="IwERT",'full menu'!AP39="ERwIT",'full menu'!AP39="I&amp;ERT",'full menu'!AP39="ER&amp;M&amp;IT"),"MixedTs",IF('full menu'!AP39="UD","UD",IF('full menu'!AP39="LSD","LSD",IF('full menu'!AP39="WSD","WSD","")))))))))))</f>
        <v>ERTs</v>
      </c>
      <c r="AQ39" s="1" t="str">
        <f>IF('full menu'!AQ39="MDC","MDC",IF('full menu'!AQ39="X","X",IF('full menu'!AQ39="UASC","UASC",IF(OR('full menu'!AQ39="PERF",'full menu'!AQ39="AERF",'full menu'!AQ39="PCB"),"ERfix",IF(OR('full menu'!AQ39="ACB",'full menu'!AQ39="LCERT",'full menu'!AQ39="LERT",'full menu'!AQ39="FCERT",'full menu'!AQ39="FERT"),"ERTs",IF(OR('full menu'!AQ39="FCMT",'full menu'!AQ39="FMT",'full menu'!AQ39="LMT",'full menu'!AQ39="LCMT"),"MTs",IF(OR('full menu'!AQ39="LCIT",'full menu'!AQ39="FCIT",'full menu'!AQ39="LIT",'full menu'!AQ39="FIT"),"ITs",IF(OR('full menu'!AQ39="MwERT",'full menu'!AQ39="ERwMT",'full menu'!AQ39="M&amp;ERT",'full menu'!AQ39="MwIT",'full menu'!AQ39="IwMT",'full menu'!AQ39="M&amp;IT",'full menu'!AQ39="IwERT",'full menu'!AQ39="ERwIT",'full menu'!AQ39="I&amp;ERT",'full menu'!AQ39="ER&amp;M&amp;IT"),"MixedTs",IF('full menu'!AQ39="UD","UD",IF('full menu'!AQ39="LSD","LSD",IF('full menu'!AQ39="WSD","WSD","")))))))))))</f>
        <v>ERTs</v>
      </c>
      <c r="AR39" s="1" t="str">
        <f>IF('full menu'!AR39="MDC","MDC",IF('full menu'!AR39="X","X",IF('full menu'!AR39="UASC","UASC",IF(OR('full menu'!AR39="PERF",'full menu'!AR39="AERF",'full menu'!AR39="PCB"),"ERfix",IF(OR('full menu'!AR39="ACB",'full menu'!AR39="LCERT",'full menu'!AR39="LERT",'full menu'!AR39="FCERT",'full menu'!AR39="FERT"),"ERTs",IF(OR('full menu'!AR39="FCMT",'full menu'!AR39="FMT",'full menu'!AR39="LMT",'full menu'!AR39="LCMT"),"MTs",IF(OR('full menu'!AR39="LCIT",'full menu'!AR39="FCIT",'full menu'!AR39="LIT",'full menu'!AR39="FIT"),"ITs",IF(OR('full menu'!AR39="MwERT",'full menu'!AR39="ERwMT",'full menu'!AR39="M&amp;ERT",'full menu'!AR39="MwIT",'full menu'!AR39="IwMT",'full menu'!AR39="M&amp;IT",'full menu'!AR39="IwERT",'full menu'!AR39="ERwIT",'full menu'!AR39="I&amp;ERT",'full menu'!AR39="ER&amp;M&amp;IT"),"MixedTs",IF('full menu'!AR39="UD","UD",IF('full menu'!AR39="LSD","LSD",IF('full menu'!AR39="WSD","WSD","")))))))))))</f>
        <v>ERTs</v>
      </c>
      <c r="AS39" s="1" t="str">
        <f>IF('full menu'!AS39="MDC","MDC",IF('full menu'!AS39="X","X",IF('full menu'!AS39="UASC","UASC",IF(OR('full menu'!AS39="PERF",'full menu'!AS39="AERF",'full menu'!AS39="PCB"),"ERfix",IF(OR('full menu'!AS39="ACB",'full menu'!AS39="LCERT",'full menu'!AS39="LERT",'full menu'!AS39="FCERT",'full menu'!AS39="FERT"),"ERTs",IF(OR('full menu'!AS39="FCMT",'full menu'!AS39="FMT",'full menu'!AS39="LMT",'full menu'!AS39="LCMT"),"MTs",IF(OR('full menu'!AS39="LCIT",'full menu'!AS39="FCIT",'full menu'!AS39="LIT",'full menu'!AS39="FIT"),"ITs",IF(OR('full menu'!AS39="MwERT",'full menu'!AS39="ERwMT",'full menu'!AS39="M&amp;ERT",'full menu'!AS39="MwIT",'full menu'!AS39="IwMT",'full menu'!AS39="M&amp;IT",'full menu'!AS39="IwERT",'full menu'!AS39="ERwIT",'full menu'!AS39="I&amp;ERT",'full menu'!AS39="ER&amp;M&amp;IT"),"MixedTs",IF('full menu'!AS39="UD","UD",IF('full menu'!AS39="LSD","LSD",IF('full menu'!AS39="WSD","WSD","")))))))))))</f>
        <v>ERTs</v>
      </c>
      <c r="AT39" s="1" t="str">
        <f>IF('full menu'!AT39="MDC","MDC",IF('full menu'!AT39="X","X",IF('full menu'!AT39="UASC","UASC",IF(OR('full menu'!AT39="PERF",'full menu'!AT39="AERF",'full menu'!AT39="PCB"),"ERfix",IF(OR('full menu'!AT39="ACB",'full menu'!AT39="LCERT",'full menu'!AT39="LERT",'full menu'!AT39="FCERT",'full menu'!AT39="FERT"),"ERTs",IF(OR('full menu'!AT39="FCMT",'full menu'!AT39="FMT",'full menu'!AT39="LMT",'full menu'!AT39="LCMT"),"MTs",IF(OR('full menu'!AT39="LCIT",'full menu'!AT39="FCIT",'full menu'!AT39="LIT",'full menu'!AT39="FIT"),"ITs",IF(OR('full menu'!AT39="MwERT",'full menu'!AT39="ERwMT",'full menu'!AT39="M&amp;ERT",'full menu'!AT39="MwIT",'full menu'!AT39="IwMT",'full menu'!AT39="M&amp;IT",'full menu'!AT39="IwERT",'full menu'!AT39="ERwIT",'full menu'!AT39="I&amp;ERT",'full menu'!AT39="ER&amp;M&amp;IT"),"MixedTs",IF('full menu'!AT39="UD","UD",IF('full menu'!AT39="LSD","LSD",IF('full menu'!AT39="WSD","WSD","")))))))))))</f>
        <v>ERTs</v>
      </c>
      <c r="AU39" s="1" t="str">
        <f>IF('full menu'!AU39="MDC","MDC",IF('full menu'!AU39="X","X",IF('full menu'!AU39="UASC","UASC",IF(OR('full menu'!AU39="PERF",'full menu'!AU39="AERF",'full menu'!AU39="PCB"),"ERfix",IF(OR('full menu'!AU39="ACB",'full menu'!AU39="LCERT",'full menu'!AU39="LERT",'full menu'!AU39="FCERT",'full menu'!AU39="FERT"),"ERTs",IF(OR('full menu'!AU39="FCMT",'full menu'!AU39="FMT",'full menu'!AU39="LMT",'full menu'!AU39="LCMT"),"MTs",IF(OR('full menu'!AU39="LCIT",'full menu'!AU39="FCIT",'full menu'!AU39="LIT",'full menu'!AU39="FIT"),"ITs",IF(OR('full menu'!AU39="MwERT",'full menu'!AU39="ERwMT",'full menu'!AU39="M&amp;ERT",'full menu'!AU39="MwIT",'full menu'!AU39="IwMT",'full menu'!AU39="M&amp;IT",'full menu'!AU39="IwERT",'full menu'!AU39="ERwIT",'full menu'!AU39="I&amp;ERT",'full menu'!AU39="ER&amp;M&amp;IT"),"MixedTs",IF('full menu'!AU39="UD","UD",IF('full menu'!AU39="LSD","LSD",IF('full menu'!AU39="WSD","WSD","")))))))))))</f>
        <v>ERTs</v>
      </c>
      <c r="AV39" s="1" t="str">
        <f>IF('full menu'!AV39="MDC","MDC",IF('full menu'!AV39="X","X",IF('full menu'!AV39="UASC","UASC",IF(OR('full menu'!AV39="PERF",'full menu'!AV39="AERF",'full menu'!AV39="PCB"),"ERfix",IF(OR('full menu'!AV39="ACB",'full menu'!AV39="LCERT",'full menu'!AV39="LERT",'full menu'!AV39="FCERT",'full menu'!AV39="FERT"),"ERTs",IF(OR('full menu'!AV39="FCMT",'full menu'!AV39="FMT",'full menu'!AV39="LMT",'full menu'!AV39="LCMT"),"MTs",IF(OR('full menu'!AV39="LCIT",'full menu'!AV39="FCIT",'full menu'!AV39="LIT",'full menu'!AV39="FIT"),"ITs",IF(OR('full menu'!AV39="MwERT",'full menu'!AV39="ERwMT",'full menu'!AV39="M&amp;ERT",'full menu'!AV39="MwIT",'full menu'!AV39="IwMT",'full menu'!AV39="M&amp;IT",'full menu'!AV39="IwERT",'full menu'!AV39="ERwIT",'full menu'!AV39="I&amp;ERT",'full menu'!AV39="ER&amp;M&amp;IT"),"MixedTs",IF('full menu'!AV39="UD","UD",IF('full menu'!AV39="LSD","LSD",IF('full menu'!AV39="WSD","WSD","")))))))))))</f>
        <v>ERTs</v>
      </c>
      <c r="AW39" s="1" t="str">
        <f>IF('full menu'!AW39="MDC","MDC",IF('full menu'!AW39="X","X",IF('full menu'!AW39="UASC","UASC",IF(OR('full menu'!AW39="PERF",'full menu'!AW39="AERF",'full menu'!AW39="PCB"),"ERfix",IF(OR('full menu'!AW39="ACB",'full menu'!AW39="LCERT",'full menu'!AW39="LERT",'full menu'!AW39="FCERT",'full menu'!AW39="FERT"),"ERTs",IF(OR('full menu'!AW39="FCMT",'full menu'!AW39="FMT",'full menu'!AW39="LMT",'full menu'!AW39="LCMT"),"MTs",IF(OR('full menu'!AW39="LCIT",'full menu'!AW39="FCIT",'full menu'!AW39="LIT",'full menu'!AW39="FIT"),"ITs",IF(OR('full menu'!AW39="MwERT",'full menu'!AW39="ERwMT",'full menu'!AW39="M&amp;ERT",'full menu'!AW39="MwIT",'full menu'!AW39="IwMT",'full menu'!AW39="M&amp;IT",'full menu'!AW39="IwERT",'full menu'!AW39="ERwIT",'full menu'!AW39="I&amp;ERT",'full menu'!AW39="ER&amp;M&amp;IT"),"MixedTs",IF('full menu'!AW39="UD","UD",IF('full menu'!AW39="LSD","LSD",IF('full menu'!AW39="WSD","WSD","")))))))))))</f>
        <v>ERTs</v>
      </c>
      <c r="AX39" s="1" t="str">
        <f>IF('full menu'!AX39="MDC","MDC",IF('full menu'!AX39="X","X",IF('full menu'!AX39="UASC","UASC",IF(OR('full menu'!AX39="PERF",'full menu'!AX39="AERF",'full menu'!AX39="PCB"),"ERfix",IF(OR('full menu'!AX39="ACB",'full menu'!AX39="LCERT",'full menu'!AX39="LERT",'full menu'!AX39="FCERT",'full menu'!AX39="FERT"),"ERTs",IF(OR('full menu'!AX39="FCMT",'full menu'!AX39="FMT",'full menu'!AX39="LMT",'full menu'!AX39="LCMT"),"MTs",IF(OR('full menu'!AX39="LCIT",'full menu'!AX39="FCIT",'full menu'!AX39="LIT",'full menu'!AX39="FIT"),"ITs",IF(OR('full menu'!AX39="MwERT",'full menu'!AX39="ERwMT",'full menu'!AX39="M&amp;ERT",'full menu'!AX39="MwIT",'full menu'!AX39="IwMT",'full menu'!AX39="M&amp;IT",'full menu'!AX39="IwERT",'full menu'!AX39="ERwIT",'full menu'!AX39="I&amp;ERT",'full menu'!AX39="ER&amp;M&amp;IT"),"MixedTs",IF('full menu'!AX39="UD","UD",IF('full menu'!AX39="LSD","LSD",IF('full menu'!AX39="WSD","WSD","")))))))))))</f>
        <v>ERTs</v>
      </c>
      <c r="AY39" s="1" t="str">
        <f>IF('full menu'!AY39="MDC","MDC",IF('full menu'!AY39="X","X",IF('full menu'!AY39="UASC","UASC",IF(OR('full menu'!AY39="PERF",'full menu'!AY39="AERF",'full menu'!AY39="PCB"),"ERfix",IF(OR('full menu'!AY39="ACB",'full menu'!AY39="LCERT",'full menu'!AY39="LERT",'full menu'!AY39="FCERT",'full menu'!AY39="FERT"),"ERTs",IF(OR('full menu'!AY39="FCMT",'full menu'!AY39="FMT",'full menu'!AY39="LMT",'full menu'!AY39="LCMT"),"MTs",IF(OR('full menu'!AY39="LCIT",'full menu'!AY39="FCIT",'full menu'!AY39="LIT",'full menu'!AY39="FIT"),"ITs",IF(OR('full menu'!AY39="MwERT",'full menu'!AY39="ERwMT",'full menu'!AY39="M&amp;ERT",'full menu'!AY39="MwIT",'full menu'!AY39="IwMT",'full menu'!AY39="M&amp;IT",'full menu'!AY39="IwERT",'full menu'!AY39="ERwIT",'full menu'!AY39="I&amp;ERT",'full menu'!AY39="ER&amp;M&amp;IT"),"MixedTs",IF('full menu'!AY39="UD","UD",IF('full menu'!AY39="LSD","LSD",IF('full menu'!AY39="WSD","WSD","")))))))))))</f>
        <v>ERTs</v>
      </c>
    </row>
    <row r="40" spans="1:51" ht="15.6" x14ac:dyDescent="0.3">
      <c r="A40" t="s">
        <v>69</v>
      </c>
      <c r="B40" s="1" t="str">
        <f>IF('full menu'!B40="MDC","MDC",IF('full menu'!B40="X","X",IF('full menu'!B40="UASC","UASC",IF(OR('full menu'!B40="PERF",'full menu'!B40="AERF",'full menu'!B40="PCB"),"ERfix",IF(OR('full menu'!B40="ACB",'full menu'!B40="LCERT",'full menu'!B40="LERT",'full menu'!B40="FCERT",'full menu'!B40="FERT"),"ERTs",IF(OR('full menu'!B40="FCMT",'full menu'!B40="FMT",'full menu'!B40="LMT",'full menu'!B40="LCMT"),"MTs",IF(OR('full menu'!B40="LCIT",'full menu'!B40="FCIT",'full menu'!B40="LIT",'full menu'!B40="FIT"),"ITs",IF(OR('full menu'!B40="MwERT",'full menu'!B40="ERwMT",'full menu'!B40="M&amp;ERT",'full menu'!B40="MwIT",'full menu'!B40="IwMT",'full menu'!B40="M&amp;IT",'full menu'!B40="IwERT",'full menu'!B40="ERwIT",'full menu'!B40="I&amp;ERT",'full menu'!B40="ER&amp;M&amp;IT"),"MixedTs",IF('full menu'!B40="UD","UD",IF('full menu'!B40="LSD","LSD",IF('full menu'!B40="WSD","WSD","")))))))))))</f>
        <v>LSD</v>
      </c>
      <c r="C40" s="1" t="str">
        <f>IF('full menu'!C40="MDC","MDC",IF('full menu'!C40="X","X",IF('full menu'!C40="UASC","UASC",IF(OR('full menu'!C40="PERF",'full menu'!C40="AERF",'full menu'!C40="PCB"),"ERfix",IF(OR('full menu'!C40="ACB",'full menu'!C40="LCERT",'full menu'!C40="LERT",'full menu'!C40="FCERT",'full menu'!C40="FERT"),"ERTs",IF(OR('full menu'!C40="FCMT",'full menu'!C40="FMT",'full menu'!C40="LMT",'full menu'!C40="LCMT"),"MTs",IF(OR('full menu'!C40="LCIT",'full menu'!C40="FCIT",'full menu'!C40="LIT",'full menu'!C40="FIT"),"ITs",IF(OR('full menu'!C40="MwERT",'full menu'!C40="ERwMT",'full menu'!C40="M&amp;ERT",'full menu'!C40="MwIT",'full menu'!C40="IwMT",'full menu'!C40="M&amp;IT",'full menu'!C40="IwERT",'full menu'!C40="ERwIT",'full menu'!C40="I&amp;ERT",'full menu'!C40="ER&amp;M&amp;IT"),"MixedTs",IF('full menu'!C40="UD","UD",IF('full menu'!C40="LSD","LSD",IF('full menu'!C40="WSD","WSD","")))))))))))</f>
        <v>LSD</v>
      </c>
      <c r="D40" s="1" t="str">
        <f>IF('full menu'!D40="MDC","MDC",IF('full menu'!D40="X","X",IF('full menu'!D40="UASC","UASC",IF(OR('full menu'!D40="PERF",'full menu'!D40="AERF",'full menu'!D40="PCB"),"ERfix",IF(OR('full menu'!D40="ACB",'full menu'!D40="LCERT",'full menu'!D40="LERT",'full menu'!D40="FCERT",'full menu'!D40="FERT"),"ERTs",IF(OR('full menu'!D40="FCMT",'full menu'!D40="FMT",'full menu'!D40="LMT",'full menu'!D40="LCMT"),"MTs",IF(OR('full menu'!D40="LCIT",'full menu'!D40="FCIT",'full menu'!D40="LIT",'full menu'!D40="FIT"),"ITs",IF(OR('full menu'!D40="MwERT",'full menu'!D40="ERwMT",'full menu'!D40="M&amp;ERT",'full menu'!D40="MwIT",'full menu'!D40="IwMT",'full menu'!D40="M&amp;IT",'full menu'!D40="IwERT",'full menu'!D40="ERwIT",'full menu'!D40="I&amp;ERT",'full menu'!D40="ER&amp;M&amp;IT"),"MixedTs",IF('full menu'!D40="UD","UD",IF('full menu'!D40="LSD","LSD",IF('full menu'!D40="WSD","WSD","")))))))))))</f>
        <v>LSD</v>
      </c>
      <c r="E40" s="1" t="str">
        <f>IF('full menu'!E40="MDC","MDC",IF('full menu'!E40="X","X",IF('full menu'!E40="UASC","UASC",IF(OR('full menu'!E40="PERF",'full menu'!E40="AERF",'full menu'!E40="PCB"),"ERfix",IF(OR('full menu'!E40="ACB",'full menu'!E40="LCERT",'full menu'!E40="LERT",'full menu'!E40="FCERT",'full menu'!E40="FERT"),"ERTs",IF(OR('full menu'!E40="FCMT",'full menu'!E40="FMT",'full menu'!E40="LMT",'full menu'!E40="LCMT"),"MTs",IF(OR('full menu'!E40="LCIT",'full menu'!E40="FCIT",'full menu'!E40="LIT",'full menu'!E40="FIT"),"ITs",IF(OR('full menu'!E40="MwERT",'full menu'!E40="ERwMT",'full menu'!E40="M&amp;ERT",'full menu'!E40="MwIT",'full menu'!E40="IwMT",'full menu'!E40="M&amp;IT",'full menu'!E40="IwERT",'full menu'!E40="ERwIT",'full menu'!E40="I&amp;ERT",'full menu'!E40="ER&amp;M&amp;IT"),"MixedTs",IF('full menu'!E40="UD","UD",IF('full menu'!E40="LSD","LSD",IF('full menu'!E40="WSD","WSD","")))))))))))</f>
        <v>LSD</v>
      </c>
      <c r="F40" s="1" t="str">
        <f>IF('full menu'!F40="MDC","MDC",IF('full menu'!F40="X","X",IF('full menu'!F40="UASC","UASC",IF(OR('full menu'!F40="PERF",'full menu'!F40="AERF",'full menu'!F40="PCB"),"ERfix",IF(OR('full menu'!F40="ACB",'full menu'!F40="LCERT",'full menu'!F40="LERT",'full menu'!F40="FCERT",'full menu'!F40="FERT"),"ERTs",IF(OR('full menu'!F40="FCMT",'full menu'!F40="FMT",'full menu'!F40="LMT",'full menu'!F40="LCMT"),"MTs",IF(OR('full menu'!F40="LCIT",'full menu'!F40="FCIT",'full menu'!F40="LIT",'full menu'!F40="FIT"),"ITs",IF(OR('full menu'!F40="MwERT",'full menu'!F40="ERwMT",'full menu'!F40="M&amp;ERT",'full menu'!F40="MwIT",'full menu'!F40="IwMT",'full menu'!F40="M&amp;IT",'full menu'!F40="IwERT",'full menu'!F40="ERwIT",'full menu'!F40="I&amp;ERT",'full menu'!F40="ER&amp;M&amp;IT"),"MixedTs",IF('full menu'!F40="UD","UD",IF('full menu'!F40="LSD","LSD",IF('full menu'!F40="WSD","WSD","")))))))))))</f>
        <v>LSD</v>
      </c>
      <c r="G40" s="1" t="str">
        <f>IF('full menu'!G40="MDC","MDC",IF('full menu'!G40="X","X",IF('full menu'!G40="UASC","UASC",IF(OR('full menu'!G40="PERF",'full menu'!G40="AERF",'full menu'!G40="PCB"),"ERfix",IF(OR('full menu'!G40="ACB",'full menu'!G40="LCERT",'full menu'!G40="LERT",'full menu'!G40="FCERT",'full menu'!G40="FERT"),"ERTs",IF(OR('full menu'!G40="FCMT",'full menu'!G40="FMT",'full menu'!G40="LMT",'full menu'!G40="LCMT"),"MTs",IF(OR('full menu'!G40="LCIT",'full menu'!G40="FCIT",'full menu'!G40="LIT",'full menu'!G40="FIT"),"ITs",IF(OR('full menu'!G40="MwERT",'full menu'!G40="ERwMT",'full menu'!G40="M&amp;ERT",'full menu'!G40="MwIT",'full menu'!G40="IwMT",'full menu'!G40="M&amp;IT",'full menu'!G40="IwERT",'full menu'!G40="ERwIT",'full menu'!G40="I&amp;ERT",'full menu'!G40="ER&amp;M&amp;IT"),"MixedTs",IF('full menu'!G40="UD","UD",IF('full menu'!G40="LSD","LSD",IF('full menu'!G40="WSD","WSD","")))))))))))</f>
        <v>LSD</v>
      </c>
      <c r="H40" s="1" t="str">
        <f>IF('full menu'!H40="MDC","MDC",IF('full menu'!H40="X","X",IF('full menu'!H40="UASC","UASC",IF(OR('full menu'!H40="PERF",'full menu'!H40="AERF",'full menu'!H40="PCB"),"ERfix",IF(OR('full menu'!H40="ACB",'full menu'!H40="LCERT",'full menu'!H40="LERT",'full menu'!H40="FCERT",'full menu'!H40="FERT"),"ERTs",IF(OR('full menu'!H40="FCMT",'full menu'!H40="FMT",'full menu'!H40="LMT",'full menu'!H40="LCMT"),"MTs",IF(OR('full menu'!H40="LCIT",'full menu'!H40="FCIT",'full menu'!H40="LIT",'full menu'!H40="FIT"),"ITs",IF(OR('full menu'!H40="MwERT",'full menu'!H40="ERwMT",'full menu'!H40="M&amp;ERT",'full menu'!H40="MwIT",'full menu'!H40="IwMT",'full menu'!H40="M&amp;IT",'full menu'!H40="IwERT",'full menu'!H40="ERwIT",'full menu'!H40="I&amp;ERT",'full menu'!H40="ER&amp;M&amp;IT"),"MixedTs",IF('full menu'!H40="UD","UD",IF('full menu'!H40="LSD","LSD",IF('full menu'!H40="WSD","WSD","")))))))))))</f>
        <v>LSD</v>
      </c>
      <c r="I40" s="1" t="str">
        <f>IF('full menu'!I40="MDC","MDC",IF('full menu'!I40="X","X",IF('full menu'!I40="UASC","UASC",IF(OR('full menu'!I40="PERF",'full menu'!I40="AERF",'full menu'!I40="PCB"),"ERfix",IF(OR('full menu'!I40="ACB",'full menu'!I40="LCERT",'full menu'!I40="LERT",'full menu'!I40="FCERT",'full menu'!I40="FERT"),"ERTs",IF(OR('full menu'!I40="FCMT",'full menu'!I40="FMT",'full menu'!I40="LMT",'full menu'!I40="LCMT"),"MTs",IF(OR('full menu'!I40="LCIT",'full menu'!I40="FCIT",'full menu'!I40="LIT",'full menu'!I40="FIT"),"ITs",IF(OR('full menu'!I40="MwERT",'full menu'!I40="ERwMT",'full menu'!I40="M&amp;ERT",'full menu'!I40="MwIT",'full menu'!I40="IwMT",'full menu'!I40="M&amp;IT",'full menu'!I40="IwERT",'full menu'!I40="ERwIT",'full menu'!I40="I&amp;ERT",'full menu'!I40="ER&amp;M&amp;IT"),"MixedTs",IF('full menu'!I40="UD","UD",IF('full menu'!I40="LSD","LSD",IF('full menu'!I40="WSD","WSD","")))))))))))</f>
        <v>LSD</v>
      </c>
      <c r="J40" s="1" t="str">
        <f>IF('full menu'!J40="MDC","MDC",IF('full menu'!J40="X","X",IF('full menu'!J40="UASC","UASC",IF(OR('full menu'!J40="PERF",'full menu'!J40="AERF",'full menu'!J40="PCB"),"ERfix",IF(OR('full menu'!J40="ACB",'full menu'!J40="LCERT",'full menu'!J40="LERT",'full menu'!J40="FCERT",'full menu'!J40="FERT"),"ERTs",IF(OR('full menu'!J40="FCMT",'full menu'!J40="FMT",'full menu'!J40="LMT",'full menu'!J40="LCMT"),"MTs",IF(OR('full menu'!J40="LCIT",'full menu'!J40="FCIT",'full menu'!J40="LIT",'full menu'!J40="FIT"),"ITs",IF(OR('full menu'!J40="MwERT",'full menu'!J40="ERwMT",'full menu'!J40="M&amp;ERT",'full menu'!J40="MwIT",'full menu'!J40="IwMT",'full menu'!J40="M&amp;IT",'full menu'!J40="IwERT",'full menu'!J40="ERwIT",'full menu'!J40="I&amp;ERT",'full menu'!J40="ER&amp;M&amp;IT"),"MixedTs",IF('full menu'!J40="UD","UD",IF('full menu'!J40="LSD","LSD",IF('full menu'!J40="WSD","WSD","")))))))))))</f>
        <v>LSD</v>
      </c>
      <c r="K40" s="1" t="str">
        <f>IF('full menu'!K40="MDC","MDC",IF('full menu'!K40="X","X",IF('full menu'!K40="UASC","UASC",IF(OR('full menu'!K40="PERF",'full menu'!K40="AERF",'full menu'!K40="PCB"),"ERfix",IF(OR('full menu'!K40="ACB",'full menu'!K40="LCERT",'full menu'!K40="LERT",'full menu'!K40="FCERT",'full menu'!K40="FERT"),"ERTs",IF(OR('full menu'!K40="FCMT",'full menu'!K40="FMT",'full menu'!K40="LMT",'full menu'!K40="LCMT"),"MTs",IF(OR('full menu'!K40="LCIT",'full menu'!K40="FCIT",'full menu'!K40="LIT",'full menu'!K40="FIT"),"ITs",IF(OR('full menu'!K40="MwERT",'full menu'!K40="ERwMT",'full menu'!K40="M&amp;ERT",'full menu'!K40="MwIT",'full menu'!K40="IwMT",'full menu'!K40="M&amp;IT",'full menu'!K40="IwERT",'full menu'!K40="ERwIT",'full menu'!K40="I&amp;ERT",'full menu'!K40="ER&amp;M&amp;IT"),"MixedTs",IF('full menu'!K40="UD","UD",IF('full menu'!K40="LSD","LSD",IF('full menu'!K40="WSD","WSD","")))))))))))</f>
        <v>LSD</v>
      </c>
      <c r="L40" s="1" t="str">
        <f>IF('full menu'!L40="MDC","MDC",IF('full menu'!L40="X","X",IF('full menu'!L40="UASC","UASC",IF(OR('full menu'!L40="PERF",'full menu'!L40="AERF",'full menu'!L40="PCB"),"ERfix",IF(OR('full menu'!L40="ACB",'full menu'!L40="LCERT",'full menu'!L40="LERT",'full menu'!L40="FCERT",'full menu'!L40="FERT"),"ERTs",IF(OR('full menu'!L40="FCMT",'full menu'!L40="FMT",'full menu'!L40="LMT",'full menu'!L40="LCMT"),"MTs",IF(OR('full menu'!L40="LCIT",'full menu'!L40="FCIT",'full menu'!L40="LIT",'full menu'!L40="FIT"),"ITs",IF(OR('full menu'!L40="MwERT",'full menu'!L40="ERwMT",'full menu'!L40="M&amp;ERT",'full menu'!L40="MwIT",'full menu'!L40="IwMT",'full menu'!L40="M&amp;IT",'full menu'!L40="IwERT",'full menu'!L40="ERwIT",'full menu'!L40="I&amp;ERT",'full menu'!L40="ER&amp;M&amp;IT"),"MixedTs",IF('full menu'!L40="UD","UD",IF('full menu'!L40="LSD","LSD",IF('full menu'!L40="WSD","WSD","")))))))))))</f>
        <v>LSD</v>
      </c>
      <c r="M40" s="1" t="str">
        <f>IF('full menu'!M40="MDC","MDC",IF('full menu'!M40="X","X",IF('full menu'!M40="UASC","UASC",IF(OR('full menu'!M40="PERF",'full menu'!M40="AERF",'full menu'!M40="PCB"),"ERfix",IF(OR('full menu'!M40="ACB",'full menu'!M40="LCERT",'full menu'!M40="LERT",'full menu'!M40="FCERT",'full menu'!M40="FERT"),"ERTs",IF(OR('full menu'!M40="FCMT",'full menu'!M40="FMT",'full menu'!M40="LMT",'full menu'!M40="LCMT"),"MTs",IF(OR('full menu'!M40="LCIT",'full menu'!M40="FCIT",'full menu'!M40="LIT",'full menu'!M40="FIT"),"ITs",IF(OR('full menu'!M40="MwERT",'full menu'!M40="ERwMT",'full menu'!M40="M&amp;ERT",'full menu'!M40="MwIT",'full menu'!M40="IwMT",'full menu'!M40="M&amp;IT",'full menu'!M40="IwERT",'full menu'!M40="ERwIT",'full menu'!M40="I&amp;ERT",'full menu'!M40="ER&amp;M&amp;IT"),"MixedTs",IF('full menu'!M40="UD","UD",IF('full menu'!M40="LSD","LSD",IF('full menu'!M40="WSD","WSD","")))))))))))</f>
        <v>LSD</v>
      </c>
      <c r="N40" s="1" t="str">
        <f>IF('full menu'!N40="MDC","MDC",IF('full menu'!N40="X","X",IF('full menu'!N40="UASC","UASC",IF(OR('full menu'!N40="PERF",'full menu'!N40="AERF",'full menu'!N40="PCB"),"ERfix",IF(OR('full menu'!N40="ACB",'full menu'!N40="LCERT",'full menu'!N40="LERT",'full menu'!N40="FCERT",'full menu'!N40="FERT"),"ERTs",IF(OR('full menu'!N40="FCMT",'full menu'!N40="FMT",'full menu'!N40="LMT",'full menu'!N40="LCMT"),"MTs",IF(OR('full menu'!N40="LCIT",'full menu'!N40="FCIT",'full menu'!N40="LIT",'full menu'!N40="FIT"),"ITs",IF(OR('full menu'!N40="MwERT",'full menu'!N40="ERwMT",'full menu'!N40="M&amp;ERT",'full menu'!N40="MwIT",'full menu'!N40="IwMT",'full menu'!N40="M&amp;IT",'full menu'!N40="IwERT",'full menu'!N40="ERwIT",'full menu'!N40="I&amp;ERT",'full menu'!N40="ER&amp;M&amp;IT"),"MixedTs",IF('full menu'!N40="UD","UD",IF('full menu'!N40="LSD","LSD",IF('full menu'!N40="WSD","WSD","")))))))))))</f>
        <v>LSD</v>
      </c>
      <c r="O40" s="1" t="str">
        <f>IF('full menu'!O40="MDC","MDC",IF('full menu'!O40="X","X",IF('full menu'!O40="UASC","UASC",IF(OR('full menu'!O40="PERF",'full menu'!O40="AERF",'full menu'!O40="PCB"),"ERfix",IF(OR('full menu'!O40="ACB",'full menu'!O40="LCERT",'full menu'!O40="LERT",'full menu'!O40="FCERT",'full menu'!O40="FERT"),"ERTs",IF(OR('full menu'!O40="FCMT",'full menu'!O40="FMT",'full menu'!O40="LMT",'full menu'!O40="LCMT"),"MTs",IF(OR('full menu'!O40="LCIT",'full menu'!O40="FCIT",'full menu'!O40="LIT",'full menu'!O40="FIT"),"ITs",IF(OR('full menu'!O40="MwERT",'full menu'!O40="ERwMT",'full menu'!O40="M&amp;ERT",'full menu'!O40="MwIT",'full menu'!O40="IwMT",'full menu'!O40="M&amp;IT",'full menu'!O40="IwERT",'full menu'!O40="ERwIT",'full menu'!O40="I&amp;ERT",'full menu'!O40="ER&amp;M&amp;IT"),"MixedTs",IF('full menu'!O40="UD","UD",IF('full menu'!O40="LSD","LSD",IF('full menu'!O40="WSD","WSD","")))))))))))</f>
        <v>LSD</v>
      </c>
      <c r="P40" s="1" t="str">
        <f>IF('full menu'!P40="MDC","MDC",IF('full menu'!P40="X","X",IF('full menu'!P40="UASC","UASC",IF(OR('full menu'!P40="PERF",'full menu'!P40="AERF",'full menu'!P40="PCB"),"ERfix",IF(OR('full menu'!P40="ACB",'full menu'!P40="LCERT",'full menu'!P40="LERT",'full menu'!P40="FCERT",'full menu'!P40="FERT"),"ERTs",IF(OR('full menu'!P40="FCMT",'full menu'!P40="FMT",'full menu'!P40="LMT",'full menu'!P40="LCMT"),"MTs",IF(OR('full menu'!P40="LCIT",'full menu'!P40="FCIT",'full menu'!P40="LIT",'full menu'!P40="FIT"),"ITs",IF(OR('full menu'!P40="MwERT",'full menu'!P40="ERwMT",'full menu'!P40="M&amp;ERT",'full menu'!P40="MwIT",'full menu'!P40="IwMT",'full menu'!P40="M&amp;IT",'full menu'!P40="IwERT",'full menu'!P40="ERwIT",'full menu'!P40="I&amp;ERT",'full menu'!P40="ER&amp;M&amp;IT"),"MixedTs",IF('full menu'!P40="UD","UD",IF('full menu'!P40="LSD","LSD",IF('full menu'!P40="WSD","WSD","")))))))))))</f>
        <v>LSD</v>
      </c>
      <c r="Q40" s="1" t="str">
        <f>IF('full menu'!Q40="MDC","MDC",IF('full menu'!Q40="X","X",IF('full menu'!Q40="UASC","UASC",IF(OR('full menu'!Q40="PERF",'full menu'!Q40="AERF",'full menu'!Q40="PCB"),"ERfix",IF(OR('full menu'!Q40="ACB",'full menu'!Q40="LCERT",'full menu'!Q40="LERT",'full menu'!Q40="FCERT",'full menu'!Q40="FERT"),"ERTs",IF(OR('full menu'!Q40="FCMT",'full menu'!Q40="FMT",'full menu'!Q40="LMT",'full menu'!Q40="LCMT"),"MTs",IF(OR('full menu'!Q40="LCIT",'full menu'!Q40="FCIT",'full menu'!Q40="LIT",'full menu'!Q40="FIT"),"ITs",IF(OR('full menu'!Q40="MwERT",'full menu'!Q40="ERwMT",'full menu'!Q40="M&amp;ERT",'full menu'!Q40="MwIT",'full menu'!Q40="IwMT",'full menu'!Q40="M&amp;IT",'full menu'!Q40="IwERT",'full menu'!Q40="ERwIT",'full menu'!Q40="I&amp;ERT",'full menu'!Q40="ER&amp;M&amp;IT"),"MixedTs",IF('full menu'!Q40="UD","UD",IF('full menu'!Q40="LSD","LSD",IF('full menu'!Q40="WSD","WSD","")))))))))))</f>
        <v>LSD</v>
      </c>
      <c r="R40" s="1" t="str">
        <f>IF('full menu'!R40="MDC","MDC",IF('full menu'!R40="X","X",IF('full menu'!R40="UASC","UASC",IF(OR('full menu'!R40="PERF",'full menu'!R40="AERF",'full menu'!R40="PCB"),"ERfix",IF(OR('full menu'!R40="ACB",'full menu'!R40="LCERT",'full menu'!R40="LERT",'full menu'!R40="FCERT",'full menu'!R40="FERT"),"ERTs",IF(OR('full menu'!R40="FCMT",'full menu'!R40="FMT",'full menu'!R40="LMT",'full menu'!R40="LCMT"),"MTs",IF(OR('full menu'!R40="LCIT",'full menu'!R40="FCIT",'full menu'!R40="LIT",'full menu'!R40="FIT"),"ITs",IF(OR('full menu'!R40="MwERT",'full menu'!R40="ERwMT",'full menu'!R40="M&amp;ERT",'full menu'!R40="MwIT",'full menu'!R40="IwMT",'full menu'!R40="M&amp;IT",'full menu'!R40="IwERT",'full menu'!R40="ERwIT",'full menu'!R40="I&amp;ERT",'full menu'!R40="ER&amp;M&amp;IT"),"MixedTs",IF('full menu'!R40="UD","UD",IF('full menu'!R40="LSD","LSD",IF('full menu'!R40="WSD","WSD","")))))))))))</f>
        <v>LSD</v>
      </c>
      <c r="S40" s="1" t="str">
        <f>IF('full menu'!S40="MDC","MDC",IF('full menu'!S40="X","X",IF('full menu'!S40="UASC","UASC",IF(OR('full menu'!S40="PERF",'full menu'!S40="AERF",'full menu'!S40="PCB"),"ERfix",IF(OR('full menu'!S40="ACB",'full menu'!S40="LCERT",'full menu'!S40="LERT",'full menu'!S40="FCERT",'full menu'!S40="FERT"),"ERTs",IF(OR('full menu'!S40="FCMT",'full menu'!S40="FMT",'full menu'!S40="LMT",'full menu'!S40="LCMT"),"MTs",IF(OR('full menu'!S40="LCIT",'full menu'!S40="FCIT",'full menu'!S40="LIT",'full menu'!S40="FIT"),"ITs",IF(OR('full menu'!S40="MwERT",'full menu'!S40="ERwMT",'full menu'!S40="M&amp;ERT",'full menu'!S40="MwIT",'full menu'!S40="IwMT",'full menu'!S40="M&amp;IT",'full menu'!S40="IwERT",'full menu'!S40="ERwIT",'full menu'!S40="I&amp;ERT",'full menu'!S40="ER&amp;M&amp;IT"),"MixedTs",IF('full menu'!S40="UD","UD",IF('full menu'!S40="LSD","LSD",IF('full menu'!S40="WSD","WSD","")))))))))))</f>
        <v>ERTs</v>
      </c>
      <c r="T40" s="1" t="str">
        <f>IF('full menu'!T40="MDC","MDC",IF('full menu'!T40="X","X",IF('full menu'!T40="UASC","UASC",IF(OR('full menu'!T40="PERF",'full menu'!T40="AERF",'full menu'!T40="PCB"),"ERfix",IF(OR('full menu'!T40="ACB",'full menu'!T40="LCERT",'full menu'!T40="LERT",'full menu'!T40="FCERT",'full menu'!T40="FERT"),"ERTs",IF(OR('full menu'!T40="FCMT",'full menu'!T40="FMT",'full menu'!T40="LMT",'full menu'!T40="LCMT"),"MTs",IF(OR('full menu'!T40="LCIT",'full menu'!T40="FCIT",'full menu'!T40="LIT",'full menu'!T40="FIT"),"ITs",IF(OR('full menu'!T40="MwERT",'full menu'!T40="ERwMT",'full menu'!T40="M&amp;ERT",'full menu'!T40="MwIT",'full menu'!T40="IwMT",'full menu'!T40="M&amp;IT",'full menu'!T40="IwERT",'full menu'!T40="ERwIT",'full menu'!T40="I&amp;ERT",'full menu'!T40="ER&amp;M&amp;IT"),"MixedTs",IF('full menu'!T40="UD","UD",IF('full menu'!T40="LSD","LSD",IF('full menu'!T40="WSD","WSD","")))))))))))</f>
        <v>ERTs</v>
      </c>
      <c r="U40" s="1" t="str">
        <f>IF('full menu'!U40="MDC","MDC",IF('full menu'!U40="X","X",IF('full menu'!U40="UASC","UASC",IF(OR('full menu'!U40="PERF",'full menu'!U40="AERF",'full menu'!U40="PCB"),"ERfix",IF(OR('full menu'!U40="ACB",'full menu'!U40="LCERT",'full menu'!U40="LERT",'full menu'!U40="FCERT",'full menu'!U40="FERT"),"ERTs",IF(OR('full menu'!U40="FCMT",'full menu'!U40="FMT",'full menu'!U40="LMT",'full menu'!U40="LCMT"),"MTs",IF(OR('full menu'!U40="LCIT",'full menu'!U40="FCIT",'full menu'!U40="LIT",'full menu'!U40="FIT"),"ITs",IF(OR('full menu'!U40="MwERT",'full menu'!U40="ERwMT",'full menu'!U40="M&amp;ERT",'full menu'!U40="MwIT",'full menu'!U40="IwMT",'full menu'!U40="M&amp;IT",'full menu'!U40="IwERT",'full menu'!U40="ERwIT",'full menu'!U40="I&amp;ERT",'full menu'!U40="ER&amp;M&amp;IT"),"MixedTs",IF('full menu'!U40="UD","UD",IF('full menu'!U40="LSD","LSD",IF('full menu'!U40="WSD","WSD","")))))))))))</f>
        <v>ITs</v>
      </c>
      <c r="V40" s="1" t="str">
        <f>IF('full menu'!V40="MDC","MDC",IF('full menu'!V40="X","X",IF('full menu'!V40="UASC","UASC",IF(OR('full menu'!V40="PERF",'full menu'!V40="AERF",'full menu'!V40="PCB"),"ERfix",IF(OR('full menu'!V40="ACB",'full menu'!V40="LCERT",'full menu'!V40="LERT",'full menu'!V40="FCERT",'full menu'!V40="FERT"),"ERTs",IF(OR('full menu'!V40="FCMT",'full menu'!V40="FMT",'full menu'!V40="LMT",'full menu'!V40="LCMT"),"MTs",IF(OR('full menu'!V40="LCIT",'full menu'!V40="FCIT",'full menu'!V40="LIT",'full menu'!V40="FIT"),"ITs",IF(OR('full menu'!V40="MwERT",'full menu'!V40="ERwMT",'full menu'!V40="M&amp;ERT",'full menu'!V40="MwIT",'full menu'!V40="IwMT",'full menu'!V40="M&amp;IT",'full menu'!V40="IwERT",'full menu'!V40="ERwIT",'full menu'!V40="I&amp;ERT",'full menu'!V40="ER&amp;M&amp;IT"),"MixedTs",IF('full menu'!V40="UD","UD",IF('full menu'!V40="LSD","LSD",IF('full menu'!V40="WSD","WSD","")))))))))))</f>
        <v>ITs</v>
      </c>
      <c r="W40" s="1" t="str">
        <f>IF('full menu'!W40="MDC","MDC",IF('full menu'!W40="X","X",IF('full menu'!W40="UASC","UASC",IF(OR('full menu'!W40="PERF",'full menu'!W40="AERF",'full menu'!W40="PCB"),"ERfix",IF(OR('full menu'!W40="ACB",'full menu'!W40="LCERT",'full menu'!W40="LERT",'full menu'!W40="FCERT",'full menu'!W40="FERT"),"ERTs",IF(OR('full menu'!W40="FCMT",'full menu'!W40="FMT",'full menu'!W40="LMT",'full menu'!W40="LCMT"),"MTs",IF(OR('full menu'!W40="LCIT",'full menu'!W40="FCIT",'full menu'!W40="LIT",'full menu'!W40="FIT"),"ITs",IF(OR('full menu'!W40="MwERT",'full menu'!W40="ERwMT",'full menu'!W40="M&amp;ERT",'full menu'!W40="MwIT",'full menu'!W40="IwMT",'full menu'!W40="M&amp;IT",'full menu'!W40="IwERT",'full menu'!W40="ERwIT",'full menu'!W40="I&amp;ERT",'full menu'!W40="ER&amp;M&amp;IT"),"MixedTs",IF('full menu'!W40="UD","UD",IF('full menu'!W40="LSD","LSD",IF('full menu'!W40="WSD","WSD","")))))))))))</f>
        <v>ITs</v>
      </c>
      <c r="X40" s="1" t="str">
        <f>IF('full menu'!X40="MDC","MDC",IF('full menu'!X40="X","X",IF('full menu'!X40="UASC","UASC",IF(OR('full menu'!X40="PERF",'full menu'!X40="AERF",'full menu'!X40="PCB"),"ERfix",IF(OR('full menu'!X40="ACB",'full menu'!X40="LCERT",'full menu'!X40="LERT",'full menu'!X40="FCERT",'full menu'!X40="FERT"),"ERTs",IF(OR('full menu'!X40="FCMT",'full menu'!X40="FMT",'full menu'!X40="LMT",'full menu'!X40="LCMT"),"MTs",IF(OR('full menu'!X40="LCIT",'full menu'!X40="FCIT",'full menu'!X40="LIT",'full menu'!X40="FIT"),"ITs",IF(OR('full menu'!X40="MwERT",'full menu'!X40="ERwMT",'full menu'!X40="M&amp;ERT",'full menu'!X40="MwIT",'full menu'!X40="IwMT",'full menu'!X40="M&amp;IT",'full menu'!X40="IwERT",'full menu'!X40="ERwIT",'full menu'!X40="I&amp;ERT",'full menu'!X40="ER&amp;M&amp;IT"),"MixedTs",IF('full menu'!X40="UD","UD",IF('full menu'!X40="LSD","LSD",IF('full menu'!X40="WSD","WSD","")))))))))))</f>
        <v>ITs</v>
      </c>
      <c r="Y40" s="1" t="str">
        <f>IF('full menu'!Y40="MDC","MDC",IF('full menu'!Y40="X","X",IF('full menu'!Y40="UASC","UASC",IF(OR('full menu'!Y40="PERF",'full menu'!Y40="AERF",'full menu'!Y40="PCB"),"ERfix",IF(OR('full menu'!Y40="ACB",'full menu'!Y40="LCERT",'full menu'!Y40="LERT",'full menu'!Y40="FCERT",'full menu'!Y40="FERT"),"ERTs",IF(OR('full menu'!Y40="FCMT",'full menu'!Y40="FMT",'full menu'!Y40="LMT",'full menu'!Y40="LCMT"),"MTs",IF(OR('full menu'!Y40="LCIT",'full menu'!Y40="FCIT",'full menu'!Y40="LIT",'full menu'!Y40="FIT"),"ITs",IF(OR('full menu'!Y40="MwERT",'full menu'!Y40="ERwMT",'full menu'!Y40="M&amp;ERT",'full menu'!Y40="MwIT",'full menu'!Y40="IwMT",'full menu'!Y40="M&amp;IT",'full menu'!Y40="IwERT",'full menu'!Y40="ERwIT",'full menu'!Y40="I&amp;ERT",'full menu'!Y40="ER&amp;M&amp;IT"),"MixedTs",IF('full menu'!Y40="UD","UD",IF('full menu'!Y40="LSD","LSD",IF('full menu'!Y40="WSD","WSD","")))))))))))</f>
        <v>ITs</v>
      </c>
      <c r="Z40" s="1" t="str">
        <f>IF('full menu'!Z40="MDC","MDC",IF('full menu'!Z40="X","X",IF('full menu'!Z40="UASC","UASC",IF(OR('full menu'!Z40="PERF",'full menu'!Z40="AERF",'full menu'!Z40="PCB"),"ERfix",IF(OR('full menu'!Z40="ACB",'full menu'!Z40="LCERT",'full menu'!Z40="LERT",'full menu'!Z40="FCERT",'full menu'!Z40="FERT"),"ERTs",IF(OR('full menu'!Z40="FCMT",'full menu'!Z40="FMT",'full menu'!Z40="LMT",'full menu'!Z40="LCMT"),"MTs",IF(OR('full menu'!Z40="LCIT",'full menu'!Z40="FCIT",'full menu'!Z40="LIT",'full menu'!Z40="FIT"),"ITs",IF(OR('full menu'!Z40="MwERT",'full menu'!Z40="ERwMT",'full menu'!Z40="M&amp;ERT",'full menu'!Z40="MwIT",'full menu'!Z40="IwMT",'full menu'!Z40="M&amp;IT",'full menu'!Z40="IwERT",'full menu'!Z40="ERwIT",'full menu'!Z40="I&amp;ERT",'full menu'!Z40="ER&amp;M&amp;IT"),"MixedTs",IF('full menu'!Z40="UD","UD",IF('full menu'!Z40="LSD","LSD",IF('full menu'!Z40="WSD","WSD","")))))))))))</f>
        <v>ITs</v>
      </c>
      <c r="AA40" s="1" t="str">
        <f>IF('full menu'!AA40="MDC","MDC",IF('full menu'!AA40="X","X",IF('full menu'!AA40="UASC","UASC",IF(OR('full menu'!AA40="PERF",'full menu'!AA40="AERF",'full menu'!AA40="PCB"),"ERfix",IF(OR('full menu'!AA40="ACB",'full menu'!AA40="LCERT",'full menu'!AA40="LERT",'full menu'!AA40="FCERT",'full menu'!AA40="FERT"),"ERTs",IF(OR('full menu'!AA40="FCMT",'full menu'!AA40="FMT",'full menu'!AA40="LMT",'full menu'!AA40="LCMT"),"MTs",IF(OR('full menu'!AA40="LCIT",'full menu'!AA40="FCIT",'full menu'!AA40="LIT",'full menu'!AA40="FIT"),"ITs",IF(OR('full menu'!AA40="MwERT",'full menu'!AA40="ERwMT",'full menu'!AA40="M&amp;ERT",'full menu'!AA40="MwIT",'full menu'!AA40="IwMT",'full menu'!AA40="M&amp;IT",'full menu'!AA40="IwERT",'full menu'!AA40="ERwIT",'full menu'!AA40="I&amp;ERT",'full menu'!AA40="ER&amp;M&amp;IT"),"MixedTs",IF('full menu'!AA40="UD","UD",IF('full menu'!AA40="LSD","LSD",IF('full menu'!AA40="WSD","WSD","")))))))))))</f>
        <v>ITs</v>
      </c>
      <c r="AB40" s="1" t="str">
        <f>IF('full menu'!AB40="MDC","MDC",IF('full menu'!AB40="X","X",IF('full menu'!AB40="UASC","UASC",IF(OR('full menu'!AB40="PERF",'full menu'!AB40="AERF",'full menu'!AB40="PCB"),"ERfix",IF(OR('full menu'!AB40="ACB",'full menu'!AB40="LCERT",'full menu'!AB40="LERT",'full menu'!AB40="FCERT",'full menu'!AB40="FERT"),"ERTs",IF(OR('full menu'!AB40="FCMT",'full menu'!AB40="FMT",'full menu'!AB40="LMT",'full menu'!AB40="LCMT"),"MTs",IF(OR('full menu'!AB40="LCIT",'full menu'!AB40="FCIT",'full menu'!AB40="LIT",'full menu'!AB40="FIT"),"ITs",IF(OR('full menu'!AB40="MwERT",'full menu'!AB40="ERwMT",'full menu'!AB40="M&amp;ERT",'full menu'!AB40="MwIT",'full menu'!AB40="IwMT",'full menu'!AB40="M&amp;IT",'full menu'!AB40="IwERT",'full menu'!AB40="ERwIT",'full menu'!AB40="I&amp;ERT",'full menu'!AB40="ER&amp;M&amp;IT"),"MixedTs",IF('full menu'!AB40="UD","UD",IF('full menu'!AB40="LSD","LSD",IF('full menu'!AB40="WSD","WSD","")))))))))))</f>
        <v>ITs</v>
      </c>
      <c r="AC40" s="1" t="str">
        <f>IF('full menu'!AC40="MDC","MDC",IF('full menu'!AC40="X","X",IF('full menu'!AC40="UASC","UASC",IF(OR('full menu'!AC40="PERF",'full menu'!AC40="AERF",'full menu'!AC40="PCB"),"ERfix",IF(OR('full menu'!AC40="ACB",'full menu'!AC40="LCERT",'full menu'!AC40="LERT",'full menu'!AC40="FCERT",'full menu'!AC40="FERT"),"ERTs",IF(OR('full menu'!AC40="FCMT",'full menu'!AC40="FMT",'full menu'!AC40="LMT",'full menu'!AC40="LCMT"),"MTs",IF(OR('full menu'!AC40="LCIT",'full menu'!AC40="FCIT",'full menu'!AC40="LIT",'full menu'!AC40="FIT"),"ITs",IF(OR('full menu'!AC40="MwERT",'full menu'!AC40="ERwMT",'full menu'!AC40="M&amp;ERT",'full menu'!AC40="MwIT",'full menu'!AC40="IwMT",'full menu'!AC40="M&amp;IT",'full menu'!AC40="IwERT",'full menu'!AC40="ERwIT",'full menu'!AC40="I&amp;ERT",'full menu'!AC40="ER&amp;M&amp;IT"),"MixedTs",IF('full menu'!AC40="UD","UD",IF('full menu'!AC40="LSD","LSD",IF('full menu'!AC40="WSD","WSD","")))))))))))</f>
        <v>ITs</v>
      </c>
      <c r="AD40" s="1" t="str">
        <f>IF('full menu'!AD40="MDC","MDC",IF('full menu'!AD40="X","X",IF('full menu'!AD40="UASC","UASC",IF(OR('full menu'!AD40="PERF",'full menu'!AD40="AERF",'full menu'!AD40="PCB"),"ERfix",IF(OR('full menu'!AD40="ACB",'full menu'!AD40="LCERT",'full menu'!AD40="LERT",'full menu'!AD40="FCERT",'full menu'!AD40="FERT"),"ERTs",IF(OR('full menu'!AD40="FCMT",'full menu'!AD40="FMT",'full menu'!AD40="LMT",'full menu'!AD40="LCMT"),"MTs",IF(OR('full menu'!AD40="LCIT",'full menu'!AD40="FCIT",'full menu'!AD40="LIT",'full menu'!AD40="FIT"),"ITs",IF(OR('full menu'!AD40="MwERT",'full menu'!AD40="ERwMT",'full menu'!AD40="M&amp;ERT",'full menu'!AD40="MwIT",'full menu'!AD40="IwMT",'full menu'!AD40="M&amp;IT",'full menu'!AD40="IwERT",'full menu'!AD40="ERwIT",'full menu'!AD40="I&amp;ERT",'full menu'!AD40="ER&amp;M&amp;IT"),"MixedTs",IF('full menu'!AD40="UD","UD",IF('full menu'!AD40="LSD","LSD",IF('full menu'!AD40="WSD","WSD","")))))))))))</f>
        <v>ITs</v>
      </c>
      <c r="AE40" s="1" t="str">
        <f>IF('full menu'!AE40="MDC","MDC",IF('full menu'!AE40="X","X",IF('full menu'!AE40="UASC","UASC",IF(OR('full menu'!AE40="PERF",'full menu'!AE40="AERF",'full menu'!AE40="PCB"),"ERfix",IF(OR('full menu'!AE40="ACB",'full menu'!AE40="LCERT",'full menu'!AE40="LERT",'full menu'!AE40="FCERT",'full menu'!AE40="FERT"),"ERTs",IF(OR('full menu'!AE40="FCMT",'full menu'!AE40="FMT",'full menu'!AE40="LMT",'full menu'!AE40="LCMT"),"MTs",IF(OR('full menu'!AE40="LCIT",'full menu'!AE40="FCIT",'full menu'!AE40="LIT",'full menu'!AE40="FIT"),"ITs",IF(OR('full menu'!AE40="MwERT",'full menu'!AE40="ERwMT",'full menu'!AE40="M&amp;ERT",'full menu'!AE40="MwIT",'full menu'!AE40="IwMT",'full menu'!AE40="M&amp;IT",'full menu'!AE40="IwERT",'full menu'!AE40="ERwIT",'full menu'!AE40="I&amp;ERT",'full menu'!AE40="ER&amp;M&amp;IT"),"MixedTs",IF('full menu'!AE40="UD","UD",IF('full menu'!AE40="LSD","LSD",IF('full menu'!AE40="WSD","WSD","")))))))))))</f>
        <v>ITs</v>
      </c>
      <c r="AF40" s="1" t="str">
        <f>IF('full menu'!AF40="MDC","MDC",IF('full menu'!AF40="X","X",IF('full menu'!AF40="UASC","UASC",IF(OR('full menu'!AF40="PERF",'full menu'!AF40="AERF",'full menu'!AF40="PCB"),"ERfix",IF(OR('full menu'!AF40="ACB",'full menu'!AF40="LCERT",'full menu'!AF40="LERT",'full menu'!AF40="FCERT",'full menu'!AF40="FERT"),"ERTs",IF(OR('full menu'!AF40="FCMT",'full menu'!AF40="FMT",'full menu'!AF40="LMT",'full menu'!AF40="LCMT"),"MTs",IF(OR('full menu'!AF40="LCIT",'full menu'!AF40="FCIT",'full menu'!AF40="LIT",'full menu'!AF40="FIT"),"ITs",IF(OR('full menu'!AF40="MwERT",'full menu'!AF40="ERwMT",'full menu'!AF40="M&amp;ERT",'full menu'!AF40="MwIT",'full menu'!AF40="IwMT",'full menu'!AF40="M&amp;IT",'full menu'!AF40="IwERT",'full menu'!AF40="ERwIT",'full menu'!AF40="I&amp;ERT",'full menu'!AF40="ER&amp;M&amp;IT"),"MixedTs",IF('full menu'!AF40="UD","UD",IF('full menu'!AF40="LSD","LSD",IF('full menu'!AF40="WSD","WSD","")))))))))))</f>
        <v>ITs</v>
      </c>
      <c r="AG40" s="1" t="str">
        <f>IF('full menu'!AG40="MDC","MDC",IF('full menu'!AG40="X","X",IF('full menu'!AG40="UASC","UASC",IF(OR('full menu'!AG40="PERF",'full menu'!AG40="AERF",'full menu'!AG40="PCB"),"ERfix",IF(OR('full menu'!AG40="ACB",'full menu'!AG40="LCERT",'full menu'!AG40="LERT",'full menu'!AG40="FCERT",'full menu'!AG40="FERT"),"ERTs",IF(OR('full menu'!AG40="FCMT",'full menu'!AG40="FMT",'full menu'!AG40="LMT",'full menu'!AG40="LCMT"),"MTs",IF(OR('full menu'!AG40="LCIT",'full menu'!AG40="FCIT",'full menu'!AG40="LIT",'full menu'!AG40="FIT"),"ITs",IF(OR('full menu'!AG40="MwERT",'full menu'!AG40="ERwMT",'full menu'!AG40="M&amp;ERT",'full menu'!AG40="MwIT",'full menu'!AG40="IwMT",'full menu'!AG40="M&amp;IT",'full menu'!AG40="IwERT",'full menu'!AG40="ERwIT",'full menu'!AG40="I&amp;ERT",'full menu'!AG40="ER&amp;M&amp;IT"),"MixedTs",IF('full menu'!AG40="UD","UD",IF('full menu'!AG40="LSD","LSD",IF('full menu'!AG40="WSD","WSD","")))))))))))</f>
        <v>ITs</v>
      </c>
      <c r="AH40" s="1" t="str">
        <f>IF('full menu'!AH40="MDC","MDC",IF('full menu'!AH40="X","X",IF('full menu'!AH40="UASC","UASC",IF(OR('full menu'!AH40="PERF",'full menu'!AH40="AERF",'full menu'!AH40="PCB"),"ERfix",IF(OR('full menu'!AH40="ACB",'full menu'!AH40="LCERT",'full menu'!AH40="LERT",'full menu'!AH40="FCERT",'full menu'!AH40="FERT"),"ERTs",IF(OR('full menu'!AH40="FCMT",'full menu'!AH40="FMT",'full menu'!AH40="LMT",'full menu'!AH40="LCMT"),"MTs",IF(OR('full menu'!AH40="LCIT",'full menu'!AH40="FCIT",'full menu'!AH40="LIT",'full menu'!AH40="FIT"),"ITs",IF(OR('full menu'!AH40="MwERT",'full menu'!AH40="ERwMT",'full menu'!AH40="M&amp;ERT",'full menu'!AH40="MwIT",'full menu'!AH40="IwMT",'full menu'!AH40="M&amp;IT",'full menu'!AH40="IwERT",'full menu'!AH40="ERwIT",'full menu'!AH40="I&amp;ERT",'full menu'!AH40="ER&amp;M&amp;IT"),"MixedTs",IF('full menu'!AH40="UD","UD",IF('full menu'!AH40="LSD","LSD",IF('full menu'!AH40="WSD","WSD","")))))))))))</f>
        <v>ITs</v>
      </c>
      <c r="AI40" s="1" t="str">
        <f>IF('full menu'!AI40="MDC","MDC",IF('full menu'!AI40="X","X",IF('full menu'!AI40="UASC","UASC",IF(OR('full menu'!AI40="PERF",'full menu'!AI40="AERF",'full menu'!AI40="PCB"),"ERfix",IF(OR('full menu'!AI40="ACB",'full menu'!AI40="LCERT",'full menu'!AI40="LERT",'full menu'!AI40="FCERT",'full menu'!AI40="FERT"),"ERTs",IF(OR('full menu'!AI40="FCMT",'full menu'!AI40="FMT",'full menu'!AI40="LMT",'full menu'!AI40="LCMT"),"MTs",IF(OR('full menu'!AI40="LCIT",'full menu'!AI40="FCIT",'full menu'!AI40="LIT",'full menu'!AI40="FIT"),"ITs",IF(OR('full menu'!AI40="MwERT",'full menu'!AI40="ERwMT",'full menu'!AI40="M&amp;ERT",'full menu'!AI40="MwIT",'full menu'!AI40="IwMT",'full menu'!AI40="M&amp;IT",'full menu'!AI40="IwERT",'full menu'!AI40="ERwIT",'full menu'!AI40="I&amp;ERT",'full menu'!AI40="ER&amp;M&amp;IT"),"MixedTs",IF('full menu'!AI40="UD","UD",IF('full menu'!AI40="LSD","LSD",IF('full menu'!AI40="WSD","WSD","")))))))))))</f>
        <v>ITs</v>
      </c>
      <c r="AJ40" s="1" t="str">
        <f>IF('full menu'!AJ40="MDC","MDC",IF('full menu'!AJ40="X","X",IF('full menu'!AJ40="UASC","UASC",IF(OR('full menu'!AJ40="PERF",'full menu'!AJ40="AERF",'full menu'!AJ40="PCB"),"ERfix",IF(OR('full menu'!AJ40="ACB",'full menu'!AJ40="LCERT",'full menu'!AJ40="LERT",'full menu'!AJ40="FCERT",'full menu'!AJ40="FERT"),"ERTs",IF(OR('full menu'!AJ40="FCMT",'full menu'!AJ40="FMT",'full menu'!AJ40="LMT",'full menu'!AJ40="LCMT"),"MTs",IF(OR('full menu'!AJ40="LCIT",'full menu'!AJ40="FCIT",'full menu'!AJ40="LIT",'full menu'!AJ40="FIT"),"ITs",IF(OR('full menu'!AJ40="MwERT",'full menu'!AJ40="ERwMT",'full menu'!AJ40="M&amp;ERT",'full menu'!AJ40="MwIT",'full menu'!AJ40="IwMT",'full menu'!AJ40="M&amp;IT",'full menu'!AJ40="IwERT",'full menu'!AJ40="ERwIT",'full menu'!AJ40="I&amp;ERT",'full menu'!AJ40="ER&amp;M&amp;IT"),"MixedTs",IF('full menu'!AJ40="UD","UD",IF('full menu'!AJ40="LSD","LSD",IF('full menu'!AJ40="WSD","WSD","")))))))))))</f>
        <v>ITs</v>
      </c>
      <c r="AK40" s="1" t="str">
        <f>IF('full menu'!AK40="MDC","MDC",IF('full menu'!AK40="X","X",IF('full menu'!AK40="UASC","UASC",IF(OR('full menu'!AK40="PERF",'full menu'!AK40="AERF",'full menu'!AK40="PCB"),"ERfix",IF(OR('full menu'!AK40="ACB",'full menu'!AK40="LCERT",'full menu'!AK40="LERT",'full menu'!AK40="FCERT",'full menu'!AK40="FERT"),"ERTs",IF(OR('full menu'!AK40="FCMT",'full menu'!AK40="FMT",'full menu'!AK40="LMT",'full menu'!AK40="LCMT"),"MTs",IF(OR('full menu'!AK40="LCIT",'full menu'!AK40="FCIT",'full menu'!AK40="LIT",'full menu'!AK40="FIT"),"ITs",IF(OR('full menu'!AK40="MwERT",'full menu'!AK40="ERwMT",'full menu'!AK40="M&amp;ERT",'full menu'!AK40="MwIT",'full menu'!AK40="IwMT",'full menu'!AK40="M&amp;IT",'full menu'!AK40="IwERT",'full menu'!AK40="ERwIT",'full menu'!AK40="I&amp;ERT",'full menu'!AK40="ER&amp;M&amp;IT"),"MixedTs",IF('full menu'!AK40="UD","UD",IF('full menu'!AK40="LSD","LSD",IF('full menu'!AK40="WSD","WSD","")))))))))))</f>
        <v>ITs</v>
      </c>
      <c r="AL40" s="1" t="str">
        <f>IF('full menu'!AL40="MDC","MDC",IF('full menu'!AL40="X","X",IF('full menu'!AL40="UASC","UASC",IF(OR('full menu'!AL40="PERF",'full menu'!AL40="AERF",'full menu'!AL40="PCB"),"ERfix",IF(OR('full menu'!AL40="ACB",'full menu'!AL40="LCERT",'full menu'!AL40="LERT",'full menu'!AL40="FCERT",'full menu'!AL40="FERT"),"ERTs",IF(OR('full menu'!AL40="FCMT",'full menu'!AL40="FMT",'full menu'!AL40="LMT",'full menu'!AL40="LCMT"),"MTs",IF(OR('full menu'!AL40="LCIT",'full menu'!AL40="FCIT",'full menu'!AL40="LIT",'full menu'!AL40="FIT"),"ITs",IF(OR('full menu'!AL40="MwERT",'full menu'!AL40="ERwMT",'full menu'!AL40="M&amp;ERT",'full menu'!AL40="MwIT",'full menu'!AL40="IwMT",'full menu'!AL40="M&amp;IT",'full menu'!AL40="IwERT",'full menu'!AL40="ERwIT",'full menu'!AL40="I&amp;ERT",'full menu'!AL40="ER&amp;M&amp;IT"),"MixedTs",IF('full menu'!AL40="UD","UD",IF('full menu'!AL40="LSD","LSD",IF('full menu'!AL40="WSD","WSD","")))))))))))</f>
        <v>ITs</v>
      </c>
      <c r="AM40" s="1" t="str">
        <f>IF('full menu'!AM40="MDC","MDC",IF('full menu'!AM40="X","X",IF('full menu'!AM40="UASC","UASC",IF(OR('full menu'!AM40="PERF",'full menu'!AM40="AERF",'full menu'!AM40="PCB"),"ERfix",IF(OR('full menu'!AM40="ACB",'full menu'!AM40="LCERT",'full menu'!AM40="LERT",'full menu'!AM40="FCERT",'full menu'!AM40="FERT"),"ERTs",IF(OR('full menu'!AM40="FCMT",'full menu'!AM40="FMT",'full menu'!AM40="LMT",'full menu'!AM40="LCMT"),"MTs",IF(OR('full menu'!AM40="LCIT",'full menu'!AM40="FCIT",'full menu'!AM40="LIT",'full menu'!AM40="FIT"),"ITs",IF(OR('full menu'!AM40="MwERT",'full menu'!AM40="ERwMT",'full menu'!AM40="M&amp;ERT",'full menu'!AM40="MwIT",'full menu'!AM40="IwMT",'full menu'!AM40="M&amp;IT",'full menu'!AM40="IwERT",'full menu'!AM40="ERwIT",'full menu'!AM40="I&amp;ERT",'full menu'!AM40="ER&amp;M&amp;IT"),"MixedTs",IF('full menu'!AM40="UD","UD",IF('full menu'!AM40="LSD","LSD",IF('full menu'!AM40="WSD","WSD","")))))))))))</f>
        <v>ITs</v>
      </c>
      <c r="AN40" s="1" t="str">
        <f>IF('full menu'!AN40="MDC","MDC",IF('full menu'!AN40="X","X",IF('full menu'!AN40="UASC","UASC",IF(OR('full menu'!AN40="PERF",'full menu'!AN40="AERF",'full menu'!AN40="PCB"),"ERfix",IF(OR('full menu'!AN40="ACB",'full menu'!AN40="LCERT",'full menu'!AN40="LERT",'full menu'!AN40="FCERT",'full menu'!AN40="FERT"),"ERTs",IF(OR('full menu'!AN40="FCMT",'full menu'!AN40="FMT",'full menu'!AN40="LMT",'full menu'!AN40="LCMT"),"MTs",IF(OR('full menu'!AN40="LCIT",'full menu'!AN40="FCIT",'full menu'!AN40="LIT",'full menu'!AN40="FIT"),"ITs",IF(OR('full menu'!AN40="MwERT",'full menu'!AN40="ERwMT",'full menu'!AN40="M&amp;ERT",'full menu'!AN40="MwIT",'full menu'!AN40="IwMT",'full menu'!AN40="M&amp;IT",'full menu'!AN40="IwERT",'full menu'!AN40="ERwIT",'full menu'!AN40="I&amp;ERT",'full menu'!AN40="ER&amp;M&amp;IT"),"MixedTs",IF('full menu'!AN40="UD","UD",IF('full menu'!AN40="LSD","LSD",IF('full menu'!AN40="WSD","WSD","")))))))))))</f>
        <v>ITs</v>
      </c>
      <c r="AO40" s="1" t="str">
        <f>IF('full menu'!AO40="MDC","MDC",IF('full menu'!AO40="X","X",IF('full menu'!AO40="UASC","UASC",IF(OR('full menu'!AO40="PERF",'full menu'!AO40="AERF",'full menu'!AO40="PCB"),"ERfix",IF(OR('full menu'!AO40="ACB",'full menu'!AO40="LCERT",'full menu'!AO40="LERT",'full menu'!AO40="FCERT",'full menu'!AO40="FERT"),"ERTs",IF(OR('full menu'!AO40="FCMT",'full menu'!AO40="FMT",'full menu'!AO40="LMT",'full menu'!AO40="LCMT"),"MTs",IF(OR('full menu'!AO40="LCIT",'full menu'!AO40="FCIT",'full menu'!AO40="LIT",'full menu'!AO40="FIT"),"ITs",IF(OR('full menu'!AO40="MwERT",'full menu'!AO40="ERwMT",'full menu'!AO40="M&amp;ERT",'full menu'!AO40="MwIT",'full menu'!AO40="IwMT",'full menu'!AO40="M&amp;IT",'full menu'!AO40="IwERT",'full menu'!AO40="ERwIT",'full menu'!AO40="I&amp;ERT",'full menu'!AO40="ER&amp;M&amp;IT"),"MixedTs",IF('full menu'!AO40="UD","UD",IF('full menu'!AO40="LSD","LSD",IF('full menu'!AO40="WSD","WSD","")))))))))))</f>
        <v>ITs</v>
      </c>
      <c r="AP40" s="1" t="str">
        <f>IF('full menu'!AP40="MDC","MDC",IF('full menu'!AP40="X","X",IF('full menu'!AP40="UASC","UASC",IF(OR('full menu'!AP40="PERF",'full menu'!AP40="AERF",'full menu'!AP40="PCB"),"ERfix",IF(OR('full menu'!AP40="ACB",'full menu'!AP40="LCERT",'full menu'!AP40="LERT",'full menu'!AP40="FCERT",'full menu'!AP40="FERT"),"ERTs",IF(OR('full menu'!AP40="FCMT",'full menu'!AP40="FMT",'full menu'!AP40="LMT",'full menu'!AP40="LCMT"),"MTs",IF(OR('full menu'!AP40="LCIT",'full menu'!AP40="FCIT",'full menu'!AP40="LIT",'full menu'!AP40="FIT"),"ITs",IF(OR('full menu'!AP40="MwERT",'full menu'!AP40="ERwMT",'full menu'!AP40="M&amp;ERT",'full menu'!AP40="MwIT",'full menu'!AP40="IwMT",'full menu'!AP40="M&amp;IT",'full menu'!AP40="IwERT",'full menu'!AP40="ERwIT",'full menu'!AP40="I&amp;ERT",'full menu'!AP40="ER&amp;M&amp;IT"),"MixedTs",IF('full menu'!AP40="UD","UD",IF('full menu'!AP40="LSD","LSD",IF('full menu'!AP40="WSD","WSD","")))))))))))</f>
        <v>ITs</v>
      </c>
      <c r="AQ40" s="1" t="str">
        <f>IF('full menu'!AQ40="MDC","MDC",IF('full menu'!AQ40="X","X",IF('full menu'!AQ40="UASC","UASC",IF(OR('full menu'!AQ40="PERF",'full menu'!AQ40="AERF",'full menu'!AQ40="PCB"),"ERfix",IF(OR('full menu'!AQ40="ACB",'full menu'!AQ40="LCERT",'full menu'!AQ40="LERT",'full menu'!AQ40="FCERT",'full menu'!AQ40="FERT"),"ERTs",IF(OR('full menu'!AQ40="FCMT",'full menu'!AQ40="FMT",'full menu'!AQ40="LMT",'full menu'!AQ40="LCMT"),"MTs",IF(OR('full menu'!AQ40="LCIT",'full menu'!AQ40="FCIT",'full menu'!AQ40="LIT",'full menu'!AQ40="FIT"),"ITs",IF(OR('full menu'!AQ40="MwERT",'full menu'!AQ40="ERwMT",'full menu'!AQ40="M&amp;ERT",'full menu'!AQ40="MwIT",'full menu'!AQ40="IwMT",'full menu'!AQ40="M&amp;IT",'full menu'!AQ40="IwERT",'full menu'!AQ40="ERwIT",'full menu'!AQ40="I&amp;ERT",'full menu'!AQ40="ER&amp;M&amp;IT"),"MixedTs",IF('full menu'!AQ40="UD","UD",IF('full menu'!AQ40="LSD","LSD",IF('full menu'!AQ40="WSD","WSD","")))))))))))</f>
        <v>ITs</v>
      </c>
      <c r="AR40" s="1" t="str">
        <f>IF('full menu'!AR40="MDC","MDC",IF('full menu'!AR40="X","X",IF('full menu'!AR40="UASC","UASC",IF(OR('full menu'!AR40="PERF",'full menu'!AR40="AERF",'full menu'!AR40="PCB"),"ERfix",IF(OR('full menu'!AR40="ACB",'full menu'!AR40="LCERT",'full menu'!AR40="LERT",'full menu'!AR40="FCERT",'full menu'!AR40="FERT"),"ERTs",IF(OR('full menu'!AR40="FCMT",'full menu'!AR40="FMT",'full menu'!AR40="LMT",'full menu'!AR40="LCMT"),"MTs",IF(OR('full menu'!AR40="LCIT",'full menu'!AR40="FCIT",'full menu'!AR40="LIT",'full menu'!AR40="FIT"),"ITs",IF(OR('full menu'!AR40="MwERT",'full menu'!AR40="ERwMT",'full menu'!AR40="M&amp;ERT",'full menu'!AR40="MwIT",'full menu'!AR40="IwMT",'full menu'!AR40="M&amp;IT",'full menu'!AR40="IwERT",'full menu'!AR40="ERwIT",'full menu'!AR40="I&amp;ERT",'full menu'!AR40="ER&amp;M&amp;IT"),"MixedTs",IF('full menu'!AR40="UD","UD",IF('full menu'!AR40="LSD","LSD",IF('full menu'!AR40="WSD","WSD","")))))))))))</f>
        <v>ITs</v>
      </c>
      <c r="AS40" s="1" t="str">
        <f>IF('full menu'!AS40="MDC","MDC",IF('full menu'!AS40="X","X",IF('full menu'!AS40="UASC","UASC",IF(OR('full menu'!AS40="PERF",'full menu'!AS40="AERF",'full menu'!AS40="PCB"),"ERfix",IF(OR('full menu'!AS40="ACB",'full menu'!AS40="LCERT",'full menu'!AS40="LERT",'full menu'!AS40="FCERT",'full menu'!AS40="FERT"),"ERTs",IF(OR('full menu'!AS40="FCMT",'full menu'!AS40="FMT",'full menu'!AS40="LMT",'full menu'!AS40="LCMT"),"MTs",IF(OR('full menu'!AS40="LCIT",'full menu'!AS40="FCIT",'full menu'!AS40="LIT",'full menu'!AS40="FIT"),"ITs",IF(OR('full menu'!AS40="MwERT",'full menu'!AS40="ERwMT",'full menu'!AS40="M&amp;ERT",'full menu'!AS40="MwIT",'full menu'!AS40="IwMT",'full menu'!AS40="M&amp;IT",'full menu'!AS40="IwERT",'full menu'!AS40="ERwIT",'full menu'!AS40="I&amp;ERT",'full menu'!AS40="ER&amp;M&amp;IT"),"MixedTs",IF('full menu'!AS40="UD","UD",IF('full menu'!AS40="LSD","LSD",IF('full menu'!AS40="WSD","WSD","")))))))))))</f>
        <v>ITs</v>
      </c>
      <c r="AT40" s="1" t="str">
        <f>IF('full menu'!AT40="MDC","MDC",IF('full menu'!AT40="X","X",IF('full menu'!AT40="UASC","UASC",IF(OR('full menu'!AT40="PERF",'full menu'!AT40="AERF",'full menu'!AT40="PCB"),"ERfix",IF(OR('full menu'!AT40="ACB",'full menu'!AT40="LCERT",'full menu'!AT40="LERT",'full menu'!AT40="FCERT",'full menu'!AT40="FERT"),"ERTs",IF(OR('full menu'!AT40="FCMT",'full menu'!AT40="FMT",'full menu'!AT40="LMT",'full menu'!AT40="LCMT"),"MTs",IF(OR('full menu'!AT40="LCIT",'full menu'!AT40="FCIT",'full menu'!AT40="LIT",'full menu'!AT40="FIT"),"ITs",IF(OR('full menu'!AT40="MwERT",'full menu'!AT40="ERwMT",'full menu'!AT40="M&amp;ERT",'full menu'!AT40="MwIT",'full menu'!AT40="IwMT",'full menu'!AT40="M&amp;IT",'full menu'!AT40="IwERT",'full menu'!AT40="ERwIT",'full menu'!AT40="I&amp;ERT",'full menu'!AT40="ER&amp;M&amp;IT"),"MixedTs",IF('full menu'!AT40="UD","UD",IF('full menu'!AT40="LSD","LSD",IF('full menu'!AT40="WSD","WSD","")))))))))))</f>
        <v>ITs</v>
      </c>
      <c r="AU40" s="1" t="str">
        <f>IF('full menu'!AU40="MDC","MDC",IF('full menu'!AU40="X","X",IF('full menu'!AU40="UASC","UASC",IF(OR('full menu'!AU40="PERF",'full menu'!AU40="AERF",'full menu'!AU40="PCB"),"ERfix",IF(OR('full menu'!AU40="ACB",'full menu'!AU40="LCERT",'full menu'!AU40="LERT",'full menu'!AU40="FCERT",'full menu'!AU40="FERT"),"ERTs",IF(OR('full menu'!AU40="FCMT",'full menu'!AU40="FMT",'full menu'!AU40="LMT",'full menu'!AU40="LCMT"),"MTs",IF(OR('full menu'!AU40="LCIT",'full menu'!AU40="FCIT",'full menu'!AU40="LIT",'full menu'!AU40="FIT"),"ITs",IF(OR('full menu'!AU40="MwERT",'full menu'!AU40="ERwMT",'full menu'!AU40="M&amp;ERT",'full menu'!AU40="MwIT",'full menu'!AU40="IwMT",'full menu'!AU40="M&amp;IT",'full menu'!AU40="IwERT",'full menu'!AU40="ERwIT",'full menu'!AU40="I&amp;ERT",'full menu'!AU40="ER&amp;M&amp;IT"),"MixedTs",IF('full menu'!AU40="UD","UD",IF('full menu'!AU40="LSD","LSD",IF('full menu'!AU40="WSD","WSD","")))))))))))</f>
        <v>ITs</v>
      </c>
      <c r="AV40" s="1" t="str">
        <f>IF('full menu'!AV40="MDC","MDC",IF('full menu'!AV40="X","X",IF('full menu'!AV40="UASC","UASC",IF(OR('full menu'!AV40="PERF",'full menu'!AV40="AERF",'full menu'!AV40="PCB"),"ERfix",IF(OR('full menu'!AV40="ACB",'full menu'!AV40="LCERT",'full menu'!AV40="LERT",'full menu'!AV40="FCERT",'full menu'!AV40="FERT"),"ERTs",IF(OR('full menu'!AV40="FCMT",'full menu'!AV40="FMT",'full menu'!AV40="LMT",'full menu'!AV40="LCMT"),"MTs",IF(OR('full menu'!AV40="LCIT",'full menu'!AV40="FCIT",'full menu'!AV40="LIT",'full menu'!AV40="FIT"),"ITs",IF(OR('full menu'!AV40="MwERT",'full menu'!AV40="ERwMT",'full menu'!AV40="M&amp;ERT",'full menu'!AV40="MwIT",'full menu'!AV40="IwMT",'full menu'!AV40="M&amp;IT",'full menu'!AV40="IwERT",'full menu'!AV40="ERwIT",'full menu'!AV40="I&amp;ERT",'full menu'!AV40="ER&amp;M&amp;IT"),"MixedTs",IF('full menu'!AV40="UD","UD",IF('full menu'!AV40="LSD","LSD",IF('full menu'!AV40="WSD","WSD","")))))))))))</f>
        <v>ITs</v>
      </c>
      <c r="AW40" s="1" t="str">
        <f>IF('full menu'!AW40="MDC","MDC",IF('full menu'!AW40="X","X",IF('full menu'!AW40="UASC","UASC",IF(OR('full menu'!AW40="PERF",'full menu'!AW40="AERF",'full menu'!AW40="PCB"),"ERfix",IF(OR('full menu'!AW40="ACB",'full menu'!AW40="LCERT",'full menu'!AW40="LERT",'full menu'!AW40="FCERT",'full menu'!AW40="FERT"),"ERTs",IF(OR('full menu'!AW40="FCMT",'full menu'!AW40="FMT",'full menu'!AW40="LMT",'full menu'!AW40="LCMT"),"MTs",IF(OR('full menu'!AW40="LCIT",'full menu'!AW40="FCIT",'full menu'!AW40="LIT",'full menu'!AW40="FIT"),"ITs",IF(OR('full menu'!AW40="MwERT",'full menu'!AW40="ERwMT",'full menu'!AW40="M&amp;ERT",'full menu'!AW40="MwIT",'full menu'!AW40="IwMT",'full menu'!AW40="M&amp;IT",'full menu'!AW40="IwERT",'full menu'!AW40="ERwIT",'full menu'!AW40="I&amp;ERT",'full menu'!AW40="ER&amp;M&amp;IT"),"MixedTs",IF('full menu'!AW40="UD","UD",IF('full menu'!AW40="LSD","LSD",IF('full menu'!AW40="WSD","WSD","")))))))))))</f>
        <v>ITs</v>
      </c>
      <c r="AX40" s="1" t="str">
        <f>IF('full menu'!AX40="MDC","MDC",IF('full menu'!AX40="X","X",IF('full menu'!AX40="UASC","UASC",IF(OR('full menu'!AX40="PERF",'full menu'!AX40="AERF",'full menu'!AX40="PCB"),"ERfix",IF(OR('full menu'!AX40="ACB",'full menu'!AX40="LCERT",'full menu'!AX40="LERT",'full menu'!AX40="FCERT",'full menu'!AX40="FERT"),"ERTs",IF(OR('full menu'!AX40="FCMT",'full menu'!AX40="FMT",'full menu'!AX40="LMT",'full menu'!AX40="LCMT"),"MTs",IF(OR('full menu'!AX40="LCIT",'full menu'!AX40="FCIT",'full menu'!AX40="LIT",'full menu'!AX40="FIT"),"ITs",IF(OR('full menu'!AX40="MwERT",'full menu'!AX40="ERwMT",'full menu'!AX40="M&amp;ERT",'full menu'!AX40="MwIT",'full menu'!AX40="IwMT",'full menu'!AX40="M&amp;IT",'full menu'!AX40="IwERT",'full menu'!AX40="ERwIT",'full menu'!AX40="I&amp;ERT",'full menu'!AX40="ER&amp;M&amp;IT"),"MixedTs",IF('full menu'!AX40="UD","UD",IF('full menu'!AX40="LSD","LSD",IF('full menu'!AX40="WSD","WSD","")))))))))))</f>
        <v>ITs</v>
      </c>
      <c r="AY40" s="1" t="str">
        <f>IF('full menu'!AY40="MDC","MDC",IF('full menu'!AY40="X","X",IF('full menu'!AY40="UASC","UASC",IF(OR('full menu'!AY40="PERF",'full menu'!AY40="AERF",'full menu'!AY40="PCB"),"ERfix",IF(OR('full menu'!AY40="ACB",'full menu'!AY40="LCERT",'full menu'!AY40="LERT",'full menu'!AY40="FCERT",'full menu'!AY40="FERT"),"ERTs",IF(OR('full menu'!AY40="FCMT",'full menu'!AY40="FMT",'full menu'!AY40="LMT",'full menu'!AY40="LCMT"),"MTs",IF(OR('full menu'!AY40="LCIT",'full menu'!AY40="FCIT",'full menu'!AY40="LIT",'full menu'!AY40="FIT"),"ITs",IF(OR('full menu'!AY40="MwERT",'full menu'!AY40="ERwMT",'full menu'!AY40="M&amp;ERT",'full menu'!AY40="MwIT",'full menu'!AY40="IwMT",'full menu'!AY40="M&amp;IT",'full menu'!AY40="IwERT",'full menu'!AY40="ERwIT",'full menu'!AY40="I&amp;ERT",'full menu'!AY40="ER&amp;M&amp;IT"),"MixedTs",IF('full menu'!AY40="UD","UD",IF('full menu'!AY40="LSD","LSD",IF('full menu'!AY40="WSD","WSD","")))))))))))</f>
        <v>ITs</v>
      </c>
    </row>
    <row r="41" spans="1:51" ht="15.6" x14ac:dyDescent="0.3">
      <c r="A41" t="s">
        <v>70</v>
      </c>
      <c r="B41" s="1" t="str">
        <f>IF('full menu'!B41="MDC","MDC",IF('full menu'!B41="X","X",IF('full menu'!B41="UASC","UASC",IF(OR('full menu'!B41="PERF",'full menu'!B41="AERF",'full menu'!B41="PCB"),"ERfix",IF(OR('full menu'!B41="ACB",'full menu'!B41="LCERT",'full menu'!B41="LERT",'full menu'!B41="FCERT",'full menu'!B41="FERT"),"ERTs",IF(OR('full menu'!B41="FCMT",'full menu'!B41="FMT",'full menu'!B41="LMT",'full menu'!B41="LCMT"),"MTs",IF(OR('full menu'!B41="LCIT",'full menu'!B41="FCIT",'full menu'!B41="LIT",'full menu'!B41="FIT"),"ITs",IF(OR('full menu'!B41="MwERT",'full menu'!B41="ERwMT",'full menu'!B41="M&amp;ERT",'full menu'!B41="MwIT",'full menu'!B41="IwMT",'full menu'!B41="M&amp;IT",'full menu'!B41="IwERT",'full menu'!B41="ERwIT",'full menu'!B41="I&amp;ERT",'full menu'!B41="ER&amp;M&amp;IT"),"MixedTs",IF('full menu'!B41="UD","UD",IF('full menu'!B41="LSD","LSD",IF('full menu'!B41="WSD","WSD","")))))))))))</f>
        <v>LSD</v>
      </c>
      <c r="C41" s="1" t="str">
        <f>IF('full menu'!C41="MDC","MDC",IF('full menu'!C41="X","X",IF('full menu'!C41="UASC","UASC",IF(OR('full menu'!C41="PERF",'full menu'!C41="AERF",'full menu'!C41="PCB"),"ERfix",IF(OR('full menu'!C41="ACB",'full menu'!C41="LCERT",'full menu'!C41="LERT",'full menu'!C41="FCERT",'full menu'!C41="FERT"),"ERTs",IF(OR('full menu'!C41="FCMT",'full menu'!C41="FMT",'full menu'!C41="LMT",'full menu'!C41="LCMT"),"MTs",IF(OR('full menu'!C41="LCIT",'full menu'!C41="FCIT",'full menu'!C41="LIT",'full menu'!C41="FIT"),"ITs",IF(OR('full menu'!C41="MwERT",'full menu'!C41="ERwMT",'full menu'!C41="M&amp;ERT",'full menu'!C41="MwIT",'full menu'!C41="IwMT",'full menu'!C41="M&amp;IT",'full menu'!C41="IwERT",'full menu'!C41="ERwIT",'full menu'!C41="I&amp;ERT",'full menu'!C41="ER&amp;M&amp;IT"),"MixedTs",IF('full menu'!C41="UD","UD",IF('full menu'!C41="LSD","LSD",IF('full menu'!C41="WSD","WSD","")))))))))))</f>
        <v>MTs</v>
      </c>
      <c r="D41" s="1" t="str">
        <f>IF('full menu'!D41="MDC","MDC",IF('full menu'!D41="X","X",IF('full menu'!D41="UASC","UASC",IF(OR('full menu'!D41="PERF",'full menu'!D41="AERF",'full menu'!D41="PCB"),"ERfix",IF(OR('full menu'!D41="ACB",'full menu'!D41="LCERT",'full menu'!D41="LERT",'full menu'!D41="FCERT",'full menu'!D41="FERT"),"ERTs",IF(OR('full menu'!D41="FCMT",'full menu'!D41="FMT",'full menu'!D41="LMT",'full menu'!D41="LCMT"),"MTs",IF(OR('full menu'!D41="LCIT",'full menu'!D41="FCIT",'full menu'!D41="LIT",'full menu'!D41="FIT"),"ITs",IF(OR('full menu'!D41="MwERT",'full menu'!D41="ERwMT",'full menu'!D41="M&amp;ERT",'full menu'!D41="MwIT",'full menu'!D41="IwMT",'full menu'!D41="M&amp;IT",'full menu'!D41="IwERT",'full menu'!D41="ERwIT",'full menu'!D41="I&amp;ERT",'full menu'!D41="ER&amp;M&amp;IT"),"MixedTs",IF('full menu'!D41="UD","UD",IF('full menu'!D41="LSD","LSD",IF('full menu'!D41="WSD","WSD","")))))))))))</f>
        <v>MTs</v>
      </c>
      <c r="E41" s="1" t="str">
        <f>IF('full menu'!E41="MDC","MDC",IF('full menu'!E41="X","X",IF('full menu'!E41="UASC","UASC",IF(OR('full menu'!E41="PERF",'full menu'!E41="AERF",'full menu'!E41="PCB"),"ERfix",IF(OR('full menu'!E41="ACB",'full menu'!E41="LCERT",'full menu'!E41="LERT",'full menu'!E41="FCERT",'full menu'!E41="FERT"),"ERTs",IF(OR('full menu'!E41="FCMT",'full menu'!E41="FMT",'full menu'!E41="LMT",'full menu'!E41="LCMT"),"MTs",IF(OR('full menu'!E41="LCIT",'full menu'!E41="FCIT",'full menu'!E41="LIT",'full menu'!E41="FIT"),"ITs",IF(OR('full menu'!E41="MwERT",'full menu'!E41="ERwMT",'full menu'!E41="M&amp;ERT",'full menu'!E41="MwIT",'full menu'!E41="IwMT",'full menu'!E41="M&amp;IT",'full menu'!E41="IwERT",'full menu'!E41="ERwIT",'full menu'!E41="I&amp;ERT",'full menu'!E41="ER&amp;M&amp;IT"),"MixedTs",IF('full menu'!E41="UD","UD",IF('full menu'!E41="LSD","LSD",IF('full menu'!E41="WSD","WSD","")))))))))))</f>
        <v>MTs</v>
      </c>
      <c r="F41" s="1" t="str">
        <f>IF('full menu'!F41="MDC","MDC",IF('full menu'!F41="X","X",IF('full menu'!F41="UASC","UASC",IF(OR('full menu'!F41="PERF",'full menu'!F41="AERF",'full menu'!F41="PCB"),"ERfix",IF(OR('full menu'!F41="ACB",'full menu'!F41="LCERT",'full menu'!F41="LERT",'full menu'!F41="FCERT",'full menu'!F41="FERT"),"ERTs",IF(OR('full menu'!F41="FCMT",'full menu'!F41="FMT",'full menu'!F41="LMT",'full menu'!F41="LCMT"),"MTs",IF(OR('full menu'!F41="LCIT",'full menu'!F41="FCIT",'full menu'!F41="LIT",'full menu'!F41="FIT"),"ITs",IF(OR('full menu'!F41="MwERT",'full menu'!F41="ERwMT",'full menu'!F41="M&amp;ERT",'full menu'!F41="MwIT",'full menu'!F41="IwMT",'full menu'!F41="M&amp;IT",'full menu'!F41="IwERT",'full menu'!F41="ERwIT",'full menu'!F41="I&amp;ERT",'full menu'!F41="ER&amp;M&amp;IT"),"MixedTs",IF('full menu'!F41="UD","UD",IF('full menu'!F41="LSD","LSD",IF('full menu'!F41="WSD","WSD","")))))))))))</f>
        <v>MTs</v>
      </c>
      <c r="G41" s="1" t="str">
        <f>IF('full menu'!G41="MDC","MDC",IF('full menu'!G41="X","X",IF('full menu'!G41="UASC","UASC",IF(OR('full menu'!G41="PERF",'full menu'!G41="AERF",'full menu'!G41="PCB"),"ERfix",IF(OR('full menu'!G41="ACB",'full menu'!G41="LCERT",'full menu'!G41="LERT",'full menu'!G41="FCERT",'full menu'!G41="FERT"),"ERTs",IF(OR('full menu'!G41="FCMT",'full menu'!G41="FMT",'full menu'!G41="LMT",'full menu'!G41="LCMT"),"MTs",IF(OR('full menu'!G41="LCIT",'full menu'!G41="FCIT",'full menu'!G41="LIT",'full menu'!G41="FIT"),"ITs",IF(OR('full menu'!G41="MwERT",'full menu'!G41="ERwMT",'full menu'!G41="M&amp;ERT",'full menu'!G41="MwIT",'full menu'!G41="IwMT",'full menu'!G41="M&amp;IT",'full menu'!G41="IwERT",'full menu'!G41="ERwIT",'full menu'!G41="I&amp;ERT",'full menu'!G41="ER&amp;M&amp;IT"),"MixedTs",IF('full menu'!G41="UD","UD",IF('full menu'!G41="LSD","LSD",IF('full menu'!G41="WSD","WSD","")))))))))))</f>
        <v>MTs</v>
      </c>
      <c r="H41" s="1" t="str">
        <f>IF('full menu'!H41="MDC","MDC",IF('full menu'!H41="X","X",IF('full menu'!H41="UASC","UASC",IF(OR('full menu'!H41="PERF",'full menu'!H41="AERF",'full menu'!H41="PCB"),"ERfix",IF(OR('full menu'!H41="ACB",'full menu'!H41="LCERT",'full menu'!H41="LERT",'full menu'!H41="FCERT",'full menu'!H41="FERT"),"ERTs",IF(OR('full menu'!H41="FCMT",'full menu'!H41="FMT",'full menu'!H41="LMT",'full menu'!H41="LCMT"),"MTs",IF(OR('full menu'!H41="LCIT",'full menu'!H41="FCIT",'full menu'!H41="LIT",'full menu'!H41="FIT"),"ITs",IF(OR('full menu'!H41="MwERT",'full menu'!H41="ERwMT",'full menu'!H41="M&amp;ERT",'full menu'!H41="MwIT",'full menu'!H41="IwMT",'full menu'!H41="M&amp;IT",'full menu'!H41="IwERT",'full menu'!H41="ERwIT",'full menu'!H41="I&amp;ERT",'full menu'!H41="ER&amp;M&amp;IT"),"MixedTs",IF('full menu'!H41="UD","UD",IF('full menu'!H41="LSD","LSD",IF('full menu'!H41="WSD","WSD","")))))))))))</f>
        <v>MTs</v>
      </c>
      <c r="I41" s="1" t="str">
        <f>IF('full menu'!I41="MDC","MDC",IF('full menu'!I41="X","X",IF('full menu'!I41="UASC","UASC",IF(OR('full menu'!I41="PERF",'full menu'!I41="AERF",'full menu'!I41="PCB"),"ERfix",IF(OR('full menu'!I41="ACB",'full menu'!I41="LCERT",'full menu'!I41="LERT",'full menu'!I41="FCERT",'full menu'!I41="FERT"),"ERTs",IF(OR('full menu'!I41="FCMT",'full menu'!I41="FMT",'full menu'!I41="LMT",'full menu'!I41="LCMT"),"MTs",IF(OR('full menu'!I41="LCIT",'full menu'!I41="FCIT",'full menu'!I41="LIT",'full menu'!I41="FIT"),"ITs",IF(OR('full menu'!I41="MwERT",'full menu'!I41="ERwMT",'full menu'!I41="M&amp;ERT",'full menu'!I41="MwIT",'full menu'!I41="IwMT",'full menu'!I41="M&amp;IT",'full menu'!I41="IwERT",'full menu'!I41="ERwIT",'full menu'!I41="I&amp;ERT",'full menu'!I41="ER&amp;M&amp;IT"),"MixedTs",IF('full menu'!I41="UD","UD",IF('full menu'!I41="LSD","LSD",IF('full menu'!I41="WSD","WSD","")))))))))))</f>
        <v>MTs</v>
      </c>
      <c r="J41" s="1" t="str">
        <f>IF('full menu'!J41="MDC","MDC",IF('full menu'!J41="X","X",IF('full menu'!J41="UASC","UASC",IF(OR('full menu'!J41="PERF",'full menu'!J41="AERF",'full menu'!J41="PCB"),"ERfix",IF(OR('full menu'!J41="ACB",'full menu'!J41="LCERT",'full menu'!J41="LERT",'full menu'!J41="FCERT",'full menu'!J41="FERT"),"ERTs",IF(OR('full menu'!J41="FCMT",'full menu'!J41="FMT",'full menu'!J41="LMT",'full menu'!J41="LCMT"),"MTs",IF(OR('full menu'!J41="LCIT",'full menu'!J41="FCIT",'full menu'!J41="LIT",'full menu'!J41="FIT"),"ITs",IF(OR('full menu'!J41="MwERT",'full menu'!J41="ERwMT",'full menu'!J41="M&amp;ERT",'full menu'!J41="MwIT",'full menu'!J41="IwMT",'full menu'!J41="M&amp;IT",'full menu'!J41="IwERT",'full menu'!J41="ERwIT",'full menu'!J41="I&amp;ERT",'full menu'!J41="ER&amp;M&amp;IT"),"MixedTs",IF('full menu'!J41="UD","UD",IF('full menu'!J41="LSD","LSD",IF('full menu'!J41="WSD","WSD","")))))))))))</f>
        <v>MTs</v>
      </c>
      <c r="K41" s="1" t="str">
        <f>IF('full menu'!K41="MDC","MDC",IF('full menu'!K41="X","X",IF('full menu'!K41="UASC","UASC",IF(OR('full menu'!K41="PERF",'full menu'!K41="AERF",'full menu'!K41="PCB"),"ERfix",IF(OR('full menu'!K41="ACB",'full menu'!K41="LCERT",'full menu'!K41="LERT",'full menu'!K41="FCERT",'full menu'!K41="FERT"),"ERTs",IF(OR('full menu'!K41="FCMT",'full menu'!K41="FMT",'full menu'!K41="LMT",'full menu'!K41="LCMT"),"MTs",IF(OR('full menu'!K41="LCIT",'full menu'!K41="FCIT",'full menu'!K41="LIT",'full menu'!K41="FIT"),"ITs",IF(OR('full menu'!K41="MwERT",'full menu'!K41="ERwMT",'full menu'!K41="M&amp;ERT",'full menu'!K41="MwIT",'full menu'!K41="IwMT",'full menu'!K41="M&amp;IT",'full menu'!K41="IwERT",'full menu'!K41="ERwIT",'full menu'!K41="I&amp;ERT",'full menu'!K41="ER&amp;M&amp;IT"),"MixedTs",IF('full menu'!K41="UD","UD",IF('full menu'!K41="LSD","LSD",IF('full menu'!K41="WSD","WSD","")))))))))))</f>
        <v>MTs</v>
      </c>
      <c r="L41" s="1" t="str">
        <f>IF('full menu'!L41="MDC","MDC",IF('full menu'!L41="X","X",IF('full menu'!L41="UASC","UASC",IF(OR('full menu'!L41="PERF",'full menu'!L41="AERF",'full menu'!L41="PCB"),"ERfix",IF(OR('full menu'!L41="ACB",'full menu'!L41="LCERT",'full menu'!L41="LERT",'full menu'!L41="FCERT",'full menu'!L41="FERT"),"ERTs",IF(OR('full menu'!L41="FCMT",'full menu'!L41="FMT",'full menu'!L41="LMT",'full menu'!L41="LCMT"),"MTs",IF(OR('full menu'!L41="LCIT",'full menu'!L41="FCIT",'full menu'!L41="LIT",'full menu'!L41="FIT"),"ITs",IF(OR('full menu'!L41="MwERT",'full menu'!L41="ERwMT",'full menu'!L41="M&amp;ERT",'full menu'!L41="MwIT",'full menu'!L41="IwMT",'full menu'!L41="M&amp;IT",'full menu'!L41="IwERT",'full menu'!L41="ERwIT",'full menu'!L41="I&amp;ERT",'full menu'!L41="ER&amp;M&amp;IT"),"MixedTs",IF('full menu'!L41="UD","UD",IF('full menu'!L41="LSD","LSD",IF('full menu'!L41="WSD","WSD","")))))))))))</f>
        <v>MTs</v>
      </c>
      <c r="M41" s="1" t="str">
        <f>IF('full menu'!M41="MDC","MDC",IF('full menu'!M41="X","X",IF('full menu'!M41="UASC","UASC",IF(OR('full menu'!M41="PERF",'full menu'!M41="AERF",'full menu'!M41="PCB"),"ERfix",IF(OR('full menu'!M41="ACB",'full menu'!M41="LCERT",'full menu'!M41="LERT",'full menu'!M41="FCERT",'full menu'!M41="FERT"),"ERTs",IF(OR('full menu'!M41="FCMT",'full menu'!M41="FMT",'full menu'!M41="LMT",'full menu'!M41="LCMT"),"MTs",IF(OR('full menu'!M41="LCIT",'full menu'!M41="FCIT",'full menu'!M41="LIT",'full menu'!M41="FIT"),"ITs",IF(OR('full menu'!M41="MwERT",'full menu'!M41="ERwMT",'full menu'!M41="M&amp;ERT",'full menu'!M41="MwIT",'full menu'!M41="IwMT",'full menu'!M41="M&amp;IT",'full menu'!M41="IwERT",'full menu'!M41="ERwIT",'full menu'!M41="I&amp;ERT",'full menu'!M41="ER&amp;M&amp;IT"),"MixedTs",IF('full menu'!M41="UD","UD",IF('full menu'!M41="LSD","LSD",IF('full menu'!M41="WSD","WSD","")))))))))))</f>
        <v>MTs</v>
      </c>
      <c r="N41" s="1" t="str">
        <f>IF('full menu'!N41="MDC","MDC",IF('full menu'!N41="X","X",IF('full menu'!N41="UASC","UASC",IF(OR('full menu'!N41="PERF",'full menu'!N41="AERF",'full menu'!N41="PCB"),"ERfix",IF(OR('full menu'!N41="ACB",'full menu'!N41="LCERT",'full menu'!N41="LERT",'full menu'!N41="FCERT",'full menu'!N41="FERT"),"ERTs",IF(OR('full menu'!N41="FCMT",'full menu'!N41="FMT",'full menu'!N41="LMT",'full menu'!N41="LCMT"),"MTs",IF(OR('full menu'!N41="LCIT",'full menu'!N41="FCIT",'full menu'!N41="LIT",'full menu'!N41="FIT"),"ITs",IF(OR('full menu'!N41="MwERT",'full menu'!N41="ERwMT",'full menu'!N41="M&amp;ERT",'full menu'!N41="MwIT",'full menu'!N41="IwMT",'full menu'!N41="M&amp;IT",'full menu'!N41="IwERT",'full menu'!N41="ERwIT",'full menu'!N41="I&amp;ERT",'full menu'!N41="ER&amp;M&amp;IT"),"MixedTs",IF('full menu'!N41="UD","UD",IF('full menu'!N41="LSD","LSD",IF('full menu'!N41="WSD","WSD","")))))))))))</f>
        <v>MTs</v>
      </c>
      <c r="O41" s="1" t="str">
        <f>IF('full menu'!O41="MDC","MDC",IF('full menu'!O41="X","X",IF('full menu'!O41="UASC","UASC",IF(OR('full menu'!O41="PERF",'full menu'!O41="AERF",'full menu'!O41="PCB"),"ERfix",IF(OR('full menu'!O41="ACB",'full menu'!O41="LCERT",'full menu'!O41="LERT",'full menu'!O41="FCERT",'full menu'!O41="FERT"),"ERTs",IF(OR('full menu'!O41="FCMT",'full menu'!O41="FMT",'full menu'!O41="LMT",'full menu'!O41="LCMT"),"MTs",IF(OR('full menu'!O41="LCIT",'full menu'!O41="FCIT",'full menu'!O41="LIT",'full menu'!O41="FIT"),"ITs",IF(OR('full menu'!O41="MwERT",'full menu'!O41="ERwMT",'full menu'!O41="M&amp;ERT",'full menu'!O41="MwIT",'full menu'!O41="IwMT",'full menu'!O41="M&amp;IT",'full menu'!O41="IwERT",'full menu'!O41="ERwIT",'full menu'!O41="I&amp;ERT",'full menu'!O41="ER&amp;M&amp;IT"),"MixedTs",IF('full menu'!O41="UD","UD",IF('full menu'!O41="LSD","LSD",IF('full menu'!O41="WSD","WSD","")))))))))))</f>
        <v>MTs</v>
      </c>
      <c r="P41" s="1" t="str">
        <f>IF('full menu'!P41="MDC","MDC",IF('full menu'!P41="X","X",IF('full menu'!P41="UASC","UASC",IF(OR('full menu'!P41="PERF",'full menu'!P41="AERF",'full menu'!P41="PCB"),"ERfix",IF(OR('full menu'!P41="ACB",'full menu'!P41="LCERT",'full menu'!P41="LERT",'full menu'!P41="FCERT",'full menu'!P41="FERT"),"ERTs",IF(OR('full menu'!P41="FCMT",'full menu'!P41="FMT",'full menu'!P41="LMT",'full menu'!P41="LCMT"),"MTs",IF(OR('full menu'!P41="LCIT",'full menu'!P41="FCIT",'full menu'!P41="LIT",'full menu'!P41="FIT"),"ITs",IF(OR('full menu'!P41="MwERT",'full menu'!P41="ERwMT",'full menu'!P41="M&amp;ERT",'full menu'!P41="MwIT",'full menu'!P41="IwMT",'full menu'!P41="M&amp;IT",'full menu'!P41="IwERT",'full menu'!P41="ERwIT",'full menu'!P41="I&amp;ERT",'full menu'!P41="ER&amp;M&amp;IT"),"MixedTs",IF('full menu'!P41="UD","UD",IF('full menu'!P41="LSD","LSD",IF('full menu'!P41="WSD","WSD","")))))))))))</f>
        <v>MTs</v>
      </c>
      <c r="Q41" s="1" t="str">
        <f>IF('full menu'!Q41="MDC","MDC",IF('full menu'!Q41="X","X",IF('full menu'!Q41="UASC","UASC",IF(OR('full menu'!Q41="PERF",'full menu'!Q41="AERF",'full menu'!Q41="PCB"),"ERfix",IF(OR('full menu'!Q41="ACB",'full menu'!Q41="LCERT",'full menu'!Q41="LERT",'full menu'!Q41="FCERT",'full menu'!Q41="FERT"),"ERTs",IF(OR('full menu'!Q41="FCMT",'full menu'!Q41="FMT",'full menu'!Q41="LMT",'full menu'!Q41="LCMT"),"MTs",IF(OR('full menu'!Q41="LCIT",'full menu'!Q41="FCIT",'full menu'!Q41="LIT",'full menu'!Q41="FIT"),"ITs",IF(OR('full menu'!Q41="MwERT",'full menu'!Q41="ERwMT",'full menu'!Q41="M&amp;ERT",'full menu'!Q41="MwIT",'full menu'!Q41="IwMT",'full menu'!Q41="M&amp;IT",'full menu'!Q41="IwERT",'full menu'!Q41="ERwIT",'full menu'!Q41="I&amp;ERT",'full menu'!Q41="ER&amp;M&amp;IT"),"MixedTs",IF('full menu'!Q41="UD","UD",IF('full menu'!Q41="LSD","LSD",IF('full menu'!Q41="WSD","WSD","")))))))))))</f>
        <v>MTs</v>
      </c>
      <c r="R41" s="1" t="str">
        <f>IF('full menu'!R41="MDC","MDC",IF('full menu'!R41="X","X",IF('full menu'!R41="UASC","UASC",IF(OR('full menu'!R41="PERF",'full menu'!R41="AERF",'full menu'!R41="PCB"),"ERfix",IF(OR('full menu'!R41="ACB",'full menu'!R41="LCERT",'full menu'!R41="LERT",'full menu'!R41="FCERT",'full menu'!R41="FERT"),"ERTs",IF(OR('full menu'!R41="FCMT",'full menu'!R41="FMT",'full menu'!R41="LMT",'full menu'!R41="LCMT"),"MTs",IF(OR('full menu'!R41="LCIT",'full menu'!R41="FCIT",'full menu'!R41="LIT",'full menu'!R41="FIT"),"ITs",IF(OR('full menu'!R41="MwERT",'full menu'!R41="ERwMT",'full menu'!R41="M&amp;ERT",'full menu'!R41="MwIT",'full menu'!R41="IwMT",'full menu'!R41="M&amp;IT",'full menu'!R41="IwERT",'full menu'!R41="ERwIT",'full menu'!R41="I&amp;ERT",'full menu'!R41="ER&amp;M&amp;IT"),"MixedTs",IF('full menu'!R41="UD","UD",IF('full menu'!R41="LSD","LSD",IF('full menu'!R41="WSD","WSD","")))))))))))</f>
        <v>LSD</v>
      </c>
      <c r="S41" s="1" t="str">
        <f>IF('full menu'!S41="MDC","MDC",IF('full menu'!S41="X","X",IF('full menu'!S41="UASC","UASC",IF(OR('full menu'!S41="PERF",'full menu'!S41="AERF",'full menu'!S41="PCB"),"ERfix",IF(OR('full menu'!S41="ACB",'full menu'!S41="LCERT",'full menu'!S41="LERT",'full menu'!S41="FCERT",'full menu'!S41="FERT"),"ERTs",IF(OR('full menu'!S41="FCMT",'full menu'!S41="FMT",'full menu'!S41="LMT",'full menu'!S41="LCMT"),"MTs",IF(OR('full menu'!S41="LCIT",'full menu'!S41="FCIT",'full menu'!S41="LIT",'full menu'!S41="FIT"),"ITs",IF(OR('full menu'!S41="MwERT",'full menu'!S41="ERwMT",'full menu'!S41="M&amp;ERT",'full menu'!S41="MwIT",'full menu'!S41="IwMT",'full menu'!S41="M&amp;IT",'full menu'!S41="IwERT",'full menu'!S41="ERwIT",'full menu'!S41="I&amp;ERT",'full menu'!S41="ER&amp;M&amp;IT"),"MixedTs",IF('full menu'!S41="UD","UD",IF('full menu'!S41="LSD","LSD",IF('full menu'!S41="WSD","WSD","")))))))))))</f>
        <v>LSD</v>
      </c>
      <c r="T41" s="1" t="str">
        <f>IF('full menu'!T41="MDC","MDC",IF('full menu'!T41="X","X",IF('full menu'!T41="UASC","UASC",IF(OR('full menu'!T41="PERF",'full menu'!T41="AERF",'full menu'!T41="PCB"),"ERfix",IF(OR('full menu'!T41="ACB",'full menu'!T41="LCERT",'full menu'!T41="LERT",'full menu'!T41="FCERT",'full menu'!T41="FERT"),"ERTs",IF(OR('full menu'!T41="FCMT",'full menu'!T41="FMT",'full menu'!T41="LMT",'full menu'!T41="LCMT"),"MTs",IF(OR('full menu'!T41="LCIT",'full menu'!T41="FCIT",'full menu'!T41="LIT",'full menu'!T41="FIT"),"ITs",IF(OR('full menu'!T41="MwERT",'full menu'!T41="ERwMT",'full menu'!T41="M&amp;ERT",'full menu'!T41="MwIT",'full menu'!T41="IwMT",'full menu'!T41="M&amp;IT",'full menu'!T41="IwERT",'full menu'!T41="ERwIT",'full menu'!T41="I&amp;ERT",'full menu'!T41="ER&amp;M&amp;IT"),"MixedTs",IF('full menu'!T41="UD","UD",IF('full menu'!T41="LSD","LSD",IF('full menu'!T41="WSD","WSD","")))))))))))</f>
        <v>LSD</v>
      </c>
      <c r="U41" s="1" t="str">
        <f>IF('full menu'!U41="MDC","MDC",IF('full menu'!U41="X","X",IF('full menu'!U41="UASC","UASC",IF(OR('full menu'!U41="PERF",'full menu'!U41="AERF",'full menu'!U41="PCB"),"ERfix",IF(OR('full menu'!U41="ACB",'full menu'!U41="LCERT",'full menu'!U41="LERT",'full menu'!U41="FCERT",'full menu'!U41="FERT"),"ERTs",IF(OR('full menu'!U41="FCMT",'full menu'!U41="FMT",'full menu'!U41="LMT",'full menu'!U41="LCMT"),"MTs",IF(OR('full menu'!U41="LCIT",'full menu'!U41="FCIT",'full menu'!U41="LIT",'full menu'!U41="FIT"),"ITs",IF(OR('full menu'!U41="MwERT",'full menu'!U41="ERwMT",'full menu'!U41="M&amp;ERT",'full menu'!U41="MwIT",'full menu'!U41="IwMT",'full menu'!U41="M&amp;IT",'full menu'!U41="IwERT",'full menu'!U41="ERwIT",'full menu'!U41="I&amp;ERT",'full menu'!U41="ER&amp;M&amp;IT"),"MixedTs",IF('full menu'!U41="UD","UD",IF('full menu'!U41="LSD","LSD",IF('full menu'!U41="WSD","WSD","")))))))))))</f>
        <v>LSD</v>
      </c>
      <c r="V41" s="1" t="str">
        <f>IF('full menu'!V41="MDC","MDC",IF('full menu'!V41="X","X",IF('full menu'!V41="UASC","UASC",IF(OR('full menu'!V41="PERF",'full menu'!V41="AERF",'full menu'!V41="PCB"),"ERfix",IF(OR('full menu'!V41="ACB",'full menu'!V41="LCERT",'full menu'!V41="LERT",'full menu'!V41="FCERT",'full menu'!V41="FERT"),"ERTs",IF(OR('full menu'!V41="FCMT",'full menu'!V41="FMT",'full menu'!V41="LMT",'full menu'!V41="LCMT"),"MTs",IF(OR('full menu'!V41="LCIT",'full menu'!V41="FCIT",'full menu'!V41="LIT",'full menu'!V41="FIT"),"ITs",IF(OR('full menu'!V41="MwERT",'full menu'!V41="ERwMT",'full menu'!V41="M&amp;ERT",'full menu'!V41="MwIT",'full menu'!V41="IwMT",'full menu'!V41="M&amp;IT",'full menu'!V41="IwERT",'full menu'!V41="ERwIT",'full menu'!V41="I&amp;ERT",'full menu'!V41="ER&amp;M&amp;IT"),"MixedTs",IF('full menu'!V41="UD","UD",IF('full menu'!V41="LSD","LSD",IF('full menu'!V41="WSD","WSD","")))))))))))</f>
        <v>LSD</v>
      </c>
      <c r="W41" s="1" t="str">
        <f>IF('full menu'!W41="MDC","MDC",IF('full menu'!W41="X","X",IF('full menu'!W41="UASC","UASC",IF(OR('full menu'!W41="PERF",'full menu'!W41="AERF",'full menu'!W41="PCB"),"ERfix",IF(OR('full menu'!W41="ACB",'full menu'!W41="LCERT",'full menu'!W41="LERT",'full menu'!W41="FCERT",'full menu'!W41="FERT"),"ERTs",IF(OR('full menu'!W41="FCMT",'full menu'!W41="FMT",'full menu'!W41="LMT",'full menu'!W41="LCMT"),"MTs",IF(OR('full menu'!W41="LCIT",'full menu'!W41="FCIT",'full menu'!W41="LIT",'full menu'!W41="FIT"),"ITs",IF(OR('full menu'!W41="MwERT",'full menu'!W41="ERwMT",'full menu'!W41="M&amp;ERT",'full menu'!W41="MwIT",'full menu'!W41="IwMT",'full menu'!W41="M&amp;IT",'full menu'!W41="IwERT",'full menu'!W41="ERwIT",'full menu'!W41="I&amp;ERT",'full menu'!W41="ER&amp;M&amp;IT"),"MixedTs",IF('full menu'!W41="UD","UD",IF('full menu'!W41="LSD","LSD",IF('full menu'!W41="WSD","WSD","")))))))))))</f>
        <v>LSD</v>
      </c>
      <c r="X41" s="1" t="str">
        <f>IF('full menu'!X41="MDC","MDC",IF('full menu'!X41="X","X",IF('full menu'!X41="UASC","UASC",IF(OR('full menu'!X41="PERF",'full menu'!X41="AERF",'full menu'!X41="PCB"),"ERfix",IF(OR('full menu'!X41="ACB",'full menu'!X41="LCERT",'full menu'!X41="LERT",'full menu'!X41="FCERT",'full menu'!X41="FERT"),"ERTs",IF(OR('full menu'!X41="FCMT",'full menu'!X41="FMT",'full menu'!X41="LMT",'full menu'!X41="LCMT"),"MTs",IF(OR('full menu'!X41="LCIT",'full menu'!X41="FCIT",'full menu'!X41="LIT",'full menu'!X41="FIT"),"ITs",IF(OR('full menu'!X41="MwERT",'full menu'!X41="ERwMT",'full menu'!X41="M&amp;ERT",'full menu'!X41="MwIT",'full menu'!X41="IwMT",'full menu'!X41="M&amp;IT",'full menu'!X41="IwERT",'full menu'!X41="ERwIT",'full menu'!X41="I&amp;ERT",'full menu'!X41="ER&amp;M&amp;IT"),"MixedTs",IF('full menu'!X41="UD","UD",IF('full menu'!X41="LSD","LSD",IF('full menu'!X41="WSD","WSD","")))))))))))</f>
        <v>ITs</v>
      </c>
      <c r="Y41" s="1" t="str">
        <f>IF('full menu'!Y41="MDC","MDC",IF('full menu'!Y41="X","X",IF('full menu'!Y41="UASC","UASC",IF(OR('full menu'!Y41="PERF",'full menu'!Y41="AERF",'full menu'!Y41="PCB"),"ERfix",IF(OR('full menu'!Y41="ACB",'full menu'!Y41="LCERT",'full menu'!Y41="LERT",'full menu'!Y41="FCERT",'full menu'!Y41="FERT"),"ERTs",IF(OR('full menu'!Y41="FCMT",'full menu'!Y41="FMT",'full menu'!Y41="LMT",'full menu'!Y41="LCMT"),"MTs",IF(OR('full menu'!Y41="LCIT",'full menu'!Y41="FCIT",'full menu'!Y41="LIT",'full menu'!Y41="FIT"),"ITs",IF(OR('full menu'!Y41="MwERT",'full menu'!Y41="ERwMT",'full menu'!Y41="M&amp;ERT",'full menu'!Y41="MwIT",'full menu'!Y41="IwMT",'full menu'!Y41="M&amp;IT",'full menu'!Y41="IwERT",'full menu'!Y41="ERwIT",'full menu'!Y41="I&amp;ERT",'full menu'!Y41="ER&amp;M&amp;IT"),"MixedTs",IF('full menu'!Y41="UD","UD",IF('full menu'!Y41="LSD","LSD",IF('full menu'!Y41="WSD","WSD","")))))))))))</f>
        <v>ITs</v>
      </c>
      <c r="Z41" s="1" t="str">
        <f>IF('full menu'!Z41="MDC","MDC",IF('full menu'!Z41="X","X",IF('full menu'!Z41="UASC","UASC",IF(OR('full menu'!Z41="PERF",'full menu'!Z41="AERF",'full menu'!Z41="PCB"),"ERfix",IF(OR('full menu'!Z41="ACB",'full menu'!Z41="LCERT",'full menu'!Z41="LERT",'full menu'!Z41="FCERT",'full menu'!Z41="FERT"),"ERTs",IF(OR('full menu'!Z41="FCMT",'full menu'!Z41="FMT",'full menu'!Z41="LMT",'full menu'!Z41="LCMT"),"MTs",IF(OR('full menu'!Z41="LCIT",'full menu'!Z41="FCIT",'full menu'!Z41="LIT",'full menu'!Z41="FIT"),"ITs",IF(OR('full menu'!Z41="MwERT",'full menu'!Z41="ERwMT",'full menu'!Z41="M&amp;ERT",'full menu'!Z41="MwIT",'full menu'!Z41="IwMT",'full menu'!Z41="M&amp;IT",'full menu'!Z41="IwERT",'full menu'!Z41="ERwIT",'full menu'!Z41="I&amp;ERT",'full menu'!Z41="ER&amp;M&amp;IT"),"MixedTs",IF('full menu'!Z41="UD","UD",IF('full menu'!Z41="LSD","LSD",IF('full menu'!Z41="WSD","WSD","")))))))))))</f>
        <v>ITs</v>
      </c>
      <c r="AA41" s="1" t="str">
        <f>IF('full menu'!AA41="MDC","MDC",IF('full menu'!AA41="X","X",IF('full menu'!AA41="UASC","UASC",IF(OR('full menu'!AA41="PERF",'full menu'!AA41="AERF",'full menu'!AA41="PCB"),"ERfix",IF(OR('full menu'!AA41="ACB",'full menu'!AA41="LCERT",'full menu'!AA41="LERT",'full menu'!AA41="FCERT",'full menu'!AA41="FERT"),"ERTs",IF(OR('full menu'!AA41="FCMT",'full menu'!AA41="FMT",'full menu'!AA41="LMT",'full menu'!AA41="LCMT"),"MTs",IF(OR('full menu'!AA41="LCIT",'full menu'!AA41="FCIT",'full menu'!AA41="LIT",'full menu'!AA41="FIT"),"ITs",IF(OR('full menu'!AA41="MwERT",'full menu'!AA41="ERwMT",'full menu'!AA41="M&amp;ERT",'full menu'!AA41="MwIT",'full menu'!AA41="IwMT",'full menu'!AA41="M&amp;IT",'full menu'!AA41="IwERT",'full menu'!AA41="ERwIT",'full menu'!AA41="I&amp;ERT",'full menu'!AA41="ER&amp;M&amp;IT"),"MixedTs",IF('full menu'!AA41="UD","UD",IF('full menu'!AA41="LSD","LSD",IF('full menu'!AA41="WSD","WSD","")))))))))))</f>
        <v>ITs</v>
      </c>
      <c r="AB41" s="1" t="str">
        <f>IF('full menu'!AB41="MDC","MDC",IF('full menu'!AB41="X","X",IF('full menu'!AB41="UASC","UASC",IF(OR('full menu'!AB41="PERF",'full menu'!AB41="AERF",'full menu'!AB41="PCB"),"ERfix",IF(OR('full menu'!AB41="ACB",'full menu'!AB41="LCERT",'full menu'!AB41="LERT",'full menu'!AB41="FCERT",'full menu'!AB41="FERT"),"ERTs",IF(OR('full menu'!AB41="FCMT",'full menu'!AB41="FMT",'full menu'!AB41="LMT",'full menu'!AB41="LCMT"),"MTs",IF(OR('full menu'!AB41="LCIT",'full menu'!AB41="FCIT",'full menu'!AB41="LIT",'full menu'!AB41="FIT"),"ITs",IF(OR('full menu'!AB41="MwERT",'full menu'!AB41="ERwMT",'full menu'!AB41="M&amp;ERT",'full menu'!AB41="MwIT",'full menu'!AB41="IwMT",'full menu'!AB41="M&amp;IT",'full menu'!AB41="IwERT",'full menu'!AB41="ERwIT",'full menu'!AB41="I&amp;ERT",'full menu'!AB41="ER&amp;M&amp;IT"),"MixedTs",IF('full menu'!AB41="UD","UD",IF('full menu'!AB41="LSD","LSD",IF('full menu'!AB41="WSD","WSD","")))))))))))</f>
        <v>ITs</v>
      </c>
      <c r="AC41" s="1" t="str">
        <f>IF('full menu'!AC41="MDC","MDC",IF('full menu'!AC41="X","X",IF('full menu'!AC41="UASC","UASC",IF(OR('full menu'!AC41="PERF",'full menu'!AC41="AERF",'full menu'!AC41="PCB"),"ERfix",IF(OR('full menu'!AC41="ACB",'full menu'!AC41="LCERT",'full menu'!AC41="LERT",'full menu'!AC41="FCERT",'full menu'!AC41="FERT"),"ERTs",IF(OR('full menu'!AC41="FCMT",'full menu'!AC41="FMT",'full menu'!AC41="LMT",'full menu'!AC41="LCMT"),"MTs",IF(OR('full menu'!AC41="LCIT",'full menu'!AC41="FCIT",'full menu'!AC41="LIT",'full menu'!AC41="FIT"),"ITs",IF(OR('full menu'!AC41="MwERT",'full menu'!AC41="ERwMT",'full menu'!AC41="M&amp;ERT",'full menu'!AC41="MwIT",'full menu'!AC41="IwMT",'full menu'!AC41="M&amp;IT",'full menu'!AC41="IwERT",'full menu'!AC41="ERwIT",'full menu'!AC41="I&amp;ERT",'full menu'!AC41="ER&amp;M&amp;IT"),"MixedTs",IF('full menu'!AC41="UD","UD",IF('full menu'!AC41="LSD","LSD",IF('full menu'!AC41="WSD","WSD","")))))))))))</f>
        <v>ITs</v>
      </c>
      <c r="AD41" s="1" t="str">
        <f>IF('full menu'!AD41="MDC","MDC",IF('full menu'!AD41="X","X",IF('full menu'!AD41="UASC","UASC",IF(OR('full menu'!AD41="PERF",'full menu'!AD41="AERF",'full menu'!AD41="PCB"),"ERfix",IF(OR('full menu'!AD41="ACB",'full menu'!AD41="LCERT",'full menu'!AD41="LERT",'full menu'!AD41="FCERT",'full menu'!AD41="FERT"),"ERTs",IF(OR('full menu'!AD41="FCMT",'full menu'!AD41="FMT",'full menu'!AD41="LMT",'full menu'!AD41="LCMT"),"MTs",IF(OR('full menu'!AD41="LCIT",'full menu'!AD41="FCIT",'full menu'!AD41="LIT",'full menu'!AD41="FIT"),"ITs",IF(OR('full menu'!AD41="MwERT",'full menu'!AD41="ERwMT",'full menu'!AD41="M&amp;ERT",'full menu'!AD41="MwIT",'full menu'!AD41="IwMT",'full menu'!AD41="M&amp;IT",'full menu'!AD41="IwERT",'full menu'!AD41="ERwIT",'full menu'!AD41="I&amp;ERT",'full menu'!AD41="ER&amp;M&amp;IT"),"MixedTs",IF('full menu'!AD41="UD","UD",IF('full menu'!AD41="LSD","LSD",IF('full menu'!AD41="WSD","WSD","")))))))))))</f>
        <v>ITs</v>
      </c>
      <c r="AE41" s="1" t="str">
        <f>IF('full menu'!AE41="MDC","MDC",IF('full menu'!AE41="X","X",IF('full menu'!AE41="UASC","UASC",IF(OR('full menu'!AE41="PERF",'full menu'!AE41="AERF",'full menu'!AE41="PCB"),"ERfix",IF(OR('full menu'!AE41="ACB",'full menu'!AE41="LCERT",'full menu'!AE41="LERT",'full menu'!AE41="FCERT",'full menu'!AE41="FERT"),"ERTs",IF(OR('full menu'!AE41="FCMT",'full menu'!AE41="FMT",'full menu'!AE41="LMT",'full menu'!AE41="LCMT"),"MTs",IF(OR('full menu'!AE41="LCIT",'full menu'!AE41="FCIT",'full menu'!AE41="LIT",'full menu'!AE41="FIT"),"ITs",IF(OR('full menu'!AE41="MwERT",'full menu'!AE41="ERwMT",'full menu'!AE41="M&amp;ERT",'full menu'!AE41="MwIT",'full menu'!AE41="IwMT",'full menu'!AE41="M&amp;IT",'full menu'!AE41="IwERT",'full menu'!AE41="ERwIT",'full menu'!AE41="I&amp;ERT",'full menu'!AE41="ER&amp;M&amp;IT"),"MixedTs",IF('full menu'!AE41="UD","UD",IF('full menu'!AE41="LSD","LSD",IF('full menu'!AE41="WSD","WSD","")))))))))))</f>
        <v>ITs</v>
      </c>
      <c r="AF41" s="1" t="str">
        <f>IF('full menu'!AF41="MDC","MDC",IF('full menu'!AF41="X","X",IF('full menu'!AF41="UASC","UASC",IF(OR('full menu'!AF41="PERF",'full menu'!AF41="AERF",'full menu'!AF41="PCB"),"ERfix",IF(OR('full menu'!AF41="ACB",'full menu'!AF41="LCERT",'full menu'!AF41="LERT",'full menu'!AF41="FCERT",'full menu'!AF41="FERT"),"ERTs",IF(OR('full menu'!AF41="FCMT",'full menu'!AF41="FMT",'full menu'!AF41="LMT",'full menu'!AF41="LCMT"),"MTs",IF(OR('full menu'!AF41="LCIT",'full menu'!AF41="FCIT",'full menu'!AF41="LIT",'full menu'!AF41="FIT"),"ITs",IF(OR('full menu'!AF41="MwERT",'full menu'!AF41="ERwMT",'full menu'!AF41="M&amp;ERT",'full menu'!AF41="MwIT",'full menu'!AF41="IwMT",'full menu'!AF41="M&amp;IT",'full menu'!AF41="IwERT",'full menu'!AF41="ERwIT",'full menu'!AF41="I&amp;ERT",'full menu'!AF41="ER&amp;M&amp;IT"),"MixedTs",IF('full menu'!AF41="UD","UD",IF('full menu'!AF41="LSD","LSD",IF('full menu'!AF41="WSD","WSD","")))))))))))</f>
        <v>ITs</v>
      </c>
      <c r="AG41" s="1" t="str">
        <f>IF('full menu'!AG41="MDC","MDC",IF('full menu'!AG41="X","X",IF('full menu'!AG41="UASC","UASC",IF(OR('full menu'!AG41="PERF",'full menu'!AG41="AERF",'full menu'!AG41="PCB"),"ERfix",IF(OR('full menu'!AG41="ACB",'full menu'!AG41="LCERT",'full menu'!AG41="LERT",'full menu'!AG41="FCERT",'full menu'!AG41="FERT"),"ERTs",IF(OR('full menu'!AG41="FCMT",'full menu'!AG41="FMT",'full menu'!AG41="LMT",'full menu'!AG41="LCMT"),"MTs",IF(OR('full menu'!AG41="LCIT",'full menu'!AG41="FCIT",'full menu'!AG41="LIT",'full menu'!AG41="FIT"),"ITs",IF(OR('full menu'!AG41="MwERT",'full menu'!AG41="ERwMT",'full menu'!AG41="M&amp;ERT",'full menu'!AG41="MwIT",'full menu'!AG41="IwMT",'full menu'!AG41="M&amp;IT",'full menu'!AG41="IwERT",'full menu'!AG41="ERwIT",'full menu'!AG41="I&amp;ERT",'full menu'!AG41="ER&amp;M&amp;IT"),"MixedTs",IF('full menu'!AG41="UD","UD",IF('full menu'!AG41="LSD","LSD",IF('full menu'!AG41="WSD","WSD","")))))))))))</f>
        <v>ITs</v>
      </c>
      <c r="AH41" s="1" t="str">
        <f>IF('full menu'!AH41="MDC","MDC",IF('full menu'!AH41="X","X",IF('full menu'!AH41="UASC","UASC",IF(OR('full menu'!AH41="PERF",'full menu'!AH41="AERF",'full menu'!AH41="PCB"),"ERfix",IF(OR('full menu'!AH41="ACB",'full menu'!AH41="LCERT",'full menu'!AH41="LERT",'full menu'!AH41="FCERT",'full menu'!AH41="FERT"),"ERTs",IF(OR('full menu'!AH41="FCMT",'full menu'!AH41="FMT",'full menu'!AH41="LMT",'full menu'!AH41="LCMT"),"MTs",IF(OR('full menu'!AH41="LCIT",'full menu'!AH41="FCIT",'full menu'!AH41="LIT",'full menu'!AH41="FIT"),"ITs",IF(OR('full menu'!AH41="MwERT",'full menu'!AH41="ERwMT",'full menu'!AH41="M&amp;ERT",'full menu'!AH41="MwIT",'full menu'!AH41="IwMT",'full menu'!AH41="M&amp;IT",'full menu'!AH41="IwERT",'full menu'!AH41="ERwIT",'full menu'!AH41="I&amp;ERT",'full menu'!AH41="ER&amp;M&amp;IT"),"MixedTs",IF('full menu'!AH41="UD","UD",IF('full menu'!AH41="LSD","LSD",IF('full menu'!AH41="WSD","WSD","")))))))))))</f>
        <v>ITs</v>
      </c>
      <c r="AI41" s="1" t="str">
        <f>IF('full menu'!AI41="MDC","MDC",IF('full menu'!AI41="X","X",IF('full menu'!AI41="UASC","UASC",IF(OR('full menu'!AI41="PERF",'full menu'!AI41="AERF",'full menu'!AI41="PCB"),"ERfix",IF(OR('full menu'!AI41="ACB",'full menu'!AI41="LCERT",'full menu'!AI41="LERT",'full menu'!AI41="FCERT",'full menu'!AI41="FERT"),"ERTs",IF(OR('full menu'!AI41="FCMT",'full menu'!AI41="FMT",'full menu'!AI41="LMT",'full menu'!AI41="LCMT"),"MTs",IF(OR('full menu'!AI41="LCIT",'full menu'!AI41="FCIT",'full menu'!AI41="LIT",'full menu'!AI41="FIT"),"ITs",IF(OR('full menu'!AI41="MwERT",'full menu'!AI41="ERwMT",'full menu'!AI41="M&amp;ERT",'full menu'!AI41="MwIT",'full menu'!AI41="IwMT",'full menu'!AI41="M&amp;IT",'full menu'!AI41="IwERT",'full menu'!AI41="ERwIT",'full menu'!AI41="I&amp;ERT",'full menu'!AI41="ER&amp;M&amp;IT"),"MixedTs",IF('full menu'!AI41="UD","UD",IF('full menu'!AI41="LSD","LSD",IF('full menu'!AI41="WSD","WSD","")))))))))))</f>
        <v>ITs</v>
      </c>
      <c r="AJ41" s="1" t="str">
        <f>IF('full menu'!AJ41="MDC","MDC",IF('full menu'!AJ41="X","X",IF('full menu'!AJ41="UASC","UASC",IF(OR('full menu'!AJ41="PERF",'full menu'!AJ41="AERF",'full menu'!AJ41="PCB"),"ERfix",IF(OR('full menu'!AJ41="ACB",'full menu'!AJ41="LCERT",'full menu'!AJ41="LERT",'full menu'!AJ41="FCERT",'full menu'!AJ41="FERT"),"ERTs",IF(OR('full menu'!AJ41="FCMT",'full menu'!AJ41="FMT",'full menu'!AJ41="LMT",'full menu'!AJ41="LCMT"),"MTs",IF(OR('full menu'!AJ41="LCIT",'full menu'!AJ41="FCIT",'full menu'!AJ41="LIT",'full menu'!AJ41="FIT"),"ITs",IF(OR('full menu'!AJ41="MwERT",'full menu'!AJ41="ERwMT",'full menu'!AJ41="M&amp;ERT",'full menu'!AJ41="MwIT",'full menu'!AJ41="IwMT",'full menu'!AJ41="M&amp;IT",'full menu'!AJ41="IwERT",'full menu'!AJ41="ERwIT",'full menu'!AJ41="I&amp;ERT",'full menu'!AJ41="ER&amp;M&amp;IT"),"MixedTs",IF('full menu'!AJ41="UD","UD",IF('full menu'!AJ41="LSD","LSD",IF('full menu'!AJ41="WSD","WSD","")))))))))))</f>
        <v>ITs</v>
      </c>
      <c r="AK41" s="1" t="str">
        <f>IF('full menu'!AK41="MDC","MDC",IF('full menu'!AK41="X","X",IF('full menu'!AK41="UASC","UASC",IF(OR('full menu'!AK41="PERF",'full menu'!AK41="AERF",'full menu'!AK41="PCB"),"ERfix",IF(OR('full menu'!AK41="ACB",'full menu'!AK41="LCERT",'full menu'!AK41="LERT",'full menu'!AK41="FCERT",'full menu'!AK41="FERT"),"ERTs",IF(OR('full menu'!AK41="FCMT",'full menu'!AK41="FMT",'full menu'!AK41="LMT",'full menu'!AK41="LCMT"),"MTs",IF(OR('full menu'!AK41="LCIT",'full menu'!AK41="FCIT",'full menu'!AK41="LIT",'full menu'!AK41="FIT"),"ITs",IF(OR('full menu'!AK41="MwERT",'full menu'!AK41="ERwMT",'full menu'!AK41="M&amp;ERT",'full menu'!AK41="MwIT",'full menu'!AK41="IwMT",'full menu'!AK41="M&amp;IT",'full menu'!AK41="IwERT",'full menu'!AK41="ERwIT",'full menu'!AK41="I&amp;ERT",'full menu'!AK41="ER&amp;M&amp;IT"),"MixedTs",IF('full menu'!AK41="UD","UD",IF('full menu'!AK41="LSD","LSD",IF('full menu'!AK41="WSD","WSD","")))))))))))</f>
        <v>ITs</v>
      </c>
      <c r="AL41" s="1" t="str">
        <f>IF('full menu'!AL41="MDC","MDC",IF('full menu'!AL41="X","X",IF('full menu'!AL41="UASC","UASC",IF(OR('full menu'!AL41="PERF",'full menu'!AL41="AERF",'full menu'!AL41="PCB"),"ERfix",IF(OR('full menu'!AL41="ACB",'full menu'!AL41="LCERT",'full menu'!AL41="LERT",'full menu'!AL41="FCERT",'full menu'!AL41="FERT"),"ERTs",IF(OR('full menu'!AL41="FCMT",'full menu'!AL41="FMT",'full menu'!AL41="LMT",'full menu'!AL41="LCMT"),"MTs",IF(OR('full menu'!AL41="LCIT",'full menu'!AL41="FCIT",'full menu'!AL41="LIT",'full menu'!AL41="FIT"),"ITs",IF(OR('full menu'!AL41="MwERT",'full menu'!AL41="ERwMT",'full menu'!AL41="M&amp;ERT",'full menu'!AL41="MwIT",'full menu'!AL41="IwMT",'full menu'!AL41="M&amp;IT",'full menu'!AL41="IwERT",'full menu'!AL41="ERwIT",'full menu'!AL41="I&amp;ERT",'full menu'!AL41="ER&amp;M&amp;IT"),"MixedTs",IF('full menu'!AL41="UD","UD",IF('full menu'!AL41="LSD","LSD",IF('full menu'!AL41="WSD","WSD","")))))))))))</f>
        <v>ITs</v>
      </c>
      <c r="AM41" s="1" t="str">
        <f>IF('full menu'!AM41="MDC","MDC",IF('full menu'!AM41="X","X",IF('full menu'!AM41="UASC","UASC",IF(OR('full menu'!AM41="PERF",'full menu'!AM41="AERF",'full menu'!AM41="PCB"),"ERfix",IF(OR('full menu'!AM41="ACB",'full menu'!AM41="LCERT",'full menu'!AM41="LERT",'full menu'!AM41="FCERT",'full menu'!AM41="FERT"),"ERTs",IF(OR('full menu'!AM41="FCMT",'full menu'!AM41="FMT",'full menu'!AM41="LMT",'full menu'!AM41="LCMT"),"MTs",IF(OR('full menu'!AM41="LCIT",'full menu'!AM41="FCIT",'full menu'!AM41="LIT",'full menu'!AM41="FIT"),"ITs",IF(OR('full menu'!AM41="MwERT",'full menu'!AM41="ERwMT",'full menu'!AM41="M&amp;ERT",'full menu'!AM41="MwIT",'full menu'!AM41="IwMT",'full menu'!AM41="M&amp;IT",'full menu'!AM41="IwERT",'full menu'!AM41="ERwIT",'full menu'!AM41="I&amp;ERT",'full menu'!AM41="ER&amp;M&amp;IT"),"MixedTs",IF('full menu'!AM41="UD","UD",IF('full menu'!AM41="LSD","LSD",IF('full menu'!AM41="WSD","WSD","")))))))))))</f>
        <v>ITs</v>
      </c>
      <c r="AN41" s="1" t="str">
        <f>IF('full menu'!AN41="MDC","MDC",IF('full menu'!AN41="X","X",IF('full menu'!AN41="UASC","UASC",IF(OR('full menu'!AN41="PERF",'full menu'!AN41="AERF",'full menu'!AN41="PCB"),"ERfix",IF(OR('full menu'!AN41="ACB",'full menu'!AN41="LCERT",'full menu'!AN41="LERT",'full menu'!AN41="FCERT",'full menu'!AN41="FERT"),"ERTs",IF(OR('full menu'!AN41="FCMT",'full menu'!AN41="FMT",'full menu'!AN41="LMT",'full menu'!AN41="LCMT"),"MTs",IF(OR('full menu'!AN41="LCIT",'full menu'!AN41="FCIT",'full menu'!AN41="LIT",'full menu'!AN41="FIT"),"ITs",IF(OR('full menu'!AN41="MwERT",'full menu'!AN41="ERwMT",'full menu'!AN41="M&amp;ERT",'full menu'!AN41="MwIT",'full menu'!AN41="IwMT",'full menu'!AN41="M&amp;IT",'full menu'!AN41="IwERT",'full menu'!AN41="ERwIT",'full menu'!AN41="I&amp;ERT",'full menu'!AN41="ER&amp;M&amp;IT"),"MixedTs",IF('full menu'!AN41="UD","UD",IF('full menu'!AN41="LSD","LSD",IF('full menu'!AN41="WSD","WSD","")))))))))))</f>
        <v>ITs</v>
      </c>
      <c r="AO41" s="1" t="str">
        <f>IF('full menu'!AO41="MDC","MDC",IF('full menu'!AO41="X","X",IF('full menu'!AO41="UASC","UASC",IF(OR('full menu'!AO41="PERF",'full menu'!AO41="AERF",'full menu'!AO41="PCB"),"ERfix",IF(OR('full menu'!AO41="ACB",'full menu'!AO41="LCERT",'full menu'!AO41="LERT",'full menu'!AO41="FCERT",'full menu'!AO41="FERT"),"ERTs",IF(OR('full menu'!AO41="FCMT",'full menu'!AO41="FMT",'full menu'!AO41="LMT",'full menu'!AO41="LCMT"),"MTs",IF(OR('full menu'!AO41="LCIT",'full menu'!AO41="FCIT",'full menu'!AO41="LIT",'full menu'!AO41="FIT"),"ITs",IF(OR('full menu'!AO41="MwERT",'full menu'!AO41="ERwMT",'full menu'!AO41="M&amp;ERT",'full menu'!AO41="MwIT",'full menu'!AO41="IwMT",'full menu'!AO41="M&amp;IT",'full menu'!AO41="IwERT",'full menu'!AO41="ERwIT",'full menu'!AO41="I&amp;ERT",'full menu'!AO41="ER&amp;M&amp;IT"),"MixedTs",IF('full menu'!AO41="UD","UD",IF('full menu'!AO41="LSD","LSD",IF('full menu'!AO41="WSD","WSD","")))))))))))</f>
        <v>ITs</v>
      </c>
      <c r="AP41" s="1" t="str">
        <f>IF('full menu'!AP41="MDC","MDC",IF('full menu'!AP41="X","X",IF('full menu'!AP41="UASC","UASC",IF(OR('full menu'!AP41="PERF",'full menu'!AP41="AERF",'full menu'!AP41="PCB"),"ERfix",IF(OR('full menu'!AP41="ACB",'full menu'!AP41="LCERT",'full menu'!AP41="LERT",'full menu'!AP41="FCERT",'full menu'!AP41="FERT"),"ERTs",IF(OR('full menu'!AP41="FCMT",'full menu'!AP41="FMT",'full menu'!AP41="LMT",'full menu'!AP41="LCMT"),"MTs",IF(OR('full menu'!AP41="LCIT",'full menu'!AP41="FCIT",'full menu'!AP41="LIT",'full menu'!AP41="FIT"),"ITs",IF(OR('full menu'!AP41="MwERT",'full menu'!AP41="ERwMT",'full menu'!AP41="M&amp;ERT",'full menu'!AP41="MwIT",'full menu'!AP41="IwMT",'full menu'!AP41="M&amp;IT",'full menu'!AP41="IwERT",'full menu'!AP41="ERwIT",'full menu'!AP41="I&amp;ERT",'full menu'!AP41="ER&amp;M&amp;IT"),"MixedTs",IF('full menu'!AP41="UD","UD",IF('full menu'!AP41="LSD","LSD",IF('full menu'!AP41="WSD","WSD","")))))))))))</f>
        <v>ITs</v>
      </c>
      <c r="AQ41" s="1" t="str">
        <f>IF('full menu'!AQ41="MDC","MDC",IF('full menu'!AQ41="X","X",IF('full menu'!AQ41="UASC","UASC",IF(OR('full menu'!AQ41="PERF",'full menu'!AQ41="AERF",'full menu'!AQ41="PCB"),"ERfix",IF(OR('full menu'!AQ41="ACB",'full menu'!AQ41="LCERT",'full menu'!AQ41="LERT",'full menu'!AQ41="FCERT",'full menu'!AQ41="FERT"),"ERTs",IF(OR('full menu'!AQ41="FCMT",'full menu'!AQ41="FMT",'full menu'!AQ41="LMT",'full menu'!AQ41="LCMT"),"MTs",IF(OR('full menu'!AQ41="LCIT",'full menu'!AQ41="FCIT",'full menu'!AQ41="LIT",'full menu'!AQ41="FIT"),"ITs",IF(OR('full menu'!AQ41="MwERT",'full menu'!AQ41="ERwMT",'full menu'!AQ41="M&amp;ERT",'full menu'!AQ41="MwIT",'full menu'!AQ41="IwMT",'full menu'!AQ41="M&amp;IT",'full menu'!AQ41="IwERT",'full menu'!AQ41="ERwIT",'full menu'!AQ41="I&amp;ERT",'full menu'!AQ41="ER&amp;M&amp;IT"),"MixedTs",IF('full menu'!AQ41="UD","UD",IF('full menu'!AQ41="LSD","LSD",IF('full menu'!AQ41="WSD","WSD","")))))))))))</f>
        <v>ITs</v>
      </c>
      <c r="AR41" s="1" t="str">
        <f>IF('full menu'!AR41="MDC","MDC",IF('full menu'!AR41="X","X",IF('full menu'!AR41="UASC","UASC",IF(OR('full menu'!AR41="PERF",'full menu'!AR41="AERF",'full menu'!AR41="PCB"),"ERfix",IF(OR('full menu'!AR41="ACB",'full menu'!AR41="LCERT",'full menu'!AR41="LERT",'full menu'!AR41="FCERT",'full menu'!AR41="FERT"),"ERTs",IF(OR('full menu'!AR41="FCMT",'full menu'!AR41="FMT",'full menu'!AR41="LMT",'full menu'!AR41="LCMT"),"MTs",IF(OR('full menu'!AR41="LCIT",'full menu'!AR41="FCIT",'full menu'!AR41="LIT",'full menu'!AR41="FIT"),"ITs",IF(OR('full menu'!AR41="MwERT",'full menu'!AR41="ERwMT",'full menu'!AR41="M&amp;ERT",'full menu'!AR41="MwIT",'full menu'!AR41="IwMT",'full menu'!AR41="M&amp;IT",'full menu'!AR41="IwERT",'full menu'!AR41="ERwIT",'full menu'!AR41="I&amp;ERT",'full menu'!AR41="ER&amp;M&amp;IT"),"MixedTs",IF('full menu'!AR41="UD","UD",IF('full menu'!AR41="LSD","LSD",IF('full menu'!AR41="WSD","WSD","")))))))))))</f>
        <v>ITs</v>
      </c>
      <c r="AS41" s="1" t="str">
        <f>IF('full menu'!AS41="MDC","MDC",IF('full menu'!AS41="X","X",IF('full menu'!AS41="UASC","UASC",IF(OR('full menu'!AS41="PERF",'full menu'!AS41="AERF",'full menu'!AS41="PCB"),"ERfix",IF(OR('full menu'!AS41="ACB",'full menu'!AS41="LCERT",'full menu'!AS41="LERT",'full menu'!AS41="FCERT",'full menu'!AS41="FERT"),"ERTs",IF(OR('full menu'!AS41="FCMT",'full menu'!AS41="FMT",'full menu'!AS41="LMT",'full menu'!AS41="LCMT"),"MTs",IF(OR('full menu'!AS41="LCIT",'full menu'!AS41="FCIT",'full menu'!AS41="LIT",'full menu'!AS41="FIT"),"ITs",IF(OR('full menu'!AS41="MwERT",'full menu'!AS41="ERwMT",'full menu'!AS41="M&amp;ERT",'full menu'!AS41="MwIT",'full menu'!AS41="IwMT",'full menu'!AS41="M&amp;IT",'full menu'!AS41="IwERT",'full menu'!AS41="ERwIT",'full menu'!AS41="I&amp;ERT",'full menu'!AS41="ER&amp;M&amp;IT"),"MixedTs",IF('full menu'!AS41="UD","UD",IF('full menu'!AS41="LSD","LSD",IF('full menu'!AS41="WSD","WSD","")))))))))))</f>
        <v>ITs</v>
      </c>
      <c r="AT41" s="1" t="str">
        <f>IF('full menu'!AT41="MDC","MDC",IF('full menu'!AT41="X","X",IF('full menu'!AT41="UASC","UASC",IF(OR('full menu'!AT41="PERF",'full menu'!AT41="AERF",'full menu'!AT41="PCB"),"ERfix",IF(OR('full menu'!AT41="ACB",'full menu'!AT41="LCERT",'full menu'!AT41="LERT",'full menu'!AT41="FCERT",'full menu'!AT41="FERT"),"ERTs",IF(OR('full menu'!AT41="FCMT",'full menu'!AT41="FMT",'full menu'!AT41="LMT",'full menu'!AT41="LCMT"),"MTs",IF(OR('full menu'!AT41="LCIT",'full menu'!AT41="FCIT",'full menu'!AT41="LIT",'full menu'!AT41="FIT"),"ITs",IF(OR('full menu'!AT41="MwERT",'full menu'!AT41="ERwMT",'full menu'!AT41="M&amp;ERT",'full menu'!AT41="MwIT",'full menu'!AT41="IwMT",'full menu'!AT41="M&amp;IT",'full menu'!AT41="IwERT",'full menu'!AT41="ERwIT",'full menu'!AT41="I&amp;ERT",'full menu'!AT41="ER&amp;M&amp;IT"),"MixedTs",IF('full menu'!AT41="UD","UD",IF('full menu'!AT41="LSD","LSD",IF('full menu'!AT41="WSD","WSD","")))))))))))</f>
        <v>ITs</v>
      </c>
      <c r="AU41" s="1" t="str">
        <f>IF('full menu'!AU41="MDC","MDC",IF('full menu'!AU41="X","X",IF('full menu'!AU41="UASC","UASC",IF(OR('full menu'!AU41="PERF",'full menu'!AU41="AERF",'full menu'!AU41="PCB"),"ERfix",IF(OR('full menu'!AU41="ACB",'full menu'!AU41="LCERT",'full menu'!AU41="LERT",'full menu'!AU41="FCERT",'full menu'!AU41="FERT"),"ERTs",IF(OR('full menu'!AU41="FCMT",'full menu'!AU41="FMT",'full menu'!AU41="LMT",'full menu'!AU41="LCMT"),"MTs",IF(OR('full menu'!AU41="LCIT",'full menu'!AU41="FCIT",'full menu'!AU41="LIT",'full menu'!AU41="FIT"),"ITs",IF(OR('full menu'!AU41="MwERT",'full menu'!AU41="ERwMT",'full menu'!AU41="M&amp;ERT",'full menu'!AU41="MwIT",'full menu'!AU41="IwMT",'full menu'!AU41="M&amp;IT",'full menu'!AU41="IwERT",'full menu'!AU41="ERwIT",'full menu'!AU41="I&amp;ERT",'full menu'!AU41="ER&amp;M&amp;IT"),"MixedTs",IF('full menu'!AU41="UD","UD",IF('full menu'!AU41="LSD","LSD",IF('full menu'!AU41="WSD","WSD","")))))))))))</f>
        <v>ITs</v>
      </c>
      <c r="AV41" s="1" t="str">
        <f>IF('full menu'!AV41="MDC","MDC",IF('full menu'!AV41="X","X",IF('full menu'!AV41="UASC","UASC",IF(OR('full menu'!AV41="PERF",'full menu'!AV41="AERF",'full menu'!AV41="PCB"),"ERfix",IF(OR('full menu'!AV41="ACB",'full menu'!AV41="LCERT",'full menu'!AV41="LERT",'full menu'!AV41="FCERT",'full menu'!AV41="FERT"),"ERTs",IF(OR('full menu'!AV41="FCMT",'full menu'!AV41="FMT",'full menu'!AV41="LMT",'full menu'!AV41="LCMT"),"MTs",IF(OR('full menu'!AV41="LCIT",'full menu'!AV41="FCIT",'full menu'!AV41="LIT",'full menu'!AV41="FIT"),"ITs",IF(OR('full menu'!AV41="MwERT",'full menu'!AV41="ERwMT",'full menu'!AV41="M&amp;ERT",'full menu'!AV41="MwIT",'full menu'!AV41="IwMT",'full menu'!AV41="M&amp;IT",'full menu'!AV41="IwERT",'full menu'!AV41="ERwIT",'full menu'!AV41="I&amp;ERT",'full menu'!AV41="ER&amp;M&amp;IT"),"MixedTs",IF('full menu'!AV41="UD","UD",IF('full menu'!AV41="LSD","LSD",IF('full menu'!AV41="WSD","WSD","")))))))))))</f>
        <v>ITs</v>
      </c>
      <c r="AW41" s="1" t="str">
        <f>IF('full menu'!AW41="MDC","MDC",IF('full menu'!AW41="X","X",IF('full menu'!AW41="UASC","UASC",IF(OR('full menu'!AW41="PERF",'full menu'!AW41="AERF",'full menu'!AW41="PCB"),"ERfix",IF(OR('full menu'!AW41="ACB",'full menu'!AW41="LCERT",'full menu'!AW41="LERT",'full menu'!AW41="FCERT",'full menu'!AW41="FERT"),"ERTs",IF(OR('full menu'!AW41="FCMT",'full menu'!AW41="FMT",'full menu'!AW41="LMT",'full menu'!AW41="LCMT"),"MTs",IF(OR('full menu'!AW41="LCIT",'full menu'!AW41="FCIT",'full menu'!AW41="LIT",'full menu'!AW41="FIT"),"ITs",IF(OR('full menu'!AW41="MwERT",'full menu'!AW41="ERwMT",'full menu'!AW41="M&amp;ERT",'full menu'!AW41="MwIT",'full menu'!AW41="IwMT",'full menu'!AW41="M&amp;IT",'full menu'!AW41="IwERT",'full menu'!AW41="ERwIT",'full menu'!AW41="I&amp;ERT",'full menu'!AW41="ER&amp;M&amp;IT"),"MixedTs",IF('full menu'!AW41="UD","UD",IF('full menu'!AW41="LSD","LSD",IF('full menu'!AW41="WSD","WSD","")))))))))))</f>
        <v>ITs</v>
      </c>
      <c r="AX41" s="1" t="str">
        <f>IF('full menu'!AX41="MDC","MDC",IF('full menu'!AX41="X","X",IF('full menu'!AX41="UASC","UASC",IF(OR('full menu'!AX41="PERF",'full menu'!AX41="AERF",'full menu'!AX41="PCB"),"ERfix",IF(OR('full menu'!AX41="ACB",'full menu'!AX41="LCERT",'full menu'!AX41="LERT",'full menu'!AX41="FCERT",'full menu'!AX41="FERT"),"ERTs",IF(OR('full menu'!AX41="FCMT",'full menu'!AX41="FMT",'full menu'!AX41="LMT",'full menu'!AX41="LCMT"),"MTs",IF(OR('full menu'!AX41="LCIT",'full menu'!AX41="FCIT",'full menu'!AX41="LIT",'full menu'!AX41="FIT"),"ITs",IF(OR('full menu'!AX41="MwERT",'full menu'!AX41="ERwMT",'full menu'!AX41="M&amp;ERT",'full menu'!AX41="MwIT",'full menu'!AX41="IwMT",'full menu'!AX41="M&amp;IT",'full menu'!AX41="IwERT",'full menu'!AX41="ERwIT",'full menu'!AX41="I&amp;ERT",'full menu'!AX41="ER&amp;M&amp;IT"),"MixedTs",IF('full menu'!AX41="UD","UD",IF('full menu'!AX41="LSD","LSD",IF('full menu'!AX41="WSD","WSD","")))))))))))</f>
        <v>ITs</v>
      </c>
      <c r="AY41" s="1" t="str">
        <f>IF('full menu'!AY41="MDC","MDC",IF('full menu'!AY41="X","X",IF('full menu'!AY41="UASC","UASC",IF(OR('full menu'!AY41="PERF",'full menu'!AY41="AERF",'full menu'!AY41="PCB"),"ERfix",IF(OR('full menu'!AY41="ACB",'full menu'!AY41="LCERT",'full menu'!AY41="LERT",'full menu'!AY41="FCERT",'full menu'!AY41="FERT"),"ERTs",IF(OR('full menu'!AY41="FCMT",'full menu'!AY41="FMT",'full menu'!AY41="LMT",'full menu'!AY41="LCMT"),"MTs",IF(OR('full menu'!AY41="LCIT",'full menu'!AY41="FCIT",'full menu'!AY41="LIT",'full menu'!AY41="FIT"),"ITs",IF(OR('full menu'!AY41="MwERT",'full menu'!AY41="ERwMT",'full menu'!AY41="M&amp;ERT",'full menu'!AY41="MwIT",'full menu'!AY41="IwMT",'full menu'!AY41="M&amp;IT",'full menu'!AY41="IwERT",'full menu'!AY41="ERwIT",'full menu'!AY41="I&amp;ERT",'full menu'!AY41="ER&amp;M&amp;IT"),"MixedTs",IF('full menu'!AY41="UD","UD",IF('full menu'!AY41="LSD","LSD",IF('full menu'!AY41="WSD","WSD","")))))))))))</f>
        <v>ITs</v>
      </c>
    </row>
    <row r="46" spans="1:51" x14ac:dyDescent="0.3">
      <c r="B46">
        <v>1974</v>
      </c>
      <c r="C46">
        <v>1975</v>
      </c>
      <c r="D46">
        <v>1976</v>
      </c>
      <c r="E46">
        <v>1977</v>
      </c>
      <c r="F46">
        <v>1978</v>
      </c>
      <c r="G46">
        <v>1979</v>
      </c>
      <c r="H46">
        <v>1980</v>
      </c>
      <c r="I46">
        <v>1981</v>
      </c>
      <c r="J46">
        <v>1982</v>
      </c>
      <c r="K46">
        <v>1983</v>
      </c>
      <c r="L46">
        <v>1984</v>
      </c>
      <c r="M46">
        <v>1985</v>
      </c>
      <c r="N46">
        <v>1986</v>
      </c>
      <c r="O46">
        <v>1987</v>
      </c>
      <c r="P46">
        <v>1988</v>
      </c>
      <c r="Q46">
        <v>1989</v>
      </c>
      <c r="R46">
        <v>1990</v>
      </c>
      <c r="S46">
        <v>1991</v>
      </c>
      <c r="T46">
        <v>1992</v>
      </c>
      <c r="U46">
        <v>1993</v>
      </c>
      <c r="V46">
        <v>1994</v>
      </c>
      <c r="W46">
        <v>1995</v>
      </c>
      <c r="X46">
        <v>1996</v>
      </c>
      <c r="Y46">
        <v>1997</v>
      </c>
      <c r="Z46">
        <v>1998</v>
      </c>
      <c r="AA46">
        <v>1999</v>
      </c>
      <c r="AB46">
        <v>2000</v>
      </c>
      <c r="AC46">
        <v>2001</v>
      </c>
      <c r="AD46">
        <v>2002</v>
      </c>
      <c r="AE46">
        <v>2003</v>
      </c>
      <c r="AF46">
        <v>2004</v>
      </c>
      <c r="AG46">
        <v>2005</v>
      </c>
      <c r="AH46">
        <v>2006</v>
      </c>
      <c r="AI46">
        <v>2007</v>
      </c>
      <c r="AJ46">
        <v>2008</v>
      </c>
      <c r="AK46">
        <v>2009</v>
      </c>
      <c r="AL46">
        <v>2010</v>
      </c>
      <c r="AM46">
        <v>2011</v>
      </c>
      <c r="AN46">
        <v>2012</v>
      </c>
      <c r="AO46">
        <v>2013</v>
      </c>
      <c r="AP46">
        <v>2014</v>
      </c>
      <c r="AQ46">
        <v>2015</v>
      </c>
      <c r="AR46">
        <v>2016</v>
      </c>
      <c r="AS46">
        <v>2017</v>
      </c>
      <c r="AT46" s="2">
        <v>2018</v>
      </c>
      <c r="AU46" s="2">
        <v>2019</v>
      </c>
      <c r="AV46" s="2">
        <v>2020</v>
      </c>
      <c r="AW46" s="2">
        <v>2021</v>
      </c>
      <c r="AX46" s="2">
        <v>2022</v>
      </c>
      <c r="AY46" s="2">
        <v>2023</v>
      </c>
    </row>
    <row r="47" spans="1:51" x14ac:dyDescent="0.3">
      <c r="A47" t="s">
        <v>71</v>
      </c>
      <c r="B47">
        <f t="shared" ref="B47:AS47" si="0">COUNTIF(B2:B41,"X")+COUNTIF(B2:B41,"")</f>
        <v>2</v>
      </c>
      <c r="C47">
        <f t="shared" si="0"/>
        <v>2</v>
      </c>
      <c r="D47">
        <f t="shared" si="0"/>
        <v>2</v>
      </c>
      <c r="E47">
        <f t="shared" si="0"/>
        <v>2</v>
      </c>
      <c r="F47">
        <f t="shared" si="0"/>
        <v>2</v>
      </c>
      <c r="G47">
        <f t="shared" si="0"/>
        <v>2</v>
      </c>
      <c r="H47">
        <f t="shared" si="0"/>
        <v>2</v>
      </c>
      <c r="I47">
        <f t="shared" si="0"/>
        <v>2</v>
      </c>
      <c r="J47">
        <f t="shared" si="0"/>
        <v>2</v>
      </c>
      <c r="K47">
        <f t="shared" si="0"/>
        <v>2</v>
      </c>
      <c r="L47">
        <f t="shared" si="0"/>
        <v>2</v>
      </c>
      <c r="M47">
        <f t="shared" si="0"/>
        <v>2</v>
      </c>
      <c r="N47">
        <f t="shared" si="0"/>
        <v>2</v>
      </c>
      <c r="O47">
        <f t="shared" si="0"/>
        <v>2</v>
      </c>
      <c r="P47">
        <f t="shared" si="0"/>
        <v>2</v>
      </c>
      <c r="Q47">
        <f t="shared" si="0"/>
        <v>2</v>
      </c>
      <c r="R47">
        <f t="shared" si="0"/>
        <v>2</v>
      </c>
      <c r="S47">
        <f t="shared" si="0"/>
        <v>2</v>
      </c>
      <c r="T47">
        <f t="shared" si="0"/>
        <v>1</v>
      </c>
      <c r="U47">
        <f t="shared" si="0"/>
        <v>1</v>
      </c>
      <c r="V47">
        <f t="shared" si="0"/>
        <v>1</v>
      </c>
      <c r="W47">
        <f t="shared" si="0"/>
        <v>1</v>
      </c>
      <c r="X47">
        <f t="shared" si="0"/>
        <v>1</v>
      </c>
      <c r="Y47">
        <f t="shared" si="0"/>
        <v>1</v>
      </c>
      <c r="Z47">
        <f t="shared" si="0"/>
        <v>1</v>
      </c>
      <c r="AA47">
        <f t="shared" si="0"/>
        <v>11</v>
      </c>
      <c r="AB47">
        <f t="shared" si="0"/>
        <v>11</v>
      </c>
      <c r="AC47">
        <f t="shared" si="0"/>
        <v>12</v>
      </c>
      <c r="AD47">
        <f t="shared" si="0"/>
        <v>12</v>
      </c>
      <c r="AE47">
        <f t="shared" si="0"/>
        <v>12</v>
      </c>
      <c r="AF47">
        <f t="shared" si="0"/>
        <v>12</v>
      </c>
      <c r="AG47">
        <f t="shared" si="0"/>
        <v>12</v>
      </c>
      <c r="AH47">
        <f t="shared" si="0"/>
        <v>12</v>
      </c>
      <c r="AI47">
        <f t="shared" si="0"/>
        <v>13</v>
      </c>
      <c r="AJ47">
        <f t="shared" si="0"/>
        <v>15</v>
      </c>
      <c r="AK47">
        <f t="shared" si="0"/>
        <v>15</v>
      </c>
      <c r="AL47">
        <f t="shared" si="0"/>
        <v>15</v>
      </c>
      <c r="AM47">
        <f t="shared" si="0"/>
        <v>15</v>
      </c>
      <c r="AN47">
        <f t="shared" si="0"/>
        <v>15</v>
      </c>
      <c r="AO47">
        <f t="shared" si="0"/>
        <v>15</v>
      </c>
      <c r="AP47">
        <f t="shared" si="0"/>
        <v>15</v>
      </c>
      <c r="AQ47">
        <f t="shared" si="0"/>
        <v>15</v>
      </c>
      <c r="AR47">
        <f t="shared" si="0"/>
        <v>15</v>
      </c>
      <c r="AS47">
        <f t="shared" si="0"/>
        <v>15</v>
      </c>
      <c r="AT47">
        <f t="shared" ref="AT47:AY47" si="1">COUNTIF(AT2:AT41,"X")+COUNTIF(AT2:AT41,"")</f>
        <v>15</v>
      </c>
      <c r="AU47">
        <f t="shared" si="1"/>
        <v>15</v>
      </c>
      <c r="AV47">
        <f t="shared" si="1"/>
        <v>15</v>
      </c>
      <c r="AW47">
        <f t="shared" si="1"/>
        <v>15</v>
      </c>
      <c r="AX47">
        <f t="shared" si="1"/>
        <v>15</v>
      </c>
      <c r="AY47">
        <f t="shared" si="1"/>
        <v>15</v>
      </c>
    </row>
    <row r="48" spans="1:51" x14ac:dyDescent="0.3">
      <c r="A48" t="s">
        <v>3</v>
      </c>
      <c r="B48">
        <f t="shared" ref="B48:AS48" si="2">COUNTIF(B2:B41,"MDC")</f>
        <v>0</v>
      </c>
      <c r="C48">
        <f t="shared" si="2"/>
        <v>0</v>
      </c>
      <c r="D48">
        <f t="shared" si="2"/>
        <v>0</v>
      </c>
      <c r="E48">
        <f t="shared" si="2"/>
        <v>0</v>
      </c>
      <c r="F48">
        <f t="shared" si="2"/>
        <v>0</v>
      </c>
      <c r="G48">
        <f t="shared" si="2"/>
        <v>0</v>
      </c>
      <c r="H48">
        <f t="shared" si="2"/>
        <v>0</v>
      </c>
      <c r="I48">
        <f t="shared" si="2"/>
        <v>0</v>
      </c>
      <c r="J48">
        <f t="shared" si="2"/>
        <v>0</v>
      </c>
      <c r="K48">
        <f t="shared" si="2"/>
        <v>0</v>
      </c>
      <c r="L48">
        <f t="shared" si="2"/>
        <v>0</v>
      </c>
      <c r="M48">
        <f t="shared" si="2"/>
        <v>0</v>
      </c>
      <c r="N48">
        <f t="shared" si="2"/>
        <v>0</v>
      </c>
      <c r="O48">
        <f t="shared" si="2"/>
        <v>0</v>
      </c>
      <c r="P48">
        <f t="shared" si="2"/>
        <v>0</v>
      </c>
      <c r="Q48">
        <f t="shared" si="2"/>
        <v>0</v>
      </c>
      <c r="R48">
        <f t="shared" si="2"/>
        <v>0</v>
      </c>
      <c r="S48">
        <f t="shared" si="2"/>
        <v>0</v>
      </c>
      <c r="T48">
        <f t="shared" si="2"/>
        <v>0</v>
      </c>
      <c r="U48">
        <f t="shared" si="2"/>
        <v>0</v>
      </c>
      <c r="V48">
        <f t="shared" si="2"/>
        <v>0</v>
      </c>
      <c r="W48">
        <f t="shared" si="2"/>
        <v>0</v>
      </c>
      <c r="X48">
        <f t="shared" si="2"/>
        <v>0</v>
      </c>
      <c r="Y48">
        <f t="shared" si="2"/>
        <v>0</v>
      </c>
      <c r="Z48">
        <f t="shared" si="2"/>
        <v>0</v>
      </c>
      <c r="AA48">
        <f t="shared" si="2"/>
        <v>0</v>
      </c>
      <c r="AB48">
        <f t="shared" si="2"/>
        <v>0</v>
      </c>
      <c r="AC48">
        <f t="shared" si="2"/>
        <v>0</v>
      </c>
      <c r="AD48">
        <f t="shared" si="2"/>
        <v>0</v>
      </c>
      <c r="AE48">
        <f t="shared" si="2"/>
        <v>0</v>
      </c>
      <c r="AF48">
        <f t="shared" si="2"/>
        <v>0</v>
      </c>
      <c r="AG48">
        <f t="shared" si="2"/>
        <v>0</v>
      </c>
      <c r="AH48">
        <f t="shared" si="2"/>
        <v>0</v>
      </c>
      <c r="AI48">
        <f t="shared" si="2"/>
        <v>0</v>
      </c>
      <c r="AJ48">
        <f t="shared" si="2"/>
        <v>0</v>
      </c>
      <c r="AK48">
        <f t="shared" si="2"/>
        <v>0</v>
      </c>
      <c r="AL48">
        <f t="shared" si="2"/>
        <v>0</v>
      </c>
      <c r="AM48">
        <f t="shared" si="2"/>
        <v>0</v>
      </c>
      <c r="AN48">
        <f t="shared" si="2"/>
        <v>0</v>
      </c>
      <c r="AO48">
        <f t="shared" si="2"/>
        <v>0</v>
      </c>
      <c r="AP48">
        <f t="shared" si="2"/>
        <v>0</v>
      </c>
      <c r="AQ48">
        <f t="shared" si="2"/>
        <v>0</v>
      </c>
      <c r="AR48">
        <f t="shared" si="2"/>
        <v>0</v>
      </c>
      <c r="AS48">
        <f t="shared" si="2"/>
        <v>0</v>
      </c>
      <c r="AT48">
        <f t="shared" ref="AT48:AY48" si="3">COUNTIF(AT2:AT41,"MDC")</f>
        <v>0</v>
      </c>
      <c r="AU48">
        <f t="shared" si="3"/>
        <v>0</v>
      </c>
      <c r="AV48">
        <f t="shared" si="3"/>
        <v>0</v>
      </c>
      <c r="AW48">
        <f t="shared" si="3"/>
        <v>0</v>
      </c>
      <c r="AX48">
        <f t="shared" si="3"/>
        <v>0</v>
      </c>
      <c r="AY48">
        <f t="shared" si="3"/>
        <v>0</v>
      </c>
    </row>
    <row r="49" spans="1:51" x14ac:dyDescent="0.3">
      <c r="A49" t="s">
        <v>80</v>
      </c>
      <c r="B49">
        <f t="shared" ref="B49:AS49" si="4">COUNTIF(B2:B41,"ERFix")</f>
        <v>10</v>
      </c>
      <c r="C49">
        <f t="shared" si="4"/>
        <v>11</v>
      </c>
      <c r="D49">
        <f t="shared" si="4"/>
        <v>11</v>
      </c>
      <c r="E49">
        <f t="shared" si="4"/>
        <v>10</v>
      </c>
      <c r="F49">
        <f t="shared" si="4"/>
        <v>10</v>
      </c>
      <c r="G49">
        <f t="shared" si="4"/>
        <v>7</v>
      </c>
      <c r="H49">
        <f t="shared" si="4"/>
        <v>7</v>
      </c>
      <c r="I49">
        <f t="shared" si="4"/>
        <v>7</v>
      </c>
      <c r="J49">
        <f t="shared" si="4"/>
        <v>7</v>
      </c>
      <c r="K49">
        <f t="shared" si="4"/>
        <v>7</v>
      </c>
      <c r="L49">
        <f t="shared" si="4"/>
        <v>7</v>
      </c>
      <c r="M49">
        <f t="shared" si="4"/>
        <v>7</v>
      </c>
      <c r="N49">
        <f t="shared" si="4"/>
        <v>6</v>
      </c>
      <c r="O49">
        <f t="shared" si="4"/>
        <v>6</v>
      </c>
      <c r="P49">
        <f t="shared" si="4"/>
        <v>6</v>
      </c>
      <c r="Q49">
        <f t="shared" si="4"/>
        <v>6</v>
      </c>
      <c r="R49">
        <f t="shared" si="4"/>
        <v>5</v>
      </c>
      <c r="S49">
        <f t="shared" si="4"/>
        <v>5</v>
      </c>
      <c r="T49">
        <f t="shared" si="4"/>
        <v>5</v>
      </c>
      <c r="U49">
        <f t="shared" si="4"/>
        <v>5</v>
      </c>
      <c r="V49">
        <f t="shared" si="4"/>
        <v>5</v>
      </c>
      <c r="W49">
        <f t="shared" si="4"/>
        <v>3</v>
      </c>
      <c r="X49">
        <f t="shared" si="4"/>
        <v>3</v>
      </c>
      <c r="Y49">
        <f t="shared" si="4"/>
        <v>3</v>
      </c>
      <c r="Z49">
        <f t="shared" si="4"/>
        <v>3</v>
      </c>
      <c r="AA49">
        <f t="shared" si="4"/>
        <v>3</v>
      </c>
      <c r="AB49">
        <f t="shared" si="4"/>
        <v>3</v>
      </c>
      <c r="AC49">
        <f t="shared" si="4"/>
        <v>3</v>
      </c>
      <c r="AD49">
        <f t="shared" si="4"/>
        <v>3</v>
      </c>
      <c r="AE49">
        <f t="shared" si="4"/>
        <v>3</v>
      </c>
      <c r="AF49">
        <f t="shared" si="4"/>
        <v>3</v>
      </c>
      <c r="AG49">
        <f t="shared" si="4"/>
        <v>3</v>
      </c>
      <c r="AH49">
        <f t="shared" si="4"/>
        <v>3</v>
      </c>
      <c r="AI49">
        <f t="shared" si="4"/>
        <v>3</v>
      </c>
      <c r="AJ49">
        <f t="shared" si="4"/>
        <v>3</v>
      </c>
      <c r="AK49">
        <f t="shared" si="4"/>
        <v>3</v>
      </c>
      <c r="AL49">
        <f t="shared" si="4"/>
        <v>3</v>
      </c>
      <c r="AM49">
        <f t="shared" si="4"/>
        <v>3</v>
      </c>
      <c r="AN49">
        <f t="shared" si="4"/>
        <v>3</v>
      </c>
      <c r="AO49">
        <f t="shared" si="4"/>
        <v>2</v>
      </c>
      <c r="AP49">
        <f t="shared" si="4"/>
        <v>2</v>
      </c>
      <c r="AQ49">
        <f t="shared" si="4"/>
        <v>2</v>
      </c>
      <c r="AR49">
        <f t="shared" si="4"/>
        <v>2</v>
      </c>
      <c r="AS49">
        <f t="shared" si="4"/>
        <v>2</v>
      </c>
      <c r="AT49">
        <f t="shared" ref="AT49:AY49" si="5">COUNTIF(AT2:AT41,"ERFix")</f>
        <v>2</v>
      </c>
      <c r="AU49">
        <f t="shared" si="5"/>
        <v>2</v>
      </c>
      <c r="AV49">
        <f t="shared" si="5"/>
        <v>2</v>
      </c>
      <c r="AW49">
        <f t="shared" si="5"/>
        <v>2</v>
      </c>
      <c r="AX49">
        <f t="shared" si="5"/>
        <v>2</v>
      </c>
      <c r="AY49">
        <f t="shared" si="5"/>
        <v>2</v>
      </c>
    </row>
    <row r="50" spans="1:51" x14ac:dyDescent="0.3">
      <c r="A50" t="s">
        <v>81</v>
      </c>
      <c r="B50">
        <f t="shared" ref="B50:AS50" si="6">COUNTIF(B2:B41,"ERTs")</f>
        <v>12</v>
      </c>
      <c r="C50">
        <f t="shared" si="6"/>
        <v>10</v>
      </c>
      <c r="D50">
        <f t="shared" si="6"/>
        <v>11</v>
      </c>
      <c r="E50">
        <f t="shared" si="6"/>
        <v>11</v>
      </c>
      <c r="F50">
        <f t="shared" si="6"/>
        <v>12</v>
      </c>
      <c r="G50">
        <f t="shared" si="6"/>
        <v>13</v>
      </c>
      <c r="H50">
        <f t="shared" si="6"/>
        <v>13</v>
      </c>
      <c r="I50">
        <f t="shared" si="6"/>
        <v>12</v>
      </c>
      <c r="J50">
        <f t="shared" si="6"/>
        <v>12</v>
      </c>
      <c r="K50">
        <f t="shared" si="6"/>
        <v>12</v>
      </c>
      <c r="L50">
        <f t="shared" si="6"/>
        <v>13</v>
      </c>
      <c r="M50">
        <f t="shared" si="6"/>
        <v>13</v>
      </c>
      <c r="N50">
        <f t="shared" si="6"/>
        <v>14</v>
      </c>
      <c r="O50">
        <f t="shared" si="6"/>
        <v>14</v>
      </c>
      <c r="P50">
        <f t="shared" si="6"/>
        <v>14</v>
      </c>
      <c r="Q50">
        <f t="shared" si="6"/>
        <v>14</v>
      </c>
      <c r="R50">
        <f t="shared" si="6"/>
        <v>15</v>
      </c>
      <c r="S50">
        <f t="shared" si="6"/>
        <v>16</v>
      </c>
      <c r="T50">
        <f t="shared" si="6"/>
        <v>16</v>
      </c>
      <c r="U50">
        <f t="shared" si="6"/>
        <v>14</v>
      </c>
      <c r="V50">
        <f t="shared" si="6"/>
        <v>14</v>
      </c>
      <c r="W50">
        <f t="shared" si="6"/>
        <v>16</v>
      </c>
      <c r="X50">
        <f t="shared" si="6"/>
        <v>16</v>
      </c>
      <c r="Y50">
        <f t="shared" si="6"/>
        <v>16</v>
      </c>
      <c r="Z50">
        <f t="shared" si="6"/>
        <v>16</v>
      </c>
      <c r="AA50">
        <f t="shared" si="6"/>
        <v>10</v>
      </c>
      <c r="AB50">
        <f t="shared" si="6"/>
        <v>10</v>
      </c>
      <c r="AC50">
        <f t="shared" si="6"/>
        <v>9</v>
      </c>
      <c r="AD50">
        <f t="shared" si="6"/>
        <v>9</v>
      </c>
      <c r="AE50">
        <f t="shared" si="6"/>
        <v>9</v>
      </c>
      <c r="AF50">
        <f t="shared" si="6"/>
        <v>9</v>
      </c>
      <c r="AG50">
        <f t="shared" si="6"/>
        <v>9</v>
      </c>
      <c r="AH50">
        <f t="shared" si="6"/>
        <v>9</v>
      </c>
      <c r="AI50">
        <f t="shared" si="6"/>
        <v>9</v>
      </c>
      <c r="AJ50">
        <f t="shared" si="6"/>
        <v>7</v>
      </c>
      <c r="AK50">
        <f t="shared" si="6"/>
        <v>7</v>
      </c>
      <c r="AL50">
        <f t="shared" si="6"/>
        <v>7</v>
      </c>
      <c r="AM50">
        <f t="shared" si="6"/>
        <v>7</v>
      </c>
      <c r="AN50">
        <f t="shared" si="6"/>
        <v>7</v>
      </c>
      <c r="AO50">
        <f t="shared" si="6"/>
        <v>8</v>
      </c>
      <c r="AP50">
        <f t="shared" si="6"/>
        <v>8</v>
      </c>
      <c r="AQ50">
        <f t="shared" si="6"/>
        <v>8</v>
      </c>
      <c r="AR50">
        <f t="shared" si="6"/>
        <v>8</v>
      </c>
      <c r="AS50">
        <f t="shared" si="6"/>
        <v>8</v>
      </c>
      <c r="AT50">
        <f t="shared" ref="AT50:AY50" si="7">COUNTIF(AT2:AT41,"ERTs")</f>
        <v>8</v>
      </c>
      <c r="AU50">
        <f t="shared" si="7"/>
        <v>8</v>
      </c>
      <c r="AV50">
        <f t="shared" si="7"/>
        <v>8</v>
      </c>
      <c r="AW50">
        <f t="shared" si="7"/>
        <v>8</v>
      </c>
      <c r="AX50">
        <f t="shared" si="7"/>
        <v>8</v>
      </c>
      <c r="AY50">
        <f t="shared" si="7"/>
        <v>8</v>
      </c>
    </row>
    <row r="51" spans="1:51" x14ac:dyDescent="0.3">
      <c r="A51" t="s">
        <v>82</v>
      </c>
      <c r="B51">
        <f t="shared" ref="B51:AS51" si="8">COUNTIF(B2:B41,"MTs")</f>
        <v>1</v>
      </c>
      <c r="C51">
        <f t="shared" si="8"/>
        <v>3</v>
      </c>
      <c r="D51">
        <f t="shared" si="8"/>
        <v>4</v>
      </c>
      <c r="E51">
        <f t="shared" si="8"/>
        <v>5</v>
      </c>
      <c r="F51">
        <f t="shared" si="8"/>
        <v>4</v>
      </c>
      <c r="G51">
        <f t="shared" si="8"/>
        <v>5</v>
      </c>
      <c r="H51">
        <f t="shared" si="8"/>
        <v>5</v>
      </c>
      <c r="I51">
        <f t="shared" si="8"/>
        <v>4</v>
      </c>
      <c r="J51">
        <f t="shared" si="8"/>
        <v>5</v>
      </c>
      <c r="K51">
        <f t="shared" si="8"/>
        <v>5</v>
      </c>
      <c r="L51">
        <f t="shared" si="8"/>
        <v>4</v>
      </c>
      <c r="M51">
        <f t="shared" si="8"/>
        <v>4</v>
      </c>
      <c r="N51">
        <f t="shared" si="8"/>
        <v>4</v>
      </c>
      <c r="O51">
        <f t="shared" si="8"/>
        <v>4</v>
      </c>
      <c r="P51">
        <f t="shared" si="8"/>
        <v>3</v>
      </c>
      <c r="Q51">
        <f t="shared" si="8"/>
        <v>2</v>
      </c>
      <c r="R51">
        <f t="shared" si="8"/>
        <v>1</v>
      </c>
      <c r="S51">
        <f t="shared" si="8"/>
        <v>2</v>
      </c>
      <c r="T51">
        <f t="shared" si="8"/>
        <v>2</v>
      </c>
      <c r="U51">
        <f t="shared" si="8"/>
        <v>4</v>
      </c>
      <c r="V51">
        <f t="shared" si="8"/>
        <v>4</v>
      </c>
      <c r="W51">
        <f t="shared" si="8"/>
        <v>3</v>
      </c>
      <c r="X51">
        <f t="shared" si="8"/>
        <v>1</v>
      </c>
      <c r="Y51">
        <f t="shared" si="8"/>
        <v>1</v>
      </c>
      <c r="Z51">
        <f t="shared" si="8"/>
        <v>1</v>
      </c>
      <c r="AA51">
        <f t="shared" si="8"/>
        <v>1</v>
      </c>
      <c r="AB51">
        <f t="shared" si="8"/>
        <v>1</v>
      </c>
      <c r="AC51">
        <f t="shared" si="8"/>
        <v>1</v>
      </c>
      <c r="AD51">
        <f t="shared" si="8"/>
        <v>1</v>
      </c>
      <c r="AE51">
        <f t="shared" si="8"/>
        <v>1</v>
      </c>
      <c r="AF51">
        <f t="shared" si="8"/>
        <v>1</v>
      </c>
      <c r="AG51">
        <f t="shared" si="8"/>
        <v>1</v>
      </c>
      <c r="AH51">
        <f t="shared" si="8"/>
        <v>1</v>
      </c>
      <c r="AI51">
        <f t="shared" si="8"/>
        <v>1</v>
      </c>
      <c r="AJ51">
        <f t="shared" si="8"/>
        <v>1</v>
      </c>
      <c r="AK51">
        <f t="shared" si="8"/>
        <v>1</v>
      </c>
      <c r="AL51">
        <f t="shared" si="8"/>
        <v>1</v>
      </c>
      <c r="AM51">
        <f t="shared" si="8"/>
        <v>1</v>
      </c>
      <c r="AN51">
        <f t="shared" si="8"/>
        <v>1</v>
      </c>
      <c r="AO51">
        <f t="shared" si="8"/>
        <v>1</v>
      </c>
      <c r="AP51">
        <f t="shared" si="8"/>
        <v>1</v>
      </c>
      <c r="AQ51">
        <f t="shared" si="8"/>
        <v>1</v>
      </c>
      <c r="AR51">
        <f t="shared" si="8"/>
        <v>1</v>
      </c>
      <c r="AS51">
        <f t="shared" si="8"/>
        <v>1</v>
      </c>
      <c r="AT51">
        <f t="shared" ref="AT51:AY51" si="9">COUNTIF(AT2:AT41,"MTs")</f>
        <v>1</v>
      </c>
      <c r="AU51">
        <f t="shared" si="9"/>
        <v>1</v>
      </c>
      <c r="AV51">
        <f t="shared" si="9"/>
        <v>0</v>
      </c>
      <c r="AW51">
        <f t="shared" si="9"/>
        <v>0</v>
      </c>
      <c r="AX51">
        <f t="shared" si="9"/>
        <v>0</v>
      </c>
      <c r="AY51">
        <f t="shared" si="9"/>
        <v>0</v>
      </c>
    </row>
    <row r="52" spans="1:51" x14ac:dyDescent="0.3">
      <c r="A52" t="s">
        <v>83</v>
      </c>
      <c r="B52">
        <f t="shared" ref="B52:AS52" si="10">COUNTIF(B2:B41,"ITs")</f>
        <v>0</v>
      </c>
      <c r="C52">
        <f t="shared" si="10"/>
        <v>0</v>
      </c>
      <c r="D52">
        <f t="shared" si="10"/>
        <v>0</v>
      </c>
      <c r="E52">
        <f t="shared" si="10"/>
        <v>0</v>
      </c>
      <c r="F52">
        <f t="shared" si="10"/>
        <v>0</v>
      </c>
      <c r="G52">
        <f t="shared" si="10"/>
        <v>0</v>
      </c>
      <c r="H52">
        <f t="shared" si="10"/>
        <v>0</v>
      </c>
      <c r="I52">
        <f t="shared" si="10"/>
        <v>0</v>
      </c>
      <c r="J52">
        <f t="shared" si="10"/>
        <v>0</v>
      </c>
      <c r="K52">
        <f t="shared" si="10"/>
        <v>0</v>
      </c>
      <c r="L52">
        <f t="shared" si="10"/>
        <v>0</v>
      </c>
      <c r="M52">
        <f t="shared" si="10"/>
        <v>0</v>
      </c>
      <c r="N52">
        <f t="shared" si="10"/>
        <v>1</v>
      </c>
      <c r="O52">
        <f t="shared" si="10"/>
        <v>1</v>
      </c>
      <c r="P52">
        <f t="shared" si="10"/>
        <v>1</v>
      </c>
      <c r="Q52">
        <f t="shared" si="10"/>
        <v>1</v>
      </c>
      <c r="R52">
        <f t="shared" si="10"/>
        <v>2</v>
      </c>
      <c r="S52">
        <f t="shared" si="10"/>
        <v>2</v>
      </c>
      <c r="T52">
        <f t="shared" si="10"/>
        <v>3</v>
      </c>
      <c r="U52">
        <f t="shared" si="10"/>
        <v>7</v>
      </c>
      <c r="V52">
        <f t="shared" si="10"/>
        <v>7</v>
      </c>
      <c r="W52">
        <f t="shared" si="10"/>
        <v>7</v>
      </c>
      <c r="X52">
        <f t="shared" si="10"/>
        <v>8</v>
      </c>
      <c r="Y52">
        <f t="shared" si="10"/>
        <v>8</v>
      </c>
      <c r="Z52">
        <f t="shared" si="10"/>
        <v>9</v>
      </c>
      <c r="AA52">
        <f t="shared" si="10"/>
        <v>10</v>
      </c>
      <c r="AB52">
        <f t="shared" si="10"/>
        <v>11</v>
      </c>
      <c r="AC52">
        <f t="shared" si="10"/>
        <v>13</v>
      </c>
      <c r="AD52">
        <f t="shared" si="10"/>
        <v>13</v>
      </c>
      <c r="AE52">
        <f t="shared" si="10"/>
        <v>13</v>
      </c>
      <c r="AF52">
        <f t="shared" si="10"/>
        <v>13</v>
      </c>
      <c r="AG52">
        <f t="shared" si="10"/>
        <v>13</v>
      </c>
      <c r="AH52">
        <f t="shared" si="10"/>
        <v>13</v>
      </c>
      <c r="AI52">
        <f t="shared" si="10"/>
        <v>13</v>
      </c>
      <c r="AJ52">
        <f t="shared" si="10"/>
        <v>13</v>
      </c>
      <c r="AK52">
        <f t="shared" si="10"/>
        <v>13</v>
      </c>
      <c r="AL52">
        <f t="shared" si="10"/>
        <v>13</v>
      </c>
      <c r="AM52">
        <f t="shared" si="10"/>
        <v>13</v>
      </c>
      <c r="AN52">
        <f t="shared" si="10"/>
        <v>12</v>
      </c>
      <c r="AO52">
        <f t="shared" si="10"/>
        <v>13</v>
      </c>
      <c r="AP52">
        <f t="shared" si="10"/>
        <v>13</v>
      </c>
      <c r="AQ52">
        <f t="shared" si="10"/>
        <v>14</v>
      </c>
      <c r="AR52">
        <f t="shared" si="10"/>
        <v>14</v>
      </c>
      <c r="AS52">
        <f t="shared" si="10"/>
        <v>14</v>
      </c>
      <c r="AT52">
        <f t="shared" ref="AT52:AY52" si="11">COUNTIF(AT2:AT41,"ITs")</f>
        <v>14</v>
      </c>
      <c r="AU52">
        <f t="shared" si="11"/>
        <v>14</v>
      </c>
      <c r="AV52">
        <f t="shared" si="11"/>
        <v>14</v>
      </c>
      <c r="AW52">
        <f t="shared" si="11"/>
        <v>14</v>
      </c>
      <c r="AX52">
        <f t="shared" si="11"/>
        <v>13</v>
      </c>
      <c r="AY52">
        <f t="shared" si="11"/>
        <v>13</v>
      </c>
    </row>
    <row r="53" spans="1:51" x14ac:dyDescent="0.3">
      <c r="A53" t="s">
        <v>84</v>
      </c>
      <c r="B53">
        <f t="shared" ref="B53:AS53" si="12">COUNTIF(B2:B41,"MixedTs")</f>
        <v>0</v>
      </c>
      <c r="C53">
        <f t="shared" si="12"/>
        <v>1</v>
      </c>
      <c r="D53">
        <f t="shared" si="12"/>
        <v>1</v>
      </c>
      <c r="E53">
        <f t="shared" si="12"/>
        <v>2</v>
      </c>
      <c r="F53">
        <f t="shared" si="12"/>
        <v>2</v>
      </c>
      <c r="G53">
        <f t="shared" si="12"/>
        <v>3</v>
      </c>
      <c r="H53">
        <f t="shared" si="12"/>
        <v>3</v>
      </c>
      <c r="I53">
        <f t="shared" si="12"/>
        <v>3</v>
      </c>
      <c r="J53">
        <f t="shared" si="12"/>
        <v>3</v>
      </c>
      <c r="K53">
        <f t="shared" si="12"/>
        <v>3</v>
      </c>
      <c r="L53">
        <f t="shared" si="12"/>
        <v>3</v>
      </c>
      <c r="M53">
        <f t="shared" si="12"/>
        <v>3</v>
      </c>
      <c r="N53">
        <f t="shared" si="12"/>
        <v>3</v>
      </c>
      <c r="O53">
        <f t="shared" si="12"/>
        <v>3</v>
      </c>
      <c r="P53">
        <f t="shared" si="12"/>
        <v>3</v>
      </c>
      <c r="Q53">
        <f t="shared" si="12"/>
        <v>4</v>
      </c>
      <c r="R53">
        <f t="shared" si="12"/>
        <v>4</v>
      </c>
      <c r="S53">
        <f t="shared" si="12"/>
        <v>4</v>
      </c>
      <c r="T53">
        <f t="shared" si="12"/>
        <v>5</v>
      </c>
      <c r="U53">
        <f t="shared" si="12"/>
        <v>3</v>
      </c>
      <c r="V53">
        <f t="shared" si="12"/>
        <v>3</v>
      </c>
      <c r="W53">
        <f t="shared" si="12"/>
        <v>5</v>
      </c>
      <c r="X53">
        <f t="shared" si="12"/>
        <v>5</v>
      </c>
      <c r="Y53">
        <f t="shared" si="12"/>
        <v>5</v>
      </c>
      <c r="Z53">
        <f t="shared" si="12"/>
        <v>6</v>
      </c>
      <c r="AA53">
        <f t="shared" si="12"/>
        <v>2</v>
      </c>
      <c r="AB53">
        <f t="shared" si="12"/>
        <v>2</v>
      </c>
      <c r="AC53">
        <f t="shared" si="12"/>
        <v>1</v>
      </c>
      <c r="AD53">
        <f t="shared" si="12"/>
        <v>1</v>
      </c>
      <c r="AE53">
        <f t="shared" si="12"/>
        <v>1</v>
      </c>
      <c r="AF53">
        <f t="shared" si="12"/>
        <v>1</v>
      </c>
      <c r="AG53">
        <f t="shared" si="12"/>
        <v>1</v>
      </c>
      <c r="AH53">
        <f t="shared" si="12"/>
        <v>1</v>
      </c>
      <c r="AI53">
        <f t="shared" si="12"/>
        <v>0</v>
      </c>
      <c r="AJ53">
        <f t="shared" si="12"/>
        <v>0</v>
      </c>
      <c r="AK53">
        <f t="shared" si="12"/>
        <v>0</v>
      </c>
      <c r="AL53">
        <f t="shared" si="12"/>
        <v>0</v>
      </c>
      <c r="AM53">
        <f t="shared" si="12"/>
        <v>0</v>
      </c>
      <c r="AN53">
        <f t="shared" si="12"/>
        <v>1</v>
      </c>
      <c r="AO53">
        <f t="shared" si="12"/>
        <v>1</v>
      </c>
      <c r="AP53">
        <f t="shared" si="12"/>
        <v>1</v>
      </c>
      <c r="AQ53">
        <f t="shared" si="12"/>
        <v>0</v>
      </c>
      <c r="AR53">
        <f t="shared" si="12"/>
        <v>0</v>
      </c>
      <c r="AS53">
        <f t="shared" si="12"/>
        <v>0</v>
      </c>
      <c r="AT53">
        <f t="shared" ref="AT53:AY53" si="13">COUNTIF(AT2:AT41,"MixedTs")</f>
        <v>0</v>
      </c>
      <c r="AU53">
        <f t="shared" si="13"/>
        <v>0</v>
      </c>
      <c r="AV53">
        <f t="shared" si="13"/>
        <v>0</v>
      </c>
      <c r="AW53">
        <f t="shared" si="13"/>
        <v>0</v>
      </c>
      <c r="AX53">
        <f t="shared" si="13"/>
        <v>0</v>
      </c>
      <c r="AY53">
        <f t="shared" si="13"/>
        <v>0</v>
      </c>
    </row>
    <row r="54" spans="1:51" x14ac:dyDescent="0.3">
      <c r="A54" t="s">
        <v>1</v>
      </c>
      <c r="B54">
        <f t="shared" ref="B54:AS54" si="14">COUNTIF(B2:B41,"UD")</f>
        <v>6</v>
      </c>
      <c r="C54">
        <f t="shared" si="14"/>
        <v>7</v>
      </c>
      <c r="D54">
        <f t="shared" si="14"/>
        <v>7</v>
      </c>
      <c r="E54">
        <f t="shared" si="14"/>
        <v>7</v>
      </c>
      <c r="F54">
        <f t="shared" si="14"/>
        <v>6</v>
      </c>
      <c r="G54">
        <f t="shared" si="14"/>
        <v>5</v>
      </c>
      <c r="H54">
        <f t="shared" si="14"/>
        <v>5</v>
      </c>
      <c r="I54">
        <f t="shared" si="14"/>
        <v>5</v>
      </c>
      <c r="J54">
        <f t="shared" si="14"/>
        <v>5</v>
      </c>
      <c r="K54">
        <f t="shared" si="14"/>
        <v>5</v>
      </c>
      <c r="L54">
        <f t="shared" si="14"/>
        <v>4</v>
      </c>
      <c r="M54">
        <f t="shared" si="14"/>
        <v>2</v>
      </c>
      <c r="N54">
        <f t="shared" si="14"/>
        <v>1</v>
      </c>
      <c r="O54">
        <f t="shared" si="14"/>
        <v>1</v>
      </c>
      <c r="P54">
        <f t="shared" si="14"/>
        <v>1</v>
      </c>
      <c r="Q54">
        <f t="shared" si="14"/>
        <v>1</v>
      </c>
      <c r="R54">
        <f t="shared" si="14"/>
        <v>1</v>
      </c>
      <c r="S54">
        <f t="shared" si="14"/>
        <v>0</v>
      </c>
      <c r="T54">
        <f t="shared" si="14"/>
        <v>1</v>
      </c>
      <c r="U54">
        <f t="shared" si="14"/>
        <v>1</v>
      </c>
      <c r="V54">
        <f t="shared" si="14"/>
        <v>0</v>
      </c>
      <c r="W54">
        <f t="shared" si="14"/>
        <v>0</v>
      </c>
      <c r="X54">
        <f t="shared" si="14"/>
        <v>0</v>
      </c>
      <c r="Y54">
        <f t="shared" si="14"/>
        <v>0</v>
      </c>
      <c r="Z54">
        <f t="shared" si="14"/>
        <v>0</v>
      </c>
      <c r="AA54">
        <f t="shared" si="14"/>
        <v>0</v>
      </c>
      <c r="AB54">
        <f t="shared" si="14"/>
        <v>0</v>
      </c>
      <c r="AC54">
        <f t="shared" si="14"/>
        <v>0</v>
      </c>
      <c r="AD54">
        <f t="shared" si="14"/>
        <v>0</v>
      </c>
      <c r="AE54">
        <f t="shared" si="14"/>
        <v>0</v>
      </c>
      <c r="AF54">
        <f t="shared" si="14"/>
        <v>0</v>
      </c>
      <c r="AG54">
        <f t="shared" si="14"/>
        <v>0</v>
      </c>
      <c r="AH54">
        <f t="shared" si="14"/>
        <v>0</v>
      </c>
      <c r="AI54">
        <f t="shared" si="14"/>
        <v>0</v>
      </c>
      <c r="AJ54">
        <f t="shared" si="14"/>
        <v>0</v>
      </c>
      <c r="AK54">
        <f t="shared" si="14"/>
        <v>0</v>
      </c>
      <c r="AL54">
        <f t="shared" si="14"/>
        <v>0</v>
      </c>
      <c r="AM54">
        <f t="shared" si="14"/>
        <v>0</v>
      </c>
      <c r="AN54">
        <f t="shared" si="14"/>
        <v>0</v>
      </c>
      <c r="AO54">
        <f t="shared" si="14"/>
        <v>0</v>
      </c>
      <c r="AP54">
        <f t="shared" si="14"/>
        <v>0</v>
      </c>
      <c r="AQ54">
        <f t="shared" si="14"/>
        <v>0</v>
      </c>
      <c r="AR54">
        <f t="shared" si="14"/>
        <v>0</v>
      </c>
      <c r="AS54">
        <f t="shared" si="14"/>
        <v>0</v>
      </c>
      <c r="AT54">
        <f t="shared" ref="AT54:AY54" si="15">COUNTIF(AT2:AT41,"UD")</f>
        <v>0</v>
      </c>
      <c r="AU54">
        <f t="shared" si="15"/>
        <v>0</v>
      </c>
      <c r="AV54">
        <f t="shared" si="15"/>
        <v>0</v>
      </c>
      <c r="AW54">
        <f t="shared" si="15"/>
        <v>0</v>
      </c>
      <c r="AX54">
        <f t="shared" si="15"/>
        <v>0</v>
      </c>
      <c r="AY54">
        <f t="shared" si="15"/>
        <v>0</v>
      </c>
    </row>
    <row r="55" spans="1:51" x14ac:dyDescent="0.3">
      <c r="A55" t="s">
        <v>2</v>
      </c>
      <c r="B55">
        <f t="shared" ref="B55:AS55" si="16">COUNTIF(B2:B41,"LSD")</f>
        <v>8</v>
      </c>
      <c r="C55">
        <f t="shared" si="16"/>
        <v>5</v>
      </c>
      <c r="D55">
        <f t="shared" si="16"/>
        <v>3</v>
      </c>
      <c r="E55">
        <f t="shared" si="16"/>
        <v>2</v>
      </c>
      <c r="F55">
        <f t="shared" si="16"/>
        <v>3</v>
      </c>
      <c r="G55">
        <f t="shared" si="16"/>
        <v>4</v>
      </c>
      <c r="H55">
        <f t="shared" si="16"/>
        <v>4</v>
      </c>
      <c r="I55">
        <f t="shared" si="16"/>
        <v>6</v>
      </c>
      <c r="J55">
        <f t="shared" si="16"/>
        <v>5</v>
      </c>
      <c r="K55">
        <f t="shared" si="16"/>
        <v>5</v>
      </c>
      <c r="L55">
        <f t="shared" si="16"/>
        <v>6</v>
      </c>
      <c r="M55">
        <f t="shared" si="16"/>
        <v>8</v>
      </c>
      <c r="N55">
        <f t="shared" si="16"/>
        <v>8</v>
      </c>
      <c r="O55">
        <f t="shared" si="16"/>
        <v>8</v>
      </c>
      <c r="P55">
        <f t="shared" si="16"/>
        <v>9</v>
      </c>
      <c r="Q55">
        <f t="shared" si="16"/>
        <v>9</v>
      </c>
      <c r="R55">
        <f t="shared" si="16"/>
        <v>9</v>
      </c>
      <c r="S55">
        <f t="shared" si="16"/>
        <v>8</v>
      </c>
      <c r="T55">
        <f t="shared" si="16"/>
        <v>6</v>
      </c>
      <c r="U55">
        <f t="shared" si="16"/>
        <v>4</v>
      </c>
      <c r="V55">
        <f t="shared" si="16"/>
        <v>5</v>
      </c>
      <c r="W55">
        <f t="shared" si="16"/>
        <v>4</v>
      </c>
      <c r="X55">
        <f t="shared" si="16"/>
        <v>5</v>
      </c>
      <c r="Y55">
        <f t="shared" si="16"/>
        <v>5</v>
      </c>
      <c r="Z55">
        <f t="shared" si="16"/>
        <v>3</v>
      </c>
      <c r="AA55">
        <f t="shared" si="16"/>
        <v>3</v>
      </c>
      <c r="AB55">
        <f t="shared" si="16"/>
        <v>2</v>
      </c>
      <c r="AC55">
        <f t="shared" si="16"/>
        <v>1</v>
      </c>
      <c r="AD55">
        <f t="shared" si="16"/>
        <v>1</v>
      </c>
      <c r="AE55">
        <f t="shared" si="16"/>
        <v>1</v>
      </c>
      <c r="AF55">
        <f t="shared" si="16"/>
        <v>1</v>
      </c>
      <c r="AG55">
        <f t="shared" si="16"/>
        <v>1</v>
      </c>
      <c r="AH55">
        <f t="shared" si="16"/>
        <v>1</v>
      </c>
      <c r="AI55">
        <f t="shared" si="16"/>
        <v>1</v>
      </c>
      <c r="AJ55">
        <f t="shared" si="16"/>
        <v>1</v>
      </c>
      <c r="AK55">
        <f t="shared" si="16"/>
        <v>1</v>
      </c>
      <c r="AL55">
        <f t="shared" si="16"/>
        <v>1</v>
      </c>
      <c r="AM55">
        <f t="shared" si="16"/>
        <v>1</v>
      </c>
      <c r="AN55">
        <f t="shared" si="16"/>
        <v>1</v>
      </c>
      <c r="AO55">
        <f t="shared" si="16"/>
        <v>0</v>
      </c>
      <c r="AP55">
        <f t="shared" si="16"/>
        <v>0</v>
      </c>
      <c r="AQ55">
        <f t="shared" si="16"/>
        <v>0</v>
      </c>
      <c r="AR55">
        <f t="shared" si="16"/>
        <v>0</v>
      </c>
      <c r="AS55">
        <f t="shared" si="16"/>
        <v>0</v>
      </c>
      <c r="AT55">
        <f t="shared" ref="AT55:AY55" si="17">COUNTIF(AT2:AT41,"LSD")</f>
        <v>0</v>
      </c>
      <c r="AU55">
        <f t="shared" si="17"/>
        <v>0</v>
      </c>
      <c r="AV55">
        <f t="shared" si="17"/>
        <v>1</v>
      </c>
      <c r="AW55">
        <f t="shared" si="17"/>
        <v>1</v>
      </c>
      <c r="AX55">
        <f t="shared" si="17"/>
        <v>2</v>
      </c>
      <c r="AY55">
        <f t="shared" si="17"/>
        <v>2</v>
      </c>
    </row>
    <row r="56" spans="1:51" x14ac:dyDescent="0.3">
      <c r="A56" t="s">
        <v>52</v>
      </c>
      <c r="B56">
        <f t="shared" ref="B56:AS56" si="18">COUNTIF(B2:B41,"WSD")</f>
        <v>0</v>
      </c>
      <c r="C56">
        <f t="shared" si="18"/>
        <v>0</v>
      </c>
      <c r="D56">
        <f t="shared" si="18"/>
        <v>0</v>
      </c>
      <c r="E56">
        <f t="shared" si="18"/>
        <v>0</v>
      </c>
      <c r="F56">
        <f t="shared" si="18"/>
        <v>0</v>
      </c>
      <c r="G56">
        <f t="shared" si="18"/>
        <v>0</v>
      </c>
      <c r="H56">
        <f t="shared" si="18"/>
        <v>0</v>
      </c>
      <c r="I56">
        <f t="shared" si="18"/>
        <v>0</v>
      </c>
      <c r="J56">
        <f t="shared" si="18"/>
        <v>0</v>
      </c>
      <c r="K56">
        <f t="shared" si="18"/>
        <v>0</v>
      </c>
      <c r="L56">
        <f t="shared" si="18"/>
        <v>0</v>
      </c>
      <c r="M56">
        <f t="shared" si="18"/>
        <v>0</v>
      </c>
      <c r="N56">
        <f t="shared" si="18"/>
        <v>0</v>
      </c>
      <c r="O56">
        <f t="shared" si="18"/>
        <v>0</v>
      </c>
      <c r="P56">
        <f t="shared" si="18"/>
        <v>0</v>
      </c>
      <c r="Q56">
        <f t="shared" si="18"/>
        <v>0</v>
      </c>
      <c r="R56">
        <f t="shared" si="18"/>
        <v>0</v>
      </c>
      <c r="S56">
        <f t="shared" si="18"/>
        <v>0</v>
      </c>
      <c r="T56">
        <f t="shared" si="18"/>
        <v>0</v>
      </c>
      <c r="U56">
        <f t="shared" si="18"/>
        <v>0</v>
      </c>
      <c r="V56">
        <f t="shared" si="18"/>
        <v>0</v>
      </c>
      <c r="W56">
        <f t="shared" si="18"/>
        <v>0</v>
      </c>
      <c r="X56">
        <f t="shared" si="18"/>
        <v>0</v>
      </c>
      <c r="Y56">
        <f t="shared" si="18"/>
        <v>0</v>
      </c>
      <c r="Z56">
        <f t="shared" si="18"/>
        <v>0</v>
      </c>
      <c r="AA56">
        <f t="shared" si="18"/>
        <v>0</v>
      </c>
      <c r="AB56">
        <f t="shared" si="18"/>
        <v>0</v>
      </c>
      <c r="AC56">
        <f t="shared" si="18"/>
        <v>0</v>
      </c>
      <c r="AD56">
        <f t="shared" si="18"/>
        <v>0</v>
      </c>
      <c r="AE56">
        <f t="shared" si="18"/>
        <v>0</v>
      </c>
      <c r="AF56">
        <f t="shared" si="18"/>
        <v>0</v>
      </c>
      <c r="AG56">
        <f t="shared" si="18"/>
        <v>0</v>
      </c>
      <c r="AH56">
        <f t="shared" si="18"/>
        <v>0</v>
      </c>
      <c r="AI56">
        <f t="shared" si="18"/>
        <v>0</v>
      </c>
      <c r="AJ56">
        <f t="shared" si="18"/>
        <v>0</v>
      </c>
      <c r="AK56">
        <f t="shared" si="18"/>
        <v>0</v>
      </c>
      <c r="AL56">
        <f t="shared" si="18"/>
        <v>0</v>
      </c>
      <c r="AM56">
        <f t="shared" si="18"/>
        <v>0</v>
      </c>
      <c r="AN56">
        <f t="shared" si="18"/>
        <v>0</v>
      </c>
      <c r="AO56">
        <f t="shared" si="18"/>
        <v>0</v>
      </c>
      <c r="AP56">
        <f t="shared" si="18"/>
        <v>0</v>
      </c>
      <c r="AQ56">
        <f t="shared" si="18"/>
        <v>0</v>
      </c>
      <c r="AR56">
        <f t="shared" si="18"/>
        <v>0</v>
      </c>
      <c r="AS56">
        <f t="shared" si="18"/>
        <v>0</v>
      </c>
      <c r="AT56">
        <f t="shared" ref="AT56:AY56" si="19">COUNTIF(AT2:AT41,"WSD")</f>
        <v>0</v>
      </c>
      <c r="AU56">
        <f t="shared" si="19"/>
        <v>0</v>
      </c>
      <c r="AV56">
        <f t="shared" si="19"/>
        <v>0</v>
      </c>
      <c r="AW56">
        <f t="shared" si="19"/>
        <v>0</v>
      </c>
      <c r="AX56">
        <f t="shared" si="19"/>
        <v>0</v>
      </c>
      <c r="AY56">
        <f t="shared" si="19"/>
        <v>0</v>
      </c>
    </row>
    <row r="57" spans="1:51" x14ac:dyDescent="0.3">
      <c r="A57" t="s">
        <v>19</v>
      </c>
      <c r="B57">
        <f t="shared" ref="B57:AS57" si="20">COUNTIF(B2:B41,"UASC")</f>
        <v>1</v>
      </c>
      <c r="C57">
        <f t="shared" si="20"/>
        <v>1</v>
      </c>
      <c r="D57">
        <f t="shared" si="20"/>
        <v>1</v>
      </c>
      <c r="E57">
        <f t="shared" si="20"/>
        <v>1</v>
      </c>
      <c r="F57">
        <f t="shared" si="20"/>
        <v>1</v>
      </c>
      <c r="G57">
        <f t="shared" si="20"/>
        <v>1</v>
      </c>
      <c r="H57">
        <f t="shared" si="20"/>
        <v>1</v>
      </c>
      <c r="I57">
        <f t="shared" si="20"/>
        <v>1</v>
      </c>
      <c r="J57">
        <f t="shared" si="20"/>
        <v>1</v>
      </c>
      <c r="K57">
        <f t="shared" si="20"/>
        <v>1</v>
      </c>
      <c r="L57">
        <f t="shared" si="20"/>
        <v>1</v>
      </c>
      <c r="M57">
        <f t="shared" si="20"/>
        <v>1</v>
      </c>
      <c r="N57">
        <f t="shared" si="20"/>
        <v>1</v>
      </c>
      <c r="O57">
        <f t="shared" si="20"/>
        <v>1</v>
      </c>
      <c r="P57">
        <f t="shared" si="20"/>
        <v>1</v>
      </c>
      <c r="Q57">
        <f t="shared" si="20"/>
        <v>1</v>
      </c>
      <c r="R57">
        <f t="shared" si="20"/>
        <v>1</v>
      </c>
      <c r="S57">
        <f t="shared" si="20"/>
        <v>1</v>
      </c>
      <c r="T57">
        <f t="shared" si="20"/>
        <v>1</v>
      </c>
      <c r="U57">
        <f t="shared" si="20"/>
        <v>1</v>
      </c>
      <c r="V57">
        <f t="shared" si="20"/>
        <v>1</v>
      </c>
      <c r="W57">
        <f t="shared" si="20"/>
        <v>1</v>
      </c>
      <c r="X57">
        <f t="shared" si="20"/>
        <v>1</v>
      </c>
      <c r="Y57">
        <f t="shared" si="20"/>
        <v>1</v>
      </c>
      <c r="Z57">
        <f t="shared" si="20"/>
        <v>1</v>
      </c>
      <c r="AA57">
        <f t="shared" si="20"/>
        <v>0</v>
      </c>
      <c r="AB57">
        <f t="shared" si="20"/>
        <v>0</v>
      </c>
      <c r="AC57">
        <f t="shared" si="20"/>
        <v>0</v>
      </c>
      <c r="AD57">
        <f t="shared" si="20"/>
        <v>0</v>
      </c>
      <c r="AE57">
        <f t="shared" si="20"/>
        <v>0</v>
      </c>
      <c r="AF57">
        <f t="shared" si="20"/>
        <v>0</v>
      </c>
      <c r="AG57">
        <f t="shared" si="20"/>
        <v>0</v>
      </c>
      <c r="AH57">
        <f t="shared" si="20"/>
        <v>0</v>
      </c>
      <c r="AI57">
        <f t="shared" si="20"/>
        <v>0</v>
      </c>
      <c r="AJ57">
        <f t="shared" si="20"/>
        <v>0</v>
      </c>
      <c r="AK57">
        <f t="shared" si="20"/>
        <v>0</v>
      </c>
      <c r="AL57">
        <f t="shared" si="20"/>
        <v>0</v>
      </c>
      <c r="AM57">
        <f t="shared" si="20"/>
        <v>0</v>
      </c>
      <c r="AN57">
        <f t="shared" si="20"/>
        <v>0</v>
      </c>
      <c r="AO57">
        <f t="shared" si="20"/>
        <v>0</v>
      </c>
      <c r="AP57">
        <f t="shared" si="20"/>
        <v>0</v>
      </c>
      <c r="AQ57">
        <f t="shared" si="20"/>
        <v>0</v>
      </c>
      <c r="AR57">
        <f t="shared" si="20"/>
        <v>0</v>
      </c>
      <c r="AS57">
        <f t="shared" si="20"/>
        <v>0</v>
      </c>
      <c r="AT57">
        <f t="shared" ref="AT57:AY57" si="21">COUNTIF(AT2:AT41,"UASC")</f>
        <v>0</v>
      </c>
      <c r="AU57">
        <f t="shared" si="21"/>
        <v>0</v>
      </c>
      <c r="AV57">
        <f t="shared" si="21"/>
        <v>0</v>
      </c>
      <c r="AW57">
        <f t="shared" si="21"/>
        <v>0</v>
      </c>
      <c r="AX57">
        <f t="shared" si="21"/>
        <v>0</v>
      </c>
      <c r="AY57">
        <f t="shared" si="21"/>
        <v>0</v>
      </c>
    </row>
    <row r="59" spans="1:51" x14ac:dyDescent="0.3">
      <c r="B59">
        <f>SUM(B47:B57)</f>
        <v>40</v>
      </c>
      <c r="C59">
        <f t="shared" ref="C59:AS59" si="22">SUM(C47:C57)</f>
        <v>40</v>
      </c>
      <c r="D59">
        <f t="shared" si="22"/>
        <v>40</v>
      </c>
      <c r="E59">
        <f t="shared" si="22"/>
        <v>40</v>
      </c>
      <c r="F59">
        <f t="shared" si="22"/>
        <v>40</v>
      </c>
      <c r="G59">
        <f t="shared" si="22"/>
        <v>40</v>
      </c>
      <c r="H59">
        <f t="shared" si="22"/>
        <v>40</v>
      </c>
      <c r="I59">
        <f t="shared" si="22"/>
        <v>40</v>
      </c>
      <c r="J59">
        <f t="shared" si="22"/>
        <v>40</v>
      </c>
      <c r="K59">
        <f t="shared" si="22"/>
        <v>40</v>
      </c>
      <c r="L59">
        <f t="shared" si="22"/>
        <v>40</v>
      </c>
      <c r="M59">
        <f t="shared" si="22"/>
        <v>40</v>
      </c>
      <c r="N59">
        <f t="shared" si="22"/>
        <v>40</v>
      </c>
      <c r="O59">
        <f t="shared" si="22"/>
        <v>40</v>
      </c>
      <c r="P59">
        <f t="shared" si="22"/>
        <v>40</v>
      </c>
      <c r="Q59">
        <f t="shared" si="22"/>
        <v>40</v>
      </c>
      <c r="R59">
        <f t="shared" si="22"/>
        <v>40</v>
      </c>
      <c r="S59">
        <f t="shared" si="22"/>
        <v>40</v>
      </c>
      <c r="T59">
        <f t="shared" si="22"/>
        <v>40</v>
      </c>
      <c r="U59">
        <f t="shared" si="22"/>
        <v>40</v>
      </c>
      <c r="V59">
        <f t="shared" si="22"/>
        <v>40</v>
      </c>
      <c r="W59">
        <f t="shared" si="22"/>
        <v>40</v>
      </c>
      <c r="X59">
        <f t="shared" si="22"/>
        <v>40</v>
      </c>
      <c r="Y59">
        <f t="shared" si="22"/>
        <v>40</v>
      </c>
      <c r="Z59">
        <f t="shared" si="22"/>
        <v>40</v>
      </c>
      <c r="AA59">
        <f t="shared" si="22"/>
        <v>40</v>
      </c>
      <c r="AB59">
        <f t="shared" si="22"/>
        <v>40</v>
      </c>
      <c r="AC59">
        <f t="shared" si="22"/>
        <v>40</v>
      </c>
      <c r="AD59">
        <f t="shared" si="22"/>
        <v>40</v>
      </c>
      <c r="AE59">
        <f t="shared" si="22"/>
        <v>40</v>
      </c>
      <c r="AF59">
        <f t="shared" si="22"/>
        <v>40</v>
      </c>
      <c r="AG59">
        <f t="shared" si="22"/>
        <v>40</v>
      </c>
      <c r="AH59">
        <f t="shared" si="22"/>
        <v>40</v>
      </c>
      <c r="AI59">
        <f t="shared" si="22"/>
        <v>40</v>
      </c>
      <c r="AJ59">
        <f t="shared" si="22"/>
        <v>40</v>
      </c>
      <c r="AK59">
        <f t="shared" si="22"/>
        <v>40</v>
      </c>
      <c r="AL59">
        <f t="shared" si="22"/>
        <v>40</v>
      </c>
      <c r="AM59">
        <f t="shared" si="22"/>
        <v>40</v>
      </c>
      <c r="AN59">
        <f t="shared" si="22"/>
        <v>40</v>
      </c>
      <c r="AO59">
        <f t="shared" si="22"/>
        <v>40</v>
      </c>
      <c r="AP59">
        <f t="shared" si="22"/>
        <v>40</v>
      </c>
      <c r="AQ59">
        <f t="shared" si="22"/>
        <v>40</v>
      </c>
      <c r="AR59">
        <f t="shared" si="22"/>
        <v>40</v>
      </c>
      <c r="AS59">
        <f t="shared" si="22"/>
        <v>40</v>
      </c>
      <c r="AT59">
        <f t="shared" ref="AT59:AY59" si="23">SUM(AT47:AT57)</f>
        <v>40</v>
      </c>
      <c r="AU59">
        <f t="shared" si="23"/>
        <v>40</v>
      </c>
      <c r="AV59">
        <f t="shared" si="23"/>
        <v>40</v>
      </c>
      <c r="AW59">
        <f t="shared" si="23"/>
        <v>40</v>
      </c>
      <c r="AX59">
        <f t="shared" si="23"/>
        <v>40</v>
      </c>
      <c r="AY59">
        <f t="shared" si="23"/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05A82-910D-41D0-A553-F98ECA6488F9}">
  <dimension ref="A1:AY54"/>
  <sheetViews>
    <sheetView tabSelected="1" topLeftCell="AF35" workbookViewId="0">
      <selection activeCell="AS47" sqref="AS47:AY54"/>
    </sheetView>
  </sheetViews>
  <sheetFormatPr defaultRowHeight="14.4" x14ac:dyDescent="0.3"/>
  <sheetData>
    <row r="1" spans="1:51" x14ac:dyDescent="0.3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 s="2">
        <v>2018</v>
      </c>
      <c r="AU1" s="2">
        <v>2019</v>
      </c>
      <c r="AV1" s="2">
        <v>2020</v>
      </c>
      <c r="AW1" s="2">
        <v>2021</v>
      </c>
      <c r="AX1" s="2">
        <v>2022</v>
      </c>
      <c r="AY1" s="2">
        <v>2023</v>
      </c>
    </row>
    <row r="2" spans="1:51" ht="15.6" x14ac:dyDescent="0.3">
      <c r="A2" t="s">
        <v>7</v>
      </c>
      <c r="B2" s="1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menu'!B2="WSD"),"intens",IF('full menu'!B2="UASC","UASC","")))))</f>
        <v>inter</v>
      </c>
      <c r="C2" s="1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menu'!C2="WSD"),"intens",IF('full menu'!C2="UASC","UASC","")))))</f>
        <v>inter</v>
      </c>
      <c r="D2" s="1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menu'!D2="WSD"),"intens",IF('full menu'!D2="UASC","UASC","")))))</f>
        <v>inter</v>
      </c>
      <c r="E2" s="1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menu'!E2="WSD"),"intens",IF('full menu'!E2="UASC","UASC","")))))</f>
        <v>subst</v>
      </c>
      <c r="F2" s="1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menu'!F2="WSD"),"intens",IF('full menu'!F2="UASC","UASC","")))))</f>
        <v>subst</v>
      </c>
      <c r="G2" s="1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menu'!G2="WSD"),"intens",IF('full menu'!G2="UASC","UASC","")))))</f>
        <v>subst</v>
      </c>
      <c r="H2" s="1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menu'!H2="WSD"),"intens",IF('full menu'!H2="UASC","UASC","")))))</f>
        <v>subst</v>
      </c>
      <c r="I2" s="1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menu'!I2="WSD"),"intens",IF('full menu'!I2="UASC","UASC","")))))</f>
        <v>subst</v>
      </c>
      <c r="J2" s="1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menu'!J2="WSD"),"intens",IF('full menu'!J2="UASC","UASC","")))))</f>
        <v>subst</v>
      </c>
      <c r="K2" s="1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menu'!K2="WSD"),"intens",IF('full menu'!K2="UASC","UASC","")))))</f>
        <v>subst</v>
      </c>
      <c r="L2" s="1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menu'!L2="WSD"),"intens",IF('full menu'!L2="UASC","UASC","")))))</f>
        <v>subst</v>
      </c>
      <c r="M2" s="1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menu'!M2="WSD"),"intens",IF('full menu'!M2="UASC","UASC","")))))</f>
        <v>subst</v>
      </c>
      <c r="N2" s="1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menu'!N2="WSD"),"intens",IF('full menu'!N2="UASC","UASC","")))))</f>
        <v>subst</v>
      </c>
      <c r="O2" s="1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menu'!O2="WSD"),"intens",IF('full menu'!O2="UASC","UASC","")))))</f>
        <v>subst</v>
      </c>
      <c r="P2" s="1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menu'!P2="WSD"),"intens",IF('full menu'!P2="UASC","UASC","")))))</f>
        <v>subst</v>
      </c>
      <c r="Q2" s="1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menu'!Q2="WSD"),"intens",IF('full menu'!Q2="UASC","UASC","")))))</f>
        <v>subst</v>
      </c>
      <c r="R2" s="1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menu'!R2="WSD"),"intens",IF('full menu'!R2="UASC","UASC","")))))</f>
        <v>subst</v>
      </c>
      <c r="S2" s="1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menu'!S2="WSD"),"intens",IF('full menu'!S2="UASC","UASC","")))))</f>
        <v>subst</v>
      </c>
      <c r="T2" s="1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menu'!T2="WSD"),"intens",IF('full menu'!T2="UASC","UASC","")))))</f>
        <v>subst</v>
      </c>
      <c r="U2" s="1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menu'!U2="WSD"),"intens",IF('full menu'!U2="UASC","UASC","")))))</f>
        <v>subst</v>
      </c>
      <c r="V2" s="1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menu'!V2="WSD"),"intens",IF('full menu'!V2="UASC","UASC","")))))</f>
        <v>subst</v>
      </c>
      <c r="W2" s="1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menu'!W2="WSD"),"intens",IF('full menu'!W2="UASC","UASC","")))))</f>
        <v>subst</v>
      </c>
      <c r="X2" s="1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menu'!X2="WSD"),"intens",IF('full menu'!X2="UASC","UASC","")))))</f>
        <v>subst</v>
      </c>
      <c r="Y2" s="1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menu'!Y2="WSD"),"intens",IF('full menu'!Y2="UASC","UASC","")))))</f>
        <v>intens</v>
      </c>
      <c r="Z2" s="1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menu'!Z2="WSD"),"intens",IF('full menu'!Z2="UASC","UASC","")))))</f>
        <v>intens</v>
      </c>
      <c r="AA2" s="1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menu'!AA2="WSD"),"intens",IF('full menu'!AA2="UASC","UASC","")))))</f>
        <v>intens</v>
      </c>
      <c r="AB2" s="1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menu'!AB2="WSD"),"intens",IF('full menu'!AB2="UASC","UASC","")))))</f>
        <v>intens</v>
      </c>
      <c r="AC2" s="1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menu'!AC2="WSD"),"intens",IF('full menu'!AC2="UASC","UASC","")))))</f>
        <v>intens</v>
      </c>
      <c r="AD2" s="1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menu'!AD2="WSD"),"intens",IF('full menu'!AD2="UASC","UASC","")))))</f>
        <v>intens</v>
      </c>
      <c r="AE2" s="1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menu'!AE2="WSD"),"intens",IF('full menu'!AE2="UASC","UASC","")))))</f>
        <v>intens</v>
      </c>
      <c r="AF2" s="1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menu'!AF2="WSD"),"intens",IF('full menu'!AF2="UASC","UASC","")))))</f>
        <v>intens</v>
      </c>
      <c r="AG2" s="1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menu'!AG2="WSD"),"intens",IF('full menu'!AG2="UASC","UASC","")))))</f>
        <v>intens</v>
      </c>
      <c r="AH2" s="1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menu'!AH2="WSD"),"intens",IF('full menu'!AH2="UASC","UASC","")))))</f>
        <v>intens</v>
      </c>
      <c r="AI2" s="1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menu'!AI2="WSD"),"intens",IF('full menu'!AI2="UASC","UASC","")))))</f>
        <v>intens</v>
      </c>
      <c r="AJ2" s="1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menu'!AJ2="WSD"),"intens",IF('full menu'!AJ2="UASC","UASC","")))))</f>
        <v>intens</v>
      </c>
      <c r="AK2" s="1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menu'!AK2="WSD"),"intens",IF('full menu'!AK2="UASC","UASC","")))))</f>
        <v>intens</v>
      </c>
      <c r="AL2" s="1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menu'!AL2="WSD"),"intens",IF('full menu'!AL2="UASC","UASC","")))))</f>
        <v>intens</v>
      </c>
      <c r="AM2" s="1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menu'!AM2="WSD"),"intens",IF('full menu'!AM2="UASC","UASC","")))))</f>
        <v>intens</v>
      </c>
      <c r="AN2" s="1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menu'!AN2="WSD"),"intens",IF('full menu'!AN2="UASC","UASC","")))))</f>
        <v>intens</v>
      </c>
      <c r="AO2" s="1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menu'!AO2="WSD"),"intens",IF('full menu'!AO2="UASC","UASC","")))))</f>
        <v>intens</v>
      </c>
      <c r="AP2" s="1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menu'!AP2="WSD"),"intens",IF('full menu'!AP2="UASC","UASC","")))))</f>
        <v>intens</v>
      </c>
      <c r="AQ2" s="1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menu'!AQ2="WSD"),"intens",IF('full menu'!AQ2="UASC","UASC","")))))</f>
        <v>intens</v>
      </c>
      <c r="AR2" s="1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menu'!AR2="WSD"),"intens",IF('full menu'!AR2="UASC","UASC","")))))</f>
        <v>intens</v>
      </c>
      <c r="AS2" s="1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menu'!AS2="WSD"),"intens",IF('full menu'!AS2="UASC","UASC","")))))</f>
        <v>intens</v>
      </c>
      <c r="AT2" s="1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menu'!AT2="WSD"),"intens",IF('full menu'!AT2="UASC","UASC","")))))</f>
        <v>intens</v>
      </c>
      <c r="AU2" s="1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menu'!AU2="WSD"),"intens",IF('full menu'!AU2="UASC","UASC","")))))</f>
        <v>intens</v>
      </c>
      <c r="AV2" s="1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menu'!AV2="WSD"),"intens",IF('full menu'!AV2="UASC","UASC","")))))</f>
        <v>intens</v>
      </c>
      <c r="AW2" s="1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menu'!AW2="WSD"),"intens",IF('full menu'!AW2="UASC","UASC","")))))</f>
        <v>intens</v>
      </c>
      <c r="AX2" s="1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menu'!AX2="WSD"),"intens",IF('full menu'!AX2="UASC","UASC","")))))</f>
        <v>intens</v>
      </c>
      <c r="AY2" s="1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menu'!AY2="WSD"),"intens",IF('full menu'!AY2="UASC","UASC","")))))</f>
        <v>intens</v>
      </c>
    </row>
    <row r="3" spans="1:51" ht="15.6" x14ac:dyDescent="0.3">
      <c r="A3" t="s">
        <v>11</v>
      </c>
      <c r="B3" s="1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menu'!B3="WSD"),"intens",IF('full menu'!B3="UASC","UASC","")))))</f>
        <v>subst</v>
      </c>
      <c r="C3" s="1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menu'!C3="WSD"),"intens",IF('full menu'!C3="UASC","UASC","")))))</f>
        <v>subst</v>
      </c>
      <c r="D3" s="1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menu'!D3="WSD"),"intens",IF('full menu'!D3="UASC","UASC","")))))</f>
        <v>subst</v>
      </c>
      <c r="E3" s="1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menu'!E3="WSD"),"intens",IF('full menu'!E3="UASC","UASC","")))))</f>
        <v>subst</v>
      </c>
      <c r="F3" s="1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menu'!F3="WSD"),"intens",IF('full menu'!F3="UASC","UASC","")))))</f>
        <v>subst</v>
      </c>
      <c r="G3" s="1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menu'!G3="WSD"),"intens",IF('full menu'!G3="UASC","UASC","")))))</f>
        <v>subst</v>
      </c>
      <c r="H3" s="1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menu'!H3="WSD"),"intens",IF('full menu'!H3="UASC","UASC","")))))</f>
        <v>intens</v>
      </c>
      <c r="I3" s="1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menu'!I3="WSD"),"intens",IF('full menu'!I3="UASC","UASC","")))))</f>
        <v>intens</v>
      </c>
      <c r="J3" s="1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menu'!J3="WSD"),"intens",IF('full menu'!J3="UASC","UASC","")))))</f>
        <v>intens</v>
      </c>
      <c r="K3" s="1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menu'!K3="WSD"),"intens",IF('full menu'!K3="UASC","UASC","")))))</f>
        <v>intens</v>
      </c>
      <c r="L3" s="1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menu'!L3="WSD"),"intens",IF('full menu'!L3="UASC","UASC","")))))</f>
        <v>intens</v>
      </c>
      <c r="M3" s="1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menu'!M3="WSD"),"intens",IF('full menu'!M3="UASC","UASC","")))))</f>
        <v>intens</v>
      </c>
      <c r="N3" s="1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menu'!N3="WSD"),"intens",IF('full menu'!N3="UASC","UASC","")))))</f>
        <v>intens</v>
      </c>
      <c r="O3" s="1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menu'!O3="WSD"),"intens",IF('full menu'!O3="UASC","UASC","")))))</f>
        <v>intens</v>
      </c>
      <c r="P3" s="1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menu'!P3="WSD"),"intens",IF('full menu'!P3="UASC","UASC","")))))</f>
        <v>intens</v>
      </c>
      <c r="Q3" s="1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menu'!Q3="WSD"),"intens",IF('full menu'!Q3="UASC","UASC","")))))</f>
        <v>intens</v>
      </c>
      <c r="R3" s="1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menu'!R3="WSD"),"intens",IF('full menu'!R3="UASC","UASC","")))))</f>
        <v>intens</v>
      </c>
      <c r="S3" s="1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menu'!S3="WSD"),"intens",IF('full menu'!S3="UASC","UASC","")))))</f>
        <v>intens</v>
      </c>
      <c r="T3" s="1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menu'!T3="WSD"),"intens",IF('full menu'!T3="UASC","UASC","")))))</f>
        <v>intens</v>
      </c>
      <c r="U3" s="1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menu'!U3="WSD"),"intens",IF('full menu'!U3="UASC","UASC","")))))</f>
        <v>intens</v>
      </c>
      <c r="V3" s="1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menu'!V3="WSD"),"intens",IF('full menu'!V3="UASC","UASC","")))))</f>
        <v>intens</v>
      </c>
      <c r="W3" s="1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menu'!W3="WSD"),"intens",IF('full menu'!W3="UASC","UASC","")))))</f>
        <v>intens</v>
      </c>
      <c r="X3" s="1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menu'!X3="WSD"),"intens",IF('full menu'!X3="UASC","UASC","")))))</f>
        <v>intens</v>
      </c>
      <c r="Y3" s="1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menu'!Y3="WSD"),"intens",IF('full menu'!Y3="UASC","UASC","")))))</f>
        <v>intens</v>
      </c>
      <c r="Z3" s="1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menu'!Z3="WSD"),"intens",IF('full menu'!Z3="UASC","UASC","")))))</f>
        <v>intens</v>
      </c>
      <c r="AA3" s="1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menu'!AA3="WSD"),"intens",IF('full menu'!AA3="UASC","UASC","")))))</f>
        <v/>
      </c>
      <c r="AB3" s="1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menu'!AB3="WSD"),"intens",IF('full menu'!AB3="UASC","UASC","")))))</f>
        <v/>
      </c>
      <c r="AC3" s="1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menu'!AC3="WSD"),"intens",IF('full menu'!AC3="UASC","UASC","")))))</f>
        <v/>
      </c>
      <c r="AD3" s="1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menu'!AD3="WSD"),"intens",IF('full menu'!AD3="UASC","UASC","")))))</f>
        <v/>
      </c>
      <c r="AE3" s="1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menu'!AE3="WSD"),"intens",IF('full menu'!AE3="UASC","UASC","")))))</f>
        <v/>
      </c>
      <c r="AF3" s="1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menu'!AF3="WSD"),"intens",IF('full menu'!AF3="UASC","UASC","")))))</f>
        <v/>
      </c>
      <c r="AG3" s="1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menu'!AG3="WSD"),"intens",IF('full menu'!AG3="UASC","UASC","")))))</f>
        <v/>
      </c>
      <c r="AH3" s="1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menu'!AH3="WSD"),"intens",IF('full menu'!AH3="UASC","UASC","")))))</f>
        <v/>
      </c>
      <c r="AI3" s="1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menu'!AI3="WSD"),"intens",IF('full menu'!AI3="UASC","UASC","")))))</f>
        <v/>
      </c>
      <c r="AJ3" s="1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menu'!AJ3="WSD"),"intens",IF('full menu'!AJ3="UASC","UASC","")))))</f>
        <v/>
      </c>
      <c r="AK3" s="1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menu'!AK3="WSD"),"intens",IF('full menu'!AK3="UASC","UASC","")))))</f>
        <v/>
      </c>
      <c r="AL3" s="1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menu'!AL3="WSD"),"intens",IF('full menu'!AL3="UASC","UASC","")))))</f>
        <v/>
      </c>
      <c r="AM3" s="1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menu'!AM3="WSD"),"intens",IF('full menu'!AM3="UASC","UASC","")))))</f>
        <v/>
      </c>
      <c r="AN3" s="1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menu'!AN3="WSD"),"intens",IF('full menu'!AN3="UASC","UASC","")))))</f>
        <v/>
      </c>
      <c r="AO3" s="1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menu'!AO3="WSD"),"intens",IF('full menu'!AO3="UASC","UASC","")))))</f>
        <v/>
      </c>
      <c r="AP3" s="1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menu'!AP3="WSD"),"intens",IF('full menu'!AP3="UASC","UASC","")))))</f>
        <v/>
      </c>
      <c r="AQ3" s="1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menu'!AQ3="WSD"),"intens",IF('full menu'!AQ3="UASC","UASC","")))))</f>
        <v/>
      </c>
      <c r="AR3" s="1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menu'!AR3="WSD"),"intens",IF('full menu'!AR3="UASC","UASC","")))))</f>
        <v/>
      </c>
      <c r="AS3" s="1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menu'!AS3="WSD"),"intens",IF('full menu'!AS3="UASC","UASC","")))))</f>
        <v/>
      </c>
      <c r="AT3" s="1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menu'!AT3="WSD"),"intens",IF('full menu'!AT3="UASC","UASC","")))))</f>
        <v/>
      </c>
      <c r="AU3" s="1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menu'!AU3="WSD"),"intens",IF('full menu'!AU3="UASC","UASC","")))))</f>
        <v/>
      </c>
      <c r="AV3" s="1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menu'!AV3="WSD"),"intens",IF('full menu'!AV3="UASC","UASC","")))))</f>
        <v/>
      </c>
      <c r="AW3" s="1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menu'!AW3="WSD"),"intens",IF('full menu'!AW3="UASC","UASC","")))))</f>
        <v/>
      </c>
      <c r="AX3" s="1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menu'!AX3="WSD"),"intens",IF('full menu'!AX3="UASC","UASC","")))))</f>
        <v/>
      </c>
      <c r="AY3" s="1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menu'!AY3="WSD"),"intens",IF('full menu'!AY3="UASC","UASC","")))))</f>
        <v/>
      </c>
    </row>
    <row r="4" spans="1:51" ht="15.6" x14ac:dyDescent="0.3">
      <c r="A4" t="s">
        <v>15</v>
      </c>
      <c r="B4" s="1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menu'!B4="WSD"),"intens",IF('full menu'!B4="UASC","UASC","")))))</f>
        <v>inter</v>
      </c>
      <c r="C4" s="1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menu'!C4="WSD"),"intens",IF('full menu'!C4="UASC","UASC","")))))</f>
        <v>inter</v>
      </c>
      <c r="D4" s="1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menu'!D4="WSD"),"intens",IF('full menu'!D4="UASC","UASC","")))))</f>
        <v>inter</v>
      </c>
      <c r="E4" s="1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menu'!E4="WSD"),"intens",IF('full menu'!E4="UASC","UASC","")))))</f>
        <v>inter</v>
      </c>
      <c r="F4" s="1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menu'!F4="WSD"),"intens",IF('full menu'!F4="UASC","UASC","")))))</f>
        <v>inter</v>
      </c>
      <c r="G4" s="1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menu'!G4="WSD"),"intens",IF('full menu'!G4="UASC","UASC","")))))</f>
        <v>inter</v>
      </c>
      <c r="H4" s="1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menu'!H4="WSD"),"intens",IF('full menu'!H4="UASC","UASC","")))))</f>
        <v>inter</v>
      </c>
      <c r="I4" s="1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menu'!I4="WSD"),"intens",IF('full menu'!I4="UASC","UASC","")))))</f>
        <v>inter</v>
      </c>
      <c r="J4" s="1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menu'!J4="WSD"),"intens",IF('full menu'!J4="UASC","UASC","")))))</f>
        <v>inter</v>
      </c>
      <c r="K4" s="1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menu'!K4="WSD"),"intens",IF('full menu'!K4="UASC","UASC","")))))</f>
        <v>inter</v>
      </c>
      <c r="L4" s="1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menu'!L4="WSD"),"intens",IF('full menu'!L4="UASC","UASC","")))))</f>
        <v>inter</v>
      </c>
      <c r="M4" s="1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menu'!M4="WSD"),"intens",IF('full menu'!M4="UASC","UASC","")))))</f>
        <v>inter</v>
      </c>
      <c r="N4" s="1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menu'!N4="WSD"),"intens",IF('full menu'!N4="UASC","UASC","")))))</f>
        <v>inter</v>
      </c>
      <c r="O4" s="1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menu'!O4="WSD"),"intens",IF('full menu'!O4="UASC","UASC","")))))</f>
        <v>inter</v>
      </c>
      <c r="P4" s="1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menu'!P4="WSD"),"intens",IF('full menu'!P4="UASC","UASC","")))))</f>
        <v>inter</v>
      </c>
      <c r="Q4" s="1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menu'!Q4="WSD"),"intens",IF('full menu'!Q4="UASC","UASC","")))))</f>
        <v>inter</v>
      </c>
      <c r="R4" s="1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menu'!R4="WSD"),"intens",IF('full menu'!R4="UASC","UASC","")))))</f>
        <v>inter</v>
      </c>
      <c r="S4" s="1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menu'!S4="WSD"),"intens",IF('full menu'!S4="UASC","UASC","")))))</f>
        <v>inter</v>
      </c>
      <c r="T4" s="1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menu'!T4="WSD"),"intens",IF('full menu'!T4="UASC","UASC","")))))</f>
        <v>inter</v>
      </c>
      <c r="U4" s="1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menu'!U4="WSD"),"intens",IF('full menu'!U4="UASC","UASC","")))))</f>
        <v>inter</v>
      </c>
      <c r="V4" s="1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menu'!V4="WSD"),"intens",IF('full menu'!V4="UASC","UASC","")))))</f>
        <v>inter</v>
      </c>
      <c r="W4" s="1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menu'!W4="WSD"),"intens",IF('full menu'!W4="UASC","UASC","")))))</f>
        <v>inter</v>
      </c>
      <c r="X4" s="1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menu'!X4="WSD"),"intens",IF('full menu'!X4="UASC","UASC","")))))</f>
        <v>inter</v>
      </c>
      <c r="Y4" s="1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menu'!Y4="WSD"),"intens",IF('full menu'!Y4="UASC","UASC","")))))</f>
        <v>inter</v>
      </c>
      <c r="Z4" s="1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menu'!Z4="WSD"),"intens",IF('full menu'!Z4="UASC","UASC","")))))</f>
        <v>inter</v>
      </c>
      <c r="AA4" s="1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menu'!AA4="WSD"),"intens",IF('full menu'!AA4="UASC","UASC","")))))</f>
        <v>inter</v>
      </c>
      <c r="AB4" s="1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menu'!AB4="WSD"),"intens",IF('full menu'!AB4="UASC","UASC","")))))</f>
        <v>inter</v>
      </c>
      <c r="AC4" s="1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menu'!AC4="WSD"),"intens",IF('full menu'!AC4="UASC","UASC","")))))</f>
        <v>inter</v>
      </c>
      <c r="AD4" s="1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menu'!AD4="WSD"),"intens",IF('full menu'!AD4="UASC","UASC","")))))</f>
        <v>inter</v>
      </c>
      <c r="AE4" s="1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menu'!AE4="WSD"),"intens",IF('full menu'!AE4="UASC","UASC","")))))</f>
        <v>inter</v>
      </c>
      <c r="AF4" s="1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menu'!AF4="WSD"),"intens",IF('full menu'!AF4="UASC","UASC","")))))</f>
        <v>inter</v>
      </c>
      <c r="AG4" s="1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menu'!AG4="WSD"),"intens",IF('full menu'!AG4="UASC","UASC","")))))</f>
        <v>inter</v>
      </c>
      <c r="AH4" s="1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menu'!AH4="WSD"),"intens",IF('full menu'!AH4="UASC","UASC","")))))</f>
        <v>inter</v>
      </c>
      <c r="AI4" s="1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menu'!AI4="WSD"),"intens",IF('full menu'!AI4="UASC","UASC","")))))</f>
        <v>inter</v>
      </c>
      <c r="AJ4" s="1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menu'!AJ4="WSD"),"intens",IF('full menu'!AJ4="UASC","UASC","")))))</f>
        <v>inter</v>
      </c>
      <c r="AK4" s="1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menu'!AK4="WSD"),"intens",IF('full menu'!AK4="UASC","UASC","")))))</f>
        <v>inter</v>
      </c>
      <c r="AL4" s="1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menu'!AL4="WSD"),"intens",IF('full menu'!AL4="UASC","UASC","")))))</f>
        <v>inter</v>
      </c>
      <c r="AM4" s="1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menu'!AM4="WSD"),"intens",IF('full menu'!AM4="UASC","UASC","")))))</f>
        <v>inter</v>
      </c>
      <c r="AN4" s="1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menu'!AN4="WSD"),"intens",IF('full menu'!AN4="UASC","UASC","")))))</f>
        <v>inter</v>
      </c>
      <c r="AO4" s="1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menu'!AO4="WSD"),"intens",IF('full menu'!AO4="UASC","UASC","")))))</f>
        <v>inter</v>
      </c>
      <c r="AP4" s="1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menu'!AP4="WSD"),"intens",IF('full menu'!AP4="UASC","UASC","")))))</f>
        <v>inter</v>
      </c>
      <c r="AQ4" s="1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menu'!AQ4="WSD"),"intens",IF('full menu'!AQ4="UASC","UASC","")))))</f>
        <v>inter</v>
      </c>
      <c r="AR4" s="1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menu'!AR4="WSD"),"intens",IF('full menu'!AR4="UASC","UASC","")))))</f>
        <v>inter</v>
      </c>
      <c r="AS4" s="1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menu'!AS4="WSD"),"intens",IF('full menu'!AS4="UASC","UASC","")))))</f>
        <v>inter</v>
      </c>
      <c r="AT4" s="1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menu'!AT4="WSD"),"intens",IF('full menu'!AT4="UASC","UASC","")))))</f>
        <v>inter</v>
      </c>
      <c r="AU4" s="1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menu'!AU4="WSD"),"intens",IF('full menu'!AU4="UASC","UASC","")))))</f>
        <v>inter</v>
      </c>
      <c r="AV4" s="1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menu'!AV4="WSD"),"intens",IF('full menu'!AV4="UASC","UASC","")))))</f>
        <v>inter</v>
      </c>
      <c r="AW4" s="1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menu'!AW4="WSD"),"intens",IF('full menu'!AW4="UASC","UASC","")))))</f>
        <v>inter</v>
      </c>
      <c r="AX4" s="1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menu'!AX4="WSD"),"intens",IF('full menu'!AX4="UASC","UASC","")))))</f>
        <v>inter</v>
      </c>
      <c r="AY4" s="1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menu'!AY4="WSD"),"intens",IF('full menu'!AY4="UASC","UASC","")))))</f>
        <v>inter</v>
      </c>
    </row>
    <row r="5" spans="1:51" ht="15.6" x14ac:dyDescent="0.3">
      <c r="A5" t="s">
        <v>16</v>
      </c>
      <c r="B5" s="1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menu'!B5="WSD"),"intens",IF('full menu'!B5="UASC","UASC","")))))</f>
        <v>subst</v>
      </c>
      <c r="C5" s="1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menu'!C5="WSD"),"intens",IF('full menu'!C5="UASC","UASC","")))))</f>
        <v>inter</v>
      </c>
      <c r="D5" s="1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menu'!D5="WSD"),"intens",IF('full menu'!D5="UASC","UASC","")))))</f>
        <v>inter</v>
      </c>
      <c r="E5" s="1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menu'!E5="WSD"),"intens",IF('full menu'!E5="UASC","UASC","")))))</f>
        <v>inter</v>
      </c>
      <c r="F5" s="1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menu'!F5="WSD"),"intens",IF('full menu'!F5="UASC","UASC","")))))</f>
        <v>inter</v>
      </c>
      <c r="G5" s="1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menu'!G5="WSD"),"intens",IF('full menu'!G5="UASC","UASC","")))))</f>
        <v>inter</v>
      </c>
      <c r="H5" s="1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menu'!H5="WSD"),"intens",IF('full menu'!H5="UASC","UASC","")))))</f>
        <v>inter</v>
      </c>
      <c r="I5" s="1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menu'!I5="WSD"),"intens",IF('full menu'!I5="UASC","UASC","")))))</f>
        <v>inter</v>
      </c>
      <c r="J5" s="1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menu'!J5="WSD"),"intens",IF('full menu'!J5="UASC","UASC","")))))</f>
        <v>inter</v>
      </c>
      <c r="K5" s="1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menu'!K5="WSD"),"intens",IF('full menu'!K5="UASC","UASC","")))))</f>
        <v>inter</v>
      </c>
      <c r="L5" s="1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menu'!L5="WSD"),"intens",IF('full menu'!L5="UASC","UASC","")))))</f>
        <v>inter</v>
      </c>
      <c r="M5" s="1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menu'!M5="WSD"),"intens",IF('full menu'!M5="UASC","UASC","")))))</f>
        <v>inter</v>
      </c>
      <c r="N5" s="1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menu'!N5="WSD"),"intens",IF('full menu'!N5="UASC","UASC","")))))</f>
        <v>inter</v>
      </c>
      <c r="O5" s="1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menu'!O5="WSD"),"intens",IF('full menu'!O5="UASC","UASC","")))))</f>
        <v>inter</v>
      </c>
      <c r="P5" s="1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menu'!P5="WSD"),"intens",IF('full menu'!P5="UASC","UASC","")))))</f>
        <v>inter</v>
      </c>
      <c r="Q5" s="1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menu'!Q5="WSD"),"intens",IF('full menu'!Q5="UASC","UASC","")))))</f>
        <v>inter</v>
      </c>
      <c r="R5" s="1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menu'!R5="WSD"),"intens",IF('full menu'!R5="UASC","UASC","")))))</f>
        <v>inter</v>
      </c>
      <c r="S5" s="1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menu'!S5="WSD"),"intens",IF('full menu'!S5="UASC","UASC","")))))</f>
        <v>inter</v>
      </c>
      <c r="T5" s="1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menu'!T5="WSD"),"intens",IF('full menu'!T5="UASC","UASC","")))))</f>
        <v>inter</v>
      </c>
      <c r="U5" s="1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menu'!U5="WSD"),"intens",IF('full menu'!U5="UASC","UASC","")))))</f>
        <v>inter</v>
      </c>
      <c r="V5" s="1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menu'!V5="WSD"),"intens",IF('full menu'!V5="UASC","UASC","")))))</f>
        <v>inter</v>
      </c>
      <c r="W5" s="1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menu'!W5="WSD"),"intens",IF('full menu'!W5="UASC","UASC","")))))</f>
        <v>intens</v>
      </c>
      <c r="X5" s="1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menu'!X5="WSD"),"intens",IF('full menu'!X5="UASC","UASC","")))))</f>
        <v>intens</v>
      </c>
      <c r="Y5" s="1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menu'!Y5="WSD"),"intens",IF('full menu'!Y5="UASC","UASC","")))))</f>
        <v>intens</v>
      </c>
      <c r="Z5" s="1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menu'!Z5="WSD"),"intens",IF('full menu'!Z5="UASC","UASC","")))))</f>
        <v>intens</v>
      </c>
      <c r="AA5" s="1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menu'!AA5="WSD"),"intens",IF('full menu'!AA5="UASC","UASC","")))))</f>
        <v>intens</v>
      </c>
      <c r="AB5" s="1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menu'!AB5="WSD"),"intens",IF('full menu'!AB5="UASC","UASC","")))))</f>
        <v>intens</v>
      </c>
      <c r="AC5" s="1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menu'!AC5="WSD"),"intens",IF('full menu'!AC5="UASC","UASC","")))))</f>
        <v>intens</v>
      </c>
      <c r="AD5" s="1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menu'!AD5="WSD"),"intens",IF('full menu'!AD5="UASC","UASC","")))))</f>
        <v>intens</v>
      </c>
      <c r="AE5" s="1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menu'!AE5="WSD"),"intens",IF('full menu'!AE5="UASC","UASC","")))))</f>
        <v>intens</v>
      </c>
      <c r="AF5" s="1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menu'!AF5="WSD"),"intens",IF('full menu'!AF5="UASC","UASC","")))))</f>
        <v>intens</v>
      </c>
      <c r="AG5" s="1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menu'!AG5="WSD"),"intens",IF('full menu'!AG5="UASC","UASC","")))))</f>
        <v>intens</v>
      </c>
      <c r="AH5" s="1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menu'!AH5="WSD"),"intens",IF('full menu'!AH5="UASC","UASC","")))))</f>
        <v>intens</v>
      </c>
      <c r="AI5" s="1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menu'!AI5="WSD"),"intens",IF('full menu'!AI5="UASC","UASC","")))))</f>
        <v>intens</v>
      </c>
      <c r="AJ5" s="1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menu'!AJ5="WSD"),"intens",IF('full menu'!AJ5="UASC","UASC","")))))</f>
        <v>intens</v>
      </c>
      <c r="AK5" s="1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menu'!AK5="WSD"),"intens",IF('full menu'!AK5="UASC","UASC","")))))</f>
        <v>intens</v>
      </c>
      <c r="AL5" s="1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menu'!AL5="WSD"),"intens",IF('full menu'!AL5="UASC","UASC","")))))</f>
        <v>intens</v>
      </c>
      <c r="AM5" s="1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menu'!AM5="WSD"),"intens",IF('full menu'!AM5="UASC","UASC","")))))</f>
        <v>intens</v>
      </c>
      <c r="AN5" s="1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menu'!AN5="WSD"),"intens",IF('full menu'!AN5="UASC","UASC","")))))</f>
        <v>intens</v>
      </c>
      <c r="AO5" s="1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menu'!AO5="WSD"),"intens",IF('full menu'!AO5="UASC","UASC","")))))</f>
        <v>intens</v>
      </c>
      <c r="AP5" s="1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menu'!AP5="WSD"),"intens",IF('full menu'!AP5="UASC","UASC","")))))</f>
        <v>intens</v>
      </c>
      <c r="AQ5" s="1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menu'!AQ5="WSD"),"intens",IF('full menu'!AQ5="UASC","UASC","")))))</f>
        <v>intens</v>
      </c>
      <c r="AR5" s="1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menu'!AR5="WSD"),"intens",IF('full menu'!AR5="UASC","UASC","")))))</f>
        <v>intens</v>
      </c>
      <c r="AS5" s="1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menu'!AS5="WSD"),"intens",IF('full menu'!AS5="UASC","UASC","")))))</f>
        <v>intens</v>
      </c>
      <c r="AT5" s="1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menu'!AT5="WSD"),"intens",IF('full menu'!AT5="UASC","UASC","")))))</f>
        <v>intens</v>
      </c>
      <c r="AU5" s="1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menu'!AU5="WSD"),"intens",IF('full menu'!AU5="UASC","UASC","")))))</f>
        <v>intens</v>
      </c>
      <c r="AV5" s="1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menu'!AV5="WSD"),"intens",IF('full menu'!AV5="UASC","UASC","")))))</f>
        <v>intens</v>
      </c>
      <c r="AW5" s="1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menu'!AW5="WSD"),"intens",IF('full menu'!AW5="UASC","UASC","")))))</f>
        <v>intens</v>
      </c>
      <c r="AX5" s="1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menu'!AX5="WSD"),"intens",IF('full menu'!AX5="UASC","UASC","")))))</f>
        <v>intens</v>
      </c>
      <c r="AY5" s="1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menu'!AY5="WSD"),"intens",IF('full menu'!AY5="UASC","UASC","")))))</f>
        <v>intens</v>
      </c>
    </row>
    <row r="6" spans="1:51" ht="15.6" x14ac:dyDescent="0.3">
      <c r="A6" t="s">
        <v>17</v>
      </c>
      <c r="B6" s="1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menu'!B6="WSD"),"intens",IF('full menu'!B6="UASC","UASC","")))))</f>
        <v>subst</v>
      </c>
      <c r="C6" s="1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menu'!C6="WSD"),"intens",IF('full menu'!C6="UASC","UASC","")))))</f>
        <v>subst</v>
      </c>
      <c r="D6" s="1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menu'!D6="WSD"),"intens",IF('full menu'!D6="UASC","UASC","")))))</f>
        <v>subst</v>
      </c>
      <c r="E6" s="1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menu'!E6="WSD"),"intens",IF('full menu'!E6="UASC","UASC","")))))</f>
        <v>subst</v>
      </c>
      <c r="F6" s="1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menu'!F6="WSD"),"intens",IF('full menu'!F6="UASC","UASC","")))))</f>
        <v>subst</v>
      </c>
      <c r="G6" s="1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menu'!G6="WSD"),"intens",IF('full menu'!G6="UASC","UASC","")))))</f>
        <v>subst</v>
      </c>
      <c r="H6" s="1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menu'!H6="WSD"),"intens",IF('full menu'!H6="UASC","UASC","")))))</f>
        <v>subst</v>
      </c>
      <c r="I6" s="1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menu'!I6="WSD"),"intens",IF('full menu'!I6="UASC","UASC","")))))</f>
        <v>subst</v>
      </c>
      <c r="J6" s="1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menu'!J6="WSD"),"intens",IF('full menu'!J6="UASC","UASC","")))))</f>
        <v>subst</v>
      </c>
      <c r="K6" s="1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menu'!K6="WSD"),"intens",IF('full menu'!K6="UASC","UASC","")))))</f>
        <v>intens</v>
      </c>
      <c r="L6" s="1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menu'!L6="WSD"),"intens",IF('full menu'!L6="UASC","UASC","")))))</f>
        <v>intens</v>
      </c>
      <c r="M6" s="1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menu'!M6="WSD"),"intens",IF('full menu'!M6="UASC","UASC","")))))</f>
        <v>intens</v>
      </c>
      <c r="N6" s="1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menu'!N6="WSD"),"intens",IF('full menu'!N6="UASC","UASC","")))))</f>
        <v>intens</v>
      </c>
      <c r="O6" s="1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menu'!O6="WSD"),"intens",IF('full menu'!O6="UASC","UASC","")))))</f>
        <v>intens</v>
      </c>
      <c r="P6" s="1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menu'!P6="WSD"),"intens",IF('full menu'!P6="UASC","UASC","")))))</f>
        <v>intens</v>
      </c>
      <c r="Q6" s="1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menu'!Q6="WSD"),"intens",IF('full menu'!Q6="UASC","UASC","")))))</f>
        <v>intens</v>
      </c>
      <c r="R6" s="1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menu'!R6="WSD"),"intens",IF('full menu'!R6="UASC","UASC","")))))</f>
        <v>intens</v>
      </c>
      <c r="S6" s="1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menu'!S6="WSD"),"intens",IF('full menu'!S6="UASC","UASC","")))))</f>
        <v>intens</v>
      </c>
      <c r="T6" s="1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menu'!T6="WSD"),"intens",IF('full menu'!T6="UASC","UASC","")))))</f>
        <v>intens</v>
      </c>
      <c r="U6" s="1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menu'!U6="WSD"),"intens",IF('full menu'!U6="UASC","UASC","")))))</f>
        <v>intens</v>
      </c>
      <c r="V6" s="1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menu'!V6="WSD"),"intens",IF('full menu'!V6="UASC","UASC","")))))</f>
        <v>intens</v>
      </c>
      <c r="W6" s="1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menu'!W6="WSD"),"intens",IF('full menu'!W6="UASC","UASC","")))))</f>
        <v>intens</v>
      </c>
      <c r="X6" s="1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menu'!X6="WSD"),"intens",IF('full menu'!X6="UASC","UASC","")))))</f>
        <v>intens</v>
      </c>
      <c r="Y6" s="1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menu'!Y6="WSD"),"intens",IF('full menu'!Y6="UASC","UASC","")))))</f>
        <v>intens</v>
      </c>
      <c r="Z6" s="1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menu'!Z6="WSD"),"intens",IF('full menu'!Z6="UASC","UASC","")))))</f>
        <v>intens</v>
      </c>
      <c r="AA6" s="1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menu'!AA6="WSD"),"intens",IF('full menu'!AA6="UASC","UASC","")))))</f>
        <v/>
      </c>
      <c r="AB6" s="1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menu'!AB6="WSD"),"intens",IF('full menu'!AB6="UASC","UASC","")))))</f>
        <v/>
      </c>
      <c r="AC6" s="1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menu'!AC6="WSD"),"intens",IF('full menu'!AC6="UASC","UASC","")))))</f>
        <v/>
      </c>
      <c r="AD6" s="1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menu'!AD6="WSD"),"intens",IF('full menu'!AD6="UASC","UASC","")))))</f>
        <v/>
      </c>
      <c r="AE6" s="1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menu'!AE6="WSD"),"intens",IF('full menu'!AE6="UASC","UASC","")))))</f>
        <v/>
      </c>
      <c r="AF6" s="1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menu'!AF6="WSD"),"intens",IF('full menu'!AF6="UASC","UASC","")))))</f>
        <v/>
      </c>
      <c r="AG6" s="1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menu'!AG6="WSD"),"intens",IF('full menu'!AG6="UASC","UASC","")))))</f>
        <v/>
      </c>
      <c r="AH6" s="1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menu'!AH6="WSD"),"intens",IF('full menu'!AH6="UASC","UASC","")))))</f>
        <v/>
      </c>
      <c r="AI6" s="1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menu'!AI6="WSD"),"intens",IF('full menu'!AI6="UASC","UASC","")))))</f>
        <v/>
      </c>
      <c r="AJ6" s="1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menu'!AJ6="WSD"),"intens",IF('full menu'!AJ6="UASC","UASC","")))))</f>
        <v/>
      </c>
      <c r="AK6" s="1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menu'!AK6="WSD"),"intens",IF('full menu'!AK6="UASC","UASC","")))))</f>
        <v/>
      </c>
      <c r="AL6" s="1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menu'!AL6="WSD"),"intens",IF('full menu'!AL6="UASC","UASC","")))))</f>
        <v/>
      </c>
      <c r="AM6" s="1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menu'!AM6="WSD"),"intens",IF('full menu'!AM6="UASC","UASC","")))))</f>
        <v/>
      </c>
      <c r="AN6" s="1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menu'!AN6="WSD"),"intens",IF('full menu'!AN6="UASC","UASC","")))))</f>
        <v/>
      </c>
      <c r="AO6" s="1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menu'!AO6="WSD"),"intens",IF('full menu'!AO6="UASC","UASC","")))))</f>
        <v/>
      </c>
      <c r="AP6" s="1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menu'!AP6="WSD"),"intens",IF('full menu'!AP6="UASC","UASC","")))))</f>
        <v/>
      </c>
      <c r="AQ6" s="1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menu'!AQ6="WSD"),"intens",IF('full menu'!AQ6="UASC","UASC","")))))</f>
        <v/>
      </c>
      <c r="AR6" s="1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menu'!AR6="WSD"),"intens",IF('full menu'!AR6="UASC","UASC","")))))</f>
        <v/>
      </c>
      <c r="AS6" s="1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menu'!AS6="WSD"),"intens",IF('full menu'!AS6="UASC","UASC","")))))</f>
        <v/>
      </c>
      <c r="AT6" s="1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menu'!AT6="WSD"),"intens",IF('full menu'!AT6="UASC","UASC","")))))</f>
        <v/>
      </c>
      <c r="AU6" s="1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menu'!AU6="WSD"),"intens",IF('full menu'!AU6="UASC","UASC","")))))</f>
        <v/>
      </c>
      <c r="AV6" s="1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menu'!AV6="WSD"),"intens",IF('full menu'!AV6="UASC","UASC","")))))</f>
        <v/>
      </c>
      <c r="AW6" s="1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menu'!AW6="WSD"),"intens",IF('full menu'!AW6="UASC","UASC","")))))</f>
        <v/>
      </c>
      <c r="AX6" s="1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menu'!AX6="WSD"),"intens",IF('full menu'!AX6="UASC","UASC","")))))</f>
        <v/>
      </c>
      <c r="AY6" s="1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menu'!AY6="WSD"),"intens",IF('full menu'!AY6="UASC","UASC","")))))</f>
        <v/>
      </c>
    </row>
    <row r="7" spans="1:51" ht="15.6" x14ac:dyDescent="0.3">
      <c r="A7" t="s">
        <v>21</v>
      </c>
      <c r="B7" s="1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menu'!B7="WSD"),"intens",IF('full menu'!B7="UASC","UASC","")))))</f>
        <v>inter</v>
      </c>
      <c r="C7" s="1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menu'!C7="WSD"),"intens",IF('full menu'!C7="UASC","UASC","")))))</f>
        <v>inter</v>
      </c>
      <c r="D7" s="1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menu'!D7="WSD"),"intens",IF('full menu'!D7="UASC","UASC","")))))</f>
        <v>inter</v>
      </c>
      <c r="E7" s="1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menu'!E7="WSD"),"intens",IF('full menu'!E7="UASC","UASC","")))))</f>
        <v>inter</v>
      </c>
      <c r="F7" s="1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menu'!F7="WSD"),"intens",IF('full menu'!F7="UASC","UASC","")))))</f>
        <v>inter</v>
      </c>
      <c r="G7" s="1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menu'!G7="WSD"),"intens",IF('full menu'!G7="UASC","UASC","")))))</f>
        <v>inter</v>
      </c>
      <c r="H7" s="1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menu'!H7="WSD"),"intens",IF('full menu'!H7="UASC","UASC","")))))</f>
        <v>inter</v>
      </c>
      <c r="I7" s="1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menu'!I7="WSD"),"intens",IF('full menu'!I7="UASC","UASC","")))))</f>
        <v>inter</v>
      </c>
      <c r="J7" s="1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menu'!J7="WSD"),"intens",IF('full menu'!J7="UASC","UASC","")))))</f>
        <v>inter</v>
      </c>
      <c r="K7" s="1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menu'!K7="WSD"),"intens",IF('full menu'!K7="UASC","UASC","")))))</f>
        <v>inter</v>
      </c>
      <c r="L7" s="1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menu'!L7="WSD"),"intens",IF('full menu'!L7="UASC","UASC","")))))</f>
        <v>inter</v>
      </c>
      <c r="M7" s="1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menu'!M7="WSD"),"intens",IF('full menu'!M7="UASC","UASC","")))))</f>
        <v>inter</v>
      </c>
      <c r="N7" s="1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menu'!N7="WSD"),"intens",IF('full menu'!N7="UASC","UASC","")))))</f>
        <v>inter</v>
      </c>
      <c r="O7" s="1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menu'!O7="WSD"),"intens",IF('full menu'!O7="UASC","UASC","")))))</f>
        <v>inter</v>
      </c>
      <c r="P7" s="1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menu'!P7="WSD"),"intens",IF('full menu'!P7="UASC","UASC","")))))</f>
        <v>inter</v>
      </c>
      <c r="Q7" s="1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menu'!Q7="WSD"),"intens",IF('full menu'!Q7="UASC","UASC","")))))</f>
        <v>inter</v>
      </c>
      <c r="R7" s="1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menu'!R7="WSD"),"intens",IF('full menu'!R7="UASC","UASC","")))))</f>
        <v>inter</v>
      </c>
      <c r="S7" s="1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menu'!S7="WSD"),"intens",IF('full menu'!S7="UASC","UASC","")))))</f>
        <v>inter</v>
      </c>
      <c r="T7" s="1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menu'!T7="WSD"),"intens",IF('full menu'!T7="UASC","UASC","")))))</f>
        <v>inter</v>
      </c>
      <c r="U7" s="1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menu'!U7="WSD"),"intens",IF('full menu'!U7="UASC","UASC","")))))</f>
        <v>inter</v>
      </c>
      <c r="V7" s="1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menu'!V7="WSD"),"intens",IF('full menu'!V7="UASC","UASC","")))))</f>
        <v>inter</v>
      </c>
      <c r="W7" s="1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menu'!W7="WSD"),"intens",IF('full menu'!W7="UASC","UASC","")))))</f>
        <v>inter</v>
      </c>
      <c r="X7" s="1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menu'!X7="WSD"),"intens",IF('full menu'!X7="UASC","UASC","")))))</f>
        <v>inter</v>
      </c>
      <c r="Y7" s="1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menu'!Y7="WSD"),"intens",IF('full menu'!Y7="UASC","UASC","")))))</f>
        <v>inter</v>
      </c>
      <c r="Z7" s="1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menu'!Z7="WSD"),"intens",IF('full menu'!Z7="UASC","UASC","")))))</f>
        <v>inter</v>
      </c>
      <c r="AA7" s="1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menu'!AA7="WSD"),"intens",IF('full menu'!AA7="UASC","UASC","")))))</f>
        <v>inter</v>
      </c>
      <c r="AB7" s="1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menu'!AB7="WSD"),"intens",IF('full menu'!AB7="UASC","UASC","")))))</f>
        <v>inter</v>
      </c>
      <c r="AC7" s="1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menu'!AC7="WSD"),"intens",IF('full menu'!AC7="UASC","UASC","")))))</f>
        <v>inter</v>
      </c>
      <c r="AD7" s="1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menu'!AD7="WSD"),"intens",IF('full menu'!AD7="UASC","UASC","")))))</f>
        <v>inter</v>
      </c>
      <c r="AE7" s="1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menu'!AE7="WSD"),"intens",IF('full menu'!AE7="UASC","UASC","")))))</f>
        <v>inter</v>
      </c>
      <c r="AF7" s="1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menu'!AF7="WSD"),"intens",IF('full menu'!AF7="UASC","UASC","")))))</f>
        <v>inter</v>
      </c>
      <c r="AG7" s="1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menu'!AG7="WSD"),"intens",IF('full menu'!AG7="UASC","UASC","")))))</f>
        <v>inter</v>
      </c>
      <c r="AH7" s="1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menu'!AH7="WSD"),"intens",IF('full menu'!AH7="UASC","UASC","")))))</f>
        <v>inter</v>
      </c>
      <c r="AI7" s="1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menu'!AI7="WSD"),"intens",IF('full menu'!AI7="UASC","UASC","")))))</f>
        <v>inter</v>
      </c>
      <c r="AJ7" s="1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menu'!AJ7="WSD"),"intens",IF('full menu'!AJ7="UASC","UASC","")))))</f>
        <v>inter</v>
      </c>
      <c r="AK7" s="1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menu'!AK7="WSD"),"intens",IF('full menu'!AK7="UASC","UASC","")))))</f>
        <v>inter</v>
      </c>
      <c r="AL7" s="1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menu'!AL7="WSD"),"intens",IF('full menu'!AL7="UASC","UASC","")))))</f>
        <v>inter</v>
      </c>
      <c r="AM7" s="1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menu'!AM7="WSD"),"intens",IF('full menu'!AM7="UASC","UASC","")))))</f>
        <v>inter</v>
      </c>
      <c r="AN7" s="1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menu'!AN7="WSD"),"intens",IF('full menu'!AN7="UASC","UASC","")))))</f>
        <v>inter</v>
      </c>
      <c r="AO7" s="1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menu'!AO7="WSD"),"intens",IF('full menu'!AO7="UASC","UASC","")))))</f>
        <v>subst</v>
      </c>
      <c r="AP7" s="1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menu'!AP7="WSD"),"intens",IF('full menu'!AP7="UASC","UASC","")))))</f>
        <v>subst</v>
      </c>
      <c r="AQ7" s="1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menu'!AQ7="WSD"),"intens",IF('full menu'!AQ7="UASC","UASC","")))))</f>
        <v>subst</v>
      </c>
      <c r="AR7" s="1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menu'!AR7="WSD"),"intens",IF('full menu'!AR7="UASC","UASC","")))))</f>
        <v>subst</v>
      </c>
      <c r="AS7" s="1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menu'!AS7="WSD"),"intens",IF('full menu'!AS7="UASC","UASC","")))))</f>
        <v>subst</v>
      </c>
      <c r="AT7" s="1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menu'!AT7="WSD"),"intens",IF('full menu'!AT7="UASC","UASC","")))))</f>
        <v>subst</v>
      </c>
      <c r="AU7" s="1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menu'!AU7="WSD"),"intens",IF('full menu'!AU7="UASC","UASC","")))))</f>
        <v>subst</v>
      </c>
      <c r="AV7" s="1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menu'!AV7="WSD"),"intens",IF('full menu'!AV7="UASC","UASC","")))))</f>
        <v>subst</v>
      </c>
      <c r="AW7" s="1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menu'!AW7="WSD"),"intens",IF('full menu'!AW7="UASC","UASC","")))))</f>
        <v>subst</v>
      </c>
      <c r="AX7" s="1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menu'!AX7="WSD"),"intens",IF('full menu'!AX7="UASC","UASC","")))))</f>
        <v>subst</v>
      </c>
      <c r="AY7" s="1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menu'!AY7="WSD"),"intens",IF('full menu'!AY7="UASC","UASC","")))))</f>
        <v>subst</v>
      </c>
    </row>
    <row r="8" spans="1:51" ht="15.6" x14ac:dyDescent="0.3">
      <c r="A8" t="s">
        <v>22</v>
      </c>
      <c r="B8" s="1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menu'!B8="WSD"),"intens",IF('full menu'!B8="UASC","UASC","")))))</f>
        <v>subst</v>
      </c>
      <c r="C8" s="1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menu'!C8="WSD"),"intens",IF('full menu'!C8="UASC","UASC","")))))</f>
        <v>subst</v>
      </c>
      <c r="D8" s="1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menu'!D8="WSD"),"intens",IF('full menu'!D8="UASC","UASC","")))))</f>
        <v>subst</v>
      </c>
      <c r="E8" s="1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menu'!E8="WSD"),"intens",IF('full menu'!E8="UASC","UASC","")))))</f>
        <v>subst</v>
      </c>
      <c r="F8" s="1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menu'!F8="WSD"),"intens",IF('full menu'!F8="UASC","UASC","")))))</f>
        <v>subst</v>
      </c>
      <c r="G8" s="1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menu'!G8="WSD"),"intens",IF('full menu'!G8="UASC","UASC","")))))</f>
        <v>subst</v>
      </c>
      <c r="H8" s="1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menu'!H8="WSD"),"intens",IF('full menu'!H8="UASC","UASC","")))))</f>
        <v>subst</v>
      </c>
      <c r="I8" s="1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menu'!I8="WSD"),"intens",IF('full menu'!I8="UASC","UASC","")))))</f>
        <v>subst</v>
      </c>
      <c r="J8" s="1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menu'!J8="WSD"),"intens",IF('full menu'!J8="UASC","UASC","")))))</f>
        <v>subst</v>
      </c>
      <c r="K8" s="1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menu'!K8="WSD"),"intens",IF('full menu'!K8="UASC","UASC","")))))</f>
        <v>subst</v>
      </c>
      <c r="L8" s="1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menu'!L8="WSD"),"intens",IF('full menu'!L8="UASC","UASC","")))))</f>
        <v>subst</v>
      </c>
      <c r="M8" s="1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menu'!M8="WSD"),"intens",IF('full menu'!M8="UASC","UASC","")))))</f>
        <v>subst</v>
      </c>
      <c r="N8" s="1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menu'!N8="WSD"),"intens",IF('full menu'!N8="UASC","UASC","")))))</f>
        <v>subst</v>
      </c>
      <c r="O8" s="1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menu'!O8="WSD"),"intens",IF('full menu'!O8="UASC","UASC","")))))</f>
        <v>subst</v>
      </c>
      <c r="P8" s="1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menu'!P8="WSD"),"intens",IF('full menu'!P8="UASC","UASC","")))))</f>
        <v>subst</v>
      </c>
      <c r="Q8" s="1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menu'!Q8="WSD"),"intens",IF('full menu'!Q8="UASC","UASC","")))))</f>
        <v>subst</v>
      </c>
      <c r="R8" s="1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menu'!R8="WSD"),"intens",IF('full menu'!R8="UASC","UASC","")))))</f>
        <v>subst</v>
      </c>
      <c r="S8" s="1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menu'!S8="WSD"),"intens",IF('full menu'!S8="UASC","UASC","")))))</f>
        <v>subst</v>
      </c>
      <c r="T8" s="1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menu'!T8="WSD"),"intens",IF('full menu'!T8="UASC","UASC","")))))</f>
        <v>intens</v>
      </c>
      <c r="U8" s="1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menu'!U8="WSD"),"intens",IF('full menu'!U8="UASC","UASC","")))))</f>
        <v>intens</v>
      </c>
      <c r="V8" s="1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menu'!V8="WSD"),"intens",IF('full menu'!V8="UASC","UASC","")))))</f>
        <v>intens</v>
      </c>
      <c r="W8" s="1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menu'!W8="WSD"),"intens",IF('full menu'!W8="UASC","UASC","")))))</f>
        <v>intens</v>
      </c>
      <c r="X8" s="1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menu'!X8="WSD"),"intens",IF('full menu'!X8="UASC","UASC","")))))</f>
        <v>intens</v>
      </c>
      <c r="Y8" s="1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menu'!Y8="WSD"),"intens",IF('full menu'!Y8="UASC","UASC","")))))</f>
        <v>intens</v>
      </c>
      <c r="Z8" s="1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menu'!Z8="WSD"),"intens",IF('full menu'!Z8="UASC","UASC","")))))</f>
        <v>intens</v>
      </c>
      <c r="AA8" s="1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menu'!AA8="WSD"),"intens",IF('full menu'!AA8="UASC","UASC","")))))</f>
        <v>intens</v>
      </c>
      <c r="AB8" s="1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menu'!AB8="WSD"),"intens",IF('full menu'!AB8="UASC","UASC","")))))</f>
        <v>intens</v>
      </c>
      <c r="AC8" s="1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menu'!AC8="WSD"),"intens",IF('full menu'!AC8="UASC","UASC","")))))</f>
        <v>intens</v>
      </c>
      <c r="AD8" s="1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menu'!AD8="WSD"),"intens",IF('full menu'!AD8="UASC","UASC","")))))</f>
        <v>intens</v>
      </c>
      <c r="AE8" s="1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menu'!AE8="WSD"),"intens",IF('full menu'!AE8="UASC","UASC","")))))</f>
        <v>intens</v>
      </c>
      <c r="AF8" s="1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menu'!AF8="WSD"),"intens",IF('full menu'!AF8="UASC","UASC","")))))</f>
        <v>intens</v>
      </c>
      <c r="AG8" s="1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menu'!AG8="WSD"),"intens",IF('full menu'!AG8="UASC","UASC","")))))</f>
        <v>intens</v>
      </c>
      <c r="AH8" s="1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menu'!AH8="WSD"),"intens",IF('full menu'!AH8="UASC","UASC","")))))</f>
        <v>intens</v>
      </c>
      <c r="AI8" s="1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menu'!AI8="WSD"),"intens",IF('full menu'!AI8="UASC","UASC","")))))</f>
        <v>intens</v>
      </c>
      <c r="AJ8" s="1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menu'!AJ8="WSD"),"intens",IF('full menu'!AJ8="UASC","UASC","")))))</f>
        <v>intens</v>
      </c>
      <c r="AK8" s="1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menu'!AK8="WSD"),"intens",IF('full menu'!AK8="UASC","UASC","")))))</f>
        <v>intens</v>
      </c>
      <c r="AL8" s="1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menu'!AL8="WSD"),"intens",IF('full menu'!AL8="UASC","UASC","")))))</f>
        <v>intens</v>
      </c>
      <c r="AM8" s="1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menu'!AM8="WSD"),"intens",IF('full menu'!AM8="UASC","UASC","")))))</f>
        <v>intens</v>
      </c>
      <c r="AN8" s="1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menu'!AN8="WSD"),"intens",IF('full menu'!AN8="UASC","UASC","")))))</f>
        <v>intens</v>
      </c>
      <c r="AO8" s="1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menu'!AO8="WSD"),"intens",IF('full menu'!AO8="UASC","UASC","")))))</f>
        <v>intens</v>
      </c>
      <c r="AP8" s="1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menu'!AP8="WSD"),"intens",IF('full menu'!AP8="UASC","UASC","")))))</f>
        <v>intens</v>
      </c>
      <c r="AQ8" s="1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menu'!AQ8="WSD"),"intens",IF('full menu'!AQ8="UASC","UASC","")))))</f>
        <v>intens</v>
      </c>
      <c r="AR8" s="1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menu'!AR8="WSD"),"intens",IF('full menu'!AR8="UASC","UASC","")))))</f>
        <v>intens</v>
      </c>
      <c r="AS8" s="1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menu'!AS8="WSD"),"intens",IF('full menu'!AS8="UASC","UASC","")))))</f>
        <v>intens</v>
      </c>
      <c r="AT8" s="1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menu'!AT8="WSD"),"intens",IF('full menu'!AT8="UASC","UASC","")))))</f>
        <v>intens</v>
      </c>
      <c r="AU8" s="1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menu'!AU8="WSD"),"intens",IF('full menu'!AU8="UASC","UASC","")))))</f>
        <v>intens</v>
      </c>
      <c r="AV8" s="1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menu'!AV8="WSD"),"intens",IF('full menu'!AV8="UASC","UASC","")))))</f>
        <v>intens</v>
      </c>
      <c r="AW8" s="1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menu'!AW8="WSD"),"intens",IF('full menu'!AW8="UASC","UASC","")))))</f>
        <v>intens</v>
      </c>
      <c r="AX8" s="1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menu'!AX8="WSD"),"intens",IF('full menu'!AX8="UASC","UASC","")))))</f>
        <v>intens</v>
      </c>
      <c r="AY8" s="1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menu'!AY8="WSD"),"intens",IF('full menu'!AY8="UASC","UASC","")))))</f>
        <v>intens</v>
      </c>
    </row>
    <row r="9" spans="1:51" ht="15.6" x14ac:dyDescent="0.3">
      <c r="A9" t="s">
        <v>26</v>
      </c>
      <c r="B9" s="1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menu'!B9="WSD"),"intens",IF('full menu'!B9="UASC","UASC","")))))</f>
        <v>inter</v>
      </c>
      <c r="C9" s="1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menu'!C9="WSD"),"intens",IF('full menu'!C9="UASC","UASC","")))))</f>
        <v>inter</v>
      </c>
      <c r="D9" s="1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menu'!D9="WSD"),"intens",IF('full menu'!D9="UASC","UASC","")))))</f>
        <v>inter</v>
      </c>
      <c r="E9" s="1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menu'!E9="WSD"),"intens",IF('full menu'!E9="UASC","UASC","")))))</f>
        <v>inter</v>
      </c>
      <c r="F9" s="1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menu'!F9="WSD"),"intens",IF('full menu'!F9="UASC","UASC","")))))</f>
        <v>inter</v>
      </c>
      <c r="G9" s="1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menu'!G9="WSD"),"intens",IF('full menu'!G9="UASC","UASC","")))))</f>
        <v>inter</v>
      </c>
      <c r="H9" s="1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menu'!H9="WSD"),"intens",IF('full menu'!H9="UASC","UASC","")))))</f>
        <v>inter</v>
      </c>
      <c r="I9" s="1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menu'!I9="WSD"),"intens",IF('full menu'!I9="UASC","UASC","")))))</f>
        <v>inter</v>
      </c>
      <c r="J9" s="1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menu'!J9="WSD"),"intens",IF('full menu'!J9="UASC","UASC","")))))</f>
        <v>inter</v>
      </c>
      <c r="K9" s="1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menu'!K9="WSD"),"intens",IF('full menu'!K9="UASC","UASC","")))))</f>
        <v>inter</v>
      </c>
      <c r="L9" s="1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menu'!L9="WSD"),"intens",IF('full menu'!L9="UASC","UASC","")))))</f>
        <v>inter</v>
      </c>
      <c r="M9" s="1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menu'!M9="WSD"),"intens",IF('full menu'!M9="UASC","UASC","")))))</f>
        <v>inter</v>
      </c>
      <c r="N9" s="1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menu'!N9="WSD"),"intens",IF('full menu'!N9="UASC","UASC","")))))</f>
        <v>inter</v>
      </c>
      <c r="O9" s="1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menu'!O9="WSD"),"intens",IF('full menu'!O9="UASC","UASC","")))))</f>
        <v>inter</v>
      </c>
      <c r="P9" s="1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menu'!P9="WSD"),"intens",IF('full menu'!P9="UASC","UASC","")))))</f>
        <v>inter</v>
      </c>
      <c r="Q9" s="1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menu'!Q9="WSD"),"intens",IF('full menu'!Q9="UASC","UASC","")))))</f>
        <v>inter</v>
      </c>
      <c r="R9" s="1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menu'!R9="WSD"),"intens",IF('full menu'!R9="UASC","UASC","")))))</f>
        <v>subst</v>
      </c>
      <c r="S9" s="1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menu'!S9="WSD"),"intens",IF('full menu'!S9="UASC","UASC","")))))</f>
        <v>subst</v>
      </c>
      <c r="T9" s="1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menu'!T9="WSD"),"intens",IF('full menu'!T9="UASC","UASC","")))))</f>
        <v>intens</v>
      </c>
      <c r="U9" s="1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menu'!U9="WSD"),"intens",IF('full menu'!U9="UASC","UASC","")))))</f>
        <v>intens</v>
      </c>
      <c r="V9" s="1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menu'!V9="WSD"),"intens",IF('full menu'!V9="UASC","UASC","")))))</f>
        <v>intens</v>
      </c>
      <c r="W9" s="1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menu'!W9="WSD"),"intens",IF('full menu'!W9="UASC","UASC","")))))</f>
        <v>intens</v>
      </c>
      <c r="X9" s="1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menu'!X9="WSD"),"intens",IF('full menu'!X9="UASC","UASC","")))))</f>
        <v>intens</v>
      </c>
      <c r="Y9" s="1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menu'!Y9="WSD"),"intens",IF('full menu'!Y9="UASC","UASC","")))))</f>
        <v>intens</v>
      </c>
      <c r="Z9" s="1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menu'!Z9="WSD"),"intens",IF('full menu'!Z9="UASC","UASC","")))))</f>
        <v>intens</v>
      </c>
      <c r="AA9" s="1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menu'!AA9="WSD"),"intens",IF('full menu'!AA9="UASC","UASC","")))))</f>
        <v>intens</v>
      </c>
      <c r="AB9" s="1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menu'!AB9="WSD"),"intens",IF('full menu'!AB9="UASC","UASC","")))))</f>
        <v>intens</v>
      </c>
      <c r="AC9" s="1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menu'!AC9="WSD"),"intens",IF('full menu'!AC9="UASC","UASC","")))))</f>
        <v>intens</v>
      </c>
      <c r="AD9" s="1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menu'!AD9="WSD"),"intens",IF('full menu'!AD9="UASC","UASC","")))))</f>
        <v>intens</v>
      </c>
      <c r="AE9" s="1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menu'!AE9="WSD"),"intens",IF('full menu'!AE9="UASC","UASC","")))))</f>
        <v>intens</v>
      </c>
      <c r="AF9" s="1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menu'!AF9="WSD"),"intens",IF('full menu'!AF9="UASC","UASC","")))))</f>
        <v>intens</v>
      </c>
      <c r="AG9" s="1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menu'!AG9="WSD"),"intens",IF('full menu'!AG9="UASC","UASC","")))))</f>
        <v>intens</v>
      </c>
      <c r="AH9" s="1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menu'!AH9="WSD"),"intens",IF('full menu'!AH9="UASC","UASC","")))))</f>
        <v>intens</v>
      </c>
      <c r="AI9" s="1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menu'!AI9="WSD"),"intens",IF('full menu'!AI9="UASC","UASC","")))))</f>
        <v>intens</v>
      </c>
      <c r="AJ9" s="1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menu'!AJ9="WSD"),"intens",IF('full menu'!AJ9="UASC","UASC","")))))</f>
        <v/>
      </c>
      <c r="AK9" s="1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menu'!AK9="WSD"),"intens",IF('full menu'!AK9="UASC","UASC","")))))</f>
        <v/>
      </c>
      <c r="AL9" s="1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menu'!AL9="WSD"),"intens",IF('full menu'!AL9="UASC","UASC","")))))</f>
        <v/>
      </c>
      <c r="AM9" s="1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menu'!AM9="WSD"),"intens",IF('full menu'!AM9="UASC","UASC","")))))</f>
        <v/>
      </c>
      <c r="AN9" s="1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menu'!AN9="WSD"),"intens",IF('full menu'!AN9="UASC","UASC","")))))</f>
        <v/>
      </c>
      <c r="AO9" s="1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menu'!AO9="WSD"),"intens",IF('full menu'!AO9="UASC","UASC","")))))</f>
        <v/>
      </c>
      <c r="AP9" s="1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menu'!AP9="WSD"),"intens",IF('full menu'!AP9="UASC","UASC","")))))</f>
        <v/>
      </c>
      <c r="AQ9" s="1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menu'!AQ9="WSD"),"intens",IF('full menu'!AQ9="UASC","UASC","")))))</f>
        <v/>
      </c>
      <c r="AR9" s="1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menu'!AR9="WSD"),"intens",IF('full menu'!AR9="UASC","UASC","")))))</f>
        <v/>
      </c>
      <c r="AS9" s="1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menu'!AS9="WSD"),"intens",IF('full menu'!AS9="UASC","UASC","")))))</f>
        <v/>
      </c>
      <c r="AT9" s="1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menu'!AT9="WSD"),"intens",IF('full menu'!AT9="UASC","UASC","")))))</f>
        <v/>
      </c>
      <c r="AU9" s="1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menu'!AU9="WSD"),"intens",IF('full menu'!AU9="UASC","UASC","")))))</f>
        <v/>
      </c>
      <c r="AV9" s="1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menu'!AV9="WSD"),"intens",IF('full menu'!AV9="UASC","UASC","")))))</f>
        <v/>
      </c>
      <c r="AW9" s="1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menu'!AW9="WSD"),"intens",IF('full menu'!AW9="UASC","UASC","")))))</f>
        <v/>
      </c>
      <c r="AX9" s="1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menu'!AX9="WSD"),"intens",IF('full menu'!AX9="UASC","UASC","")))))</f>
        <v/>
      </c>
      <c r="AY9" s="1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menu'!AY9="WSD"),"intens",IF('full menu'!AY9="UASC","UASC","")))))</f>
        <v/>
      </c>
    </row>
    <row r="10" spans="1:51" ht="15.6" x14ac:dyDescent="0.3">
      <c r="A10" t="s">
        <v>27</v>
      </c>
      <c r="B10" s="1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menu'!B10="WSD"),"intens",IF('full menu'!B10="UASC","UASC","")))))</f>
        <v>subst</v>
      </c>
      <c r="C10" s="1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menu'!C10="WSD"),"intens",IF('full menu'!C10="UASC","UASC","")))))</f>
        <v>subst</v>
      </c>
      <c r="D10" s="1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menu'!D10="WSD"),"intens",IF('full menu'!D10="UASC","UASC","")))))</f>
        <v>subst</v>
      </c>
      <c r="E10" s="1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menu'!E10="WSD"),"intens",IF('full menu'!E10="UASC","UASC","")))))</f>
        <v>subst</v>
      </c>
      <c r="F10" s="1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menu'!F10="WSD"),"intens",IF('full menu'!F10="UASC","UASC","")))))</f>
        <v>subst</v>
      </c>
      <c r="G10" s="1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menu'!G10="WSD"),"intens",IF('full menu'!G10="UASC","UASC","")))))</f>
        <v>subst</v>
      </c>
      <c r="H10" s="1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menu'!H10="WSD"),"intens",IF('full menu'!H10="UASC","UASC","")))))</f>
        <v>subst</v>
      </c>
      <c r="I10" s="1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menu'!I10="WSD"),"intens",IF('full menu'!I10="UASC","UASC","")))))</f>
        <v>subst</v>
      </c>
      <c r="J10" s="1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menu'!J10="WSD"),"intens",IF('full menu'!J10="UASC","UASC","")))))</f>
        <v>subst</v>
      </c>
      <c r="K10" s="1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menu'!K10="WSD"),"intens",IF('full menu'!K10="UASC","UASC","")))))</f>
        <v>intens</v>
      </c>
      <c r="L10" s="1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menu'!L10="WSD"),"intens",IF('full menu'!L10="UASC","UASC","")))))</f>
        <v>intens</v>
      </c>
      <c r="M10" s="1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menu'!M10="WSD"),"intens",IF('full menu'!M10="UASC","UASC","")))))</f>
        <v>intens</v>
      </c>
      <c r="N10" s="1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menu'!N10="WSD"),"intens",IF('full menu'!N10="UASC","UASC","")))))</f>
        <v>intens</v>
      </c>
      <c r="O10" s="1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menu'!O10="WSD"),"intens",IF('full menu'!O10="UASC","UASC","")))))</f>
        <v>intens</v>
      </c>
      <c r="P10" s="1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menu'!P10="WSD"),"intens",IF('full menu'!P10="UASC","UASC","")))))</f>
        <v>intens</v>
      </c>
      <c r="Q10" s="1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menu'!Q10="WSD"),"intens",IF('full menu'!Q10="UASC","UASC","")))))</f>
        <v>intens</v>
      </c>
      <c r="R10" s="1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menu'!R10="WSD"),"intens",IF('full menu'!R10="UASC","UASC","")))))</f>
        <v>intens</v>
      </c>
      <c r="S10" s="1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menu'!S10="WSD"),"intens",IF('full menu'!S10="UASC","UASC","")))))</f>
        <v>intens</v>
      </c>
      <c r="T10" s="1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menu'!T10="WSD"),"intens",IF('full menu'!T10="UASC","UASC","")))))</f>
        <v>intens</v>
      </c>
      <c r="U10" s="1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menu'!U10="WSD"),"intens",IF('full menu'!U10="UASC","UASC","")))))</f>
        <v>intens</v>
      </c>
      <c r="V10" s="1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menu'!V10="WSD"),"intens",IF('full menu'!V10="UASC","UASC","")))))</f>
        <v>intens</v>
      </c>
      <c r="W10" s="1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menu'!W10="WSD"),"intens",IF('full menu'!W10="UASC","UASC","")))))</f>
        <v>intens</v>
      </c>
      <c r="X10" s="1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menu'!X10="WSD"),"intens",IF('full menu'!X10="UASC","UASC","")))))</f>
        <v>intens</v>
      </c>
      <c r="Y10" s="1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menu'!Y10="WSD"),"intens",IF('full menu'!Y10="UASC","UASC","")))))</f>
        <v>intens</v>
      </c>
      <c r="Z10" s="1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menu'!Z10="WSD"),"intens",IF('full menu'!Z10="UASC","UASC","")))))</f>
        <v>intens</v>
      </c>
      <c r="AA10" s="1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menu'!AA10="WSD"),"intens",IF('full menu'!AA10="UASC","UASC","")))))</f>
        <v>intens</v>
      </c>
      <c r="AB10" s="1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menu'!AB10="WSD"),"intens",IF('full menu'!AB10="UASC","UASC","")))))</f>
        <v>intens</v>
      </c>
      <c r="AC10" s="1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menu'!AC10="WSD"),"intens",IF('full menu'!AC10="UASC","UASC","")))))</f>
        <v>intens</v>
      </c>
      <c r="AD10" s="1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menu'!AD10="WSD"),"intens",IF('full menu'!AD10="UASC","UASC","")))))</f>
        <v>intens</v>
      </c>
      <c r="AE10" s="1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menu'!AE10="WSD"),"intens",IF('full menu'!AE10="UASC","UASC","")))))</f>
        <v>intens</v>
      </c>
      <c r="AF10" s="1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menu'!AF10="WSD"),"intens",IF('full menu'!AF10="UASC","UASC","")))))</f>
        <v>intens</v>
      </c>
      <c r="AG10" s="1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menu'!AG10="WSD"),"intens",IF('full menu'!AG10="UASC","UASC","")))))</f>
        <v>intens</v>
      </c>
      <c r="AH10" s="1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menu'!AH10="WSD"),"intens",IF('full menu'!AH10="UASC","UASC","")))))</f>
        <v>intens</v>
      </c>
      <c r="AI10" s="1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menu'!AI10="WSD"),"intens",IF('full menu'!AI10="UASC","UASC","")))))</f>
        <v>intens</v>
      </c>
      <c r="AJ10" s="1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menu'!AJ10="WSD"),"intens",IF('full menu'!AJ10="UASC","UASC","")))))</f>
        <v>intens</v>
      </c>
      <c r="AK10" s="1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menu'!AK10="WSD"),"intens",IF('full menu'!AK10="UASC","UASC","")))))</f>
        <v>intens</v>
      </c>
      <c r="AL10" s="1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menu'!AL10="WSD"),"intens",IF('full menu'!AL10="UASC","UASC","")))))</f>
        <v>intens</v>
      </c>
      <c r="AM10" s="1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menu'!AM10="WSD"),"intens",IF('full menu'!AM10="UASC","UASC","")))))</f>
        <v>intens</v>
      </c>
      <c r="AN10" s="1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menu'!AN10="WSD"),"intens",IF('full menu'!AN10="UASC","UASC","")))))</f>
        <v>intens</v>
      </c>
      <c r="AO10" s="1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menu'!AO10="WSD"),"intens",IF('full menu'!AO10="UASC","UASC","")))))</f>
        <v>intens</v>
      </c>
      <c r="AP10" s="1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menu'!AP10="WSD"),"intens",IF('full menu'!AP10="UASC","UASC","")))))</f>
        <v>intens</v>
      </c>
      <c r="AQ10" s="1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menu'!AQ10="WSD"),"intens",IF('full menu'!AQ10="UASC","UASC","")))))</f>
        <v>intens</v>
      </c>
      <c r="AR10" s="1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menu'!AR10="WSD"),"intens",IF('full menu'!AR10="UASC","UASC","")))))</f>
        <v>intens</v>
      </c>
      <c r="AS10" s="1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menu'!AS10="WSD"),"intens",IF('full menu'!AS10="UASC","UASC","")))))</f>
        <v>intens</v>
      </c>
      <c r="AT10" s="1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menu'!AT10="WSD"),"intens",IF('full menu'!AT10="UASC","UASC","")))))</f>
        <v>intens</v>
      </c>
      <c r="AU10" s="1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menu'!AU10="WSD"),"intens",IF('full menu'!AU10="UASC","UASC","")))))</f>
        <v>intens</v>
      </c>
      <c r="AV10" s="1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menu'!AV10="WSD"),"intens",IF('full menu'!AV10="UASC","UASC","")))))</f>
        <v>intens</v>
      </c>
      <c r="AW10" s="1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menu'!AW10="WSD"),"intens",IF('full menu'!AW10="UASC","UASC","")))))</f>
        <v>intens</v>
      </c>
      <c r="AX10" s="1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menu'!AX10="WSD"),"intens",IF('full menu'!AX10="UASC","UASC","")))))</f>
        <v>intens</v>
      </c>
      <c r="AY10" s="1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menu'!AY10="WSD"),"intens",IF('full menu'!AY10="UASC","UASC","")))))</f>
        <v>intens</v>
      </c>
    </row>
    <row r="11" spans="1:51" ht="15.6" x14ac:dyDescent="0.3">
      <c r="A11" t="s">
        <v>28</v>
      </c>
      <c r="B11" s="1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menu'!B11="WSD"),"intens",IF('full menu'!B11="UASC","UASC","")))))</f>
        <v/>
      </c>
      <c r="C11" s="1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menu'!C11="WSD"),"intens",IF('full menu'!C11="UASC","UASC","")))))</f>
        <v/>
      </c>
      <c r="D11" s="1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menu'!D11="WSD"),"intens",IF('full menu'!D11="UASC","UASC","")))))</f>
        <v/>
      </c>
      <c r="E11" s="1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menu'!E11="WSD"),"intens",IF('full menu'!E11="UASC","UASC","")))))</f>
        <v/>
      </c>
      <c r="F11" s="1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menu'!F11="WSD"),"intens",IF('full menu'!F11="UASC","UASC","")))))</f>
        <v/>
      </c>
      <c r="G11" s="1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menu'!G11="WSD"),"intens",IF('full menu'!G11="UASC","UASC","")))))</f>
        <v/>
      </c>
      <c r="H11" s="1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menu'!H11="WSD"),"intens",IF('full menu'!H11="UASC","UASC","")))))</f>
        <v/>
      </c>
      <c r="I11" s="1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menu'!I11="WSD"),"intens",IF('full menu'!I11="UASC","UASC","")))))</f>
        <v/>
      </c>
      <c r="J11" s="1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menu'!J11="WSD"),"intens",IF('full menu'!J11="UASC","UASC","")))))</f>
        <v/>
      </c>
      <c r="K11" s="1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menu'!K11="WSD"),"intens",IF('full menu'!K11="UASC","UASC","")))))</f>
        <v/>
      </c>
      <c r="L11" s="1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menu'!L11="WSD"),"intens",IF('full menu'!L11="UASC","UASC","")))))</f>
        <v/>
      </c>
      <c r="M11" s="1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menu'!M11="WSD"),"intens",IF('full menu'!M11="UASC","UASC","")))))</f>
        <v/>
      </c>
      <c r="N11" s="1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menu'!N11="WSD"),"intens",IF('full menu'!N11="UASC","UASC","")))))</f>
        <v/>
      </c>
      <c r="O11" s="1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menu'!O11="WSD"),"intens",IF('full menu'!O11="UASC","UASC","")))))</f>
        <v/>
      </c>
      <c r="P11" s="1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menu'!P11="WSD"),"intens",IF('full menu'!P11="UASC","UASC","")))))</f>
        <v/>
      </c>
      <c r="Q11" s="1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menu'!Q11="WSD"),"intens",IF('full menu'!Q11="UASC","UASC","")))))</f>
        <v/>
      </c>
      <c r="R11" s="1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menu'!R11="WSD"),"intens",IF('full menu'!R11="UASC","UASC","")))))</f>
        <v/>
      </c>
      <c r="S11" s="1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menu'!S11="WSD"),"intens",IF('full menu'!S11="UASC","UASC","")))))</f>
        <v/>
      </c>
      <c r="T11" s="1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menu'!T11="WSD"),"intens",IF('full menu'!T11="UASC","UASC","")))))</f>
        <v/>
      </c>
      <c r="U11" s="1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menu'!U11="WSD"),"intens",IF('full menu'!U11="UASC","UASC","")))))</f>
        <v/>
      </c>
      <c r="V11" s="1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menu'!V11="WSD"),"intens",IF('full menu'!V11="UASC","UASC","")))))</f>
        <v/>
      </c>
      <c r="W11" s="1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menu'!W11="WSD"),"intens",IF('full menu'!W11="UASC","UASC","")))))</f>
        <v/>
      </c>
      <c r="X11" s="1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menu'!X11="WSD"),"intens",IF('full menu'!X11="UASC","UASC","")))))</f>
        <v/>
      </c>
      <c r="Y11" s="1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menu'!Y11="WSD"),"intens",IF('full menu'!Y11="UASC","UASC","")))))</f>
        <v/>
      </c>
      <c r="Z11" s="1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menu'!Z11="WSD"),"intens",IF('full menu'!Z11="UASC","UASC","")))))</f>
        <v/>
      </c>
      <c r="AA11" s="1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menu'!AA11="WSD"),"intens",IF('full menu'!AA11="UASC","UASC","")))))</f>
        <v>subst</v>
      </c>
      <c r="AB11" s="1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menu'!AB11="WSD"),"intens",IF('full menu'!AB11="UASC","UASC","")))))</f>
        <v>subst</v>
      </c>
      <c r="AC11" s="1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menu'!AC11="WSD"),"intens",IF('full menu'!AC11="UASC","UASC","")))))</f>
        <v>subst</v>
      </c>
      <c r="AD11" s="1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menu'!AD11="WSD"),"intens",IF('full menu'!AD11="UASC","UASC","")))))</f>
        <v>subst</v>
      </c>
      <c r="AE11" s="1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menu'!AE11="WSD"),"intens",IF('full menu'!AE11="UASC","UASC","")))))</f>
        <v>subst</v>
      </c>
      <c r="AF11" s="1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menu'!AF11="WSD"),"intens",IF('full menu'!AF11="UASC","UASC","")))))</f>
        <v>subst</v>
      </c>
      <c r="AG11" s="1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menu'!AG11="WSD"),"intens",IF('full menu'!AG11="UASC","UASC","")))))</f>
        <v>subst</v>
      </c>
      <c r="AH11" s="1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menu'!AH11="WSD"),"intens",IF('full menu'!AH11="UASC","UASC","")))))</f>
        <v>subst</v>
      </c>
      <c r="AI11" s="1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menu'!AI11="WSD"),"intens",IF('full menu'!AI11="UASC","UASC","")))))</f>
        <v>subst</v>
      </c>
      <c r="AJ11" s="1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menu'!AJ11="WSD"),"intens",IF('full menu'!AJ11="UASC","UASC","")))))</f>
        <v>subst</v>
      </c>
      <c r="AK11" s="1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menu'!AK11="WSD"),"intens",IF('full menu'!AK11="UASC","UASC","")))))</f>
        <v>subst</v>
      </c>
      <c r="AL11" s="1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menu'!AL11="WSD"),"intens",IF('full menu'!AL11="UASC","UASC","")))))</f>
        <v>subst</v>
      </c>
      <c r="AM11" s="1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menu'!AM11="WSD"),"intens",IF('full menu'!AM11="UASC","UASC","")))))</f>
        <v>subst</v>
      </c>
      <c r="AN11" s="1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menu'!AN11="WSD"),"intens",IF('full menu'!AN11="UASC","UASC","")))))</f>
        <v>subst</v>
      </c>
      <c r="AO11" s="1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menu'!AO11="WSD"),"intens",IF('full menu'!AO11="UASC","UASC","")))))</f>
        <v>subst</v>
      </c>
      <c r="AP11" s="1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menu'!AP11="WSD"),"intens",IF('full menu'!AP11="UASC","UASC","")))))</f>
        <v>subst</v>
      </c>
      <c r="AQ11" s="1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menu'!AQ11="WSD"),"intens",IF('full menu'!AQ11="UASC","UASC","")))))</f>
        <v>subst</v>
      </c>
      <c r="AR11" s="1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menu'!AR11="WSD"),"intens",IF('full menu'!AR11="UASC","UASC","")))))</f>
        <v>subst</v>
      </c>
      <c r="AS11" s="1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menu'!AS11="WSD"),"intens",IF('full menu'!AS11="UASC","UASC","")))))</f>
        <v>subst</v>
      </c>
      <c r="AT11" s="1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menu'!AT11="WSD"),"intens",IF('full menu'!AT11="UASC","UASC","")))))</f>
        <v>subst</v>
      </c>
      <c r="AU11" s="1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menu'!AU11="WSD"),"intens",IF('full menu'!AU11="UASC","UASC","")))))</f>
        <v>subst</v>
      </c>
      <c r="AV11" s="1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menu'!AV11="WSD"),"intens",IF('full menu'!AV11="UASC","UASC","")))))</f>
        <v>subst</v>
      </c>
      <c r="AW11" s="1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menu'!AW11="WSD"),"intens",IF('full menu'!AW11="UASC","UASC","")))))</f>
        <v>subst</v>
      </c>
      <c r="AX11" s="1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menu'!AX11="WSD"),"intens",IF('full menu'!AX11="UASC","UASC","")))))</f>
        <v>subst</v>
      </c>
      <c r="AY11" s="1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menu'!AY11="WSD"),"intens",IF('full menu'!AY11="UASC","UASC","")))))</f>
        <v>subst</v>
      </c>
    </row>
    <row r="12" spans="1:51" ht="15.6" x14ac:dyDescent="0.3">
      <c r="A12" t="s">
        <v>29</v>
      </c>
      <c r="B12" s="1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menu'!B12="WSD"),"intens",IF('full menu'!B12="UASC","UASC","")))))</f>
        <v>subst</v>
      </c>
      <c r="C12" s="1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menu'!C12="WSD"),"intens",IF('full menu'!C12="UASC","UASC","")))))</f>
        <v>subst</v>
      </c>
      <c r="D12" s="1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menu'!D12="WSD"),"intens",IF('full menu'!D12="UASC","UASC","")))))</f>
        <v>subst</v>
      </c>
      <c r="E12" s="1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menu'!E12="WSD"),"intens",IF('full menu'!E12="UASC","UASC","")))))</f>
        <v>subst</v>
      </c>
      <c r="F12" s="1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menu'!F12="WSD"),"intens",IF('full menu'!F12="UASC","UASC","")))))</f>
        <v>subst</v>
      </c>
      <c r="G12" s="1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menu'!G12="WSD"),"intens",IF('full menu'!G12="UASC","UASC","")))))</f>
        <v>subst</v>
      </c>
      <c r="H12" s="1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menu'!H12="WSD"),"intens",IF('full menu'!H12="UASC","UASC","")))))</f>
        <v>subst</v>
      </c>
      <c r="I12" s="1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menu'!I12="WSD"),"intens",IF('full menu'!I12="UASC","UASC","")))))</f>
        <v>subst</v>
      </c>
      <c r="J12" s="1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menu'!J12="WSD"),"intens",IF('full menu'!J12="UASC","UASC","")))))</f>
        <v>subst</v>
      </c>
      <c r="K12" s="1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menu'!K12="WSD"),"intens",IF('full menu'!K12="UASC","UASC","")))))</f>
        <v>intens</v>
      </c>
      <c r="L12" s="1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menu'!L12="WSD"),"intens",IF('full menu'!L12="UASC","UASC","")))))</f>
        <v>intens</v>
      </c>
      <c r="M12" s="1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menu'!M12="WSD"),"intens",IF('full menu'!M12="UASC","UASC","")))))</f>
        <v>intens</v>
      </c>
      <c r="N12" s="1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menu'!N12="WSD"),"intens",IF('full menu'!N12="UASC","UASC","")))))</f>
        <v>intens</v>
      </c>
      <c r="O12" s="1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menu'!O12="WSD"),"intens",IF('full menu'!O12="UASC","UASC","")))))</f>
        <v>intens</v>
      </c>
      <c r="P12" s="1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menu'!P12="WSD"),"intens",IF('full menu'!P12="UASC","UASC","")))))</f>
        <v>intens</v>
      </c>
      <c r="Q12" s="1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menu'!Q12="WSD"),"intens",IF('full menu'!Q12="UASC","UASC","")))))</f>
        <v>intens</v>
      </c>
      <c r="R12" s="1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menu'!R12="WSD"),"intens",IF('full menu'!R12="UASC","UASC","")))))</f>
        <v>intens</v>
      </c>
      <c r="S12" s="1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menu'!S12="WSD"),"intens",IF('full menu'!S12="UASC","UASC","")))))</f>
        <v>intens</v>
      </c>
      <c r="T12" s="1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menu'!T12="WSD"),"intens",IF('full menu'!T12="UASC","UASC","")))))</f>
        <v>intens</v>
      </c>
      <c r="U12" s="1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menu'!U12="WSD"),"intens",IF('full menu'!U12="UASC","UASC","")))))</f>
        <v>intens</v>
      </c>
      <c r="V12" s="1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menu'!V12="WSD"),"intens",IF('full menu'!V12="UASC","UASC","")))))</f>
        <v>intens</v>
      </c>
      <c r="W12" s="1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menu'!W12="WSD"),"intens",IF('full menu'!W12="UASC","UASC","")))))</f>
        <v>intens</v>
      </c>
      <c r="X12" s="1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menu'!X12="WSD"),"intens",IF('full menu'!X12="UASC","UASC","")))))</f>
        <v>intens</v>
      </c>
      <c r="Y12" s="1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menu'!Y12="WSD"),"intens",IF('full menu'!Y12="UASC","UASC","")))))</f>
        <v>subst</v>
      </c>
      <c r="Z12" s="1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menu'!Z12="WSD"),"intens",IF('full menu'!Z12="UASC","UASC","")))))</f>
        <v>subst</v>
      </c>
      <c r="AA12" s="1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menu'!AA12="WSD"),"intens",IF('full menu'!AA12="UASC","UASC","")))))</f>
        <v/>
      </c>
      <c r="AB12" s="1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menu'!AB12="WSD"),"intens",IF('full menu'!AB12="UASC","UASC","")))))</f>
        <v/>
      </c>
      <c r="AC12" s="1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menu'!AC12="WSD"),"intens",IF('full menu'!AC12="UASC","UASC","")))))</f>
        <v/>
      </c>
      <c r="AD12" s="1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menu'!AD12="WSD"),"intens",IF('full menu'!AD12="UASC","UASC","")))))</f>
        <v/>
      </c>
      <c r="AE12" s="1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menu'!AE12="WSD"),"intens",IF('full menu'!AE12="UASC","UASC","")))))</f>
        <v/>
      </c>
      <c r="AF12" s="1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menu'!AF12="WSD"),"intens",IF('full menu'!AF12="UASC","UASC","")))))</f>
        <v/>
      </c>
      <c r="AG12" s="1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menu'!AG12="WSD"),"intens",IF('full menu'!AG12="UASC","UASC","")))))</f>
        <v/>
      </c>
      <c r="AH12" s="1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menu'!AH12="WSD"),"intens",IF('full menu'!AH12="UASC","UASC","")))))</f>
        <v/>
      </c>
      <c r="AI12" s="1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menu'!AI12="WSD"),"intens",IF('full menu'!AI12="UASC","UASC","")))))</f>
        <v/>
      </c>
      <c r="AJ12" s="1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menu'!AJ12="WSD"),"intens",IF('full menu'!AJ12="UASC","UASC","")))))</f>
        <v/>
      </c>
      <c r="AK12" s="1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menu'!AK12="WSD"),"intens",IF('full menu'!AK12="UASC","UASC","")))))</f>
        <v/>
      </c>
      <c r="AL12" s="1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menu'!AL12="WSD"),"intens",IF('full menu'!AL12="UASC","UASC","")))))</f>
        <v/>
      </c>
      <c r="AM12" s="1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menu'!AM12="WSD"),"intens",IF('full menu'!AM12="UASC","UASC","")))))</f>
        <v/>
      </c>
      <c r="AN12" s="1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menu'!AN12="WSD"),"intens",IF('full menu'!AN12="UASC","UASC","")))))</f>
        <v/>
      </c>
      <c r="AO12" s="1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menu'!AO12="WSD"),"intens",IF('full menu'!AO12="UASC","UASC","")))))</f>
        <v/>
      </c>
      <c r="AP12" s="1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menu'!AP12="WSD"),"intens",IF('full menu'!AP12="UASC","UASC","")))))</f>
        <v/>
      </c>
      <c r="AQ12" s="1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menu'!AQ12="WSD"),"intens",IF('full menu'!AQ12="UASC","UASC","")))))</f>
        <v/>
      </c>
      <c r="AR12" s="1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menu'!AR12="WSD"),"intens",IF('full menu'!AR12="UASC","UASC","")))))</f>
        <v/>
      </c>
      <c r="AS12" s="1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menu'!AS12="WSD"),"intens",IF('full menu'!AS12="UASC","UASC","")))))</f>
        <v/>
      </c>
      <c r="AT12" s="1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menu'!AT12="WSD"),"intens",IF('full menu'!AT12="UASC","UASC","")))))</f>
        <v/>
      </c>
      <c r="AU12" s="1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menu'!AU12="WSD"),"intens",IF('full menu'!AU12="UASC","UASC","")))))</f>
        <v/>
      </c>
      <c r="AV12" s="1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menu'!AV12="WSD"),"intens",IF('full menu'!AV12="UASC","UASC","")))))</f>
        <v/>
      </c>
      <c r="AW12" s="1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menu'!AW12="WSD"),"intens",IF('full menu'!AW12="UASC","UASC","")))))</f>
        <v/>
      </c>
      <c r="AX12" s="1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menu'!AX12="WSD"),"intens",IF('full menu'!AX12="UASC","UASC","")))))</f>
        <v/>
      </c>
      <c r="AY12" s="1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menu'!AY12="WSD"),"intens",IF('full menu'!AY12="UASC","UASC","")))))</f>
        <v/>
      </c>
    </row>
    <row r="13" spans="1:51" ht="15.6" x14ac:dyDescent="0.3">
      <c r="A13" t="s">
        <v>30</v>
      </c>
      <c r="B13" s="1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menu'!B13="WSD"),"intens",IF('full menu'!B13="UASC","UASC","")))))</f>
        <v>subst</v>
      </c>
      <c r="C13" s="1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menu'!C13="WSD"),"intens",IF('full menu'!C13="UASC","UASC","")))))</f>
        <v>subst</v>
      </c>
      <c r="D13" s="1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menu'!D13="WSD"),"intens",IF('full menu'!D13="UASC","UASC","")))))</f>
        <v>subst</v>
      </c>
      <c r="E13" s="1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menu'!E13="WSD"),"intens",IF('full menu'!E13="UASC","UASC","")))))</f>
        <v>subst</v>
      </c>
      <c r="F13" s="1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menu'!F13="WSD"),"intens",IF('full menu'!F13="UASC","UASC","")))))</f>
        <v>subst</v>
      </c>
      <c r="G13" s="1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menu'!G13="WSD"),"intens",IF('full menu'!G13="UASC","UASC","")))))</f>
        <v>subst</v>
      </c>
      <c r="H13" s="1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menu'!H13="WSD"),"intens",IF('full menu'!H13="UASC","UASC","")))))</f>
        <v>subst</v>
      </c>
      <c r="I13" s="1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menu'!I13="WSD"),"intens",IF('full menu'!I13="UASC","UASC","")))))</f>
        <v>subst</v>
      </c>
      <c r="J13" s="1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menu'!J13="WSD"),"intens",IF('full menu'!J13="UASC","UASC","")))))</f>
        <v>subst</v>
      </c>
      <c r="K13" s="1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menu'!K13="WSD"),"intens",IF('full menu'!K13="UASC","UASC","")))))</f>
        <v>subst</v>
      </c>
      <c r="L13" s="1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menu'!L13="WSD"),"intens",IF('full menu'!L13="UASC","UASC","")))))</f>
        <v>subst</v>
      </c>
      <c r="M13" s="1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menu'!M13="WSD"),"intens",IF('full menu'!M13="UASC","UASC","")))))</f>
        <v>subst</v>
      </c>
      <c r="N13" s="1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menu'!N13="WSD"),"intens",IF('full menu'!N13="UASC","UASC","")))))</f>
        <v>subst</v>
      </c>
      <c r="O13" s="1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menu'!O13="WSD"),"intens",IF('full menu'!O13="UASC","UASC","")))))</f>
        <v>subst</v>
      </c>
      <c r="P13" s="1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menu'!P13="WSD"),"intens",IF('full menu'!P13="UASC","UASC","")))))</f>
        <v>subst</v>
      </c>
      <c r="Q13" s="1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menu'!Q13="WSD"),"intens",IF('full menu'!Q13="UASC","UASC","")))))</f>
        <v>subst</v>
      </c>
      <c r="R13" s="1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menu'!R13="WSD"),"intens",IF('full menu'!R13="UASC","UASC","")))))</f>
        <v>subst</v>
      </c>
      <c r="S13" s="1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menu'!S13="WSD"),"intens",IF('full menu'!S13="UASC","UASC","")))))</f>
        <v>subst</v>
      </c>
      <c r="T13" s="1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menu'!T13="WSD"),"intens",IF('full menu'!T13="UASC","UASC","")))))</f>
        <v>subst</v>
      </c>
      <c r="U13" s="1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menu'!U13="WSD"),"intens",IF('full menu'!U13="UASC","UASC","")))))</f>
        <v>intens</v>
      </c>
      <c r="V13" s="1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menu'!V13="WSD"),"intens",IF('full menu'!V13="UASC","UASC","")))))</f>
        <v>intens</v>
      </c>
      <c r="W13" s="1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menu'!W13="WSD"),"intens",IF('full menu'!W13="UASC","UASC","")))))</f>
        <v>intens</v>
      </c>
      <c r="X13" s="1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menu'!X13="WSD"),"intens",IF('full menu'!X13="UASC","UASC","")))))</f>
        <v>intens</v>
      </c>
      <c r="Y13" s="1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menu'!Y13="WSD"),"intens",IF('full menu'!Y13="UASC","UASC","")))))</f>
        <v>intens</v>
      </c>
      <c r="Z13" s="1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menu'!Z13="WSD"),"intens",IF('full menu'!Z13="UASC","UASC","")))))</f>
        <v>intens</v>
      </c>
      <c r="AA13" s="1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menu'!AA13="WSD"),"intens",IF('full menu'!AA13="UASC","UASC","")))))</f>
        <v/>
      </c>
      <c r="AB13" s="1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menu'!AB13="WSD"),"intens",IF('full menu'!AB13="UASC","UASC","")))))</f>
        <v/>
      </c>
      <c r="AC13" s="1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menu'!AC13="WSD"),"intens",IF('full menu'!AC13="UASC","UASC","")))))</f>
        <v/>
      </c>
      <c r="AD13" s="1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menu'!AD13="WSD"),"intens",IF('full menu'!AD13="UASC","UASC","")))))</f>
        <v/>
      </c>
      <c r="AE13" s="1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menu'!AE13="WSD"),"intens",IF('full menu'!AE13="UASC","UASC","")))))</f>
        <v/>
      </c>
      <c r="AF13" s="1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menu'!AF13="WSD"),"intens",IF('full menu'!AF13="UASC","UASC","")))))</f>
        <v/>
      </c>
      <c r="AG13" s="1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menu'!AG13="WSD"),"intens",IF('full menu'!AG13="UASC","UASC","")))))</f>
        <v/>
      </c>
      <c r="AH13" s="1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menu'!AH13="WSD"),"intens",IF('full menu'!AH13="UASC","UASC","")))))</f>
        <v/>
      </c>
      <c r="AI13" s="1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menu'!AI13="WSD"),"intens",IF('full menu'!AI13="UASC","UASC","")))))</f>
        <v/>
      </c>
      <c r="AJ13" s="1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menu'!AJ13="WSD"),"intens",IF('full menu'!AJ13="UASC","UASC","")))))</f>
        <v/>
      </c>
      <c r="AK13" s="1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menu'!AK13="WSD"),"intens",IF('full menu'!AK13="UASC","UASC","")))))</f>
        <v/>
      </c>
      <c r="AL13" s="1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menu'!AL13="WSD"),"intens",IF('full menu'!AL13="UASC","UASC","")))))</f>
        <v/>
      </c>
      <c r="AM13" s="1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menu'!AM13="WSD"),"intens",IF('full menu'!AM13="UASC","UASC","")))))</f>
        <v/>
      </c>
      <c r="AN13" s="1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menu'!AN13="WSD"),"intens",IF('full menu'!AN13="UASC","UASC","")))))</f>
        <v/>
      </c>
      <c r="AO13" s="1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menu'!AO13="WSD"),"intens",IF('full menu'!AO13="UASC","UASC","")))))</f>
        <v/>
      </c>
      <c r="AP13" s="1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menu'!AP13="WSD"),"intens",IF('full menu'!AP13="UASC","UASC","")))))</f>
        <v/>
      </c>
      <c r="AQ13" s="1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menu'!AQ13="WSD"),"intens",IF('full menu'!AQ13="UASC","UASC","")))))</f>
        <v/>
      </c>
      <c r="AR13" s="1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menu'!AR13="WSD"),"intens",IF('full menu'!AR13="UASC","UASC","")))))</f>
        <v/>
      </c>
      <c r="AS13" s="1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menu'!AS13="WSD"),"intens",IF('full menu'!AS13="UASC","UASC","")))))</f>
        <v/>
      </c>
      <c r="AT13" s="1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menu'!AT13="WSD"),"intens",IF('full menu'!AT13="UASC","UASC","")))))</f>
        <v/>
      </c>
      <c r="AU13" s="1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menu'!AU13="WSD"),"intens",IF('full menu'!AU13="UASC","UASC","")))))</f>
        <v/>
      </c>
      <c r="AV13" s="1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menu'!AV13="WSD"),"intens",IF('full menu'!AV13="UASC","UASC","")))))</f>
        <v/>
      </c>
      <c r="AW13" s="1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menu'!AW13="WSD"),"intens",IF('full menu'!AW13="UASC","UASC","")))))</f>
        <v/>
      </c>
      <c r="AX13" s="1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menu'!AX13="WSD"),"intens",IF('full menu'!AX13="UASC","UASC","")))))</f>
        <v/>
      </c>
      <c r="AY13" s="1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menu'!AY13="WSD"),"intens",IF('full menu'!AY13="UASC","UASC","")))))</f>
        <v/>
      </c>
    </row>
    <row r="14" spans="1:51" ht="15.6" x14ac:dyDescent="0.3">
      <c r="A14" t="s">
        <v>34</v>
      </c>
      <c r="B14" s="1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menu'!B14="WSD"),"intens",IF('full menu'!B14="UASC","UASC","")))))</f>
        <v>subst</v>
      </c>
      <c r="C14" s="1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menu'!C14="WSD"),"intens",IF('full menu'!C14="UASC","UASC","")))))</f>
        <v>subst</v>
      </c>
      <c r="D14" s="1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menu'!D14="WSD"),"intens",IF('full menu'!D14="UASC","UASC","")))))</f>
        <v>subst</v>
      </c>
      <c r="E14" s="1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menu'!E14="WSD"),"intens",IF('full menu'!E14="UASC","UASC","")))))</f>
        <v>subst</v>
      </c>
      <c r="F14" s="1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menu'!F14="WSD"),"intens",IF('full menu'!F14="UASC","UASC","")))))</f>
        <v>subst</v>
      </c>
      <c r="G14" s="1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menu'!G14="WSD"),"intens",IF('full menu'!G14="UASC","UASC","")))))</f>
        <v>subst</v>
      </c>
      <c r="H14" s="1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menu'!H14="WSD"),"intens",IF('full menu'!H14="UASC","UASC","")))))</f>
        <v>subst</v>
      </c>
      <c r="I14" s="1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menu'!I14="WSD"),"intens",IF('full menu'!I14="UASC","UASC","")))))</f>
        <v>subst</v>
      </c>
      <c r="J14" s="1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menu'!J14="WSD"),"intens",IF('full menu'!J14="UASC","UASC","")))))</f>
        <v>subst</v>
      </c>
      <c r="K14" s="1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menu'!K14="WSD"),"intens",IF('full menu'!K14="UASC","UASC","")))))</f>
        <v>subst</v>
      </c>
      <c r="L14" s="1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menu'!L14="WSD"),"intens",IF('full menu'!L14="UASC","UASC","")))))</f>
        <v>subst</v>
      </c>
      <c r="M14" s="1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menu'!M14="WSD"),"intens",IF('full menu'!M14="UASC","UASC","")))))</f>
        <v>subst</v>
      </c>
      <c r="N14" s="1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menu'!N14="WSD"),"intens",IF('full menu'!N14="UASC","UASC","")))))</f>
        <v>subst</v>
      </c>
      <c r="O14" s="1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menu'!O14="WSD"),"intens",IF('full menu'!O14="UASC","UASC","")))))</f>
        <v>subst</v>
      </c>
      <c r="P14" s="1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menu'!P14="WSD"),"intens",IF('full menu'!P14="UASC","UASC","")))))</f>
        <v>subst</v>
      </c>
      <c r="Q14" s="1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menu'!Q14="WSD"),"intens",IF('full menu'!Q14="UASC","UASC","")))))</f>
        <v>subst</v>
      </c>
      <c r="R14" s="1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menu'!R14="WSD"),"intens",IF('full menu'!R14="UASC","UASC","")))))</f>
        <v>subst</v>
      </c>
      <c r="S14" s="1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menu'!S14="WSD"),"intens",IF('full menu'!S14="UASC","UASC","")))))</f>
        <v>subst</v>
      </c>
      <c r="T14" s="1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menu'!T14="WSD"),"intens",IF('full menu'!T14="UASC","UASC","")))))</f>
        <v>subst</v>
      </c>
      <c r="U14" s="1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menu'!U14="WSD"),"intens",IF('full menu'!U14="UASC","UASC","")))))</f>
        <v>subst</v>
      </c>
      <c r="V14" s="1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menu'!V14="WSD"),"intens",IF('full menu'!V14="UASC","UASC","")))))</f>
        <v>subst</v>
      </c>
      <c r="W14" s="1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menu'!W14="WSD"),"intens",IF('full menu'!W14="UASC","UASC","")))))</f>
        <v>subst</v>
      </c>
      <c r="X14" s="1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menu'!X14="WSD"),"intens",IF('full menu'!X14="UASC","UASC","")))))</f>
        <v>subst</v>
      </c>
      <c r="Y14" s="1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menu'!Y14="WSD"),"intens",IF('full menu'!Y14="UASC","UASC","")))))</f>
        <v>subst</v>
      </c>
      <c r="Z14" s="1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menu'!Z14="WSD"),"intens",IF('full menu'!Z14="UASC","UASC","")))))</f>
        <v>subst</v>
      </c>
      <c r="AA14" s="1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menu'!AA14="WSD"),"intens",IF('full menu'!AA14="UASC","UASC","")))))</f>
        <v/>
      </c>
      <c r="AB14" s="1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menu'!AB14="WSD"),"intens",IF('full menu'!AB14="UASC","UASC","")))))</f>
        <v/>
      </c>
      <c r="AC14" s="1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menu'!AC14="WSD"),"intens",IF('full menu'!AC14="UASC","UASC","")))))</f>
        <v/>
      </c>
      <c r="AD14" s="1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menu'!AD14="WSD"),"intens",IF('full menu'!AD14="UASC","UASC","")))))</f>
        <v/>
      </c>
      <c r="AE14" s="1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menu'!AE14="WSD"),"intens",IF('full menu'!AE14="UASC","UASC","")))))</f>
        <v/>
      </c>
      <c r="AF14" s="1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menu'!AF14="WSD"),"intens",IF('full menu'!AF14="UASC","UASC","")))))</f>
        <v/>
      </c>
      <c r="AG14" s="1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menu'!AG14="WSD"),"intens",IF('full menu'!AG14="UASC","UASC","")))))</f>
        <v/>
      </c>
      <c r="AH14" s="1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menu'!AH14="WSD"),"intens",IF('full menu'!AH14="UASC","UASC","")))))</f>
        <v/>
      </c>
      <c r="AI14" s="1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menu'!AI14="WSD"),"intens",IF('full menu'!AI14="UASC","UASC","")))))</f>
        <v/>
      </c>
      <c r="AJ14" s="1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menu'!AJ14="WSD"),"intens",IF('full menu'!AJ14="UASC","UASC","")))))</f>
        <v/>
      </c>
      <c r="AK14" s="1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menu'!AK14="WSD"),"intens",IF('full menu'!AK14="UASC","UASC","")))))</f>
        <v/>
      </c>
      <c r="AL14" s="1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menu'!AL14="WSD"),"intens",IF('full menu'!AL14="UASC","UASC","")))))</f>
        <v/>
      </c>
      <c r="AM14" s="1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menu'!AM14="WSD"),"intens",IF('full menu'!AM14="UASC","UASC","")))))</f>
        <v/>
      </c>
      <c r="AN14" s="1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menu'!AN14="WSD"),"intens",IF('full menu'!AN14="UASC","UASC","")))))</f>
        <v/>
      </c>
      <c r="AO14" s="1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menu'!AO14="WSD"),"intens",IF('full menu'!AO14="UASC","UASC","")))))</f>
        <v/>
      </c>
      <c r="AP14" s="1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menu'!AP14="WSD"),"intens",IF('full menu'!AP14="UASC","UASC","")))))</f>
        <v/>
      </c>
      <c r="AQ14" s="1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menu'!AQ14="WSD"),"intens",IF('full menu'!AQ14="UASC","UASC","")))))</f>
        <v/>
      </c>
      <c r="AR14" s="1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menu'!AR14="WSD"),"intens",IF('full menu'!AR14="UASC","UASC","")))))</f>
        <v/>
      </c>
      <c r="AS14" s="1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menu'!AS14="WSD"),"intens",IF('full menu'!AS14="UASC","UASC","")))))</f>
        <v/>
      </c>
      <c r="AT14" s="1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menu'!AT14="WSD"),"intens",IF('full menu'!AT14="UASC","UASC","")))))</f>
        <v/>
      </c>
      <c r="AU14" s="1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menu'!AU14="WSD"),"intens",IF('full menu'!AU14="UASC","UASC","")))))</f>
        <v/>
      </c>
      <c r="AV14" s="1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menu'!AV14="WSD"),"intens",IF('full menu'!AV14="UASC","UASC","")))))</f>
        <v/>
      </c>
      <c r="AW14" s="1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menu'!AW14="WSD"),"intens",IF('full menu'!AW14="UASC","UASC","")))))</f>
        <v/>
      </c>
      <c r="AX14" s="1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menu'!AX14="WSD"),"intens",IF('full menu'!AX14="UASC","UASC","")))))</f>
        <v/>
      </c>
      <c r="AY14" s="1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menu'!AY14="WSD"),"intens",IF('full menu'!AY14="UASC","UASC","")))))</f>
        <v/>
      </c>
    </row>
    <row r="15" spans="1:51" ht="15.6" x14ac:dyDescent="0.3">
      <c r="A15" t="s">
        <v>35</v>
      </c>
      <c r="B15" s="1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menu'!B15="WSD"),"intens",IF('full menu'!B15="UASC","UASC","")))))</f>
        <v>inter</v>
      </c>
      <c r="C15" s="1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menu'!C15="WSD"),"intens",IF('full menu'!C15="UASC","UASC","")))))</f>
        <v>inter</v>
      </c>
      <c r="D15" s="1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menu'!D15="WSD"),"intens",IF('full menu'!D15="UASC","UASC","")))))</f>
        <v>inter</v>
      </c>
      <c r="E15" s="1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menu'!E15="WSD"),"intens",IF('full menu'!E15="UASC","UASC","")))))</f>
        <v>inter</v>
      </c>
      <c r="F15" s="1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menu'!F15="WSD"),"intens",IF('full menu'!F15="UASC","UASC","")))))</f>
        <v>inter</v>
      </c>
      <c r="G15" s="1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menu'!G15="WSD"),"intens",IF('full menu'!G15="UASC","UASC","")))))</f>
        <v>inter</v>
      </c>
      <c r="H15" s="1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menu'!H15="WSD"),"intens",IF('full menu'!H15="UASC","UASC","")))))</f>
        <v>inter</v>
      </c>
      <c r="I15" s="1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menu'!I15="WSD"),"intens",IF('full menu'!I15="UASC","UASC","")))))</f>
        <v>inter</v>
      </c>
      <c r="J15" s="1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menu'!J15="WSD"),"intens",IF('full menu'!J15="UASC","UASC","")))))</f>
        <v>inter</v>
      </c>
      <c r="K15" s="1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menu'!K15="WSD"),"intens",IF('full menu'!K15="UASC","UASC","")))))</f>
        <v>inter</v>
      </c>
      <c r="L15" s="1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menu'!L15="WSD"),"intens",IF('full menu'!L15="UASC","UASC","")))))</f>
        <v>inter</v>
      </c>
      <c r="M15" s="1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menu'!M15="WSD"),"intens",IF('full menu'!M15="UASC","UASC","")))))</f>
        <v>inter</v>
      </c>
      <c r="N15" s="1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menu'!N15="WSD"),"intens",IF('full menu'!N15="UASC","UASC","")))))</f>
        <v>inter</v>
      </c>
      <c r="O15" s="1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menu'!O15="WSD"),"intens",IF('full menu'!O15="UASC","UASC","")))))</f>
        <v>inter</v>
      </c>
      <c r="P15" s="1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menu'!P15="WSD"),"intens",IF('full menu'!P15="UASC","UASC","")))))</f>
        <v>inter</v>
      </c>
      <c r="Q15" s="1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menu'!Q15="WSD"),"intens",IF('full menu'!Q15="UASC","UASC","")))))</f>
        <v>inter</v>
      </c>
      <c r="R15" s="1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menu'!R15="WSD"),"intens",IF('full menu'!R15="UASC","UASC","")))))</f>
        <v>inter</v>
      </c>
      <c r="S15" s="1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menu'!S15="WSD"),"intens",IF('full menu'!S15="UASC","UASC","")))))</f>
        <v>subst</v>
      </c>
      <c r="T15" s="1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menu'!T15="WSD"),"intens",IF('full menu'!T15="UASC","UASC","")))))</f>
        <v>subst</v>
      </c>
      <c r="U15" s="1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menu'!U15="WSD"),"intens",IF('full menu'!U15="UASC","UASC","")))))</f>
        <v>subst</v>
      </c>
      <c r="V15" s="1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menu'!V15="WSD"),"intens",IF('full menu'!V15="UASC","UASC","")))))</f>
        <v>subst</v>
      </c>
      <c r="W15" s="1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menu'!W15="WSD"),"intens",IF('full menu'!W15="UASC","UASC","")))))</f>
        <v>subst</v>
      </c>
      <c r="X15" s="1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menu'!X15="WSD"),"intens",IF('full menu'!X15="UASC","UASC","")))))</f>
        <v>subst</v>
      </c>
      <c r="Y15" s="1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menu'!Y15="WSD"),"intens",IF('full menu'!Y15="UASC","UASC","")))))</f>
        <v>subst</v>
      </c>
      <c r="Z15" s="1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menu'!Z15="WSD"),"intens",IF('full menu'!Z15="UASC","UASC","")))))</f>
        <v>subst</v>
      </c>
      <c r="AA15" s="1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menu'!AA15="WSD"),"intens",IF('full menu'!AA15="UASC","UASC","")))))</f>
        <v>subst</v>
      </c>
      <c r="AB15" s="1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menu'!AB15="WSD"),"intens",IF('full menu'!AB15="UASC","UASC","")))))</f>
        <v>subst</v>
      </c>
      <c r="AC15" s="1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menu'!AC15="WSD"),"intens",IF('full menu'!AC15="UASC","UASC","")))))</f>
        <v/>
      </c>
      <c r="AD15" s="1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menu'!AD15="WSD"),"intens",IF('full menu'!AD15="UASC","UASC","")))))</f>
        <v/>
      </c>
      <c r="AE15" s="1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menu'!AE15="WSD"),"intens",IF('full menu'!AE15="UASC","UASC","")))))</f>
        <v/>
      </c>
      <c r="AF15" s="1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menu'!AF15="WSD"),"intens",IF('full menu'!AF15="UASC","UASC","")))))</f>
        <v/>
      </c>
      <c r="AG15" s="1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menu'!AG15="WSD"),"intens",IF('full menu'!AG15="UASC","UASC","")))))</f>
        <v/>
      </c>
      <c r="AH15" s="1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menu'!AH15="WSD"),"intens",IF('full menu'!AH15="UASC","UASC","")))))</f>
        <v/>
      </c>
      <c r="AI15" s="1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menu'!AI15="WSD"),"intens",IF('full menu'!AI15="UASC","UASC","")))))</f>
        <v/>
      </c>
      <c r="AJ15" s="1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menu'!AJ15="WSD"),"intens",IF('full menu'!AJ15="UASC","UASC","")))))</f>
        <v/>
      </c>
      <c r="AK15" s="1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menu'!AK15="WSD"),"intens",IF('full menu'!AK15="UASC","UASC","")))))</f>
        <v/>
      </c>
      <c r="AL15" s="1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menu'!AL15="WSD"),"intens",IF('full menu'!AL15="UASC","UASC","")))))</f>
        <v/>
      </c>
      <c r="AM15" s="1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menu'!AM15="WSD"),"intens",IF('full menu'!AM15="UASC","UASC","")))))</f>
        <v/>
      </c>
      <c r="AN15" s="1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menu'!AN15="WSD"),"intens",IF('full menu'!AN15="UASC","UASC","")))))</f>
        <v/>
      </c>
      <c r="AO15" s="1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menu'!AO15="WSD"),"intens",IF('full menu'!AO15="UASC","UASC","")))))</f>
        <v/>
      </c>
      <c r="AP15" s="1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menu'!AP15="WSD"),"intens",IF('full menu'!AP15="UASC","UASC","")))))</f>
        <v/>
      </c>
      <c r="AQ15" s="1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menu'!AQ15="WSD"),"intens",IF('full menu'!AQ15="UASC","UASC","")))))</f>
        <v/>
      </c>
      <c r="AR15" s="1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menu'!AR15="WSD"),"intens",IF('full menu'!AR15="UASC","UASC","")))))</f>
        <v/>
      </c>
      <c r="AS15" s="1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menu'!AS15="WSD"),"intens",IF('full menu'!AS15="UASC","UASC","")))))</f>
        <v/>
      </c>
      <c r="AT15" s="1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menu'!AT15="WSD"),"intens",IF('full menu'!AT15="UASC","UASC","")))))</f>
        <v/>
      </c>
      <c r="AU15" s="1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menu'!AU15="WSD"),"intens",IF('full menu'!AU15="UASC","UASC","")))))</f>
        <v/>
      </c>
      <c r="AV15" s="1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menu'!AV15="WSD"),"intens",IF('full menu'!AV15="UASC","UASC","")))))</f>
        <v/>
      </c>
      <c r="AW15" s="1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menu'!AW15="WSD"),"intens",IF('full menu'!AW15="UASC","UASC","")))))</f>
        <v/>
      </c>
      <c r="AX15" s="1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menu'!AX15="WSD"),"intens",IF('full menu'!AX15="UASC","UASC","")))))</f>
        <v/>
      </c>
      <c r="AY15" s="1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menu'!AY15="WSD"),"intens",IF('full menu'!AY15="UASC","UASC","")))))</f>
        <v/>
      </c>
    </row>
    <row r="16" spans="1:51" ht="15.6" x14ac:dyDescent="0.3">
      <c r="A16" t="s">
        <v>36</v>
      </c>
      <c r="B16" s="1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menu'!B16="WSD"),"intens",IF('full menu'!B16="UASC","UASC","")))))</f>
        <v>intens</v>
      </c>
      <c r="C16" s="1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menu'!C16="WSD"),"intens",IF('full menu'!C16="UASC","UASC","")))))</f>
        <v>inter</v>
      </c>
      <c r="D16" s="1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menu'!D16="WSD"),"intens",IF('full menu'!D16="UASC","UASC","")))))</f>
        <v>inter</v>
      </c>
      <c r="E16" s="1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menu'!E16="WSD"),"intens",IF('full menu'!E16="UASC","UASC","")))))</f>
        <v>inter</v>
      </c>
      <c r="F16" s="1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menu'!F16="WSD"),"intens",IF('full menu'!F16="UASC","UASC","")))))</f>
        <v>inter</v>
      </c>
      <c r="G16" s="1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menu'!G16="WSD"),"intens",IF('full menu'!G16="UASC","UASC","")))))</f>
        <v>inter</v>
      </c>
      <c r="H16" s="1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menu'!H16="WSD"),"intens",IF('full menu'!H16="UASC","UASC","")))))</f>
        <v>inter</v>
      </c>
      <c r="I16" s="1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menu'!I16="WSD"),"intens",IF('full menu'!I16="UASC","UASC","")))))</f>
        <v>inter</v>
      </c>
      <c r="J16" s="1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menu'!J16="WSD"),"intens",IF('full menu'!J16="UASC","UASC","")))))</f>
        <v>inter</v>
      </c>
      <c r="K16" s="1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menu'!K16="WSD"),"intens",IF('full menu'!K16="UASC","UASC","")))))</f>
        <v>inter</v>
      </c>
      <c r="L16" s="1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menu'!L16="WSD"),"intens",IF('full menu'!L16="UASC","UASC","")))))</f>
        <v>subst</v>
      </c>
      <c r="M16" s="1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menu'!M16="WSD"),"intens",IF('full menu'!M16="UASC","UASC","")))))</f>
        <v>subst</v>
      </c>
      <c r="N16" s="1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menu'!N16="WSD"),"intens",IF('full menu'!N16="UASC","UASC","")))))</f>
        <v>subst</v>
      </c>
      <c r="O16" s="1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menu'!O16="WSD"),"intens",IF('full menu'!O16="UASC","UASC","")))))</f>
        <v>subst</v>
      </c>
      <c r="P16" s="1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menu'!P16="WSD"),"intens",IF('full menu'!P16="UASC","UASC","")))))</f>
        <v>subst</v>
      </c>
      <c r="Q16" s="1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menu'!Q16="WSD"),"intens",IF('full menu'!Q16="UASC","UASC","")))))</f>
        <v>subst</v>
      </c>
      <c r="R16" s="1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menu'!R16="WSD"),"intens",IF('full menu'!R16="UASC","UASC","")))))</f>
        <v>subst</v>
      </c>
      <c r="S16" s="1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menu'!S16="WSD"),"intens",IF('full menu'!S16="UASC","UASC","")))))</f>
        <v>subst</v>
      </c>
      <c r="T16" s="1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menu'!T16="WSD"),"intens",IF('full menu'!T16="UASC","UASC","")))))</f>
        <v>subst</v>
      </c>
      <c r="U16" s="1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menu'!U16="WSD"),"intens",IF('full menu'!U16="UASC","UASC","")))))</f>
        <v>subst</v>
      </c>
      <c r="V16" s="1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menu'!V16="WSD"),"intens",IF('full menu'!V16="UASC","UASC","")))))</f>
        <v>subst</v>
      </c>
      <c r="W16" s="1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menu'!W16="WSD"),"intens",IF('full menu'!W16="UASC","UASC","")))))</f>
        <v>subst</v>
      </c>
      <c r="X16" s="1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menu'!X16="WSD"),"intens",IF('full menu'!X16="UASC","UASC","")))))</f>
        <v>subst</v>
      </c>
      <c r="Y16" s="1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menu'!Y16="WSD"),"intens",IF('full menu'!Y16="UASC","UASC","")))))</f>
        <v>subst</v>
      </c>
      <c r="Z16" s="1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menu'!Z16="WSD"),"intens",IF('full menu'!Z16="UASC","UASC","")))))</f>
        <v>subst</v>
      </c>
      <c r="AA16" s="1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menu'!AA16="WSD"),"intens",IF('full menu'!AA16="UASC","UASC","")))))</f>
        <v>subst</v>
      </c>
      <c r="AB16" s="1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menu'!AB16="WSD"),"intens",IF('full menu'!AB16="UASC","UASC","")))))</f>
        <v>subst</v>
      </c>
      <c r="AC16" s="1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menu'!AC16="WSD"),"intens",IF('full menu'!AC16="UASC","UASC","")))))</f>
        <v>subst</v>
      </c>
      <c r="AD16" s="1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menu'!AD16="WSD"),"intens",IF('full menu'!AD16="UASC","UASC","")))))</f>
        <v>subst</v>
      </c>
      <c r="AE16" s="1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menu'!AE16="WSD"),"intens",IF('full menu'!AE16="UASC","UASC","")))))</f>
        <v>subst</v>
      </c>
      <c r="AF16" s="1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menu'!AF16="WSD"),"intens",IF('full menu'!AF16="UASC","UASC","")))))</f>
        <v>subst</v>
      </c>
      <c r="AG16" s="1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menu'!AG16="WSD"),"intens",IF('full menu'!AG16="UASC","UASC","")))))</f>
        <v>subst</v>
      </c>
      <c r="AH16" s="1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menu'!AH16="WSD"),"intens",IF('full menu'!AH16="UASC","UASC","")))))</f>
        <v>subst</v>
      </c>
      <c r="AI16" s="1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menu'!AI16="WSD"),"intens",IF('full menu'!AI16="UASC","UASC","")))))</f>
        <v>subst</v>
      </c>
      <c r="AJ16" s="1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menu'!AJ16="WSD"),"intens",IF('full menu'!AJ16="UASC","UASC","")))))</f>
        <v>subst</v>
      </c>
      <c r="AK16" s="1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menu'!AK16="WSD"),"intens",IF('full menu'!AK16="UASC","UASC","")))))</f>
        <v>subst</v>
      </c>
      <c r="AL16" s="1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menu'!AL16="WSD"),"intens",IF('full menu'!AL16="UASC","UASC","")))))</f>
        <v>subst</v>
      </c>
      <c r="AM16" s="1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menu'!AM16="WSD"),"intens",IF('full menu'!AM16="UASC","UASC","")))))</f>
        <v>subst</v>
      </c>
      <c r="AN16" s="1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menu'!AN16="WSD"),"intens",IF('full menu'!AN16="UASC","UASC","")))))</f>
        <v>subst</v>
      </c>
      <c r="AO16" s="1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menu'!AO16="WSD"),"intens",IF('full menu'!AO16="UASC","UASC","")))))</f>
        <v>subst</v>
      </c>
      <c r="AP16" s="1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menu'!AP16="WSD"),"intens",IF('full menu'!AP16="UASC","UASC","")))))</f>
        <v>subst</v>
      </c>
      <c r="AQ16" s="1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menu'!AQ16="WSD"),"intens",IF('full menu'!AQ16="UASC","UASC","")))))</f>
        <v>subst</v>
      </c>
      <c r="AR16" s="1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menu'!AR16="WSD"),"intens",IF('full menu'!AR16="UASC","UASC","")))))</f>
        <v>subst</v>
      </c>
      <c r="AS16" s="1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menu'!AS16="WSD"),"intens",IF('full menu'!AS16="UASC","UASC","")))))</f>
        <v>subst</v>
      </c>
      <c r="AT16" s="1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menu'!AT16="WSD"),"intens",IF('full menu'!AT16="UASC","UASC","")))))</f>
        <v>subst</v>
      </c>
      <c r="AU16" s="1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menu'!AU16="WSD"),"intens",IF('full menu'!AU16="UASC","UASC","")))))</f>
        <v>subst</v>
      </c>
      <c r="AV16" s="1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menu'!AV16="WSD"),"intens",IF('full menu'!AV16="UASC","UASC","")))))</f>
        <v>subst</v>
      </c>
      <c r="AW16" s="1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menu'!AW16="WSD"),"intens",IF('full menu'!AW16="UASC","UASC","")))))</f>
        <v>subst</v>
      </c>
      <c r="AX16" s="1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menu'!AX16="WSD"),"intens",IF('full menu'!AX16="UASC","UASC","")))))</f>
        <v>subst</v>
      </c>
      <c r="AY16" s="1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menu'!AY16="WSD"),"intens",IF('full menu'!AY16="UASC","UASC","")))))</f>
        <v>subst</v>
      </c>
    </row>
    <row r="17" spans="1:51" ht="15.6" x14ac:dyDescent="0.3">
      <c r="A17" t="s">
        <v>37</v>
      </c>
      <c r="B17" s="1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menu'!B17="WSD"),"intens",IF('full menu'!B17="UASC","UASC","")))))</f>
        <v>inter</v>
      </c>
      <c r="C17" s="1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menu'!C17="WSD"),"intens",IF('full menu'!C17="UASC","UASC","")))))</f>
        <v>inter</v>
      </c>
      <c r="D17" s="1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menu'!D17="WSD"),"intens",IF('full menu'!D17="UASC","UASC","")))))</f>
        <v>inter</v>
      </c>
      <c r="E17" s="1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menu'!E17="WSD"),"intens",IF('full menu'!E17="UASC","UASC","")))))</f>
        <v>inter</v>
      </c>
      <c r="F17" s="1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menu'!F17="WSD"),"intens",IF('full menu'!F17="UASC","UASC","")))))</f>
        <v>inter</v>
      </c>
      <c r="G17" s="1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menu'!G17="WSD"),"intens",IF('full menu'!G17="UASC","UASC","")))))</f>
        <v>inter</v>
      </c>
      <c r="H17" s="1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menu'!H17="WSD"),"intens",IF('full menu'!H17="UASC","UASC","")))))</f>
        <v>inter</v>
      </c>
      <c r="I17" s="1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menu'!I17="WSD"),"intens",IF('full menu'!I17="UASC","UASC","")))))</f>
        <v>inter</v>
      </c>
      <c r="J17" s="1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menu'!J17="WSD"),"intens",IF('full menu'!J17="UASC","UASC","")))))</f>
        <v>inter</v>
      </c>
      <c r="K17" s="1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menu'!K17="WSD"),"intens",IF('full menu'!K17="UASC","UASC","")))))</f>
        <v>inter</v>
      </c>
      <c r="L17" s="1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menu'!L17="WSD"),"intens",IF('full menu'!L17="UASC","UASC","")))))</f>
        <v>inter</v>
      </c>
      <c r="M17" s="1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menu'!M17="WSD"),"intens",IF('full menu'!M17="UASC","UASC","")))))</f>
        <v>subst</v>
      </c>
      <c r="N17" s="1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menu'!N17="WSD"),"intens",IF('full menu'!N17="UASC","UASC","")))))</f>
        <v>subst</v>
      </c>
      <c r="O17" s="1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menu'!O17="WSD"),"intens",IF('full menu'!O17="UASC","UASC","")))))</f>
        <v>subst</v>
      </c>
      <c r="P17" s="1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menu'!P17="WSD"),"intens",IF('full menu'!P17="UASC","UASC","")))))</f>
        <v>subst</v>
      </c>
      <c r="Q17" s="1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menu'!Q17="WSD"),"intens",IF('full menu'!Q17="UASC","UASC","")))))</f>
        <v>subst</v>
      </c>
      <c r="R17" s="1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menu'!R17="WSD"),"intens",IF('full menu'!R17="UASC","UASC","")))))</f>
        <v>subst</v>
      </c>
      <c r="S17" s="1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menu'!S17="WSD"),"intens",IF('full menu'!S17="UASC","UASC","")))))</f>
        <v>subst</v>
      </c>
      <c r="T17" s="1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menu'!T17="WSD"),"intens",IF('full menu'!T17="UASC","UASC","")))))</f>
        <v>subst</v>
      </c>
      <c r="U17" s="1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menu'!U17="WSD"),"intens",IF('full menu'!U17="UASC","UASC","")))))</f>
        <v>subst</v>
      </c>
      <c r="V17" s="1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menu'!V17="WSD"),"intens",IF('full menu'!V17="UASC","UASC","")))))</f>
        <v>subst</v>
      </c>
      <c r="W17" s="1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menu'!W17="WSD"),"intens",IF('full menu'!W17="UASC","UASC","")))))</f>
        <v>subst</v>
      </c>
      <c r="X17" s="1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menu'!X17="WSD"),"intens",IF('full menu'!X17="UASC","UASC","")))))</f>
        <v>subst</v>
      </c>
      <c r="Y17" s="1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menu'!Y17="WSD"),"intens",IF('full menu'!Y17="UASC","UASC","")))))</f>
        <v>subst</v>
      </c>
      <c r="Z17" s="1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menu'!Z17="WSD"),"intens",IF('full menu'!Z17="UASC","UASC","")))))</f>
        <v>subst</v>
      </c>
      <c r="AA17" s="1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menu'!AA17="WSD"),"intens",IF('full menu'!AA17="UASC","UASC","")))))</f>
        <v>subst</v>
      </c>
      <c r="AB17" s="1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menu'!AB17="WSD"),"intens",IF('full menu'!AB17="UASC","UASC","")))))</f>
        <v>subst</v>
      </c>
      <c r="AC17" s="1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menu'!AC17="WSD"),"intens",IF('full menu'!AC17="UASC","UASC","")))))</f>
        <v>subst</v>
      </c>
      <c r="AD17" s="1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menu'!AD17="WSD"),"intens",IF('full menu'!AD17="UASC","UASC","")))))</f>
        <v>subst</v>
      </c>
      <c r="AE17" s="1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menu'!AE17="WSD"),"intens",IF('full menu'!AE17="UASC","UASC","")))))</f>
        <v>subst</v>
      </c>
      <c r="AF17" s="1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menu'!AF17="WSD"),"intens",IF('full menu'!AF17="UASC","UASC","")))))</f>
        <v>subst</v>
      </c>
      <c r="AG17" s="1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menu'!AG17="WSD"),"intens",IF('full menu'!AG17="UASC","UASC","")))))</f>
        <v>subst</v>
      </c>
      <c r="AH17" s="1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menu'!AH17="WSD"),"intens",IF('full menu'!AH17="UASC","UASC","")))))</f>
        <v>subst</v>
      </c>
      <c r="AI17" s="1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menu'!AI17="WSD"),"intens",IF('full menu'!AI17="UASC","UASC","")))))</f>
        <v>subst</v>
      </c>
      <c r="AJ17" s="1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menu'!AJ17="WSD"),"intens",IF('full menu'!AJ17="UASC","UASC","")))))</f>
        <v>subst</v>
      </c>
      <c r="AK17" s="1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menu'!AK17="WSD"),"intens",IF('full menu'!AK17="UASC","UASC","")))))</f>
        <v>subst</v>
      </c>
      <c r="AL17" s="1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menu'!AL17="WSD"),"intens",IF('full menu'!AL17="UASC","UASC","")))))</f>
        <v>subst</v>
      </c>
      <c r="AM17" s="1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menu'!AM17="WSD"),"intens",IF('full menu'!AM17="UASC","UASC","")))))</f>
        <v>subst</v>
      </c>
      <c r="AN17" s="1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menu'!AN17="WSD"),"intens",IF('full menu'!AN17="UASC","UASC","")))))</f>
        <v>subst</v>
      </c>
      <c r="AO17" s="1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menu'!AO17="WSD"),"intens",IF('full menu'!AO17="UASC","UASC","")))))</f>
        <v>subst</v>
      </c>
      <c r="AP17" s="1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menu'!AP17="WSD"),"intens",IF('full menu'!AP17="UASC","UASC","")))))</f>
        <v>subst</v>
      </c>
      <c r="AQ17" s="1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menu'!AQ17="WSD"),"intens",IF('full menu'!AQ17="UASC","UASC","")))))</f>
        <v>subst</v>
      </c>
      <c r="AR17" s="1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menu'!AR17="WSD"),"intens",IF('full menu'!AR17="UASC","UASC","")))))</f>
        <v>subst</v>
      </c>
      <c r="AS17" s="1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menu'!AS17="WSD"),"intens",IF('full menu'!AS17="UASC","UASC","")))))</f>
        <v>subst</v>
      </c>
      <c r="AT17" s="1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menu'!AT17="WSD"),"intens",IF('full menu'!AT17="UASC","UASC","")))))</f>
        <v>subst</v>
      </c>
      <c r="AU17" s="1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menu'!AU17="WSD"),"intens",IF('full menu'!AU17="UASC","UASC","")))))</f>
        <v>subst</v>
      </c>
      <c r="AV17" s="1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menu'!AV17="WSD"),"intens",IF('full menu'!AV17="UASC","UASC","")))))</f>
        <v>subst</v>
      </c>
      <c r="AW17" s="1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menu'!AW17="WSD"),"intens",IF('full menu'!AW17="UASC","UASC","")))))</f>
        <v>subst</v>
      </c>
      <c r="AX17" s="1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menu'!AX17="WSD"),"intens",IF('full menu'!AX17="UASC","UASC","")))))</f>
        <v>subst</v>
      </c>
      <c r="AY17" s="1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menu'!AY17="WSD"),"intens",IF('full menu'!AY17="UASC","UASC","")))))</f>
        <v>subst</v>
      </c>
    </row>
    <row r="18" spans="1:51" ht="15.6" x14ac:dyDescent="0.3">
      <c r="A18" t="s">
        <v>38</v>
      </c>
      <c r="B18" s="1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menu'!B18="WSD"),"intens",IF('full menu'!B18="UASC","UASC","")))))</f>
        <v>subst</v>
      </c>
      <c r="C18" s="1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menu'!C18="WSD"),"intens",IF('full menu'!C18="UASC","UASC","")))))</f>
        <v>subst</v>
      </c>
      <c r="D18" s="1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menu'!D18="WSD"),"intens",IF('full menu'!D18="UASC","UASC","")))))</f>
        <v>subst</v>
      </c>
      <c r="E18" s="1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menu'!E18="WSD"),"intens",IF('full menu'!E18="UASC","UASC","")))))</f>
        <v>subst</v>
      </c>
      <c r="F18" s="1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menu'!F18="WSD"),"intens",IF('full menu'!F18="UASC","UASC","")))))</f>
        <v>subst</v>
      </c>
      <c r="G18" s="1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menu'!G18="WSD"),"intens",IF('full menu'!G18="UASC","UASC","")))))</f>
        <v>subst</v>
      </c>
      <c r="H18" s="1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menu'!H18="WSD"),"intens",IF('full menu'!H18="UASC","UASC","")))))</f>
        <v>subst</v>
      </c>
      <c r="I18" s="1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menu'!I18="WSD"),"intens",IF('full menu'!I18="UASC","UASC","")))))</f>
        <v>subst</v>
      </c>
      <c r="J18" s="1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menu'!J18="WSD"),"intens",IF('full menu'!J18="UASC","UASC","")))))</f>
        <v>subst</v>
      </c>
      <c r="K18" s="1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menu'!K18="WSD"),"intens",IF('full menu'!K18="UASC","UASC","")))))</f>
        <v>subst</v>
      </c>
      <c r="L18" s="1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menu'!L18="WSD"),"intens",IF('full menu'!L18="UASC","UASC","")))))</f>
        <v>subst</v>
      </c>
      <c r="M18" s="1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menu'!M18="WSD"),"intens",IF('full menu'!M18="UASC","UASC","")))))</f>
        <v>subst</v>
      </c>
      <c r="N18" s="1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menu'!N18="WSD"),"intens",IF('full menu'!N18="UASC","UASC","")))))</f>
        <v>subst</v>
      </c>
      <c r="O18" s="1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menu'!O18="WSD"),"intens",IF('full menu'!O18="UASC","UASC","")))))</f>
        <v>intens</v>
      </c>
      <c r="P18" s="1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menu'!P18="WSD"),"intens",IF('full menu'!P18="UASC","UASC","")))))</f>
        <v>intens</v>
      </c>
      <c r="Q18" s="1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menu'!Q18="WSD"),"intens",IF('full menu'!Q18="UASC","UASC","")))))</f>
        <v>intens</v>
      </c>
      <c r="R18" s="1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menu'!R18="WSD"),"intens",IF('full menu'!R18="UASC","UASC","")))))</f>
        <v>intens</v>
      </c>
      <c r="S18" s="1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menu'!S18="WSD"),"intens",IF('full menu'!S18="UASC","UASC","")))))</f>
        <v>intens</v>
      </c>
      <c r="T18" s="1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menu'!T18="WSD"),"intens",IF('full menu'!T18="UASC","UASC","")))))</f>
        <v>intens</v>
      </c>
      <c r="U18" s="1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menu'!U18="WSD"),"intens",IF('full menu'!U18="UASC","UASC","")))))</f>
        <v>intens</v>
      </c>
      <c r="V18" s="1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menu'!V18="WSD"),"intens",IF('full menu'!V18="UASC","UASC","")))))</f>
        <v>intens</v>
      </c>
      <c r="W18" s="1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menu'!W18="WSD"),"intens",IF('full menu'!W18="UASC","UASC","")))))</f>
        <v>intens</v>
      </c>
      <c r="X18" s="1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menu'!X18="WSD"),"intens",IF('full menu'!X18="UASC","UASC","")))))</f>
        <v>intens</v>
      </c>
      <c r="Y18" s="1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menu'!Y18="WSD"),"intens",IF('full menu'!Y18="UASC","UASC","")))))</f>
        <v>intens</v>
      </c>
      <c r="Z18" s="1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menu'!Z18="WSD"),"intens",IF('full menu'!Z18="UASC","UASC","")))))</f>
        <v>intens</v>
      </c>
      <c r="AA18" s="1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menu'!AA18="WSD"),"intens",IF('full menu'!AA18="UASC","UASC","")))))</f>
        <v/>
      </c>
      <c r="AB18" s="1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menu'!AB18="WSD"),"intens",IF('full menu'!AB18="UASC","UASC","")))))</f>
        <v/>
      </c>
      <c r="AC18" s="1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menu'!AC18="WSD"),"intens",IF('full menu'!AC18="UASC","UASC","")))))</f>
        <v/>
      </c>
      <c r="AD18" s="1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menu'!AD18="WSD"),"intens",IF('full menu'!AD18="UASC","UASC","")))))</f>
        <v/>
      </c>
      <c r="AE18" s="1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menu'!AE18="WSD"),"intens",IF('full menu'!AE18="UASC","UASC","")))))</f>
        <v/>
      </c>
      <c r="AF18" s="1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menu'!AF18="WSD"),"intens",IF('full menu'!AF18="UASC","UASC","")))))</f>
        <v/>
      </c>
      <c r="AG18" s="1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menu'!AG18="WSD"),"intens",IF('full menu'!AG18="UASC","UASC","")))))</f>
        <v/>
      </c>
      <c r="AH18" s="1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menu'!AH18="WSD"),"intens",IF('full menu'!AH18="UASC","UASC","")))))</f>
        <v/>
      </c>
      <c r="AI18" s="1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menu'!AI18="WSD"),"intens",IF('full menu'!AI18="UASC","UASC","")))))</f>
        <v/>
      </c>
      <c r="AJ18" s="1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menu'!AJ18="WSD"),"intens",IF('full menu'!AJ18="UASC","UASC","")))))</f>
        <v/>
      </c>
      <c r="AK18" s="1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menu'!AK18="WSD"),"intens",IF('full menu'!AK18="UASC","UASC","")))))</f>
        <v/>
      </c>
      <c r="AL18" s="1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menu'!AL18="WSD"),"intens",IF('full menu'!AL18="UASC","UASC","")))))</f>
        <v/>
      </c>
      <c r="AM18" s="1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menu'!AM18="WSD"),"intens",IF('full menu'!AM18="UASC","UASC","")))))</f>
        <v/>
      </c>
      <c r="AN18" s="1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menu'!AN18="WSD"),"intens",IF('full menu'!AN18="UASC","UASC","")))))</f>
        <v/>
      </c>
      <c r="AO18" s="1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menu'!AO18="WSD"),"intens",IF('full menu'!AO18="UASC","UASC","")))))</f>
        <v/>
      </c>
      <c r="AP18" s="1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menu'!AP18="WSD"),"intens",IF('full menu'!AP18="UASC","UASC","")))))</f>
        <v/>
      </c>
      <c r="AQ18" s="1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menu'!AQ18="WSD"),"intens",IF('full menu'!AQ18="UASC","UASC","")))))</f>
        <v/>
      </c>
      <c r="AR18" s="1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menu'!AR18="WSD"),"intens",IF('full menu'!AR18="UASC","UASC","")))))</f>
        <v/>
      </c>
      <c r="AS18" s="1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menu'!AS18="WSD"),"intens",IF('full menu'!AS18="UASC","UASC","")))))</f>
        <v/>
      </c>
      <c r="AT18" s="1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menu'!AT18="WSD"),"intens",IF('full menu'!AT18="UASC","UASC","")))))</f>
        <v/>
      </c>
      <c r="AU18" s="1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menu'!AU18="WSD"),"intens",IF('full menu'!AU18="UASC","UASC","")))))</f>
        <v/>
      </c>
      <c r="AV18" s="1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menu'!AV18="WSD"),"intens",IF('full menu'!AV18="UASC","UASC","")))))</f>
        <v/>
      </c>
      <c r="AW18" s="1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menu'!AW18="WSD"),"intens",IF('full menu'!AW18="UASC","UASC","")))))</f>
        <v/>
      </c>
      <c r="AX18" s="1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menu'!AX18="WSD"),"intens",IF('full menu'!AX18="UASC","UASC","")))))</f>
        <v/>
      </c>
      <c r="AY18" s="1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menu'!AY18="WSD"),"intens",IF('full menu'!AY18="UASC","UASC","")))))</f>
        <v/>
      </c>
    </row>
    <row r="19" spans="1:51" ht="15.6" x14ac:dyDescent="0.3">
      <c r="A19" t="s">
        <v>39</v>
      </c>
      <c r="B19" s="1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menu'!B19="WSD"),"intens",IF('full menu'!B19="UASC","UASC","")))))</f>
        <v>inter</v>
      </c>
      <c r="C19" s="1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menu'!C19="WSD"),"intens",IF('full menu'!C19="UASC","UASC","")))))</f>
        <v>inter</v>
      </c>
      <c r="D19" s="1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menu'!D19="WSD"),"intens",IF('full menu'!D19="UASC","UASC","")))))</f>
        <v>inter</v>
      </c>
      <c r="E19" s="1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menu'!E19="WSD"),"intens",IF('full menu'!E19="UASC","UASC","")))))</f>
        <v>inter</v>
      </c>
      <c r="F19" s="1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menu'!F19="WSD"),"intens",IF('full menu'!F19="UASC","UASC","")))))</f>
        <v>inter</v>
      </c>
      <c r="G19" s="1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menu'!G19="WSD"),"intens",IF('full menu'!G19="UASC","UASC","")))))</f>
        <v>inter</v>
      </c>
      <c r="H19" s="1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menu'!H19="WSD"),"intens",IF('full menu'!H19="UASC","UASC","")))))</f>
        <v>inter</v>
      </c>
      <c r="I19" s="1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menu'!I19="WSD"),"intens",IF('full menu'!I19="UASC","UASC","")))))</f>
        <v>inter</v>
      </c>
      <c r="J19" s="1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menu'!J19="WSD"),"intens",IF('full menu'!J19="UASC","UASC","")))))</f>
        <v>inter</v>
      </c>
      <c r="K19" s="1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menu'!K19="WSD"),"intens",IF('full menu'!K19="UASC","UASC","")))))</f>
        <v>inter</v>
      </c>
      <c r="L19" s="1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menu'!L19="WSD"),"intens",IF('full menu'!L19="UASC","UASC","")))))</f>
        <v>inter</v>
      </c>
      <c r="M19" s="1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menu'!M19="WSD"),"intens",IF('full menu'!M19="UASC","UASC","")))))</f>
        <v>inter</v>
      </c>
      <c r="N19" s="1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menu'!N19="WSD"),"intens",IF('full menu'!N19="UASC","UASC","")))))</f>
        <v>subst</v>
      </c>
      <c r="O19" s="1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menu'!O19="WSD"),"intens",IF('full menu'!O19="UASC","UASC","")))))</f>
        <v>subst</v>
      </c>
      <c r="P19" s="1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menu'!P19="WSD"),"intens",IF('full menu'!P19="UASC","UASC","")))))</f>
        <v>subst</v>
      </c>
      <c r="Q19" s="1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menu'!Q19="WSD"),"intens",IF('full menu'!Q19="UASC","UASC","")))))</f>
        <v>subst</v>
      </c>
      <c r="R19" s="1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menu'!R19="WSD"),"intens",IF('full menu'!R19="UASC","UASC","")))))</f>
        <v>subst</v>
      </c>
      <c r="S19" s="1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menu'!S19="WSD"),"intens",IF('full menu'!S19="UASC","UASC","")))))</f>
        <v>subst</v>
      </c>
      <c r="T19" s="1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menu'!T19="WSD"),"intens",IF('full menu'!T19="UASC","UASC","")))))</f>
        <v>subst</v>
      </c>
      <c r="U19" s="1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menu'!U19="WSD"),"intens",IF('full menu'!U19="UASC","UASC","")))))</f>
        <v>subst</v>
      </c>
      <c r="V19" s="1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menu'!V19="WSD"),"intens",IF('full menu'!V19="UASC","UASC","")))))</f>
        <v>subst</v>
      </c>
      <c r="W19" s="1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menu'!W19="WSD"),"intens",IF('full menu'!W19="UASC","UASC","")))))</f>
        <v>subst</v>
      </c>
      <c r="X19" s="1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menu'!X19="WSD"),"intens",IF('full menu'!X19="UASC","UASC","")))))</f>
        <v>subst</v>
      </c>
      <c r="Y19" s="1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menu'!Y19="WSD"),"intens",IF('full menu'!Y19="UASC","UASC","")))))</f>
        <v>subst</v>
      </c>
      <c r="Z19" s="1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menu'!Z19="WSD"),"intens",IF('full menu'!Z19="UASC","UASC","")))))</f>
        <v>subst</v>
      </c>
      <c r="AA19" s="1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menu'!AA19="WSD"),"intens",IF('full menu'!AA19="UASC","UASC","")))))</f>
        <v>subst</v>
      </c>
      <c r="AB19" s="1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menu'!AB19="WSD"),"intens",IF('full menu'!AB19="UASC","UASC","")))))</f>
        <v>subst</v>
      </c>
      <c r="AC19" s="1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menu'!AC19="WSD"),"intens",IF('full menu'!AC19="UASC","UASC","")))))</f>
        <v>subst</v>
      </c>
      <c r="AD19" s="1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menu'!AD19="WSD"),"intens",IF('full menu'!AD19="UASC","UASC","")))))</f>
        <v>subst</v>
      </c>
      <c r="AE19" s="1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menu'!AE19="WSD"),"intens",IF('full menu'!AE19="UASC","UASC","")))))</f>
        <v>subst</v>
      </c>
      <c r="AF19" s="1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menu'!AF19="WSD"),"intens",IF('full menu'!AF19="UASC","UASC","")))))</f>
        <v>intens</v>
      </c>
      <c r="AG19" s="1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menu'!AG19="WSD"),"intens",IF('full menu'!AG19="UASC","UASC","")))))</f>
        <v>intens</v>
      </c>
      <c r="AH19" s="1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menu'!AH19="WSD"),"intens",IF('full menu'!AH19="UASC","UASC","")))))</f>
        <v>intens</v>
      </c>
      <c r="AI19" s="1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menu'!AI19="WSD"),"intens",IF('full menu'!AI19="UASC","UASC","")))))</f>
        <v>intens</v>
      </c>
      <c r="AJ19" s="1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menu'!AJ19="WSD"),"intens",IF('full menu'!AJ19="UASC","UASC","")))))</f>
        <v>intens</v>
      </c>
      <c r="AK19" s="1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menu'!AK19="WSD"),"intens",IF('full menu'!AK19="UASC","UASC","")))))</f>
        <v>intens</v>
      </c>
      <c r="AL19" s="1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menu'!AL19="WSD"),"intens",IF('full menu'!AL19="UASC","UASC","")))))</f>
        <v>intens</v>
      </c>
      <c r="AM19" s="1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menu'!AM19="WSD"),"intens",IF('full menu'!AM19="UASC","UASC","")))))</f>
        <v>intens</v>
      </c>
      <c r="AN19" s="1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menu'!AN19="WSD"),"intens",IF('full menu'!AN19="UASC","UASC","")))))</f>
        <v>intens</v>
      </c>
      <c r="AO19" s="1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menu'!AO19="WSD"),"intens",IF('full menu'!AO19="UASC","UASC","")))))</f>
        <v>intens</v>
      </c>
      <c r="AP19" s="1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menu'!AP19="WSD"),"intens",IF('full menu'!AP19="UASC","UASC","")))))</f>
        <v>intens</v>
      </c>
      <c r="AQ19" s="1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menu'!AQ19="WSD"),"intens",IF('full menu'!AQ19="UASC","UASC","")))))</f>
        <v>intens</v>
      </c>
      <c r="AR19" s="1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menu'!AR19="WSD"),"intens",IF('full menu'!AR19="UASC","UASC","")))))</f>
        <v>intens</v>
      </c>
      <c r="AS19" s="1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menu'!AS19="WSD"),"intens",IF('full menu'!AS19="UASC","UASC","")))))</f>
        <v>intens</v>
      </c>
      <c r="AT19" s="1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menu'!AT19="WSD"),"intens",IF('full menu'!AT19="UASC","UASC","")))))</f>
        <v>intens</v>
      </c>
      <c r="AU19" s="1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menu'!AU19="WSD"),"intens",IF('full menu'!AU19="UASC","UASC","")))))</f>
        <v>intens</v>
      </c>
      <c r="AV19" s="1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menu'!AV19="WSD"),"intens",IF('full menu'!AV19="UASC","UASC","")))))</f>
        <v>intens</v>
      </c>
      <c r="AW19" s="1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menu'!AW19="WSD"),"intens",IF('full menu'!AW19="UASC","UASC","")))))</f>
        <v>intens</v>
      </c>
      <c r="AX19" s="1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menu'!AX19="WSD"),"intens",IF('full menu'!AX19="UASC","UASC","")))))</f>
        <v>intens</v>
      </c>
      <c r="AY19" s="1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menu'!AY19="WSD"),"intens",IF('full menu'!AY19="UASC","UASC","")))))</f>
        <v>intens</v>
      </c>
    </row>
    <row r="20" spans="1:51" ht="15.6" x14ac:dyDescent="0.3">
      <c r="A20" t="s">
        <v>41</v>
      </c>
      <c r="B20" s="1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menu'!B20="WSD"),"intens",IF('full menu'!B20="UASC","UASC","")))))</f>
        <v>inter</v>
      </c>
      <c r="C20" s="1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menu'!C20="WSD"),"intens",IF('full menu'!C20="UASC","UASC","")))))</f>
        <v>inter</v>
      </c>
      <c r="D20" s="1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menu'!D20="WSD"),"intens",IF('full menu'!D20="UASC","UASC","")))))</f>
        <v>inter</v>
      </c>
      <c r="E20" s="1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menu'!E20="WSD"),"intens",IF('full menu'!E20="UASC","UASC","")))))</f>
        <v>inter</v>
      </c>
      <c r="F20" s="1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menu'!F20="WSD"),"intens",IF('full menu'!F20="UASC","UASC","")))))</f>
        <v>inter</v>
      </c>
      <c r="G20" s="1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menu'!G20="WSD"),"intens",IF('full menu'!G20="UASC","UASC","")))))</f>
        <v>subst</v>
      </c>
      <c r="H20" s="1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menu'!H20="WSD"),"intens",IF('full menu'!H20="UASC","UASC","")))))</f>
        <v>subst</v>
      </c>
      <c r="I20" s="1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menu'!I20="WSD"),"intens",IF('full menu'!I20="UASC","UASC","")))))</f>
        <v>subst</v>
      </c>
      <c r="J20" s="1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menu'!J20="WSD"),"intens",IF('full menu'!J20="UASC","UASC","")))))</f>
        <v>subst</v>
      </c>
      <c r="K20" s="1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menu'!K20="WSD"),"intens",IF('full menu'!K20="UASC","UASC","")))))</f>
        <v>subst</v>
      </c>
      <c r="L20" s="1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menu'!L20="WSD"),"intens",IF('full menu'!L20="UASC","UASC","")))))</f>
        <v>subst</v>
      </c>
      <c r="M20" s="1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menu'!M20="WSD"),"intens",IF('full menu'!M20="UASC","UASC","")))))</f>
        <v>subst</v>
      </c>
      <c r="N20" s="1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menu'!N20="WSD"),"intens",IF('full menu'!N20="UASC","UASC","")))))</f>
        <v>subst</v>
      </c>
      <c r="O20" s="1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menu'!O20="WSD"),"intens",IF('full menu'!O20="UASC","UASC","")))))</f>
        <v>subst</v>
      </c>
      <c r="P20" s="1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menu'!P20="WSD"),"intens",IF('full menu'!P20="UASC","UASC","")))))</f>
        <v>subst</v>
      </c>
      <c r="Q20" s="1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menu'!Q20="WSD"),"intens",IF('full menu'!Q20="UASC","UASC","")))))</f>
        <v>subst</v>
      </c>
      <c r="R20" s="1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menu'!R20="WSD"),"intens",IF('full menu'!R20="UASC","UASC","")))))</f>
        <v>subst</v>
      </c>
      <c r="S20" s="1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menu'!S20="WSD"),"intens",IF('full menu'!S20="UASC","UASC","")))))</f>
        <v>subst</v>
      </c>
      <c r="T20" s="1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menu'!T20="WSD"),"intens",IF('full menu'!T20="UASC","UASC","")))))</f>
        <v>subst</v>
      </c>
      <c r="U20" s="1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menu'!U20="WSD"),"intens",IF('full menu'!U20="UASC","UASC","")))))</f>
        <v>subst</v>
      </c>
      <c r="V20" s="1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menu'!V20="WSD"),"intens",IF('full menu'!V20="UASC","UASC","")))))</f>
        <v>subst</v>
      </c>
      <c r="W20" s="1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menu'!W20="WSD"),"intens",IF('full menu'!W20="UASC","UASC","")))))</f>
        <v>subst</v>
      </c>
      <c r="X20" s="1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menu'!X20="WSD"),"intens",IF('full menu'!X20="UASC","UASC","")))))</f>
        <v>subst</v>
      </c>
      <c r="Y20" s="1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menu'!Y20="WSD"),"intens",IF('full menu'!Y20="UASC","UASC","")))))</f>
        <v>subst</v>
      </c>
      <c r="Z20" s="1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menu'!Z20="WSD"),"intens",IF('full menu'!Z20="UASC","UASC","")))))</f>
        <v>subst</v>
      </c>
      <c r="AA20" s="1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menu'!AA20="WSD"),"intens",IF('full menu'!AA20="UASC","UASC","")))))</f>
        <v/>
      </c>
      <c r="AB20" s="1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menu'!AB20="WSD"),"intens",IF('full menu'!AB20="UASC","UASC","")))))</f>
        <v/>
      </c>
      <c r="AC20" s="1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menu'!AC20="WSD"),"intens",IF('full menu'!AC20="UASC","UASC","")))))</f>
        <v/>
      </c>
      <c r="AD20" s="1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menu'!AD20="WSD"),"intens",IF('full menu'!AD20="UASC","UASC","")))))</f>
        <v/>
      </c>
      <c r="AE20" s="1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menu'!AE20="WSD"),"intens",IF('full menu'!AE20="UASC","UASC","")))))</f>
        <v/>
      </c>
      <c r="AF20" s="1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menu'!AF20="WSD"),"intens",IF('full menu'!AF20="UASC","UASC","")))))</f>
        <v/>
      </c>
      <c r="AG20" s="1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menu'!AG20="WSD"),"intens",IF('full menu'!AG20="UASC","UASC","")))))</f>
        <v/>
      </c>
      <c r="AH20" s="1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menu'!AH20="WSD"),"intens",IF('full menu'!AH20="UASC","UASC","")))))</f>
        <v/>
      </c>
      <c r="AI20" s="1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menu'!AI20="WSD"),"intens",IF('full menu'!AI20="UASC","UASC","")))))</f>
        <v/>
      </c>
      <c r="AJ20" s="1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menu'!AJ20="WSD"),"intens",IF('full menu'!AJ20="UASC","UASC","")))))</f>
        <v/>
      </c>
      <c r="AK20" s="1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menu'!AK20="WSD"),"intens",IF('full menu'!AK20="UASC","UASC","")))))</f>
        <v/>
      </c>
      <c r="AL20" s="1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menu'!AL20="WSD"),"intens",IF('full menu'!AL20="UASC","UASC","")))))</f>
        <v/>
      </c>
      <c r="AM20" s="1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menu'!AM20="WSD"),"intens",IF('full menu'!AM20="UASC","UASC","")))))</f>
        <v/>
      </c>
      <c r="AN20" s="1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menu'!AN20="WSD"),"intens",IF('full menu'!AN20="UASC","UASC","")))))</f>
        <v/>
      </c>
      <c r="AO20" s="1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menu'!AO20="WSD"),"intens",IF('full menu'!AO20="UASC","UASC","")))))</f>
        <v/>
      </c>
      <c r="AP20" s="1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menu'!AP20="WSD"),"intens",IF('full menu'!AP20="UASC","UASC","")))))</f>
        <v/>
      </c>
      <c r="AQ20" s="1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menu'!AQ20="WSD"),"intens",IF('full menu'!AQ20="UASC","UASC","")))))</f>
        <v/>
      </c>
      <c r="AR20" s="1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menu'!AR20="WSD"),"intens",IF('full menu'!AR20="UASC","UASC","")))))</f>
        <v/>
      </c>
      <c r="AS20" s="1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menu'!AS20="WSD"),"intens",IF('full menu'!AS20="UASC","UASC","")))))</f>
        <v/>
      </c>
      <c r="AT20" s="1" t="str">
        <f>IF(OR('full menu'!AT20="MDC",'full menu'!AT20="PERF"),"rude",IF(OR('full menu'!AT20="PCB",'full menu'!AT20="AERF",'full menu'!AT20="UD"),"inter",IF(OR('full menu'!AT20="ACB",'full menu'!AT20="LCERT",'full menu'!AT20="LERT",'full menu'!AT20="FCERT",'full menu'!AT20="FCMT",'full menu'!AT20="LCMT",'full menu'!AT20="LMT",'full menu'!AT20="LCIT",'full menu'!AT20="FCIT",'full menu'!AT20="LIT",'full menu'!AT20="MwERT",'full menu'!AT20="ERwMT",'full menu'!AT20="M&amp;ERT",'full menu'!AT20="MwIT",'full menu'!AT20="IwMT",'full menu'!AT20="M&amp;IT",'full menu'!AT20="IwERT",'full menu'!AT20="ERwIT",'full menu'!AT20="I&amp;ERT",'full menu'!AT20="ER&amp;M&amp;IT",'full menu'!AT20="LSD"),"subst",IF(OR('full menu'!AT20="FERT",'full menu'!AT20="FMT",'full menu'!AT20="FIT",'full menu'!AT20="WSD"),"intens",IF('full menu'!AT20="UASC","UASC","")))))</f>
        <v/>
      </c>
      <c r="AU20" s="1" t="str">
        <f>IF(OR('full menu'!AU20="MDC",'full menu'!AU20="PERF"),"rude",IF(OR('full menu'!AU20="PCB",'full menu'!AU20="AERF",'full menu'!AU20="UD"),"inter",IF(OR('full menu'!AU20="ACB",'full menu'!AU20="LCERT",'full menu'!AU20="LERT",'full menu'!AU20="FCERT",'full menu'!AU20="FCMT",'full menu'!AU20="LCMT",'full menu'!AU20="LMT",'full menu'!AU20="LCIT",'full menu'!AU20="FCIT",'full menu'!AU20="LIT",'full menu'!AU20="MwERT",'full menu'!AU20="ERwMT",'full menu'!AU20="M&amp;ERT",'full menu'!AU20="MwIT",'full menu'!AU20="IwMT",'full menu'!AU20="M&amp;IT",'full menu'!AU20="IwERT",'full menu'!AU20="ERwIT",'full menu'!AU20="I&amp;ERT",'full menu'!AU20="ER&amp;M&amp;IT",'full menu'!AU20="LSD"),"subst",IF(OR('full menu'!AU20="FERT",'full menu'!AU20="FMT",'full menu'!AU20="FIT",'full menu'!AU20="WSD"),"intens",IF('full menu'!AU20="UASC","UASC","")))))</f>
        <v/>
      </c>
      <c r="AV20" s="1" t="str">
        <f>IF(OR('full menu'!AV20="MDC",'full menu'!AV20="PERF"),"rude",IF(OR('full menu'!AV20="PCB",'full menu'!AV20="AERF",'full menu'!AV20="UD"),"inter",IF(OR('full menu'!AV20="ACB",'full menu'!AV20="LCERT",'full menu'!AV20="LERT",'full menu'!AV20="FCERT",'full menu'!AV20="FCMT",'full menu'!AV20="LCMT",'full menu'!AV20="LMT",'full menu'!AV20="LCIT",'full menu'!AV20="FCIT",'full menu'!AV20="LIT",'full menu'!AV20="MwERT",'full menu'!AV20="ERwMT",'full menu'!AV20="M&amp;ERT",'full menu'!AV20="MwIT",'full menu'!AV20="IwMT",'full menu'!AV20="M&amp;IT",'full menu'!AV20="IwERT",'full menu'!AV20="ERwIT",'full menu'!AV20="I&amp;ERT",'full menu'!AV20="ER&amp;M&amp;IT",'full menu'!AV20="LSD"),"subst",IF(OR('full menu'!AV20="FERT",'full menu'!AV20="FMT",'full menu'!AV20="FIT",'full menu'!AV20="WSD"),"intens",IF('full menu'!AV20="UASC","UASC","")))))</f>
        <v/>
      </c>
      <c r="AW20" s="1" t="str">
        <f>IF(OR('full menu'!AW20="MDC",'full menu'!AW20="PERF"),"rude",IF(OR('full menu'!AW20="PCB",'full menu'!AW20="AERF",'full menu'!AW20="UD"),"inter",IF(OR('full menu'!AW20="ACB",'full menu'!AW20="LCERT",'full menu'!AW20="LERT",'full menu'!AW20="FCERT",'full menu'!AW20="FCMT",'full menu'!AW20="LCMT",'full menu'!AW20="LMT",'full menu'!AW20="LCIT",'full menu'!AW20="FCIT",'full menu'!AW20="LIT",'full menu'!AW20="MwERT",'full menu'!AW20="ERwMT",'full menu'!AW20="M&amp;ERT",'full menu'!AW20="MwIT",'full menu'!AW20="IwMT",'full menu'!AW20="M&amp;IT",'full menu'!AW20="IwERT",'full menu'!AW20="ERwIT",'full menu'!AW20="I&amp;ERT",'full menu'!AW20="ER&amp;M&amp;IT",'full menu'!AW20="LSD"),"subst",IF(OR('full menu'!AW20="FERT",'full menu'!AW20="FMT",'full menu'!AW20="FIT",'full menu'!AW20="WSD"),"intens",IF('full menu'!AW20="UASC","UASC","")))))</f>
        <v/>
      </c>
      <c r="AX20" s="1" t="str">
        <f>IF(OR('full menu'!AX20="MDC",'full menu'!AX20="PERF"),"rude",IF(OR('full menu'!AX20="PCB",'full menu'!AX20="AERF",'full menu'!AX20="UD"),"inter",IF(OR('full menu'!AX20="ACB",'full menu'!AX20="LCERT",'full menu'!AX20="LERT",'full menu'!AX20="FCERT",'full menu'!AX20="FCMT",'full menu'!AX20="LCMT",'full menu'!AX20="LMT",'full menu'!AX20="LCIT",'full menu'!AX20="FCIT",'full menu'!AX20="LIT",'full menu'!AX20="MwERT",'full menu'!AX20="ERwMT",'full menu'!AX20="M&amp;ERT",'full menu'!AX20="MwIT",'full menu'!AX20="IwMT",'full menu'!AX20="M&amp;IT",'full menu'!AX20="IwERT",'full menu'!AX20="ERwIT",'full menu'!AX20="I&amp;ERT",'full menu'!AX20="ER&amp;M&amp;IT",'full menu'!AX20="LSD"),"subst",IF(OR('full menu'!AX20="FERT",'full menu'!AX20="FMT",'full menu'!AX20="FIT",'full menu'!AX20="WSD"),"intens",IF('full menu'!AX20="UASC","UASC","")))))</f>
        <v/>
      </c>
      <c r="AY20" s="1" t="str">
        <f>IF(OR('full menu'!AY20="MDC",'full menu'!AY20="PERF"),"rude",IF(OR('full menu'!AY20="PCB",'full menu'!AY20="AERF",'full menu'!AY20="UD"),"inter",IF(OR('full menu'!AY20="ACB",'full menu'!AY20="LCERT",'full menu'!AY20="LERT",'full menu'!AY20="FCERT",'full menu'!AY20="FCMT",'full menu'!AY20="LCMT",'full menu'!AY20="LMT",'full menu'!AY20="LCIT",'full menu'!AY20="FCIT",'full menu'!AY20="LIT",'full menu'!AY20="MwERT",'full menu'!AY20="ERwMT",'full menu'!AY20="M&amp;ERT",'full menu'!AY20="MwIT",'full menu'!AY20="IwMT",'full menu'!AY20="M&amp;IT",'full menu'!AY20="IwERT",'full menu'!AY20="ERwIT",'full menu'!AY20="I&amp;ERT",'full menu'!AY20="ER&amp;M&amp;IT",'full menu'!AY20="LSD"),"subst",IF(OR('full menu'!AY20="FERT",'full menu'!AY20="FMT",'full menu'!AY20="FIT",'full menu'!AY20="WSD"),"intens",IF('full menu'!AY20="UASC","UASC","")))))</f>
        <v/>
      </c>
    </row>
    <row r="21" spans="1:51" ht="15.6" x14ac:dyDescent="0.3">
      <c r="A21" t="s">
        <v>44</v>
      </c>
      <c r="B21" s="1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menu'!B21="WSD"),"intens",IF('full menu'!B21="UASC","UASC","")))))</f>
        <v>subst</v>
      </c>
      <c r="C21" s="1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menu'!C21="WSD"),"intens",IF('full menu'!C21="UASC","UASC","")))))</f>
        <v>subst</v>
      </c>
      <c r="D21" s="1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menu'!D21="WSD"),"intens",IF('full menu'!D21="UASC","UASC","")))))</f>
        <v>subst</v>
      </c>
      <c r="E21" s="1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menu'!E21="WSD"),"intens",IF('full menu'!E21="UASC","UASC","")))))</f>
        <v>subst</v>
      </c>
      <c r="F21" s="1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menu'!F21="WSD"),"intens",IF('full menu'!F21="UASC","UASC","")))))</f>
        <v>subst</v>
      </c>
      <c r="G21" s="1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menu'!G21="WSD"),"intens",IF('full menu'!G21="UASC","UASC","")))))</f>
        <v>subst</v>
      </c>
      <c r="H21" s="1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menu'!H21="WSD"),"intens",IF('full menu'!H21="UASC","UASC","")))))</f>
        <v>subst</v>
      </c>
      <c r="I21" s="1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menu'!I21="WSD"),"intens",IF('full menu'!I21="UASC","UASC","")))))</f>
        <v>subst</v>
      </c>
      <c r="J21" s="1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menu'!J21="WSD"),"intens",IF('full menu'!J21="UASC","UASC","")))))</f>
        <v>subst</v>
      </c>
      <c r="K21" s="1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menu'!K21="WSD"),"intens",IF('full menu'!K21="UASC","UASC","")))))</f>
        <v>subst</v>
      </c>
      <c r="L21" s="1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menu'!L21="WSD"),"intens",IF('full menu'!L21="UASC","UASC","")))))</f>
        <v>subst</v>
      </c>
      <c r="M21" s="1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menu'!M21="WSD"),"intens",IF('full menu'!M21="UASC","UASC","")))))</f>
        <v>subst</v>
      </c>
      <c r="N21" s="1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menu'!N21="WSD"),"intens",IF('full menu'!N21="UASC","UASC","")))))</f>
        <v>subst</v>
      </c>
      <c r="O21" s="1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menu'!O21="WSD"),"intens",IF('full menu'!O21="UASC","UASC","")))))</f>
        <v>subst</v>
      </c>
      <c r="P21" s="1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menu'!P21="WSD"),"intens",IF('full menu'!P21="UASC","UASC","")))))</f>
        <v>subst</v>
      </c>
      <c r="Q21" s="1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menu'!Q21="WSD"),"intens",IF('full menu'!Q21="UASC","UASC","")))))</f>
        <v>subst</v>
      </c>
      <c r="R21" s="1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menu'!R21="WSD"),"intens",IF('full menu'!R21="UASC","UASC","")))))</f>
        <v>subst</v>
      </c>
      <c r="S21" s="1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menu'!S21="WSD"),"intens",IF('full menu'!S21="UASC","UASC","")))))</f>
        <v>subst</v>
      </c>
      <c r="T21" s="1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menu'!T21="WSD"),"intens",IF('full menu'!T21="UASC","UASC","")))))</f>
        <v>subst</v>
      </c>
      <c r="U21" s="1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menu'!U21="WSD"),"intens",IF('full menu'!U21="UASC","UASC","")))))</f>
        <v>subst</v>
      </c>
      <c r="V21" s="1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menu'!V21="WSD"),"intens",IF('full menu'!V21="UASC","UASC","")))))</f>
        <v>subst</v>
      </c>
      <c r="W21" s="1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menu'!W21="WSD"),"intens",IF('full menu'!W21="UASC","UASC","")))))</f>
        <v>subst</v>
      </c>
      <c r="X21" s="1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menu'!X21="WSD"),"intens",IF('full menu'!X21="UASC","UASC","")))))</f>
        <v>subst</v>
      </c>
      <c r="Y21" s="1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menu'!Y21="WSD"),"intens",IF('full menu'!Y21="UASC","UASC","")))))</f>
        <v>subst</v>
      </c>
      <c r="Z21" s="1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menu'!Z21="WSD"),"intens",IF('full menu'!Z21="UASC","UASC","")))))</f>
        <v>subst</v>
      </c>
      <c r="AA21" s="1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menu'!AA21="WSD"),"intens",IF('full menu'!AA21="UASC","UASC","")))))</f>
        <v>subst</v>
      </c>
      <c r="AB21" s="1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menu'!AB21="WSD"),"intens",IF('full menu'!AB21="UASC","UASC","")))))</f>
        <v>subst</v>
      </c>
      <c r="AC21" s="1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menu'!AC21="WSD"),"intens",IF('full menu'!AC21="UASC","UASC","")))))</f>
        <v>subst</v>
      </c>
      <c r="AD21" s="1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menu'!AD21="WSD"),"intens",IF('full menu'!AD21="UASC","UASC","")))))</f>
        <v>subst</v>
      </c>
      <c r="AE21" s="1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menu'!AE21="WSD"),"intens",IF('full menu'!AE21="UASC","UASC","")))))</f>
        <v>subst</v>
      </c>
      <c r="AF21" s="1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menu'!AF21="WSD"),"intens",IF('full menu'!AF21="UASC","UASC","")))))</f>
        <v>subst</v>
      </c>
      <c r="AG21" s="1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menu'!AG21="WSD"),"intens",IF('full menu'!AG21="UASC","UASC","")))))</f>
        <v>subst</v>
      </c>
      <c r="AH21" s="1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menu'!AH21="WSD"),"intens",IF('full menu'!AH21="UASC","UASC","")))))</f>
        <v>subst</v>
      </c>
      <c r="AI21" s="1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menu'!AI21="WSD"),"intens",IF('full menu'!AI21="UASC","UASC","")))))</f>
        <v>subst</v>
      </c>
      <c r="AJ21" s="1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menu'!AJ21="WSD"),"intens",IF('full menu'!AJ21="UASC","UASC","")))))</f>
        <v>subst</v>
      </c>
      <c r="AK21" s="1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menu'!AK21="WSD"),"intens",IF('full menu'!AK21="UASC","UASC","")))))</f>
        <v>subst</v>
      </c>
      <c r="AL21" s="1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menu'!AL21="WSD"),"intens",IF('full menu'!AL21="UASC","UASC","")))))</f>
        <v>subst</v>
      </c>
      <c r="AM21" s="1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menu'!AM21="WSD"),"intens",IF('full menu'!AM21="UASC","UASC","")))))</f>
        <v>subst</v>
      </c>
      <c r="AN21" s="1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menu'!AN21="WSD"),"intens",IF('full menu'!AN21="UASC","UASC","")))))</f>
        <v>subst</v>
      </c>
      <c r="AO21" s="1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menu'!AO21="WSD"),"intens",IF('full menu'!AO21="UASC","UASC","")))))</f>
        <v>intens</v>
      </c>
      <c r="AP21" s="1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menu'!AP21="WSD"),"intens",IF('full menu'!AP21="UASC","UASC","")))))</f>
        <v>intens</v>
      </c>
      <c r="AQ21" s="1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menu'!AQ21="WSD"),"intens",IF('full menu'!AQ21="UASC","UASC","")))))</f>
        <v>intens</v>
      </c>
      <c r="AR21" s="1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menu'!AR21="WSD"),"intens",IF('full menu'!AR21="UASC","UASC","")))))</f>
        <v>intens</v>
      </c>
      <c r="AS21" s="1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menu'!AS21="WSD"),"intens",IF('full menu'!AS21="UASC","UASC","")))))</f>
        <v>intens</v>
      </c>
      <c r="AT21" s="1" t="str">
        <f>IF(OR('full menu'!AT21="MDC",'full menu'!AT21="PERF"),"rude",IF(OR('full menu'!AT21="PCB",'full menu'!AT21="AERF",'full menu'!AT21="UD"),"inter",IF(OR('full menu'!AT21="ACB",'full menu'!AT21="LCERT",'full menu'!AT21="LERT",'full menu'!AT21="FCERT",'full menu'!AT21="FCMT",'full menu'!AT21="LCMT",'full menu'!AT21="LMT",'full menu'!AT21="LCIT",'full menu'!AT21="FCIT",'full menu'!AT21="LIT",'full menu'!AT21="MwERT",'full menu'!AT21="ERwMT",'full menu'!AT21="M&amp;ERT",'full menu'!AT21="MwIT",'full menu'!AT21="IwMT",'full menu'!AT21="M&amp;IT",'full menu'!AT21="IwERT",'full menu'!AT21="ERwIT",'full menu'!AT21="I&amp;ERT",'full menu'!AT21="ER&amp;M&amp;IT",'full menu'!AT21="LSD"),"subst",IF(OR('full menu'!AT21="FERT",'full menu'!AT21="FMT",'full menu'!AT21="FIT",'full menu'!AT21="WSD"),"intens",IF('full menu'!AT21="UASC","UASC","")))))</f>
        <v>intens</v>
      </c>
      <c r="AU21" s="1" t="str">
        <f>IF(OR('full menu'!AU21="MDC",'full menu'!AU21="PERF"),"rude",IF(OR('full menu'!AU21="PCB",'full menu'!AU21="AERF",'full menu'!AU21="UD"),"inter",IF(OR('full menu'!AU21="ACB",'full menu'!AU21="LCERT",'full menu'!AU21="LERT",'full menu'!AU21="FCERT",'full menu'!AU21="FCMT",'full menu'!AU21="LCMT",'full menu'!AU21="LMT",'full menu'!AU21="LCIT",'full menu'!AU21="FCIT",'full menu'!AU21="LIT",'full menu'!AU21="MwERT",'full menu'!AU21="ERwMT",'full menu'!AU21="M&amp;ERT",'full menu'!AU21="MwIT",'full menu'!AU21="IwMT",'full menu'!AU21="M&amp;IT",'full menu'!AU21="IwERT",'full menu'!AU21="ERwIT",'full menu'!AU21="I&amp;ERT",'full menu'!AU21="ER&amp;M&amp;IT",'full menu'!AU21="LSD"),"subst",IF(OR('full menu'!AU21="FERT",'full menu'!AU21="FMT",'full menu'!AU21="FIT",'full menu'!AU21="WSD"),"intens",IF('full menu'!AU21="UASC","UASC","")))))</f>
        <v>intens</v>
      </c>
      <c r="AV21" s="1" t="str">
        <f>IF(OR('full menu'!AV21="MDC",'full menu'!AV21="PERF"),"rude",IF(OR('full menu'!AV21="PCB",'full menu'!AV21="AERF",'full menu'!AV21="UD"),"inter",IF(OR('full menu'!AV21="ACB",'full menu'!AV21="LCERT",'full menu'!AV21="LERT",'full menu'!AV21="FCERT",'full menu'!AV21="FCMT",'full menu'!AV21="LCMT",'full menu'!AV21="LMT",'full menu'!AV21="LCIT",'full menu'!AV21="FCIT",'full menu'!AV21="LIT",'full menu'!AV21="MwERT",'full menu'!AV21="ERwMT",'full menu'!AV21="M&amp;ERT",'full menu'!AV21="MwIT",'full menu'!AV21="IwMT",'full menu'!AV21="M&amp;IT",'full menu'!AV21="IwERT",'full menu'!AV21="ERwIT",'full menu'!AV21="I&amp;ERT",'full menu'!AV21="ER&amp;M&amp;IT",'full menu'!AV21="LSD"),"subst",IF(OR('full menu'!AV21="FERT",'full menu'!AV21="FMT",'full menu'!AV21="FIT",'full menu'!AV21="WSD"),"intens",IF('full menu'!AV21="UASC","UASC","")))))</f>
        <v>intens</v>
      </c>
      <c r="AW21" s="1" t="str">
        <f>IF(OR('full menu'!AW21="MDC",'full menu'!AW21="PERF"),"rude",IF(OR('full menu'!AW21="PCB",'full menu'!AW21="AERF",'full menu'!AW21="UD"),"inter",IF(OR('full menu'!AW21="ACB",'full menu'!AW21="LCERT",'full menu'!AW21="LERT",'full menu'!AW21="FCERT",'full menu'!AW21="FCMT",'full menu'!AW21="LCMT",'full menu'!AW21="LMT",'full menu'!AW21="LCIT",'full menu'!AW21="FCIT",'full menu'!AW21="LIT",'full menu'!AW21="MwERT",'full menu'!AW21="ERwMT",'full menu'!AW21="M&amp;ERT",'full menu'!AW21="MwIT",'full menu'!AW21="IwMT",'full menu'!AW21="M&amp;IT",'full menu'!AW21="IwERT",'full menu'!AW21="ERwIT",'full menu'!AW21="I&amp;ERT",'full menu'!AW21="ER&amp;M&amp;IT",'full menu'!AW21="LSD"),"subst",IF(OR('full menu'!AW21="FERT",'full menu'!AW21="FMT",'full menu'!AW21="FIT",'full menu'!AW21="WSD"),"intens",IF('full menu'!AW21="UASC","UASC","")))))</f>
        <v>intens</v>
      </c>
      <c r="AX21" s="1" t="str">
        <f>IF(OR('full menu'!AX21="MDC",'full menu'!AX21="PERF"),"rude",IF(OR('full menu'!AX21="PCB",'full menu'!AX21="AERF",'full menu'!AX21="UD"),"inter",IF(OR('full menu'!AX21="ACB",'full menu'!AX21="LCERT",'full menu'!AX21="LERT",'full menu'!AX21="FCERT",'full menu'!AX21="FCMT",'full menu'!AX21="LCMT",'full menu'!AX21="LMT",'full menu'!AX21="LCIT",'full menu'!AX21="FCIT",'full menu'!AX21="LIT",'full menu'!AX21="MwERT",'full menu'!AX21="ERwMT",'full menu'!AX21="M&amp;ERT",'full menu'!AX21="MwIT",'full menu'!AX21="IwMT",'full menu'!AX21="M&amp;IT",'full menu'!AX21="IwERT",'full menu'!AX21="ERwIT",'full menu'!AX21="I&amp;ERT",'full menu'!AX21="ER&amp;M&amp;IT",'full menu'!AX21="LSD"),"subst",IF(OR('full menu'!AX21="FERT",'full menu'!AX21="FMT",'full menu'!AX21="FIT",'full menu'!AX21="WSD"),"intens",IF('full menu'!AX21="UASC","UASC","")))))</f>
        <v>intens</v>
      </c>
      <c r="AY21" s="1" t="str">
        <f>IF(OR('full menu'!AY21="MDC",'full menu'!AY21="PERF"),"rude",IF(OR('full menu'!AY21="PCB",'full menu'!AY21="AERF",'full menu'!AY21="UD"),"inter",IF(OR('full menu'!AY21="ACB",'full menu'!AY21="LCERT",'full menu'!AY21="LERT",'full menu'!AY21="FCERT",'full menu'!AY21="FCMT",'full menu'!AY21="LCMT",'full menu'!AY21="LMT",'full menu'!AY21="LCIT",'full menu'!AY21="FCIT",'full menu'!AY21="LIT",'full menu'!AY21="MwERT",'full menu'!AY21="ERwMT",'full menu'!AY21="M&amp;ERT",'full menu'!AY21="MwIT",'full menu'!AY21="IwMT",'full menu'!AY21="M&amp;IT",'full menu'!AY21="IwERT",'full menu'!AY21="ERwIT",'full menu'!AY21="I&amp;ERT",'full menu'!AY21="ER&amp;M&amp;IT",'full menu'!AY21="LSD"),"subst",IF(OR('full menu'!AY21="FERT",'full menu'!AY21="FMT",'full menu'!AY21="FIT",'full menu'!AY21="WSD"),"intens",IF('full menu'!AY21="UASC","UASC","")))))</f>
        <v>intens</v>
      </c>
    </row>
    <row r="22" spans="1:51" ht="15.6" x14ac:dyDescent="0.3">
      <c r="A22" t="s">
        <v>45</v>
      </c>
      <c r="B22" s="1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menu'!B22="WSD"),"intens",IF('full menu'!B22="UASC","UASC","")))))</f>
        <v>inter</v>
      </c>
      <c r="C22" s="1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menu'!C22="WSD"),"intens",IF('full menu'!C22="UASC","UASC","")))))</f>
        <v>inter</v>
      </c>
      <c r="D22" s="1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menu'!D22="WSD"),"intens",IF('full menu'!D22="UASC","UASC","")))))</f>
        <v>inter</v>
      </c>
      <c r="E22" s="1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menu'!E22="WSD"),"intens",IF('full menu'!E22="UASC","UASC","")))))</f>
        <v>inter</v>
      </c>
      <c r="F22" s="1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menu'!F22="WSD"),"intens",IF('full menu'!F22="UASC","UASC","")))))</f>
        <v>inter</v>
      </c>
      <c r="G22" s="1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menu'!G22="WSD"),"intens",IF('full menu'!G22="UASC","UASC","")))))</f>
        <v>subst</v>
      </c>
      <c r="H22" s="1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menu'!H22="WSD"),"intens",IF('full menu'!H22="UASC","UASC","")))))</f>
        <v>subst</v>
      </c>
      <c r="I22" s="1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menu'!I22="WSD"),"intens",IF('full menu'!I22="UASC","UASC","")))))</f>
        <v>subst</v>
      </c>
      <c r="J22" s="1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menu'!J22="WSD"),"intens",IF('full menu'!J22="UASC","UASC","")))))</f>
        <v>subst</v>
      </c>
      <c r="K22" s="1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menu'!K22="WSD"),"intens",IF('full menu'!K22="UASC","UASC","")))))</f>
        <v>subst</v>
      </c>
      <c r="L22" s="1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menu'!L22="WSD"),"intens",IF('full menu'!L22="UASC","UASC","")))))</f>
        <v>subst</v>
      </c>
      <c r="M22" s="1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menu'!M22="WSD"),"intens",IF('full menu'!M22="UASC","UASC","")))))</f>
        <v>subst</v>
      </c>
      <c r="N22" s="1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menu'!N22="WSD"),"intens",IF('full menu'!N22="UASC","UASC","")))))</f>
        <v>subst</v>
      </c>
      <c r="O22" s="1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menu'!O22="WSD"),"intens",IF('full menu'!O22="UASC","UASC","")))))</f>
        <v>subst</v>
      </c>
      <c r="P22" s="1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menu'!P22="WSD"),"intens",IF('full menu'!P22="UASC","UASC","")))))</f>
        <v>intens</v>
      </c>
      <c r="Q22" s="1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menu'!Q22="WSD"),"intens",IF('full menu'!Q22="UASC","UASC","")))))</f>
        <v>intens</v>
      </c>
      <c r="R22" s="1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menu'!R22="WSD"),"intens",IF('full menu'!R22="UASC","UASC","")))))</f>
        <v>intens</v>
      </c>
      <c r="S22" s="1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menu'!S22="WSD"),"intens",IF('full menu'!S22="UASC","UASC","")))))</f>
        <v>intens</v>
      </c>
      <c r="T22" s="1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menu'!T22="WSD"),"intens",IF('full menu'!T22="UASC","UASC","")))))</f>
        <v>intens</v>
      </c>
      <c r="U22" s="1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menu'!U22="WSD"),"intens",IF('full menu'!U22="UASC","UASC","")))))</f>
        <v>intens</v>
      </c>
      <c r="V22" s="1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menu'!V22="WSD"),"intens",IF('full menu'!V22="UASC","UASC","")))))</f>
        <v>intens</v>
      </c>
      <c r="W22" s="1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menu'!W22="WSD"),"intens",IF('full menu'!W22="UASC","UASC","")))))</f>
        <v>intens</v>
      </c>
      <c r="X22" s="1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menu'!X22="WSD"),"intens",IF('full menu'!X22="UASC","UASC","")))))</f>
        <v>subst</v>
      </c>
      <c r="Y22" s="1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menu'!Y22="WSD"),"intens",IF('full menu'!Y22="UASC","UASC","")))))</f>
        <v>subst</v>
      </c>
      <c r="Z22" s="1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menu'!Z22="WSD"),"intens",IF('full menu'!Z22="UASC","UASC","")))))</f>
        <v>intens</v>
      </c>
      <c r="AA22" s="1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menu'!AA22="WSD"),"intens",IF('full menu'!AA22="UASC","UASC","")))))</f>
        <v>intens</v>
      </c>
      <c r="AB22" s="1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menu'!AB22="WSD"),"intens",IF('full menu'!AB22="UASC","UASC","")))))</f>
        <v>intens</v>
      </c>
      <c r="AC22" s="1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menu'!AC22="WSD"),"intens",IF('full menu'!AC22="UASC","UASC","")))))</f>
        <v>intens</v>
      </c>
      <c r="AD22" s="1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menu'!AD22="WSD"),"intens",IF('full menu'!AD22="UASC","UASC","")))))</f>
        <v>intens</v>
      </c>
      <c r="AE22" s="1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menu'!AE22="WSD"),"intens",IF('full menu'!AE22="UASC","UASC","")))))</f>
        <v>intens</v>
      </c>
      <c r="AF22" s="1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menu'!AF22="WSD"),"intens",IF('full menu'!AF22="UASC","UASC","")))))</f>
        <v>intens</v>
      </c>
      <c r="AG22" s="1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menu'!AG22="WSD"),"intens",IF('full menu'!AG22="UASC","UASC","")))))</f>
        <v>intens</v>
      </c>
      <c r="AH22" s="1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menu'!AH22="WSD"),"intens",IF('full menu'!AH22="UASC","UASC","")))))</f>
        <v>intens</v>
      </c>
      <c r="AI22" s="1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menu'!AI22="WSD"),"intens",IF('full menu'!AI22="UASC","UASC","")))))</f>
        <v>intens</v>
      </c>
      <c r="AJ22" s="1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menu'!AJ22="WSD"),"intens",IF('full menu'!AJ22="UASC","UASC","")))))</f>
        <v>intens</v>
      </c>
      <c r="AK22" s="1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menu'!AK22="WSD"),"intens",IF('full menu'!AK22="UASC","UASC","")))))</f>
        <v>intens</v>
      </c>
      <c r="AL22" s="1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menu'!AL22="WSD"),"intens",IF('full menu'!AL22="UASC","UASC","")))))</f>
        <v>intens</v>
      </c>
      <c r="AM22" s="1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menu'!AM22="WSD"),"intens",IF('full menu'!AM22="UASC","UASC","")))))</f>
        <v>intens</v>
      </c>
      <c r="AN22" s="1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menu'!AN22="WSD"),"intens",IF('full menu'!AN22="UASC","UASC","")))))</f>
        <v>intens</v>
      </c>
      <c r="AO22" s="1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menu'!AO22="WSD"),"intens",IF('full menu'!AO22="UASC","UASC","")))))</f>
        <v>intens</v>
      </c>
      <c r="AP22" s="1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menu'!AP22="WSD"),"intens",IF('full menu'!AP22="UASC","UASC","")))))</f>
        <v>intens</v>
      </c>
      <c r="AQ22" s="1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menu'!AQ22="WSD"),"intens",IF('full menu'!AQ22="UASC","UASC","")))))</f>
        <v>intens</v>
      </c>
      <c r="AR22" s="1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menu'!AR22="WSD"),"intens",IF('full menu'!AR22="UASC","UASC","")))))</f>
        <v>intens</v>
      </c>
      <c r="AS22" s="1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menu'!AS22="WSD"),"intens",IF('full menu'!AS22="UASC","UASC","")))))</f>
        <v>intens</v>
      </c>
      <c r="AT22" s="1" t="str">
        <f>IF(OR('full menu'!AT22="MDC",'full menu'!AT22="PERF"),"rude",IF(OR('full menu'!AT22="PCB",'full menu'!AT22="AERF",'full menu'!AT22="UD"),"inter",IF(OR('full menu'!AT22="ACB",'full menu'!AT22="LCERT",'full menu'!AT22="LERT",'full menu'!AT22="FCERT",'full menu'!AT22="FCMT",'full menu'!AT22="LCMT",'full menu'!AT22="LMT",'full menu'!AT22="LCIT",'full menu'!AT22="FCIT",'full menu'!AT22="LIT",'full menu'!AT22="MwERT",'full menu'!AT22="ERwMT",'full menu'!AT22="M&amp;ERT",'full menu'!AT22="MwIT",'full menu'!AT22="IwMT",'full menu'!AT22="M&amp;IT",'full menu'!AT22="IwERT",'full menu'!AT22="ERwIT",'full menu'!AT22="I&amp;ERT",'full menu'!AT22="ER&amp;M&amp;IT",'full menu'!AT22="LSD"),"subst",IF(OR('full menu'!AT22="FERT",'full menu'!AT22="FMT",'full menu'!AT22="FIT",'full menu'!AT22="WSD"),"intens",IF('full menu'!AT22="UASC","UASC","")))))</f>
        <v>intens</v>
      </c>
      <c r="AU22" s="1" t="str">
        <f>IF(OR('full menu'!AU22="MDC",'full menu'!AU22="PERF"),"rude",IF(OR('full menu'!AU22="PCB",'full menu'!AU22="AERF",'full menu'!AU22="UD"),"inter",IF(OR('full menu'!AU22="ACB",'full menu'!AU22="LCERT",'full menu'!AU22="LERT",'full menu'!AU22="FCERT",'full menu'!AU22="FCMT",'full menu'!AU22="LCMT",'full menu'!AU22="LMT",'full menu'!AU22="LCIT",'full menu'!AU22="FCIT",'full menu'!AU22="LIT",'full menu'!AU22="MwERT",'full menu'!AU22="ERwMT",'full menu'!AU22="M&amp;ERT",'full menu'!AU22="MwIT",'full menu'!AU22="IwMT",'full menu'!AU22="M&amp;IT",'full menu'!AU22="IwERT",'full menu'!AU22="ERwIT",'full menu'!AU22="I&amp;ERT",'full menu'!AU22="ER&amp;M&amp;IT",'full menu'!AU22="LSD"),"subst",IF(OR('full menu'!AU22="FERT",'full menu'!AU22="FMT",'full menu'!AU22="FIT",'full menu'!AU22="WSD"),"intens",IF('full menu'!AU22="UASC","UASC","")))))</f>
        <v>intens</v>
      </c>
      <c r="AV22" s="1" t="str">
        <f>IF(OR('full menu'!AV22="MDC",'full menu'!AV22="PERF"),"rude",IF(OR('full menu'!AV22="PCB",'full menu'!AV22="AERF",'full menu'!AV22="UD"),"inter",IF(OR('full menu'!AV22="ACB",'full menu'!AV22="LCERT",'full menu'!AV22="LERT",'full menu'!AV22="FCERT",'full menu'!AV22="FCMT",'full menu'!AV22="LCMT",'full menu'!AV22="LMT",'full menu'!AV22="LCIT",'full menu'!AV22="FCIT",'full menu'!AV22="LIT",'full menu'!AV22="MwERT",'full menu'!AV22="ERwMT",'full menu'!AV22="M&amp;ERT",'full menu'!AV22="MwIT",'full menu'!AV22="IwMT",'full menu'!AV22="M&amp;IT",'full menu'!AV22="IwERT",'full menu'!AV22="ERwIT",'full menu'!AV22="I&amp;ERT",'full menu'!AV22="ER&amp;M&amp;IT",'full menu'!AV22="LSD"),"subst",IF(OR('full menu'!AV22="FERT",'full menu'!AV22="FMT",'full menu'!AV22="FIT",'full menu'!AV22="WSD"),"intens",IF('full menu'!AV22="UASC","UASC","")))))</f>
        <v>intens</v>
      </c>
      <c r="AW22" s="1" t="str">
        <f>IF(OR('full menu'!AW22="MDC",'full menu'!AW22="PERF"),"rude",IF(OR('full menu'!AW22="PCB",'full menu'!AW22="AERF",'full menu'!AW22="UD"),"inter",IF(OR('full menu'!AW22="ACB",'full menu'!AW22="LCERT",'full menu'!AW22="LERT",'full menu'!AW22="FCERT",'full menu'!AW22="FCMT",'full menu'!AW22="LCMT",'full menu'!AW22="LMT",'full menu'!AW22="LCIT",'full menu'!AW22="FCIT",'full menu'!AW22="LIT",'full menu'!AW22="MwERT",'full menu'!AW22="ERwMT",'full menu'!AW22="M&amp;ERT",'full menu'!AW22="MwIT",'full menu'!AW22="IwMT",'full menu'!AW22="M&amp;IT",'full menu'!AW22="IwERT",'full menu'!AW22="ERwIT",'full menu'!AW22="I&amp;ERT",'full menu'!AW22="ER&amp;M&amp;IT",'full menu'!AW22="LSD"),"subst",IF(OR('full menu'!AW22="FERT",'full menu'!AW22="FMT",'full menu'!AW22="FIT",'full menu'!AW22="WSD"),"intens",IF('full menu'!AW22="UASC","UASC","")))))</f>
        <v>intens</v>
      </c>
      <c r="AX22" s="1" t="str">
        <f>IF(OR('full menu'!AX22="MDC",'full menu'!AX22="PERF"),"rude",IF(OR('full menu'!AX22="PCB",'full menu'!AX22="AERF",'full menu'!AX22="UD"),"inter",IF(OR('full menu'!AX22="ACB",'full menu'!AX22="LCERT",'full menu'!AX22="LERT",'full menu'!AX22="FCERT",'full menu'!AX22="FCMT",'full menu'!AX22="LCMT",'full menu'!AX22="LMT",'full menu'!AX22="LCIT",'full menu'!AX22="FCIT",'full menu'!AX22="LIT",'full menu'!AX22="MwERT",'full menu'!AX22="ERwMT",'full menu'!AX22="M&amp;ERT",'full menu'!AX22="MwIT",'full menu'!AX22="IwMT",'full menu'!AX22="M&amp;IT",'full menu'!AX22="IwERT",'full menu'!AX22="ERwIT",'full menu'!AX22="I&amp;ERT",'full menu'!AX22="ER&amp;M&amp;IT",'full menu'!AX22="LSD"),"subst",IF(OR('full menu'!AX22="FERT",'full menu'!AX22="FMT",'full menu'!AX22="FIT",'full menu'!AX22="WSD"),"intens",IF('full menu'!AX22="UASC","UASC","")))))</f>
        <v>intens</v>
      </c>
      <c r="AY22" s="1" t="str">
        <f>IF(OR('full menu'!AY22="MDC",'full menu'!AY22="PERF"),"rude",IF(OR('full menu'!AY22="PCB",'full menu'!AY22="AERF",'full menu'!AY22="UD"),"inter",IF(OR('full menu'!AY22="ACB",'full menu'!AY22="LCERT",'full menu'!AY22="LERT",'full menu'!AY22="FCERT",'full menu'!AY22="FCMT",'full menu'!AY22="LCMT",'full menu'!AY22="LMT",'full menu'!AY22="LCIT",'full menu'!AY22="FCIT",'full menu'!AY22="LIT",'full menu'!AY22="MwERT",'full menu'!AY22="ERwMT",'full menu'!AY22="M&amp;ERT",'full menu'!AY22="MwIT",'full menu'!AY22="IwMT",'full menu'!AY22="M&amp;IT",'full menu'!AY22="IwERT",'full menu'!AY22="ERwIT",'full menu'!AY22="I&amp;ERT",'full menu'!AY22="ER&amp;M&amp;IT",'full menu'!AY22="LSD"),"subst",IF(OR('full menu'!AY22="FERT",'full menu'!AY22="FMT",'full menu'!AY22="FIT",'full menu'!AY22="WSD"),"intens",IF('full menu'!AY22="UASC","UASC","")))))</f>
        <v>intens</v>
      </c>
    </row>
    <row r="23" spans="1:51" ht="15.6" x14ac:dyDescent="0.3">
      <c r="A23" t="s">
        <v>47</v>
      </c>
      <c r="B23" s="1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menu'!B23="WSD"),"intens",IF('full menu'!B23="UASC","UASC","")))))</f>
        <v>subst</v>
      </c>
      <c r="C23" s="1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menu'!C23="WSD"),"intens",IF('full menu'!C23="UASC","UASC","")))))</f>
        <v>subst</v>
      </c>
      <c r="D23" s="1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menu'!D23="WSD"),"intens",IF('full menu'!D23="UASC","UASC","")))))</f>
        <v>subst</v>
      </c>
      <c r="E23" s="1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menu'!E23="WSD"),"intens",IF('full menu'!E23="UASC","UASC","")))))</f>
        <v>subst</v>
      </c>
      <c r="F23" s="1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menu'!F23="WSD"),"intens",IF('full menu'!F23="UASC","UASC","")))))</f>
        <v>subst</v>
      </c>
      <c r="G23" s="1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menu'!G23="WSD"),"intens",IF('full menu'!G23="UASC","UASC","")))))</f>
        <v>subst</v>
      </c>
      <c r="H23" s="1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menu'!H23="WSD"),"intens",IF('full menu'!H23="UASC","UASC","")))))</f>
        <v>subst</v>
      </c>
      <c r="I23" s="1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menu'!I23="WSD"),"intens",IF('full menu'!I23="UASC","UASC","")))))</f>
        <v>subst</v>
      </c>
      <c r="J23" s="1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menu'!J23="WSD"),"intens",IF('full menu'!J23="UASC","UASC","")))))</f>
        <v>subst</v>
      </c>
      <c r="K23" s="1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menu'!K23="WSD"),"intens",IF('full menu'!K23="UASC","UASC","")))))</f>
        <v>subst</v>
      </c>
      <c r="L23" s="1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menu'!L23="WSD"),"intens",IF('full menu'!L23="UASC","UASC","")))))</f>
        <v>subst</v>
      </c>
      <c r="M23" s="1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menu'!M23="WSD"),"intens",IF('full menu'!M23="UASC","UASC","")))))</f>
        <v>subst</v>
      </c>
      <c r="N23" s="1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menu'!N23="WSD"),"intens",IF('full menu'!N23="UASC","UASC","")))))</f>
        <v>subst</v>
      </c>
      <c r="O23" s="1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menu'!O23="WSD"),"intens",IF('full menu'!O23="UASC","UASC","")))))</f>
        <v>subst</v>
      </c>
      <c r="P23" s="1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menu'!P23="WSD"),"intens",IF('full menu'!P23="UASC","UASC","")))))</f>
        <v>subst</v>
      </c>
      <c r="Q23" s="1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menu'!Q23="WSD"),"intens",IF('full menu'!Q23="UASC","UASC","")))))</f>
        <v>subst</v>
      </c>
      <c r="R23" s="1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menu'!R23="WSD"),"intens",IF('full menu'!R23="UASC","UASC","")))))</f>
        <v>subst</v>
      </c>
      <c r="S23" s="1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menu'!S23="WSD"),"intens",IF('full menu'!S23="UASC","UASC","")))))</f>
        <v>subst</v>
      </c>
      <c r="T23" s="1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menu'!T23="WSD"),"intens",IF('full menu'!T23="UASC","UASC","")))))</f>
        <v>subst</v>
      </c>
      <c r="U23" s="1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menu'!U23="WSD"),"intens",IF('full menu'!U23="UASC","UASC","")))))</f>
        <v>subst</v>
      </c>
      <c r="V23" s="1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menu'!V23="WSD"),"intens",IF('full menu'!V23="UASC","UASC","")))))</f>
        <v>subst</v>
      </c>
      <c r="W23" s="1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menu'!W23="WSD"),"intens",IF('full menu'!W23="UASC","UASC","")))))</f>
        <v>subst</v>
      </c>
      <c r="X23" s="1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menu'!X23="WSD"),"intens",IF('full menu'!X23="UASC","UASC","")))))</f>
        <v>subst</v>
      </c>
      <c r="Y23" s="1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menu'!Y23="WSD"),"intens",IF('full menu'!Y23="UASC","UASC","")))))</f>
        <v>subst</v>
      </c>
      <c r="Z23" s="1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menu'!Z23="WSD"),"intens",IF('full menu'!Z23="UASC","UASC","")))))</f>
        <v>subst</v>
      </c>
      <c r="AA23" s="1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menu'!AA23="WSD"),"intens",IF('full menu'!AA23="UASC","UASC","")))))</f>
        <v>subst</v>
      </c>
      <c r="AB23" s="1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menu'!AB23="WSD"),"intens",IF('full menu'!AB23="UASC","UASC","")))))</f>
        <v>subst</v>
      </c>
      <c r="AC23" s="1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menu'!AC23="WSD"),"intens",IF('full menu'!AC23="UASC","UASC","")))))</f>
        <v>subst</v>
      </c>
      <c r="AD23" s="1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menu'!AD23="WSD"),"intens",IF('full menu'!AD23="UASC","UASC","")))))</f>
        <v>subst</v>
      </c>
      <c r="AE23" s="1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menu'!AE23="WSD"),"intens",IF('full menu'!AE23="UASC","UASC","")))))</f>
        <v>intens</v>
      </c>
      <c r="AF23" s="1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menu'!AF23="WSD"),"intens",IF('full menu'!AF23="UASC","UASC","")))))</f>
        <v>intens</v>
      </c>
      <c r="AG23" s="1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menu'!AG23="WSD"),"intens",IF('full menu'!AG23="UASC","UASC","")))))</f>
        <v>intens</v>
      </c>
      <c r="AH23" s="1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menu'!AH23="WSD"),"intens",IF('full menu'!AH23="UASC","UASC","")))))</f>
        <v>intens</v>
      </c>
      <c r="AI23" s="1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menu'!AI23="WSD"),"intens",IF('full menu'!AI23="UASC","UASC","")))))</f>
        <v>subst</v>
      </c>
      <c r="AJ23" s="1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menu'!AJ23="WSD"),"intens",IF('full menu'!AJ23="UASC","UASC","")))))</f>
        <v>subst</v>
      </c>
      <c r="AK23" s="1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menu'!AK23="WSD"),"intens",IF('full menu'!AK23="UASC","UASC","")))))</f>
        <v>subst</v>
      </c>
      <c r="AL23" s="1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menu'!AL23="WSD"),"intens",IF('full menu'!AL23="UASC","UASC","")))))</f>
        <v>subst</v>
      </c>
      <c r="AM23" s="1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menu'!AM23="WSD"),"intens",IF('full menu'!AM23="UASC","UASC","")))))</f>
        <v>subst</v>
      </c>
      <c r="AN23" s="1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menu'!AN23="WSD"),"intens",IF('full menu'!AN23="UASC","UASC","")))))</f>
        <v>subst</v>
      </c>
      <c r="AO23" s="1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menu'!AO23="WSD"),"intens",IF('full menu'!AO23="UASC","UASC","")))))</f>
        <v>subst</v>
      </c>
      <c r="AP23" s="1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menu'!AP23="WSD"),"intens",IF('full menu'!AP23="UASC","UASC","")))))</f>
        <v>subst</v>
      </c>
      <c r="AQ23" s="1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menu'!AQ23="WSD"),"intens",IF('full menu'!AQ23="UASC","UASC","")))))</f>
        <v>subst</v>
      </c>
      <c r="AR23" s="1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menu'!AR23="WSD"),"intens",IF('full menu'!AR23="UASC","UASC","")))))</f>
        <v>subst</v>
      </c>
      <c r="AS23" s="1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menu'!AS23="WSD"),"intens",IF('full menu'!AS23="UASC","UASC","")))))</f>
        <v>subst</v>
      </c>
      <c r="AT23" s="1" t="str">
        <f>IF(OR('full menu'!AT23="MDC",'full menu'!AT23="PERF"),"rude",IF(OR('full menu'!AT23="PCB",'full menu'!AT23="AERF",'full menu'!AT23="UD"),"inter",IF(OR('full menu'!AT23="ACB",'full menu'!AT23="LCERT",'full menu'!AT23="LERT",'full menu'!AT23="FCERT",'full menu'!AT23="FCMT",'full menu'!AT23="LCMT",'full menu'!AT23="LMT",'full menu'!AT23="LCIT",'full menu'!AT23="FCIT",'full menu'!AT23="LIT",'full menu'!AT23="MwERT",'full menu'!AT23="ERwMT",'full menu'!AT23="M&amp;ERT",'full menu'!AT23="MwIT",'full menu'!AT23="IwMT",'full menu'!AT23="M&amp;IT",'full menu'!AT23="IwERT",'full menu'!AT23="ERwIT",'full menu'!AT23="I&amp;ERT",'full menu'!AT23="ER&amp;M&amp;IT",'full menu'!AT23="LSD"),"subst",IF(OR('full menu'!AT23="FERT",'full menu'!AT23="FMT",'full menu'!AT23="FIT",'full menu'!AT23="WSD"),"intens",IF('full menu'!AT23="UASC","UASC","")))))</f>
        <v>subst</v>
      </c>
      <c r="AU23" s="1" t="str">
        <f>IF(OR('full menu'!AU23="MDC",'full menu'!AU23="PERF"),"rude",IF(OR('full menu'!AU23="PCB",'full menu'!AU23="AERF",'full menu'!AU23="UD"),"inter",IF(OR('full menu'!AU23="ACB",'full menu'!AU23="LCERT",'full menu'!AU23="LERT",'full menu'!AU23="FCERT",'full menu'!AU23="FCMT",'full menu'!AU23="LCMT",'full menu'!AU23="LMT",'full menu'!AU23="LCIT",'full menu'!AU23="FCIT",'full menu'!AU23="LIT",'full menu'!AU23="MwERT",'full menu'!AU23="ERwMT",'full menu'!AU23="M&amp;ERT",'full menu'!AU23="MwIT",'full menu'!AU23="IwMT",'full menu'!AU23="M&amp;IT",'full menu'!AU23="IwERT",'full menu'!AU23="ERwIT",'full menu'!AU23="I&amp;ERT",'full menu'!AU23="ER&amp;M&amp;IT",'full menu'!AU23="LSD"),"subst",IF(OR('full menu'!AU23="FERT",'full menu'!AU23="FMT",'full menu'!AU23="FIT",'full menu'!AU23="WSD"),"intens",IF('full menu'!AU23="UASC","UASC","")))))</f>
        <v>subst</v>
      </c>
      <c r="AV23" s="1" t="str">
        <f>IF(OR('full menu'!AV23="MDC",'full menu'!AV23="PERF"),"rude",IF(OR('full menu'!AV23="PCB",'full menu'!AV23="AERF",'full menu'!AV23="UD"),"inter",IF(OR('full menu'!AV23="ACB",'full menu'!AV23="LCERT",'full menu'!AV23="LERT",'full menu'!AV23="FCERT",'full menu'!AV23="FCMT",'full menu'!AV23="LCMT",'full menu'!AV23="LMT",'full menu'!AV23="LCIT",'full menu'!AV23="FCIT",'full menu'!AV23="LIT",'full menu'!AV23="MwERT",'full menu'!AV23="ERwMT",'full menu'!AV23="M&amp;ERT",'full menu'!AV23="MwIT",'full menu'!AV23="IwMT",'full menu'!AV23="M&amp;IT",'full menu'!AV23="IwERT",'full menu'!AV23="ERwIT",'full menu'!AV23="I&amp;ERT",'full menu'!AV23="ER&amp;M&amp;IT",'full menu'!AV23="LSD"),"subst",IF(OR('full menu'!AV23="FERT",'full menu'!AV23="FMT",'full menu'!AV23="FIT",'full menu'!AV23="WSD"),"intens",IF('full menu'!AV23="UASC","UASC","")))))</f>
        <v>subst</v>
      </c>
      <c r="AW23" s="1" t="str">
        <f>IF(OR('full menu'!AW23="MDC",'full menu'!AW23="PERF"),"rude",IF(OR('full menu'!AW23="PCB",'full menu'!AW23="AERF",'full menu'!AW23="UD"),"inter",IF(OR('full menu'!AW23="ACB",'full menu'!AW23="LCERT",'full menu'!AW23="LERT",'full menu'!AW23="FCERT",'full menu'!AW23="FCMT",'full menu'!AW23="LCMT",'full menu'!AW23="LMT",'full menu'!AW23="LCIT",'full menu'!AW23="FCIT",'full menu'!AW23="LIT",'full menu'!AW23="MwERT",'full menu'!AW23="ERwMT",'full menu'!AW23="M&amp;ERT",'full menu'!AW23="MwIT",'full menu'!AW23="IwMT",'full menu'!AW23="M&amp;IT",'full menu'!AW23="IwERT",'full menu'!AW23="ERwIT",'full menu'!AW23="I&amp;ERT",'full menu'!AW23="ER&amp;M&amp;IT",'full menu'!AW23="LSD"),"subst",IF(OR('full menu'!AW23="FERT",'full menu'!AW23="FMT",'full menu'!AW23="FIT",'full menu'!AW23="WSD"),"intens",IF('full menu'!AW23="UASC","UASC","")))))</f>
        <v>subst</v>
      </c>
      <c r="AX23" s="1" t="str">
        <f>IF(OR('full menu'!AX23="MDC",'full menu'!AX23="PERF"),"rude",IF(OR('full menu'!AX23="PCB",'full menu'!AX23="AERF",'full menu'!AX23="UD"),"inter",IF(OR('full menu'!AX23="ACB",'full menu'!AX23="LCERT",'full menu'!AX23="LERT",'full menu'!AX23="FCERT",'full menu'!AX23="FCMT",'full menu'!AX23="LCMT",'full menu'!AX23="LMT",'full menu'!AX23="LCIT",'full menu'!AX23="FCIT",'full menu'!AX23="LIT",'full menu'!AX23="MwERT",'full menu'!AX23="ERwMT",'full menu'!AX23="M&amp;ERT",'full menu'!AX23="MwIT",'full menu'!AX23="IwMT",'full menu'!AX23="M&amp;IT",'full menu'!AX23="IwERT",'full menu'!AX23="ERwIT",'full menu'!AX23="I&amp;ERT",'full menu'!AX23="ER&amp;M&amp;IT",'full menu'!AX23="LSD"),"subst",IF(OR('full menu'!AX23="FERT",'full menu'!AX23="FMT",'full menu'!AX23="FIT",'full menu'!AX23="WSD"),"intens",IF('full menu'!AX23="UASC","UASC","")))))</f>
        <v>subst</v>
      </c>
      <c r="AY23" s="1" t="str">
        <f>IF(OR('full menu'!AY23="MDC",'full menu'!AY23="PERF"),"rude",IF(OR('full menu'!AY23="PCB",'full menu'!AY23="AERF",'full menu'!AY23="UD"),"inter",IF(OR('full menu'!AY23="ACB",'full menu'!AY23="LCERT",'full menu'!AY23="LERT",'full menu'!AY23="FCERT",'full menu'!AY23="FCMT",'full menu'!AY23="LCMT",'full menu'!AY23="LMT",'full menu'!AY23="LCIT",'full menu'!AY23="FCIT",'full menu'!AY23="LIT",'full menu'!AY23="MwERT",'full menu'!AY23="ERwMT",'full menu'!AY23="M&amp;ERT",'full menu'!AY23="MwIT",'full menu'!AY23="IwMT",'full menu'!AY23="M&amp;IT",'full menu'!AY23="IwERT",'full menu'!AY23="ERwIT",'full menu'!AY23="I&amp;ERT",'full menu'!AY23="ER&amp;M&amp;IT",'full menu'!AY23="LSD"),"subst",IF(OR('full menu'!AY23="FERT",'full menu'!AY23="FMT",'full menu'!AY23="FIT",'full menu'!AY23="WSD"),"intens",IF('full menu'!AY23="UASC","UASC","")))))</f>
        <v>subst</v>
      </c>
    </row>
    <row r="24" spans="1:51" ht="15.6" x14ac:dyDescent="0.3">
      <c r="A24" t="s">
        <v>49</v>
      </c>
      <c r="B24" s="1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menu'!B24="WSD"),"intens",IF('full menu'!B24="UASC","UASC","")))))</f>
        <v>UASC</v>
      </c>
      <c r="C24" s="1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menu'!C24="WSD"),"intens",IF('full menu'!C24="UASC","UASC","")))))</f>
        <v>UASC</v>
      </c>
      <c r="D24" s="1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menu'!D24="WSD"),"intens",IF('full menu'!D24="UASC","UASC","")))))</f>
        <v>UASC</v>
      </c>
      <c r="E24" s="1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menu'!E24="WSD"),"intens",IF('full menu'!E24="UASC","UASC","")))))</f>
        <v>UASC</v>
      </c>
      <c r="F24" s="1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menu'!F24="WSD"),"intens",IF('full menu'!F24="UASC","UASC","")))))</f>
        <v>UASC</v>
      </c>
      <c r="G24" s="1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menu'!G24="WSD"),"intens",IF('full menu'!G24="UASC","UASC","")))))</f>
        <v>UASC</v>
      </c>
      <c r="H24" s="1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menu'!H24="WSD"),"intens",IF('full menu'!H24="UASC","UASC","")))))</f>
        <v>UASC</v>
      </c>
      <c r="I24" s="1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menu'!I24="WSD"),"intens",IF('full menu'!I24="UASC","UASC","")))))</f>
        <v>UASC</v>
      </c>
      <c r="J24" s="1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menu'!J24="WSD"),"intens",IF('full menu'!J24="UASC","UASC","")))))</f>
        <v>UASC</v>
      </c>
      <c r="K24" s="1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menu'!K24="WSD"),"intens",IF('full menu'!K24="UASC","UASC","")))))</f>
        <v>UASC</v>
      </c>
      <c r="L24" s="1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menu'!L24="WSD"),"intens",IF('full menu'!L24="UASC","UASC","")))))</f>
        <v>UASC</v>
      </c>
      <c r="M24" s="1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menu'!M24="WSD"),"intens",IF('full menu'!M24="UASC","UASC","")))))</f>
        <v>UASC</v>
      </c>
      <c r="N24" s="1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menu'!N24="WSD"),"intens",IF('full menu'!N24="UASC","UASC","")))))</f>
        <v>UASC</v>
      </c>
      <c r="O24" s="1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menu'!O24="WSD"),"intens",IF('full menu'!O24="UASC","UASC","")))))</f>
        <v>UASC</v>
      </c>
      <c r="P24" s="1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menu'!P24="WSD"),"intens",IF('full menu'!P24="UASC","UASC","")))))</f>
        <v>UASC</v>
      </c>
      <c r="Q24" s="1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menu'!Q24="WSD"),"intens",IF('full menu'!Q24="UASC","UASC","")))))</f>
        <v>UASC</v>
      </c>
      <c r="R24" s="1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menu'!R24="WSD"),"intens",IF('full menu'!R24="UASC","UASC","")))))</f>
        <v>UASC</v>
      </c>
      <c r="S24" s="1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menu'!S24="WSD"),"intens",IF('full menu'!S24="UASC","UASC","")))))</f>
        <v>UASC</v>
      </c>
      <c r="T24" s="1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menu'!T24="WSD"),"intens",IF('full menu'!T24="UASC","UASC","")))))</f>
        <v>UASC</v>
      </c>
      <c r="U24" s="1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menu'!U24="WSD"),"intens",IF('full menu'!U24="UASC","UASC","")))))</f>
        <v>UASC</v>
      </c>
      <c r="V24" s="1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menu'!V24="WSD"),"intens",IF('full menu'!V24="UASC","UASC","")))))</f>
        <v>UASC</v>
      </c>
      <c r="W24" s="1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menu'!W24="WSD"),"intens",IF('full menu'!W24="UASC","UASC","")))))</f>
        <v>UASC</v>
      </c>
      <c r="X24" s="1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menu'!X24="WSD"),"intens",IF('full menu'!X24="UASC","UASC","")))))</f>
        <v>UASC</v>
      </c>
      <c r="Y24" s="1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menu'!Y24="WSD"),"intens",IF('full menu'!Y24="UASC","UASC","")))))</f>
        <v>UASC</v>
      </c>
      <c r="Z24" s="1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menu'!Z24="WSD"),"intens",IF('full menu'!Z24="UASC","UASC","")))))</f>
        <v>UASC</v>
      </c>
      <c r="AA24" s="1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menu'!AA24="WSD"),"intens",IF('full menu'!AA24="UASC","UASC","")))))</f>
        <v/>
      </c>
      <c r="AB24" s="1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menu'!AB24="WSD"),"intens",IF('full menu'!AB24="UASC","UASC","")))))</f>
        <v/>
      </c>
      <c r="AC24" s="1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menu'!AC24="WSD"),"intens",IF('full menu'!AC24="UASC","UASC","")))))</f>
        <v/>
      </c>
      <c r="AD24" s="1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menu'!AD24="WSD"),"intens",IF('full menu'!AD24="UASC","UASC","")))))</f>
        <v/>
      </c>
      <c r="AE24" s="1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menu'!AE24="WSD"),"intens",IF('full menu'!AE24="UASC","UASC","")))))</f>
        <v/>
      </c>
      <c r="AF24" s="1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menu'!AF24="WSD"),"intens",IF('full menu'!AF24="UASC","UASC","")))))</f>
        <v/>
      </c>
      <c r="AG24" s="1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menu'!AG24="WSD"),"intens",IF('full menu'!AG24="UASC","UASC","")))))</f>
        <v/>
      </c>
      <c r="AH24" s="1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menu'!AH24="WSD"),"intens",IF('full menu'!AH24="UASC","UASC","")))))</f>
        <v/>
      </c>
      <c r="AI24" s="1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menu'!AI24="WSD"),"intens",IF('full menu'!AI24="UASC","UASC","")))))</f>
        <v/>
      </c>
      <c r="AJ24" s="1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menu'!AJ24="WSD"),"intens",IF('full menu'!AJ24="UASC","UASC","")))))</f>
        <v/>
      </c>
      <c r="AK24" s="1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menu'!AK24="WSD"),"intens",IF('full menu'!AK24="UASC","UASC","")))))</f>
        <v/>
      </c>
      <c r="AL24" s="1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menu'!AL24="WSD"),"intens",IF('full menu'!AL24="UASC","UASC","")))))</f>
        <v/>
      </c>
      <c r="AM24" s="1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menu'!AM24="WSD"),"intens",IF('full menu'!AM24="UASC","UASC","")))))</f>
        <v/>
      </c>
      <c r="AN24" s="1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menu'!AN24="WSD"),"intens",IF('full menu'!AN24="UASC","UASC","")))))</f>
        <v/>
      </c>
      <c r="AO24" s="1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menu'!AO24="WSD"),"intens",IF('full menu'!AO24="UASC","UASC","")))))</f>
        <v/>
      </c>
      <c r="AP24" s="1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menu'!AP24="WSD"),"intens",IF('full menu'!AP24="UASC","UASC","")))))</f>
        <v/>
      </c>
      <c r="AQ24" s="1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menu'!AQ24="WSD"),"intens",IF('full menu'!AQ24="UASC","UASC","")))))</f>
        <v/>
      </c>
      <c r="AR24" s="1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menu'!AR24="WSD"),"intens",IF('full menu'!AR24="UASC","UASC","")))))</f>
        <v/>
      </c>
      <c r="AS24" s="1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menu'!AS24="WSD"),"intens",IF('full menu'!AS24="UASC","UASC","")))))</f>
        <v/>
      </c>
      <c r="AT24" s="1" t="str">
        <f>IF(OR('full menu'!AT24="MDC",'full menu'!AT24="PERF"),"rude",IF(OR('full menu'!AT24="PCB",'full menu'!AT24="AERF",'full menu'!AT24="UD"),"inter",IF(OR('full menu'!AT24="ACB",'full menu'!AT24="LCERT",'full menu'!AT24="LERT",'full menu'!AT24="FCERT",'full menu'!AT24="FCMT",'full menu'!AT24="LCMT",'full menu'!AT24="LMT",'full menu'!AT24="LCIT",'full menu'!AT24="FCIT",'full menu'!AT24="LIT",'full menu'!AT24="MwERT",'full menu'!AT24="ERwMT",'full menu'!AT24="M&amp;ERT",'full menu'!AT24="MwIT",'full menu'!AT24="IwMT",'full menu'!AT24="M&amp;IT",'full menu'!AT24="IwERT",'full menu'!AT24="ERwIT",'full menu'!AT24="I&amp;ERT",'full menu'!AT24="ER&amp;M&amp;IT",'full menu'!AT24="LSD"),"subst",IF(OR('full menu'!AT24="FERT",'full menu'!AT24="FMT",'full menu'!AT24="FIT",'full menu'!AT24="WSD"),"intens",IF('full menu'!AT24="UASC","UASC","")))))</f>
        <v/>
      </c>
      <c r="AU24" s="1" t="str">
        <f>IF(OR('full menu'!AU24="MDC",'full menu'!AU24="PERF"),"rude",IF(OR('full menu'!AU24="PCB",'full menu'!AU24="AERF",'full menu'!AU24="UD"),"inter",IF(OR('full menu'!AU24="ACB",'full menu'!AU24="LCERT",'full menu'!AU24="LERT",'full menu'!AU24="FCERT",'full menu'!AU24="FCMT",'full menu'!AU24="LCMT",'full menu'!AU24="LMT",'full menu'!AU24="LCIT",'full menu'!AU24="FCIT",'full menu'!AU24="LIT",'full menu'!AU24="MwERT",'full menu'!AU24="ERwMT",'full menu'!AU24="M&amp;ERT",'full menu'!AU24="MwIT",'full menu'!AU24="IwMT",'full menu'!AU24="M&amp;IT",'full menu'!AU24="IwERT",'full menu'!AU24="ERwIT",'full menu'!AU24="I&amp;ERT",'full menu'!AU24="ER&amp;M&amp;IT",'full menu'!AU24="LSD"),"subst",IF(OR('full menu'!AU24="FERT",'full menu'!AU24="FMT",'full menu'!AU24="FIT",'full menu'!AU24="WSD"),"intens",IF('full menu'!AU24="UASC","UASC","")))))</f>
        <v/>
      </c>
      <c r="AV24" s="1" t="str">
        <f>IF(OR('full menu'!AV24="MDC",'full menu'!AV24="PERF"),"rude",IF(OR('full menu'!AV24="PCB",'full menu'!AV24="AERF",'full menu'!AV24="UD"),"inter",IF(OR('full menu'!AV24="ACB",'full menu'!AV24="LCERT",'full menu'!AV24="LERT",'full menu'!AV24="FCERT",'full menu'!AV24="FCMT",'full menu'!AV24="LCMT",'full menu'!AV24="LMT",'full menu'!AV24="LCIT",'full menu'!AV24="FCIT",'full menu'!AV24="LIT",'full menu'!AV24="MwERT",'full menu'!AV24="ERwMT",'full menu'!AV24="M&amp;ERT",'full menu'!AV24="MwIT",'full menu'!AV24="IwMT",'full menu'!AV24="M&amp;IT",'full menu'!AV24="IwERT",'full menu'!AV24="ERwIT",'full menu'!AV24="I&amp;ERT",'full menu'!AV24="ER&amp;M&amp;IT",'full menu'!AV24="LSD"),"subst",IF(OR('full menu'!AV24="FERT",'full menu'!AV24="FMT",'full menu'!AV24="FIT",'full menu'!AV24="WSD"),"intens",IF('full menu'!AV24="UASC","UASC","")))))</f>
        <v/>
      </c>
      <c r="AW24" s="1" t="str">
        <f>IF(OR('full menu'!AW24="MDC",'full menu'!AW24="PERF"),"rude",IF(OR('full menu'!AW24="PCB",'full menu'!AW24="AERF",'full menu'!AW24="UD"),"inter",IF(OR('full menu'!AW24="ACB",'full menu'!AW24="LCERT",'full menu'!AW24="LERT",'full menu'!AW24="FCERT",'full menu'!AW24="FCMT",'full menu'!AW24="LCMT",'full menu'!AW24="LMT",'full menu'!AW24="LCIT",'full menu'!AW24="FCIT",'full menu'!AW24="LIT",'full menu'!AW24="MwERT",'full menu'!AW24="ERwMT",'full menu'!AW24="M&amp;ERT",'full menu'!AW24="MwIT",'full menu'!AW24="IwMT",'full menu'!AW24="M&amp;IT",'full menu'!AW24="IwERT",'full menu'!AW24="ERwIT",'full menu'!AW24="I&amp;ERT",'full menu'!AW24="ER&amp;M&amp;IT",'full menu'!AW24="LSD"),"subst",IF(OR('full menu'!AW24="FERT",'full menu'!AW24="FMT",'full menu'!AW24="FIT",'full menu'!AW24="WSD"),"intens",IF('full menu'!AW24="UASC","UASC","")))))</f>
        <v/>
      </c>
      <c r="AX24" s="1" t="str">
        <f>IF(OR('full menu'!AX24="MDC",'full menu'!AX24="PERF"),"rude",IF(OR('full menu'!AX24="PCB",'full menu'!AX24="AERF",'full menu'!AX24="UD"),"inter",IF(OR('full menu'!AX24="ACB",'full menu'!AX24="LCERT",'full menu'!AX24="LERT",'full menu'!AX24="FCERT",'full menu'!AX24="FCMT",'full menu'!AX24="LCMT",'full menu'!AX24="LMT",'full menu'!AX24="LCIT",'full menu'!AX24="FCIT",'full menu'!AX24="LIT",'full menu'!AX24="MwERT",'full menu'!AX24="ERwMT",'full menu'!AX24="M&amp;ERT",'full menu'!AX24="MwIT",'full menu'!AX24="IwMT",'full menu'!AX24="M&amp;IT",'full menu'!AX24="IwERT",'full menu'!AX24="ERwIT",'full menu'!AX24="I&amp;ERT",'full menu'!AX24="ER&amp;M&amp;IT",'full menu'!AX24="LSD"),"subst",IF(OR('full menu'!AX24="FERT",'full menu'!AX24="FMT",'full menu'!AX24="FIT",'full menu'!AX24="WSD"),"intens",IF('full menu'!AX24="UASC","UASC","")))))</f>
        <v/>
      </c>
      <c r="AY24" s="1" t="str">
        <f>IF(OR('full menu'!AY24="MDC",'full menu'!AY24="PERF"),"rude",IF(OR('full menu'!AY24="PCB",'full menu'!AY24="AERF",'full menu'!AY24="UD"),"inter",IF(OR('full menu'!AY24="ACB",'full menu'!AY24="LCERT",'full menu'!AY24="LERT",'full menu'!AY24="FCERT",'full menu'!AY24="FCMT",'full menu'!AY24="LCMT",'full menu'!AY24="LMT",'full menu'!AY24="LCIT",'full menu'!AY24="FCIT",'full menu'!AY24="LIT",'full menu'!AY24="MwERT",'full menu'!AY24="ERwMT",'full menu'!AY24="M&amp;ERT",'full menu'!AY24="MwIT",'full menu'!AY24="IwMT",'full menu'!AY24="M&amp;IT",'full menu'!AY24="IwERT",'full menu'!AY24="ERwIT",'full menu'!AY24="I&amp;ERT",'full menu'!AY24="ER&amp;M&amp;IT",'full menu'!AY24="LSD"),"subst",IF(OR('full menu'!AY24="FERT",'full menu'!AY24="FMT",'full menu'!AY24="FIT",'full menu'!AY24="WSD"),"intens",IF('full menu'!AY24="UASC","UASC","")))))</f>
        <v/>
      </c>
    </row>
    <row r="25" spans="1:51" ht="15.6" x14ac:dyDescent="0.3">
      <c r="A25" t="s">
        <v>50</v>
      </c>
      <c r="B25" s="1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menu'!B25="WSD"),"intens",IF('full menu'!B25="UASC","UASC","")))))</f>
        <v>rude</v>
      </c>
      <c r="C25" s="1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menu'!C25="WSD"),"intens",IF('full menu'!C25="UASC","UASC","")))))</f>
        <v>rude</v>
      </c>
      <c r="D25" s="1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menu'!D25="WSD"),"intens",IF('full menu'!D25="UASC","UASC","")))))</f>
        <v>rude</v>
      </c>
      <c r="E25" s="1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menu'!E25="WSD"),"intens",IF('full menu'!E25="UASC","UASC","")))))</f>
        <v>inter</v>
      </c>
      <c r="F25" s="1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menu'!F25="WSD"),"intens",IF('full menu'!F25="UASC","UASC","")))))</f>
        <v>inter</v>
      </c>
      <c r="G25" s="1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menu'!G25="WSD"),"intens",IF('full menu'!G25="UASC","UASC","")))))</f>
        <v>inter</v>
      </c>
      <c r="H25" s="1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menu'!H25="WSD"),"intens",IF('full menu'!H25="UASC","UASC","")))))</f>
        <v>inter</v>
      </c>
      <c r="I25" s="1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menu'!I25="WSD"),"intens",IF('full menu'!I25="UASC","UASC","")))))</f>
        <v>inter</v>
      </c>
      <c r="J25" s="1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menu'!J25="WSD"),"intens",IF('full menu'!J25="UASC","UASC","")))))</f>
        <v>inter</v>
      </c>
      <c r="K25" s="1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menu'!K25="WSD"),"intens",IF('full menu'!K25="UASC","UASC","")))))</f>
        <v>inter</v>
      </c>
      <c r="L25" s="1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menu'!L25="WSD"),"intens",IF('full menu'!L25="UASC","UASC","")))))</f>
        <v>inter</v>
      </c>
      <c r="M25" s="1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menu'!M25="WSD"),"intens",IF('full menu'!M25="UASC","UASC","")))))</f>
        <v>inter</v>
      </c>
      <c r="N25" s="1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menu'!N25="WSD"),"intens",IF('full menu'!N25="UASC","UASC","")))))</f>
        <v>inter</v>
      </c>
      <c r="O25" s="1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menu'!O25="WSD"),"intens",IF('full menu'!O25="UASC","UASC","")))))</f>
        <v>inter</v>
      </c>
      <c r="P25" s="1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menu'!P25="WSD"),"intens",IF('full menu'!P25="UASC","UASC","")))))</f>
        <v>inter</v>
      </c>
      <c r="Q25" s="1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menu'!Q25="WSD"),"intens",IF('full menu'!Q25="UASC","UASC","")))))</f>
        <v>inter</v>
      </c>
      <c r="R25" s="1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menu'!R25="WSD"),"intens",IF('full menu'!R25="UASC","UASC","")))))</f>
        <v>inter</v>
      </c>
      <c r="S25" s="1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menu'!S25="WSD"),"intens",IF('full menu'!S25="UASC","UASC","")))))</f>
        <v>inter</v>
      </c>
      <c r="T25" s="1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menu'!T25="WSD"),"intens",IF('full menu'!T25="UASC","UASC","")))))</f>
        <v>inter</v>
      </c>
      <c r="U25" s="1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menu'!U25="WSD"),"intens",IF('full menu'!U25="UASC","UASC","")))))</f>
        <v>inter</v>
      </c>
      <c r="V25" s="1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menu'!V25="WSD"),"intens",IF('full menu'!V25="UASC","UASC","")))))</f>
        <v>inter</v>
      </c>
      <c r="W25" s="1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menu'!W25="WSD"),"intens",IF('full menu'!W25="UASC","UASC","")))))</f>
        <v>inter</v>
      </c>
      <c r="X25" s="1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menu'!X25="WSD"),"intens",IF('full menu'!X25="UASC","UASC","")))))</f>
        <v>inter</v>
      </c>
      <c r="Y25" s="1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menu'!Y25="WSD"),"intens",IF('full menu'!Y25="UASC","UASC","")))))</f>
        <v>inter</v>
      </c>
      <c r="Z25" s="1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menu'!Z25="WSD"),"intens",IF('full menu'!Z25="UASC","UASC","")))))</f>
        <v>inter</v>
      </c>
      <c r="AA25" s="1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menu'!AA25="WSD"),"intens",IF('full menu'!AA25="UASC","UASC","")))))</f>
        <v>inter</v>
      </c>
      <c r="AB25" s="1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menu'!AB25="WSD"),"intens",IF('full menu'!AB25="UASC","UASC","")))))</f>
        <v>inter</v>
      </c>
      <c r="AC25" s="1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menu'!AC25="WSD"),"intens",IF('full menu'!AC25="UASC","UASC","")))))</f>
        <v>inter</v>
      </c>
      <c r="AD25" s="1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menu'!AD25="WSD"),"intens",IF('full menu'!AD25="UASC","UASC","")))))</f>
        <v>inter</v>
      </c>
      <c r="AE25" s="1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menu'!AE25="WSD"),"intens",IF('full menu'!AE25="UASC","UASC","")))))</f>
        <v>inter</v>
      </c>
      <c r="AF25" s="1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menu'!AF25="WSD"),"intens",IF('full menu'!AF25="UASC","UASC","")))))</f>
        <v>inter</v>
      </c>
      <c r="AG25" s="1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menu'!AG25="WSD"),"intens",IF('full menu'!AG25="UASC","UASC","")))))</f>
        <v>inter</v>
      </c>
      <c r="AH25" s="1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menu'!AH25="WSD"),"intens",IF('full menu'!AH25="UASC","UASC","")))))</f>
        <v>inter</v>
      </c>
      <c r="AI25" s="1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menu'!AI25="WSD"),"intens",IF('full menu'!AI25="UASC","UASC","")))))</f>
        <v>inter</v>
      </c>
      <c r="AJ25" s="1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menu'!AJ25="WSD"),"intens",IF('full menu'!AJ25="UASC","UASC","")))))</f>
        <v>inter</v>
      </c>
      <c r="AK25" s="1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menu'!AK25="WSD"),"intens",IF('full menu'!AK25="UASC","UASC","")))))</f>
        <v>inter</v>
      </c>
      <c r="AL25" s="1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menu'!AL25="WSD"),"intens",IF('full menu'!AL25="UASC","UASC","")))))</f>
        <v>inter</v>
      </c>
      <c r="AM25" s="1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menu'!AM25="WSD"),"intens",IF('full menu'!AM25="UASC","UASC","")))))</f>
        <v>inter</v>
      </c>
      <c r="AN25" s="1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menu'!AN25="WSD"),"intens",IF('full menu'!AN25="UASC","UASC","")))))</f>
        <v>inter</v>
      </c>
      <c r="AO25" s="1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menu'!AO25="WSD"),"intens",IF('full menu'!AO25="UASC","UASC","")))))</f>
        <v>inter</v>
      </c>
      <c r="AP25" s="1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menu'!AP25="WSD"),"intens",IF('full menu'!AP25="UASC","UASC","")))))</f>
        <v>inter</v>
      </c>
      <c r="AQ25" s="1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menu'!AQ25="WSD"),"intens",IF('full menu'!AQ25="UASC","UASC","")))))</f>
        <v>inter</v>
      </c>
      <c r="AR25" s="1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menu'!AR25="WSD"),"intens",IF('full menu'!AR25="UASC","UASC","")))))</f>
        <v>inter</v>
      </c>
      <c r="AS25" s="1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menu'!AS25="WSD"),"intens",IF('full menu'!AS25="UASC","UASC","")))))</f>
        <v>inter</v>
      </c>
      <c r="AT25" s="1" t="str">
        <f>IF(OR('full menu'!AT25="MDC",'full menu'!AT25="PERF"),"rude",IF(OR('full menu'!AT25="PCB",'full menu'!AT25="AERF",'full menu'!AT25="UD"),"inter",IF(OR('full menu'!AT25="ACB",'full menu'!AT25="LCERT",'full menu'!AT25="LERT",'full menu'!AT25="FCERT",'full menu'!AT25="FCMT",'full menu'!AT25="LCMT",'full menu'!AT25="LMT",'full menu'!AT25="LCIT",'full menu'!AT25="FCIT",'full menu'!AT25="LIT",'full menu'!AT25="MwERT",'full menu'!AT25="ERwMT",'full menu'!AT25="M&amp;ERT",'full menu'!AT25="MwIT",'full menu'!AT25="IwMT",'full menu'!AT25="M&amp;IT",'full menu'!AT25="IwERT",'full menu'!AT25="ERwIT",'full menu'!AT25="I&amp;ERT",'full menu'!AT25="ER&amp;M&amp;IT",'full menu'!AT25="LSD"),"subst",IF(OR('full menu'!AT25="FERT",'full menu'!AT25="FMT",'full menu'!AT25="FIT",'full menu'!AT25="WSD"),"intens",IF('full menu'!AT25="UASC","UASC","")))))</f>
        <v>inter</v>
      </c>
      <c r="AU25" s="1" t="str">
        <f>IF(OR('full menu'!AU25="MDC",'full menu'!AU25="PERF"),"rude",IF(OR('full menu'!AU25="PCB",'full menu'!AU25="AERF",'full menu'!AU25="UD"),"inter",IF(OR('full menu'!AU25="ACB",'full menu'!AU25="LCERT",'full menu'!AU25="LERT",'full menu'!AU25="FCERT",'full menu'!AU25="FCMT",'full menu'!AU25="LCMT",'full menu'!AU25="LMT",'full menu'!AU25="LCIT",'full menu'!AU25="FCIT",'full menu'!AU25="LIT",'full menu'!AU25="MwERT",'full menu'!AU25="ERwMT",'full menu'!AU25="M&amp;ERT",'full menu'!AU25="MwIT",'full menu'!AU25="IwMT",'full menu'!AU25="M&amp;IT",'full menu'!AU25="IwERT",'full menu'!AU25="ERwIT",'full menu'!AU25="I&amp;ERT",'full menu'!AU25="ER&amp;M&amp;IT",'full menu'!AU25="LSD"),"subst",IF(OR('full menu'!AU25="FERT",'full menu'!AU25="FMT",'full menu'!AU25="FIT",'full menu'!AU25="WSD"),"intens",IF('full menu'!AU25="UASC","UASC","")))))</f>
        <v>inter</v>
      </c>
      <c r="AV25" s="1" t="str">
        <f>IF(OR('full menu'!AV25="MDC",'full menu'!AV25="PERF"),"rude",IF(OR('full menu'!AV25="PCB",'full menu'!AV25="AERF",'full menu'!AV25="UD"),"inter",IF(OR('full menu'!AV25="ACB",'full menu'!AV25="LCERT",'full menu'!AV25="LERT",'full menu'!AV25="FCERT",'full menu'!AV25="FCMT",'full menu'!AV25="LCMT",'full menu'!AV25="LMT",'full menu'!AV25="LCIT",'full menu'!AV25="FCIT",'full menu'!AV25="LIT",'full menu'!AV25="MwERT",'full menu'!AV25="ERwMT",'full menu'!AV25="M&amp;ERT",'full menu'!AV25="MwIT",'full menu'!AV25="IwMT",'full menu'!AV25="M&amp;IT",'full menu'!AV25="IwERT",'full menu'!AV25="ERwIT",'full menu'!AV25="I&amp;ERT",'full menu'!AV25="ER&amp;M&amp;IT",'full menu'!AV25="LSD"),"subst",IF(OR('full menu'!AV25="FERT",'full menu'!AV25="FMT",'full menu'!AV25="FIT",'full menu'!AV25="WSD"),"intens",IF('full menu'!AV25="UASC","UASC","")))))</f>
        <v>inter</v>
      </c>
      <c r="AW25" s="1" t="str">
        <f>IF(OR('full menu'!AW25="MDC",'full menu'!AW25="PERF"),"rude",IF(OR('full menu'!AW25="PCB",'full menu'!AW25="AERF",'full menu'!AW25="UD"),"inter",IF(OR('full menu'!AW25="ACB",'full menu'!AW25="LCERT",'full menu'!AW25="LERT",'full menu'!AW25="FCERT",'full menu'!AW25="FCMT",'full menu'!AW25="LCMT",'full menu'!AW25="LMT",'full menu'!AW25="LCIT",'full menu'!AW25="FCIT",'full menu'!AW25="LIT",'full menu'!AW25="MwERT",'full menu'!AW25="ERwMT",'full menu'!AW25="M&amp;ERT",'full menu'!AW25="MwIT",'full menu'!AW25="IwMT",'full menu'!AW25="M&amp;IT",'full menu'!AW25="IwERT",'full menu'!AW25="ERwIT",'full menu'!AW25="I&amp;ERT",'full menu'!AW25="ER&amp;M&amp;IT",'full menu'!AW25="LSD"),"subst",IF(OR('full menu'!AW25="FERT",'full menu'!AW25="FMT",'full menu'!AW25="FIT",'full menu'!AW25="WSD"),"intens",IF('full menu'!AW25="UASC","UASC","")))))</f>
        <v>inter</v>
      </c>
      <c r="AX25" s="1" t="str">
        <f>IF(OR('full menu'!AX25="MDC",'full menu'!AX25="PERF"),"rude",IF(OR('full menu'!AX25="PCB",'full menu'!AX25="AERF",'full menu'!AX25="UD"),"inter",IF(OR('full menu'!AX25="ACB",'full menu'!AX25="LCERT",'full menu'!AX25="LERT",'full menu'!AX25="FCERT",'full menu'!AX25="FCMT",'full menu'!AX25="LCMT",'full menu'!AX25="LMT",'full menu'!AX25="LCIT",'full menu'!AX25="FCIT",'full menu'!AX25="LIT",'full menu'!AX25="MwERT",'full menu'!AX25="ERwMT",'full menu'!AX25="M&amp;ERT",'full menu'!AX25="MwIT",'full menu'!AX25="IwMT",'full menu'!AX25="M&amp;IT",'full menu'!AX25="IwERT",'full menu'!AX25="ERwIT",'full menu'!AX25="I&amp;ERT",'full menu'!AX25="ER&amp;M&amp;IT",'full menu'!AX25="LSD"),"subst",IF(OR('full menu'!AX25="FERT",'full menu'!AX25="FMT",'full menu'!AX25="FIT",'full menu'!AX25="WSD"),"intens",IF('full menu'!AX25="UASC","UASC","")))))</f>
        <v>inter</v>
      </c>
      <c r="AY25" s="1" t="str">
        <f>IF(OR('full menu'!AY25="MDC",'full menu'!AY25="PERF"),"rude",IF(OR('full menu'!AY25="PCB",'full menu'!AY25="AERF",'full menu'!AY25="UD"),"inter",IF(OR('full menu'!AY25="ACB",'full menu'!AY25="LCERT",'full menu'!AY25="LERT",'full menu'!AY25="FCERT",'full menu'!AY25="FCMT",'full menu'!AY25="LCMT",'full menu'!AY25="LMT",'full menu'!AY25="LCIT",'full menu'!AY25="FCIT",'full menu'!AY25="LIT",'full menu'!AY25="MwERT",'full menu'!AY25="ERwMT",'full menu'!AY25="M&amp;ERT",'full menu'!AY25="MwIT",'full menu'!AY25="IwMT",'full menu'!AY25="M&amp;IT",'full menu'!AY25="IwERT",'full menu'!AY25="ERwIT",'full menu'!AY25="I&amp;ERT",'full menu'!AY25="ER&amp;M&amp;IT",'full menu'!AY25="LSD"),"subst",IF(OR('full menu'!AY25="FERT",'full menu'!AY25="FMT",'full menu'!AY25="FIT",'full menu'!AY25="WSD"),"intens",IF('full menu'!AY25="UASC","UASC","")))))</f>
        <v>inter</v>
      </c>
    </row>
    <row r="26" spans="1:51" ht="15.6" x14ac:dyDescent="0.3">
      <c r="A26" t="s">
        <v>53</v>
      </c>
      <c r="B26" s="1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menu'!B26="WSD"),"intens",IF('full menu'!B26="UASC","UASC","")))))</f>
        <v>inter</v>
      </c>
      <c r="C26" s="1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menu'!C26="WSD"),"intens",IF('full menu'!C26="UASC","UASC","")))))</f>
        <v>inter</v>
      </c>
      <c r="D26" s="1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menu'!D26="WSD"),"intens",IF('full menu'!D26="UASC","UASC","")))))</f>
        <v>inter</v>
      </c>
      <c r="E26" s="1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menu'!E26="WSD"),"intens",IF('full menu'!E26="UASC","UASC","")))))</f>
        <v>inter</v>
      </c>
      <c r="F26" s="1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menu'!F26="WSD"),"intens",IF('full menu'!F26="UASC","UASC","")))))</f>
        <v>inter</v>
      </c>
      <c r="G26" s="1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menu'!G26="WSD"),"intens",IF('full menu'!G26="UASC","UASC","")))))</f>
        <v>inter</v>
      </c>
      <c r="H26" s="1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menu'!H26="WSD"),"intens",IF('full menu'!H26="UASC","UASC","")))))</f>
        <v>inter</v>
      </c>
      <c r="I26" s="1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menu'!I26="WSD"),"intens",IF('full menu'!I26="UASC","UASC","")))))</f>
        <v>inter</v>
      </c>
      <c r="J26" s="1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menu'!J26="WSD"),"intens",IF('full menu'!J26="UASC","UASC","")))))</f>
        <v>inter</v>
      </c>
      <c r="K26" s="1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menu'!K26="WSD"),"intens",IF('full menu'!K26="UASC","UASC","")))))</f>
        <v>inter</v>
      </c>
      <c r="L26" s="1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menu'!L26="WSD"),"intens",IF('full menu'!L26="UASC","UASC","")))))</f>
        <v>inter</v>
      </c>
      <c r="M26" s="1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menu'!M26="WSD"),"intens",IF('full menu'!M26="UASC","UASC","")))))</f>
        <v>inter</v>
      </c>
      <c r="N26" s="1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menu'!N26="WSD"),"intens",IF('full menu'!N26="UASC","UASC","")))))</f>
        <v>inter</v>
      </c>
      <c r="O26" s="1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menu'!O26="WSD"),"intens",IF('full menu'!O26="UASC","UASC","")))))</f>
        <v>inter</v>
      </c>
      <c r="P26" s="1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menu'!P26="WSD"),"intens",IF('full menu'!P26="UASC","UASC","")))))</f>
        <v>inter</v>
      </c>
      <c r="Q26" s="1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menu'!Q26="WSD"),"intens",IF('full menu'!Q26="UASC","UASC","")))))</f>
        <v>inter</v>
      </c>
      <c r="R26" s="1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menu'!R26="WSD"),"intens",IF('full menu'!R26="UASC","UASC","")))))</f>
        <v>inter</v>
      </c>
      <c r="S26" s="1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menu'!S26="WSD"),"intens",IF('full menu'!S26="UASC","UASC","")))))</f>
        <v>inter</v>
      </c>
      <c r="T26" s="1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menu'!T26="WSD"),"intens",IF('full menu'!T26="UASC","UASC","")))))</f>
        <v>inter</v>
      </c>
      <c r="U26" s="1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menu'!U26="WSD"),"intens",IF('full menu'!U26="UASC","UASC","")))))</f>
        <v>inter</v>
      </c>
      <c r="V26" s="1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menu'!V26="WSD"),"intens",IF('full menu'!V26="UASC","UASC","")))))</f>
        <v>inter</v>
      </c>
      <c r="W26" s="1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menu'!W26="WSD"),"intens",IF('full menu'!W26="UASC","UASC","")))))</f>
        <v>intens</v>
      </c>
      <c r="X26" s="1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menu'!X26="WSD"),"intens",IF('full menu'!X26="UASC","UASC","")))))</f>
        <v>intens</v>
      </c>
      <c r="Y26" s="1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menu'!Y26="WSD"),"intens",IF('full menu'!Y26="UASC","UASC","")))))</f>
        <v>intens</v>
      </c>
      <c r="Z26" s="1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menu'!Z26="WSD"),"intens",IF('full menu'!Z26="UASC","UASC","")))))</f>
        <v>intens</v>
      </c>
      <c r="AA26" s="1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menu'!AA26="WSD"),"intens",IF('full menu'!AA26="UASC","UASC","")))))</f>
        <v>intens</v>
      </c>
      <c r="AB26" s="1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menu'!AB26="WSD"),"intens",IF('full menu'!AB26="UASC","UASC","")))))</f>
        <v>intens</v>
      </c>
      <c r="AC26" s="1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menu'!AC26="WSD"),"intens",IF('full menu'!AC26="UASC","UASC","")))))</f>
        <v>intens</v>
      </c>
      <c r="AD26" s="1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menu'!AD26="WSD"),"intens",IF('full menu'!AD26="UASC","UASC","")))))</f>
        <v>intens</v>
      </c>
      <c r="AE26" s="1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menu'!AE26="WSD"),"intens",IF('full menu'!AE26="UASC","UASC","")))))</f>
        <v>intens</v>
      </c>
      <c r="AF26" s="1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menu'!AF26="WSD"),"intens",IF('full menu'!AF26="UASC","UASC","")))))</f>
        <v>intens</v>
      </c>
      <c r="AG26" s="1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menu'!AG26="WSD"),"intens",IF('full menu'!AG26="UASC","UASC","")))))</f>
        <v>intens</v>
      </c>
      <c r="AH26" s="1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menu'!AH26="WSD"),"intens",IF('full menu'!AH26="UASC","UASC","")))))</f>
        <v>intens</v>
      </c>
      <c r="AI26" s="1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menu'!AI26="WSD"),"intens",IF('full menu'!AI26="UASC","UASC","")))))</f>
        <v>intens</v>
      </c>
      <c r="AJ26" s="1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menu'!AJ26="WSD"),"intens",IF('full menu'!AJ26="UASC","UASC","")))))</f>
        <v/>
      </c>
      <c r="AK26" s="1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menu'!AK26="WSD"),"intens",IF('full menu'!AK26="UASC","UASC","")))))</f>
        <v/>
      </c>
      <c r="AL26" s="1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menu'!AL26="WSD"),"intens",IF('full menu'!AL26="UASC","UASC","")))))</f>
        <v/>
      </c>
      <c r="AM26" s="1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menu'!AM26="WSD"),"intens",IF('full menu'!AM26="UASC","UASC","")))))</f>
        <v/>
      </c>
      <c r="AN26" s="1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menu'!AN26="WSD"),"intens",IF('full menu'!AN26="UASC","UASC","")))))</f>
        <v/>
      </c>
      <c r="AO26" s="1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menu'!AO26="WSD"),"intens",IF('full menu'!AO26="UASC","UASC","")))))</f>
        <v/>
      </c>
      <c r="AP26" s="1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menu'!AP26="WSD"),"intens",IF('full menu'!AP26="UASC","UASC","")))))</f>
        <v/>
      </c>
      <c r="AQ26" s="1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menu'!AQ26="WSD"),"intens",IF('full menu'!AQ26="UASC","UASC","")))))</f>
        <v/>
      </c>
      <c r="AR26" s="1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menu'!AR26="WSD"),"intens",IF('full menu'!AR26="UASC","UASC","")))))</f>
        <v/>
      </c>
      <c r="AS26" s="1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menu'!AS26="WSD"),"intens",IF('full menu'!AS26="UASC","UASC","")))))</f>
        <v/>
      </c>
      <c r="AT26" s="1" t="str">
        <f>IF(OR('full menu'!AT26="MDC",'full menu'!AT26="PERF"),"rude",IF(OR('full menu'!AT26="PCB",'full menu'!AT26="AERF",'full menu'!AT26="UD"),"inter",IF(OR('full menu'!AT26="ACB",'full menu'!AT26="LCERT",'full menu'!AT26="LERT",'full menu'!AT26="FCERT",'full menu'!AT26="FCMT",'full menu'!AT26="LCMT",'full menu'!AT26="LMT",'full menu'!AT26="LCIT",'full menu'!AT26="FCIT",'full menu'!AT26="LIT",'full menu'!AT26="MwERT",'full menu'!AT26="ERwMT",'full menu'!AT26="M&amp;ERT",'full menu'!AT26="MwIT",'full menu'!AT26="IwMT",'full menu'!AT26="M&amp;IT",'full menu'!AT26="IwERT",'full menu'!AT26="ERwIT",'full menu'!AT26="I&amp;ERT",'full menu'!AT26="ER&amp;M&amp;IT",'full menu'!AT26="LSD"),"subst",IF(OR('full menu'!AT26="FERT",'full menu'!AT26="FMT",'full menu'!AT26="FIT",'full menu'!AT26="WSD"),"intens",IF('full menu'!AT26="UASC","UASC","")))))</f>
        <v/>
      </c>
      <c r="AU26" s="1" t="str">
        <f>IF(OR('full menu'!AU26="MDC",'full menu'!AU26="PERF"),"rude",IF(OR('full menu'!AU26="PCB",'full menu'!AU26="AERF",'full menu'!AU26="UD"),"inter",IF(OR('full menu'!AU26="ACB",'full menu'!AU26="LCERT",'full menu'!AU26="LERT",'full menu'!AU26="FCERT",'full menu'!AU26="FCMT",'full menu'!AU26="LCMT",'full menu'!AU26="LMT",'full menu'!AU26="LCIT",'full menu'!AU26="FCIT",'full menu'!AU26="LIT",'full menu'!AU26="MwERT",'full menu'!AU26="ERwMT",'full menu'!AU26="M&amp;ERT",'full menu'!AU26="MwIT",'full menu'!AU26="IwMT",'full menu'!AU26="M&amp;IT",'full menu'!AU26="IwERT",'full menu'!AU26="ERwIT",'full menu'!AU26="I&amp;ERT",'full menu'!AU26="ER&amp;M&amp;IT",'full menu'!AU26="LSD"),"subst",IF(OR('full menu'!AU26="FERT",'full menu'!AU26="FMT",'full menu'!AU26="FIT",'full menu'!AU26="WSD"),"intens",IF('full menu'!AU26="UASC","UASC","")))))</f>
        <v/>
      </c>
      <c r="AV26" s="1" t="str">
        <f>IF(OR('full menu'!AV26="MDC",'full menu'!AV26="PERF"),"rude",IF(OR('full menu'!AV26="PCB",'full menu'!AV26="AERF",'full menu'!AV26="UD"),"inter",IF(OR('full menu'!AV26="ACB",'full menu'!AV26="LCERT",'full menu'!AV26="LERT",'full menu'!AV26="FCERT",'full menu'!AV26="FCMT",'full menu'!AV26="LCMT",'full menu'!AV26="LMT",'full menu'!AV26="LCIT",'full menu'!AV26="FCIT",'full menu'!AV26="LIT",'full menu'!AV26="MwERT",'full menu'!AV26="ERwMT",'full menu'!AV26="M&amp;ERT",'full menu'!AV26="MwIT",'full menu'!AV26="IwMT",'full menu'!AV26="M&amp;IT",'full menu'!AV26="IwERT",'full menu'!AV26="ERwIT",'full menu'!AV26="I&amp;ERT",'full menu'!AV26="ER&amp;M&amp;IT",'full menu'!AV26="LSD"),"subst",IF(OR('full menu'!AV26="FERT",'full menu'!AV26="FMT",'full menu'!AV26="FIT",'full menu'!AV26="WSD"),"intens",IF('full menu'!AV26="UASC","UASC","")))))</f>
        <v/>
      </c>
      <c r="AW26" s="1" t="str">
        <f>IF(OR('full menu'!AW26="MDC",'full menu'!AW26="PERF"),"rude",IF(OR('full menu'!AW26="PCB",'full menu'!AW26="AERF",'full menu'!AW26="UD"),"inter",IF(OR('full menu'!AW26="ACB",'full menu'!AW26="LCERT",'full menu'!AW26="LERT",'full menu'!AW26="FCERT",'full menu'!AW26="FCMT",'full menu'!AW26="LCMT",'full menu'!AW26="LMT",'full menu'!AW26="LCIT",'full menu'!AW26="FCIT",'full menu'!AW26="LIT",'full menu'!AW26="MwERT",'full menu'!AW26="ERwMT",'full menu'!AW26="M&amp;ERT",'full menu'!AW26="MwIT",'full menu'!AW26="IwMT",'full menu'!AW26="M&amp;IT",'full menu'!AW26="IwERT",'full menu'!AW26="ERwIT",'full menu'!AW26="I&amp;ERT",'full menu'!AW26="ER&amp;M&amp;IT",'full menu'!AW26="LSD"),"subst",IF(OR('full menu'!AW26="FERT",'full menu'!AW26="FMT",'full menu'!AW26="FIT",'full menu'!AW26="WSD"),"intens",IF('full menu'!AW26="UASC","UASC","")))))</f>
        <v/>
      </c>
      <c r="AX26" s="1" t="str">
        <f>IF(OR('full menu'!AX26="MDC",'full menu'!AX26="PERF"),"rude",IF(OR('full menu'!AX26="PCB",'full menu'!AX26="AERF",'full menu'!AX26="UD"),"inter",IF(OR('full menu'!AX26="ACB",'full menu'!AX26="LCERT",'full menu'!AX26="LERT",'full menu'!AX26="FCERT",'full menu'!AX26="FCMT",'full menu'!AX26="LCMT",'full menu'!AX26="LMT",'full menu'!AX26="LCIT",'full menu'!AX26="FCIT",'full menu'!AX26="LIT",'full menu'!AX26="MwERT",'full menu'!AX26="ERwMT",'full menu'!AX26="M&amp;ERT",'full menu'!AX26="MwIT",'full menu'!AX26="IwMT",'full menu'!AX26="M&amp;IT",'full menu'!AX26="IwERT",'full menu'!AX26="ERwIT",'full menu'!AX26="I&amp;ERT",'full menu'!AX26="ER&amp;M&amp;IT",'full menu'!AX26="LSD"),"subst",IF(OR('full menu'!AX26="FERT",'full menu'!AX26="FMT",'full menu'!AX26="FIT",'full menu'!AX26="WSD"),"intens",IF('full menu'!AX26="UASC","UASC","")))))</f>
        <v/>
      </c>
      <c r="AY26" s="1" t="str">
        <f>IF(OR('full menu'!AY26="MDC",'full menu'!AY26="PERF"),"rude",IF(OR('full menu'!AY26="PCB",'full menu'!AY26="AERF",'full menu'!AY26="UD"),"inter",IF(OR('full menu'!AY26="ACB",'full menu'!AY26="LCERT",'full menu'!AY26="LERT",'full menu'!AY26="FCERT",'full menu'!AY26="FCMT",'full menu'!AY26="LCMT",'full menu'!AY26="LMT",'full menu'!AY26="LCIT",'full menu'!AY26="FCIT",'full menu'!AY26="LIT",'full menu'!AY26="MwERT",'full menu'!AY26="ERwMT",'full menu'!AY26="M&amp;ERT",'full menu'!AY26="MwIT",'full menu'!AY26="IwMT",'full menu'!AY26="M&amp;IT",'full menu'!AY26="IwERT",'full menu'!AY26="ERwIT",'full menu'!AY26="I&amp;ERT",'full menu'!AY26="ER&amp;M&amp;IT",'full menu'!AY26="LSD"),"subst",IF(OR('full menu'!AY26="FERT",'full menu'!AY26="FMT",'full menu'!AY26="FIT",'full menu'!AY26="WSD"),"intens",IF('full menu'!AY26="UASC","UASC","")))))</f>
        <v/>
      </c>
    </row>
    <row r="27" spans="1:51" ht="15.6" x14ac:dyDescent="0.3">
      <c r="A27" t="s">
        <v>54</v>
      </c>
      <c r="B27" s="1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menu'!B27="WSD"),"intens",IF('full menu'!B27="UASC","UASC","")))))</f>
        <v>intens</v>
      </c>
      <c r="C27" s="1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menu'!C27="WSD"),"intens",IF('full menu'!C27="UASC","UASC","")))))</f>
        <v>intens</v>
      </c>
      <c r="D27" s="1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menu'!D27="WSD"),"intens",IF('full menu'!D27="UASC","UASC","")))))</f>
        <v>intens</v>
      </c>
      <c r="E27" s="1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menu'!E27="WSD"),"intens",IF('full menu'!E27="UASC","UASC","")))))</f>
        <v>intens</v>
      </c>
      <c r="F27" s="1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menu'!F27="WSD"),"intens",IF('full menu'!F27="UASC","UASC","")))))</f>
        <v>intens</v>
      </c>
      <c r="G27" s="1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menu'!G27="WSD"),"intens",IF('full menu'!G27="UASC","UASC","")))))</f>
        <v>intens</v>
      </c>
      <c r="H27" s="1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menu'!H27="WSD"),"intens",IF('full menu'!H27="UASC","UASC","")))))</f>
        <v>intens</v>
      </c>
      <c r="I27" s="1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menu'!I27="WSD"),"intens",IF('full menu'!I27="UASC","UASC","")))))</f>
        <v>intens</v>
      </c>
      <c r="J27" s="1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menu'!J27="WSD"),"intens",IF('full menu'!J27="UASC","UASC","")))))</f>
        <v>intens</v>
      </c>
      <c r="K27" s="1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menu'!K27="WSD"),"intens",IF('full menu'!K27="UASC","UASC","")))))</f>
        <v>intens</v>
      </c>
      <c r="L27" s="1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menu'!L27="WSD"),"intens",IF('full menu'!L27="UASC","UASC","")))))</f>
        <v>intens</v>
      </c>
      <c r="M27" s="1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menu'!M27="WSD"),"intens",IF('full menu'!M27="UASC","UASC","")))))</f>
        <v>intens</v>
      </c>
      <c r="N27" s="1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menu'!N27="WSD"),"intens",IF('full menu'!N27="UASC","UASC","")))))</f>
        <v>intens</v>
      </c>
      <c r="O27" s="1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menu'!O27="WSD"),"intens",IF('full menu'!O27="UASC","UASC","")))))</f>
        <v>intens</v>
      </c>
      <c r="P27" s="1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menu'!P27="WSD"),"intens",IF('full menu'!P27="UASC","UASC","")))))</f>
        <v>intens</v>
      </c>
      <c r="Q27" s="1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menu'!Q27="WSD"),"intens",IF('full menu'!Q27="UASC","UASC","")))))</f>
        <v>intens</v>
      </c>
      <c r="R27" s="1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menu'!R27="WSD"),"intens",IF('full menu'!R27="UASC","UASC","")))))</f>
        <v>intens</v>
      </c>
      <c r="S27" s="1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menu'!S27="WSD"),"intens",IF('full menu'!S27="UASC","UASC","")))))</f>
        <v>intens</v>
      </c>
      <c r="T27" s="1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menu'!T27="WSD"),"intens",IF('full menu'!T27="UASC","UASC","")))))</f>
        <v>intens</v>
      </c>
      <c r="U27" s="1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menu'!U27="WSD"),"intens",IF('full menu'!U27="UASC","UASC","")))))</f>
        <v>intens</v>
      </c>
      <c r="V27" s="1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menu'!V27="WSD"),"intens",IF('full menu'!V27="UASC","UASC","")))))</f>
        <v>intens</v>
      </c>
      <c r="W27" s="1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menu'!W27="WSD"),"intens",IF('full menu'!W27="UASC","UASC","")))))</f>
        <v>intens</v>
      </c>
      <c r="X27" s="1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menu'!X27="WSD"),"intens",IF('full menu'!X27="UASC","UASC","")))))</f>
        <v>intens</v>
      </c>
      <c r="Y27" s="1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menu'!Y27="WSD"),"intens",IF('full menu'!Y27="UASC","UASC","")))))</f>
        <v>intens</v>
      </c>
      <c r="Z27" s="1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menu'!Z27="WSD"),"intens",IF('full menu'!Z27="UASC","UASC","")))))</f>
        <v>intens</v>
      </c>
      <c r="AA27" s="1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menu'!AA27="WSD"),"intens",IF('full menu'!AA27="UASC","UASC","")))))</f>
        <v/>
      </c>
      <c r="AB27" s="1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menu'!AB27="WSD"),"intens",IF('full menu'!AB27="UASC","UASC","")))))</f>
        <v/>
      </c>
      <c r="AC27" s="1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menu'!AC27="WSD"),"intens",IF('full menu'!AC27="UASC","UASC","")))))</f>
        <v/>
      </c>
      <c r="AD27" s="1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menu'!AD27="WSD"),"intens",IF('full menu'!AD27="UASC","UASC","")))))</f>
        <v/>
      </c>
      <c r="AE27" s="1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menu'!AE27="WSD"),"intens",IF('full menu'!AE27="UASC","UASC","")))))</f>
        <v/>
      </c>
      <c r="AF27" s="1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menu'!AF27="WSD"),"intens",IF('full menu'!AF27="UASC","UASC","")))))</f>
        <v/>
      </c>
      <c r="AG27" s="1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menu'!AG27="WSD"),"intens",IF('full menu'!AG27="UASC","UASC","")))))</f>
        <v/>
      </c>
      <c r="AH27" s="1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menu'!AH27="WSD"),"intens",IF('full menu'!AH27="UASC","UASC","")))))</f>
        <v/>
      </c>
      <c r="AI27" s="1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menu'!AI27="WSD"),"intens",IF('full menu'!AI27="UASC","UASC","")))))</f>
        <v/>
      </c>
      <c r="AJ27" s="1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menu'!AJ27="WSD"),"intens",IF('full menu'!AJ27="UASC","UASC","")))))</f>
        <v/>
      </c>
      <c r="AK27" s="1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menu'!AK27="WSD"),"intens",IF('full menu'!AK27="UASC","UASC","")))))</f>
        <v/>
      </c>
      <c r="AL27" s="1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menu'!AL27="WSD"),"intens",IF('full menu'!AL27="UASC","UASC","")))))</f>
        <v/>
      </c>
      <c r="AM27" s="1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menu'!AM27="WSD"),"intens",IF('full menu'!AM27="UASC","UASC","")))))</f>
        <v/>
      </c>
      <c r="AN27" s="1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menu'!AN27="WSD"),"intens",IF('full menu'!AN27="UASC","UASC","")))))</f>
        <v/>
      </c>
      <c r="AO27" s="1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menu'!AO27="WSD"),"intens",IF('full menu'!AO27="UASC","UASC","")))))</f>
        <v/>
      </c>
      <c r="AP27" s="1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menu'!AP27="WSD"),"intens",IF('full menu'!AP27="UASC","UASC","")))))</f>
        <v/>
      </c>
      <c r="AQ27" s="1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menu'!AQ27="WSD"),"intens",IF('full menu'!AQ27="UASC","UASC","")))))</f>
        <v/>
      </c>
      <c r="AR27" s="1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menu'!AR27="WSD"),"intens",IF('full menu'!AR27="UASC","UASC","")))))</f>
        <v/>
      </c>
      <c r="AS27" s="1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menu'!AS27="WSD"),"intens",IF('full menu'!AS27="UASC","UASC","")))))</f>
        <v/>
      </c>
      <c r="AT27" s="1" t="str">
        <f>IF(OR('full menu'!AT27="MDC",'full menu'!AT27="PERF"),"rude",IF(OR('full menu'!AT27="PCB",'full menu'!AT27="AERF",'full menu'!AT27="UD"),"inter",IF(OR('full menu'!AT27="ACB",'full menu'!AT27="LCERT",'full menu'!AT27="LERT",'full menu'!AT27="FCERT",'full menu'!AT27="FCMT",'full menu'!AT27="LCMT",'full menu'!AT27="LMT",'full menu'!AT27="LCIT",'full menu'!AT27="FCIT",'full menu'!AT27="LIT",'full menu'!AT27="MwERT",'full menu'!AT27="ERwMT",'full menu'!AT27="M&amp;ERT",'full menu'!AT27="MwIT",'full menu'!AT27="IwMT",'full menu'!AT27="M&amp;IT",'full menu'!AT27="IwERT",'full menu'!AT27="ERwIT",'full menu'!AT27="I&amp;ERT",'full menu'!AT27="ER&amp;M&amp;IT",'full menu'!AT27="LSD"),"subst",IF(OR('full menu'!AT27="FERT",'full menu'!AT27="FMT",'full menu'!AT27="FIT",'full menu'!AT27="WSD"),"intens",IF('full menu'!AT27="UASC","UASC","")))))</f>
        <v/>
      </c>
      <c r="AU27" s="1" t="str">
        <f>IF(OR('full menu'!AU27="MDC",'full menu'!AU27="PERF"),"rude",IF(OR('full menu'!AU27="PCB",'full menu'!AU27="AERF",'full menu'!AU27="UD"),"inter",IF(OR('full menu'!AU27="ACB",'full menu'!AU27="LCERT",'full menu'!AU27="LERT",'full menu'!AU27="FCERT",'full menu'!AU27="FCMT",'full menu'!AU27="LCMT",'full menu'!AU27="LMT",'full menu'!AU27="LCIT",'full menu'!AU27="FCIT",'full menu'!AU27="LIT",'full menu'!AU27="MwERT",'full menu'!AU27="ERwMT",'full menu'!AU27="M&amp;ERT",'full menu'!AU27="MwIT",'full menu'!AU27="IwMT",'full menu'!AU27="M&amp;IT",'full menu'!AU27="IwERT",'full menu'!AU27="ERwIT",'full menu'!AU27="I&amp;ERT",'full menu'!AU27="ER&amp;M&amp;IT",'full menu'!AU27="LSD"),"subst",IF(OR('full menu'!AU27="FERT",'full menu'!AU27="FMT",'full menu'!AU27="FIT",'full menu'!AU27="WSD"),"intens",IF('full menu'!AU27="UASC","UASC","")))))</f>
        <v/>
      </c>
      <c r="AV27" s="1" t="str">
        <f>IF(OR('full menu'!AV27="MDC",'full menu'!AV27="PERF"),"rude",IF(OR('full menu'!AV27="PCB",'full menu'!AV27="AERF",'full menu'!AV27="UD"),"inter",IF(OR('full menu'!AV27="ACB",'full menu'!AV27="LCERT",'full menu'!AV27="LERT",'full menu'!AV27="FCERT",'full menu'!AV27="FCMT",'full menu'!AV27="LCMT",'full menu'!AV27="LMT",'full menu'!AV27="LCIT",'full menu'!AV27="FCIT",'full menu'!AV27="LIT",'full menu'!AV27="MwERT",'full menu'!AV27="ERwMT",'full menu'!AV27="M&amp;ERT",'full menu'!AV27="MwIT",'full menu'!AV27="IwMT",'full menu'!AV27="M&amp;IT",'full menu'!AV27="IwERT",'full menu'!AV27="ERwIT",'full menu'!AV27="I&amp;ERT",'full menu'!AV27="ER&amp;M&amp;IT",'full menu'!AV27="LSD"),"subst",IF(OR('full menu'!AV27="FERT",'full menu'!AV27="FMT",'full menu'!AV27="FIT",'full menu'!AV27="WSD"),"intens",IF('full menu'!AV27="UASC","UASC","")))))</f>
        <v/>
      </c>
      <c r="AW27" s="1" t="str">
        <f>IF(OR('full menu'!AW27="MDC",'full menu'!AW27="PERF"),"rude",IF(OR('full menu'!AW27="PCB",'full menu'!AW27="AERF",'full menu'!AW27="UD"),"inter",IF(OR('full menu'!AW27="ACB",'full menu'!AW27="LCERT",'full menu'!AW27="LERT",'full menu'!AW27="FCERT",'full menu'!AW27="FCMT",'full menu'!AW27="LCMT",'full menu'!AW27="LMT",'full menu'!AW27="LCIT",'full menu'!AW27="FCIT",'full menu'!AW27="LIT",'full menu'!AW27="MwERT",'full menu'!AW27="ERwMT",'full menu'!AW27="M&amp;ERT",'full menu'!AW27="MwIT",'full menu'!AW27="IwMT",'full menu'!AW27="M&amp;IT",'full menu'!AW27="IwERT",'full menu'!AW27="ERwIT",'full menu'!AW27="I&amp;ERT",'full menu'!AW27="ER&amp;M&amp;IT",'full menu'!AW27="LSD"),"subst",IF(OR('full menu'!AW27="FERT",'full menu'!AW27="FMT",'full menu'!AW27="FIT",'full menu'!AW27="WSD"),"intens",IF('full menu'!AW27="UASC","UASC","")))))</f>
        <v/>
      </c>
      <c r="AX27" s="1" t="str">
        <f>IF(OR('full menu'!AX27="MDC",'full menu'!AX27="PERF"),"rude",IF(OR('full menu'!AX27="PCB",'full menu'!AX27="AERF",'full menu'!AX27="UD"),"inter",IF(OR('full menu'!AX27="ACB",'full menu'!AX27="LCERT",'full menu'!AX27="LERT",'full menu'!AX27="FCERT",'full menu'!AX27="FCMT",'full menu'!AX27="LCMT",'full menu'!AX27="LMT",'full menu'!AX27="LCIT",'full menu'!AX27="FCIT",'full menu'!AX27="LIT",'full menu'!AX27="MwERT",'full menu'!AX27="ERwMT",'full menu'!AX27="M&amp;ERT",'full menu'!AX27="MwIT",'full menu'!AX27="IwMT",'full menu'!AX27="M&amp;IT",'full menu'!AX27="IwERT",'full menu'!AX27="ERwIT",'full menu'!AX27="I&amp;ERT",'full menu'!AX27="ER&amp;M&amp;IT",'full menu'!AX27="LSD"),"subst",IF(OR('full menu'!AX27="FERT",'full menu'!AX27="FMT",'full menu'!AX27="FIT",'full menu'!AX27="WSD"),"intens",IF('full menu'!AX27="UASC","UASC","")))))</f>
        <v/>
      </c>
      <c r="AY27" s="1" t="str">
        <f>IF(OR('full menu'!AY27="MDC",'full menu'!AY27="PERF"),"rude",IF(OR('full menu'!AY27="PCB",'full menu'!AY27="AERF",'full menu'!AY27="UD"),"inter",IF(OR('full menu'!AY27="ACB",'full menu'!AY27="LCERT",'full menu'!AY27="LERT",'full menu'!AY27="FCERT",'full menu'!AY27="FCMT",'full menu'!AY27="LCMT",'full menu'!AY27="LMT",'full menu'!AY27="LCIT",'full menu'!AY27="FCIT",'full menu'!AY27="LIT",'full menu'!AY27="MwERT",'full menu'!AY27="ERwMT",'full menu'!AY27="M&amp;ERT",'full menu'!AY27="MwIT",'full menu'!AY27="IwMT",'full menu'!AY27="M&amp;IT",'full menu'!AY27="IwERT",'full menu'!AY27="ERwIT",'full menu'!AY27="I&amp;ERT",'full menu'!AY27="ER&amp;M&amp;IT",'full menu'!AY27="LSD"),"subst",IF(OR('full menu'!AY27="FERT",'full menu'!AY27="FMT",'full menu'!AY27="FIT",'full menu'!AY27="WSD"),"intens",IF('full menu'!AY27="UASC","UASC","")))))</f>
        <v/>
      </c>
    </row>
    <row r="28" spans="1:51" ht="15.6" x14ac:dyDescent="0.3">
      <c r="A28" t="s">
        <v>55</v>
      </c>
      <c r="B28" s="1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menu'!B28="WSD"),"intens",IF('full menu'!B28="UASC","UASC","")))))</f>
        <v>inter</v>
      </c>
      <c r="C28" s="1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menu'!C28="WSD"),"intens",IF('full menu'!C28="UASC","UASC","")))))</f>
        <v>inter</v>
      </c>
      <c r="D28" s="1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menu'!D28="WSD"),"intens",IF('full menu'!D28="UASC","UASC","")))))</f>
        <v>inter</v>
      </c>
      <c r="E28" s="1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menu'!E28="WSD"),"intens",IF('full menu'!E28="UASC","UASC","")))))</f>
        <v>inter</v>
      </c>
      <c r="F28" s="1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menu'!F28="WSD"),"intens",IF('full menu'!F28="UASC","UASC","")))))</f>
        <v>inter</v>
      </c>
      <c r="G28" s="1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menu'!G28="WSD"),"intens",IF('full menu'!G28="UASC","UASC","")))))</f>
        <v>inter</v>
      </c>
      <c r="H28" s="1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menu'!H28="WSD"),"intens",IF('full menu'!H28="UASC","UASC","")))))</f>
        <v>inter</v>
      </c>
      <c r="I28" s="1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menu'!I28="WSD"),"intens",IF('full menu'!I28="UASC","UASC","")))))</f>
        <v>inter</v>
      </c>
      <c r="J28" s="1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menu'!J28="WSD"),"intens",IF('full menu'!J28="UASC","UASC","")))))</f>
        <v>inter</v>
      </c>
      <c r="K28" s="1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menu'!K28="WSD"),"intens",IF('full menu'!K28="UASC","UASC","")))))</f>
        <v>inter</v>
      </c>
      <c r="L28" s="1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menu'!L28="WSD"),"intens",IF('full menu'!L28="UASC","UASC","")))))</f>
        <v>inter</v>
      </c>
      <c r="M28" s="1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menu'!M28="WSD"),"intens",IF('full menu'!M28="UASC","UASC","")))))</f>
        <v>subst</v>
      </c>
      <c r="N28" s="1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menu'!N28="WSD"),"intens",IF('full menu'!N28="UASC","UASC","")))))</f>
        <v>subst</v>
      </c>
      <c r="O28" s="1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menu'!O28="WSD"),"intens",IF('full menu'!O28="UASC","UASC","")))))</f>
        <v>subst</v>
      </c>
      <c r="P28" s="1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menu'!P28="WSD"),"intens",IF('full menu'!P28="UASC","UASC","")))))</f>
        <v>subst</v>
      </c>
      <c r="Q28" s="1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menu'!Q28="WSD"),"intens",IF('full menu'!Q28="UASC","UASC","")))))</f>
        <v>subst</v>
      </c>
      <c r="R28" s="1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menu'!R28="WSD"),"intens",IF('full menu'!R28="UASC","UASC","")))))</f>
        <v>intens</v>
      </c>
      <c r="S28" s="1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menu'!S28="WSD"),"intens",IF('full menu'!S28="UASC","UASC","")))))</f>
        <v>intens</v>
      </c>
      <c r="T28" s="1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menu'!T28="WSD"),"intens",IF('full menu'!T28="UASC","UASC","")))))</f>
        <v>intens</v>
      </c>
      <c r="U28" s="1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menu'!U28="WSD"),"intens",IF('full menu'!U28="UASC","UASC","")))))</f>
        <v>intens</v>
      </c>
      <c r="V28" s="1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menu'!V28="WSD"),"intens",IF('full menu'!V28="UASC","UASC","")))))</f>
        <v>intens</v>
      </c>
      <c r="W28" s="1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menu'!W28="WSD"),"intens",IF('full menu'!W28="UASC","UASC","")))))</f>
        <v>intens</v>
      </c>
      <c r="X28" s="1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menu'!X28="WSD"),"intens",IF('full menu'!X28="UASC","UASC","")))))</f>
        <v>intens</v>
      </c>
      <c r="Y28" s="1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menu'!Y28="WSD"),"intens",IF('full menu'!Y28="UASC","UASC","")))))</f>
        <v>intens</v>
      </c>
      <c r="Z28" s="1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menu'!Z28="WSD"),"intens",IF('full menu'!Z28="UASC","UASC","")))))</f>
        <v>intens</v>
      </c>
      <c r="AA28" s="1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menu'!AA28="WSD"),"intens",IF('full menu'!AA28="UASC","UASC","")))))</f>
        <v>intens</v>
      </c>
      <c r="AB28" s="1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menu'!AB28="WSD"),"intens",IF('full menu'!AB28="UASC","UASC","")))))</f>
        <v>intens</v>
      </c>
      <c r="AC28" s="1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menu'!AC28="WSD"),"intens",IF('full menu'!AC28="UASC","UASC","")))))</f>
        <v>intens</v>
      </c>
      <c r="AD28" s="1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menu'!AD28="WSD"),"intens",IF('full menu'!AD28="UASC","UASC","")))))</f>
        <v>intens</v>
      </c>
      <c r="AE28" s="1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menu'!AE28="WSD"),"intens",IF('full menu'!AE28="UASC","UASC","")))))</f>
        <v>intens</v>
      </c>
      <c r="AF28" s="1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menu'!AF28="WSD"),"intens",IF('full menu'!AF28="UASC","UASC","")))))</f>
        <v>intens</v>
      </c>
      <c r="AG28" s="1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menu'!AG28="WSD"),"intens",IF('full menu'!AG28="UASC","UASC","")))))</f>
        <v>intens</v>
      </c>
      <c r="AH28" s="1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menu'!AH28="WSD"),"intens",IF('full menu'!AH28="UASC","UASC","")))))</f>
        <v>intens</v>
      </c>
      <c r="AI28" s="1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menu'!AI28="WSD"),"intens",IF('full menu'!AI28="UASC","UASC","")))))</f>
        <v>intens</v>
      </c>
      <c r="AJ28" s="1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menu'!AJ28="WSD"),"intens",IF('full menu'!AJ28="UASC","UASC","")))))</f>
        <v>intens</v>
      </c>
      <c r="AK28" s="1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menu'!AK28="WSD"),"intens",IF('full menu'!AK28="UASC","UASC","")))))</f>
        <v>intens</v>
      </c>
      <c r="AL28" s="1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menu'!AL28="WSD"),"intens",IF('full menu'!AL28="UASC","UASC","")))))</f>
        <v>intens</v>
      </c>
      <c r="AM28" s="1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menu'!AM28="WSD"),"intens",IF('full menu'!AM28="UASC","UASC","")))))</f>
        <v>intens</v>
      </c>
      <c r="AN28" s="1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menu'!AN28="WSD"),"intens",IF('full menu'!AN28="UASC","UASC","")))))</f>
        <v>intens</v>
      </c>
      <c r="AO28" s="1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menu'!AO28="WSD"),"intens",IF('full menu'!AO28="UASC","UASC","")))))</f>
        <v>intens</v>
      </c>
      <c r="AP28" s="1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menu'!AP28="WSD"),"intens",IF('full menu'!AP28="UASC","UASC","")))))</f>
        <v>intens</v>
      </c>
      <c r="AQ28" s="1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menu'!AQ28="WSD"),"intens",IF('full menu'!AQ28="UASC","UASC","")))))</f>
        <v>intens</v>
      </c>
      <c r="AR28" s="1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menu'!AR28="WSD"),"intens",IF('full menu'!AR28="UASC","UASC","")))))</f>
        <v>intens</v>
      </c>
      <c r="AS28" s="1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menu'!AS28="WSD"),"intens",IF('full menu'!AS28="UASC","UASC","")))))</f>
        <v>intens</v>
      </c>
      <c r="AT28" s="1" t="str">
        <f>IF(OR('full menu'!AT28="MDC",'full menu'!AT28="PERF"),"rude",IF(OR('full menu'!AT28="PCB",'full menu'!AT28="AERF",'full menu'!AT28="UD"),"inter",IF(OR('full menu'!AT28="ACB",'full menu'!AT28="LCERT",'full menu'!AT28="LERT",'full menu'!AT28="FCERT",'full menu'!AT28="FCMT",'full menu'!AT28="LCMT",'full menu'!AT28="LMT",'full menu'!AT28="LCIT",'full menu'!AT28="FCIT",'full menu'!AT28="LIT",'full menu'!AT28="MwERT",'full menu'!AT28="ERwMT",'full menu'!AT28="M&amp;ERT",'full menu'!AT28="MwIT",'full menu'!AT28="IwMT",'full menu'!AT28="M&amp;IT",'full menu'!AT28="IwERT",'full menu'!AT28="ERwIT",'full menu'!AT28="I&amp;ERT",'full menu'!AT28="ER&amp;M&amp;IT",'full menu'!AT28="LSD"),"subst",IF(OR('full menu'!AT28="FERT",'full menu'!AT28="FMT",'full menu'!AT28="FIT",'full menu'!AT28="WSD"),"intens",IF('full menu'!AT28="UASC","UASC","")))))</f>
        <v>intens</v>
      </c>
      <c r="AU28" s="1" t="str">
        <f>IF(OR('full menu'!AU28="MDC",'full menu'!AU28="PERF"),"rude",IF(OR('full menu'!AU28="PCB",'full menu'!AU28="AERF",'full menu'!AU28="UD"),"inter",IF(OR('full menu'!AU28="ACB",'full menu'!AU28="LCERT",'full menu'!AU28="LERT",'full menu'!AU28="FCERT",'full menu'!AU28="FCMT",'full menu'!AU28="LCMT",'full menu'!AU28="LMT",'full menu'!AU28="LCIT",'full menu'!AU28="FCIT",'full menu'!AU28="LIT",'full menu'!AU28="MwERT",'full menu'!AU28="ERwMT",'full menu'!AU28="M&amp;ERT",'full menu'!AU28="MwIT",'full menu'!AU28="IwMT",'full menu'!AU28="M&amp;IT",'full menu'!AU28="IwERT",'full menu'!AU28="ERwIT",'full menu'!AU28="I&amp;ERT",'full menu'!AU28="ER&amp;M&amp;IT",'full menu'!AU28="LSD"),"subst",IF(OR('full menu'!AU28="FERT",'full menu'!AU28="FMT",'full menu'!AU28="FIT",'full menu'!AU28="WSD"),"intens",IF('full menu'!AU28="UASC","UASC","")))))</f>
        <v>intens</v>
      </c>
      <c r="AV28" s="1" t="str">
        <f>IF(OR('full menu'!AV28="MDC",'full menu'!AV28="PERF"),"rude",IF(OR('full menu'!AV28="PCB",'full menu'!AV28="AERF",'full menu'!AV28="UD"),"inter",IF(OR('full menu'!AV28="ACB",'full menu'!AV28="LCERT",'full menu'!AV28="LERT",'full menu'!AV28="FCERT",'full menu'!AV28="FCMT",'full menu'!AV28="LCMT",'full menu'!AV28="LMT",'full menu'!AV28="LCIT",'full menu'!AV28="FCIT",'full menu'!AV28="LIT",'full menu'!AV28="MwERT",'full menu'!AV28="ERwMT",'full menu'!AV28="M&amp;ERT",'full menu'!AV28="MwIT",'full menu'!AV28="IwMT",'full menu'!AV28="M&amp;IT",'full menu'!AV28="IwERT",'full menu'!AV28="ERwIT",'full menu'!AV28="I&amp;ERT",'full menu'!AV28="ER&amp;M&amp;IT",'full menu'!AV28="LSD"),"subst",IF(OR('full menu'!AV28="FERT",'full menu'!AV28="FMT",'full menu'!AV28="FIT",'full menu'!AV28="WSD"),"intens",IF('full menu'!AV28="UASC","UASC","")))))</f>
        <v>intens</v>
      </c>
      <c r="AW28" s="1" t="str">
        <f>IF(OR('full menu'!AW28="MDC",'full menu'!AW28="PERF"),"rude",IF(OR('full menu'!AW28="PCB",'full menu'!AW28="AERF",'full menu'!AW28="UD"),"inter",IF(OR('full menu'!AW28="ACB",'full menu'!AW28="LCERT",'full menu'!AW28="LERT",'full menu'!AW28="FCERT",'full menu'!AW28="FCMT",'full menu'!AW28="LCMT",'full menu'!AW28="LMT",'full menu'!AW28="LCIT",'full menu'!AW28="FCIT",'full menu'!AW28="LIT",'full menu'!AW28="MwERT",'full menu'!AW28="ERwMT",'full menu'!AW28="M&amp;ERT",'full menu'!AW28="MwIT",'full menu'!AW28="IwMT",'full menu'!AW28="M&amp;IT",'full menu'!AW28="IwERT",'full menu'!AW28="ERwIT",'full menu'!AW28="I&amp;ERT",'full menu'!AW28="ER&amp;M&amp;IT",'full menu'!AW28="LSD"),"subst",IF(OR('full menu'!AW28="FERT",'full menu'!AW28="FMT",'full menu'!AW28="FIT",'full menu'!AW28="WSD"),"intens",IF('full menu'!AW28="UASC","UASC","")))))</f>
        <v>intens</v>
      </c>
      <c r="AX28" s="1" t="str">
        <f>IF(OR('full menu'!AX28="MDC",'full menu'!AX28="PERF"),"rude",IF(OR('full menu'!AX28="PCB",'full menu'!AX28="AERF",'full menu'!AX28="UD"),"inter",IF(OR('full menu'!AX28="ACB",'full menu'!AX28="LCERT",'full menu'!AX28="LERT",'full menu'!AX28="FCERT",'full menu'!AX28="FCMT",'full menu'!AX28="LCMT",'full menu'!AX28="LMT",'full menu'!AX28="LCIT",'full menu'!AX28="FCIT",'full menu'!AX28="LIT",'full menu'!AX28="MwERT",'full menu'!AX28="ERwMT",'full menu'!AX28="M&amp;ERT",'full menu'!AX28="MwIT",'full menu'!AX28="IwMT",'full menu'!AX28="M&amp;IT",'full menu'!AX28="IwERT",'full menu'!AX28="ERwIT",'full menu'!AX28="I&amp;ERT",'full menu'!AX28="ER&amp;M&amp;IT",'full menu'!AX28="LSD"),"subst",IF(OR('full menu'!AX28="FERT",'full menu'!AX28="FMT",'full menu'!AX28="FIT",'full menu'!AX28="WSD"),"intens",IF('full menu'!AX28="UASC","UASC","")))))</f>
        <v>intens</v>
      </c>
      <c r="AY28" s="1" t="str">
        <f>IF(OR('full menu'!AY28="MDC",'full menu'!AY28="PERF"),"rude",IF(OR('full menu'!AY28="PCB",'full menu'!AY28="AERF",'full menu'!AY28="UD"),"inter",IF(OR('full menu'!AY28="ACB",'full menu'!AY28="LCERT",'full menu'!AY28="LERT",'full menu'!AY28="FCERT",'full menu'!AY28="FCMT",'full menu'!AY28="LCMT",'full menu'!AY28="LMT",'full menu'!AY28="LCIT",'full menu'!AY28="FCIT",'full menu'!AY28="LIT",'full menu'!AY28="MwERT",'full menu'!AY28="ERwMT",'full menu'!AY28="M&amp;ERT",'full menu'!AY28="MwIT",'full menu'!AY28="IwMT",'full menu'!AY28="M&amp;IT",'full menu'!AY28="IwERT",'full menu'!AY28="ERwIT",'full menu'!AY28="I&amp;ERT",'full menu'!AY28="ER&amp;M&amp;IT",'full menu'!AY28="LSD"),"subst",IF(OR('full menu'!AY28="FERT",'full menu'!AY28="FMT",'full menu'!AY28="FIT",'full menu'!AY28="WSD"),"intens",IF('full menu'!AY28="UASC","UASC","")))))</f>
        <v>intens</v>
      </c>
    </row>
    <row r="29" spans="1:51" ht="15.6" x14ac:dyDescent="0.3">
      <c r="A29" t="s">
        <v>56</v>
      </c>
      <c r="B29" s="1" t="str">
        <f>IF(OR('full menu'!B29="MDC",'full menu'!B29="PERF"),"rude",IF(OR('full menu'!B29="PCB",'full menu'!B29="AERF",'full menu'!B29="UD"),"inter",IF(OR('full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menu'!B29="LSD"),"subst",IF(OR('full menu'!B29="FERT",'full menu'!B29="FMT",'full menu'!B29="FIT",'full menu'!B29="WSD"),"intens",IF('full menu'!B29="UASC","UASC","")))))</f>
        <v>subst</v>
      </c>
      <c r="C29" s="1" t="str">
        <f>IF(OR('full menu'!C29="MDC",'full menu'!C29="PERF"),"rude",IF(OR('full menu'!C29="PCB",'full menu'!C29="AERF",'full menu'!C29="UD"),"inter",IF(OR('full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menu'!C29="LSD"),"subst",IF(OR('full menu'!C29="FERT",'full menu'!C29="FMT",'full menu'!C29="FIT",'full menu'!C29="WSD"),"intens",IF('full menu'!C29="UASC","UASC","")))))</f>
        <v>subst</v>
      </c>
      <c r="D29" s="1" t="str">
        <f>IF(OR('full menu'!D29="MDC",'full menu'!D29="PERF"),"rude",IF(OR('full menu'!D29="PCB",'full menu'!D29="AERF",'full menu'!D29="UD"),"inter",IF(OR('full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menu'!D29="LSD"),"subst",IF(OR('full menu'!D29="FERT",'full menu'!D29="FMT",'full menu'!D29="FIT",'full menu'!D29="WSD"),"intens",IF('full menu'!D29="UASC","UASC","")))))</f>
        <v>subst</v>
      </c>
      <c r="E29" s="1" t="str">
        <f>IF(OR('full menu'!E29="MDC",'full menu'!E29="PERF"),"rude",IF(OR('full menu'!E29="PCB",'full menu'!E29="AERF",'full menu'!E29="UD"),"inter",IF(OR('full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menu'!E29="LSD"),"subst",IF(OR('full menu'!E29="FERT",'full menu'!E29="FMT",'full menu'!E29="FIT",'full menu'!E29="WSD"),"intens",IF('full menu'!E29="UASC","UASC","")))))</f>
        <v>subst</v>
      </c>
      <c r="F29" s="1" t="str">
        <f>IF(OR('full menu'!F29="MDC",'full menu'!F29="PERF"),"rude",IF(OR('full menu'!F29="PCB",'full menu'!F29="AERF",'full menu'!F29="UD"),"inter",IF(OR('full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menu'!F29="LSD"),"subst",IF(OR('full menu'!F29="FERT",'full menu'!F29="FMT",'full menu'!F29="FIT",'full menu'!F29="WSD"),"intens",IF('full menu'!F29="UASC","UASC","")))))</f>
        <v>subst</v>
      </c>
      <c r="G29" s="1" t="str">
        <f>IF(OR('full menu'!G29="MDC",'full menu'!G29="PERF"),"rude",IF(OR('full menu'!G29="PCB",'full menu'!G29="AERF",'full menu'!G29="UD"),"inter",IF(OR('full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menu'!G29="LSD"),"subst",IF(OR('full menu'!G29="FERT",'full menu'!G29="FMT",'full menu'!G29="FIT",'full menu'!G29="WSD"),"intens",IF('full menu'!G29="UASC","UASC","")))))</f>
        <v>subst</v>
      </c>
      <c r="H29" s="1" t="str">
        <f>IF(OR('full menu'!H29="MDC",'full menu'!H29="PERF"),"rude",IF(OR('full menu'!H29="PCB",'full menu'!H29="AERF",'full menu'!H29="UD"),"inter",IF(OR('full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menu'!H29="LSD"),"subst",IF(OR('full menu'!H29="FERT",'full menu'!H29="FMT",'full menu'!H29="FIT",'full menu'!H29="WSD"),"intens",IF('full menu'!H29="UASC","UASC","")))))</f>
        <v>subst</v>
      </c>
      <c r="I29" s="1" t="str">
        <f>IF(OR('full menu'!I29="MDC",'full menu'!I29="PERF"),"rude",IF(OR('full menu'!I29="PCB",'full menu'!I29="AERF",'full menu'!I29="UD"),"inter",IF(OR('full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menu'!I29="LSD"),"subst",IF(OR('full menu'!I29="FERT",'full menu'!I29="FMT",'full menu'!I29="FIT",'full menu'!I29="WSD"),"intens",IF('full menu'!I29="UASC","UASC","")))))</f>
        <v>subst</v>
      </c>
      <c r="J29" s="1" t="str">
        <f>IF(OR('full menu'!J29="MDC",'full menu'!J29="PERF"),"rude",IF(OR('full menu'!J29="PCB",'full menu'!J29="AERF",'full menu'!J29="UD"),"inter",IF(OR('full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menu'!J29="LSD"),"subst",IF(OR('full menu'!J29="FERT",'full menu'!J29="FMT",'full menu'!J29="FIT",'full menu'!J29="WSD"),"intens",IF('full menu'!J29="UASC","UASC","")))))</f>
        <v>subst</v>
      </c>
      <c r="K29" s="1" t="str">
        <f>IF(OR('full menu'!K29="MDC",'full menu'!K29="PERF"),"rude",IF(OR('full menu'!K29="PCB",'full menu'!K29="AERF",'full menu'!K29="UD"),"inter",IF(OR('full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menu'!K29="LSD"),"subst",IF(OR('full menu'!K29="FERT",'full menu'!K29="FMT",'full menu'!K29="FIT",'full menu'!K29="WSD"),"intens",IF('full menu'!K29="UASC","UASC","")))))</f>
        <v>subst</v>
      </c>
      <c r="L29" s="1" t="str">
        <f>IF(OR('full menu'!L29="MDC",'full menu'!L29="PERF"),"rude",IF(OR('full menu'!L29="PCB",'full menu'!L29="AERF",'full menu'!L29="UD"),"inter",IF(OR('full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menu'!L29="LSD"),"subst",IF(OR('full menu'!L29="FERT",'full menu'!L29="FMT",'full menu'!L29="FIT",'full menu'!L29="WSD"),"intens",IF('full menu'!L29="UASC","UASC","")))))</f>
        <v>subst</v>
      </c>
      <c r="M29" s="1" t="str">
        <f>IF(OR('full menu'!M29="MDC",'full menu'!M29="PERF"),"rude",IF(OR('full menu'!M29="PCB",'full menu'!M29="AERF",'full menu'!M29="UD"),"inter",IF(OR('full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menu'!M29="LSD"),"subst",IF(OR('full menu'!M29="FERT",'full menu'!M29="FMT",'full menu'!M29="FIT",'full menu'!M29="WSD"),"intens",IF('full menu'!M29="UASC","UASC","")))))</f>
        <v>subst</v>
      </c>
      <c r="N29" s="1" t="str">
        <f>IF(OR('full menu'!N29="MDC",'full menu'!N29="PERF"),"rude",IF(OR('full menu'!N29="PCB",'full menu'!N29="AERF",'full menu'!N29="UD"),"inter",IF(OR('full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menu'!N29="LSD"),"subst",IF(OR('full menu'!N29="FERT",'full menu'!N29="FMT",'full menu'!N29="FIT",'full menu'!N29="WSD"),"intens",IF('full menu'!N29="UASC","UASC","")))))</f>
        <v>subst</v>
      </c>
      <c r="O29" s="1" t="str">
        <f>IF(OR('full menu'!O29="MDC",'full menu'!O29="PERF"),"rude",IF(OR('full menu'!O29="PCB",'full menu'!O29="AERF",'full menu'!O29="UD"),"inter",IF(OR('full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menu'!O29="LSD"),"subst",IF(OR('full menu'!O29="FERT",'full menu'!O29="FMT",'full menu'!O29="FIT",'full menu'!O29="WSD"),"intens",IF('full menu'!O29="UASC","UASC","")))))</f>
        <v>subst</v>
      </c>
      <c r="P29" s="1" t="str">
        <f>IF(OR('full menu'!P29="MDC",'full menu'!P29="PERF"),"rude",IF(OR('full menu'!P29="PCB",'full menu'!P29="AERF",'full menu'!P29="UD"),"inter",IF(OR('full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menu'!P29="LSD"),"subst",IF(OR('full menu'!P29="FERT",'full menu'!P29="FMT",'full menu'!P29="FIT",'full menu'!P29="WSD"),"intens",IF('full menu'!P29="UASC","UASC","")))))</f>
        <v>intens</v>
      </c>
      <c r="Q29" s="1" t="str">
        <f>IF(OR('full menu'!Q29="MDC",'full menu'!Q29="PERF"),"rude",IF(OR('full menu'!Q29="PCB",'full menu'!Q29="AERF",'full menu'!Q29="UD"),"inter",IF(OR('full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menu'!Q29="LSD"),"subst",IF(OR('full menu'!Q29="FERT",'full menu'!Q29="FMT",'full menu'!Q29="FIT",'full menu'!Q29="WSD"),"intens",IF('full menu'!Q29="UASC","UASC","")))))</f>
        <v>intens</v>
      </c>
      <c r="R29" s="1" t="str">
        <f>IF(OR('full menu'!R29="MDC",'full menu'!R29="PERF"),"rude",IF(OR('full menu'!R29="PCB",'full menu'!R29="AERF",'full menu'!R29="UD"),"inter",IF(OR('full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menu'!R29="LSD"),"subst",IF(OR('full menu'!R29="FERT",'full menu'!R29="FMT",'full menu'!R29="FIT",'full menu'!R29="WSD"),"intens",IF('full menu'!R29="UASC","UASC","")))))</f>
        <v>intens</v>
      </c>
      <c r="S29" s="1" t="str">
        <f>IF(OR('full menu'!S29="MDC",'full menu'!S29="PERF"),"rude",IF(OR('full menu'!S29="PCB",'full menu'!S29="AERF",'full menu'!S29="UD"),"inter",IF(OR('full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menu'!S29="LSD"),"subst",IF(OR('full menu'!S29="FERT",'full menu'!S29="FMT",'full menu'!S29="FIT",'full menu'!S29="WSD"),"intens",IF('full menu'!S29="UASC","UASC","")))))</f>
        <v>intens</v>
      </c>
      <c r="T29" s="1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menu'!T29="WSD"),"intens",IF('full menu'!T29="UASC","UASC","")))))</f>
        <v>intens</v>
      </c>
      <c r="U29" s="1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menu'!U29="WSD"),"intens",IF('full menu'!U29="UASC","UASC","")))))</f>
        <v>subst</v>
      </c>
      <c r="V29" s="1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menu'!V29="WSD"),"intens",IF('full menu'!V29="UASC","UASC","")))))</f>
        <v>subst</v>
      </c>
      <c r="W29" s="1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menu'!W29="WSD"),"intens",IF('full menu'!W29="UASC","UASC","")))))</f>
        <v>subst</v>
      </c>
      <c r="X29" s="1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menu'!X29="WSD"),"intens",IF('full menu'!X29="UASC","UASC","")))))</f>
        <v>subst</v>
      </c>
      <c r="Y29" s="1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menu'!Y29="WSD"),"intens",IF('full menu'!Y29="UASC","UASC","")))))</f>
        <v>subst</v>
      </c>
      <c r="Z29" s="1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menu'!Z29="WSD"),"intens",IF('full menu'!Z29="UASC","UASC","")))))</f>
        <v>subst</v>
      </c>
      <c r="AA29" s="1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menu'!AA29="WSD"),"intens",IF('full menu'!AA29="UASC","UASC","")))))</f>
        <v>subst</v>
      </c>
      <c r="AB29" s="1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menu'!AB29="WSD"),"intens",IF('full menu'!AB29="UASC","UASC","")))))</f>
        <v>subst</v>
      </c>
      <c r="AC29" s="1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menu'!AC29="WSD"),"intens",IF('full menu'!AC29="UASC","UASC","")))))</f>
        <v>intens</v>
      </c>
      <c r="AD29" s="1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menu'!AD29="WSD"),"intens",IF('full menu'!AD29="UASC","UASC","")))))</f>
        <v>intens</v>
      </c>
      <c r="AE29" s="1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menu'!AE29="WSD"),"intens",IF('full menu'!AE29="UASC","UASC","")))))</f>
        <v>intens</v>
      </c>
      <c r="AF29" s="1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menu'!AF29="WSD"),"intens",IF('full menu'!AF29="UASC","UASC","")))))</f>
        <v>intens</v>
      </c>
      <c r="AG29" s="1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menu'!AG29="WSD"),"intens",IF('full menu'!AG29="UASC","UASC","")))))</f>
        <v>intens</v>
      </c>
      <c r="AH29" s="1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menu'!AH29="WSD"),"intens",IF('full menu'!AH29="UASC","UASC","")))))</f>
        <v>intens</v>
      </c>
      <c r="AI29" s="1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menu'!AI29="WSD"),"intens",IF('full menu'!AI29="UASC","UASC","")))))</f>
        <v>intens</v>
      </c>
      <c r="AJ29" s="1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menu'!AJ29="WSD"),"intens",IF('full menu'!AJ29="UASC","UASC","")))))</f>
        <v>intens</v>
      </c>
      <c r="AK29" s="1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menu'!AK29="WSD"),"intens",IF('full menu'!AK29="UASC","UASC","")))))</f>
        <v>intens</v>
      </c>
      <c r="AL29" s="1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menu'!AL29="WSD"),"intens",IF('full menu'!AL29="UASC","UASC","")))))</f>
        <v>intens</v>
      </c>
      <c r="AM29" s="1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menu'!AM29="WSD"),"intens",IF('full menu'!AM29="UASC","UASC","")))))</f>
        <v>intens</v>
      </c>
      <c r="AN29" s="1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menu'!AN29="WSD"),"intens",IF('full menu'!AN29="UASC","UASC","")))))</f>
        <v>intens</v>
      </c>
      <c r="AO29" s="1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menu'!AO29="WSD"),"intens",IF('full menu'!AO29="UASC","UASC","")))))</f>
        <v>intens</v>
      </c>
      <c r="AP29" s="1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menu'!AP29="WSD"),"intens",IF('full menu'!AP29="UASC","UASC","")))))</f>
        <v>intens</v>
      </c>
      <c r="AQ29" s="1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menu'!AQ29="WSD"),"intens",IF('full menu'!AQ29="UASC","UASC","")))))</f>
        <v>intens</v>
      </c>
      <c r="AR29" s="1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menu'!AR29="WSD"),"intens",IF('full menu'!AR29="UASC","UASC","")))))</f>
        <v>intens</v>
      </c>
      <c r="AS29" s="1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menu'!AS29="WSD"),"intens",IF('full menu'!AS29="UASC","UASC","")))))</f>
        <v>intens</v>
      </c>
      <c r="AT29" s="1" t="str">
        <f>IF(OR('full menu'!AT29="MDC",'full menu'!AT29="PERF"),"rude",IF(OR('full menu'!AT29="PCB",'full menu'!AT29="AERF",'full menu'!AT29="UD"),"inter",IF(OR('full menu'!AT29="ACB",'full menu'!AT29="LCERT",'full menu'!AT29="LERT",'full menu'!AT29="FCERT",'full menu'!AT29="FCMT",'full menu'!AT29="LCMT",'full menu'!AT29="LMT",'full menu'!AT29="LCIT",'full menu'!AT29="FCIT",'full menu'!AT29="LIT",'full menu'!AT29="MwERT",'full menu'!AT29="ERwMT",'full menu'!AT29="M&amp;ERT",'full menu'!AT29="MwIT",'full menu'!AT29="IwMT",'full menu'!AT29="M&amp;IT",'full menu'!AT29="IwERT",'full menu'!AT29="ERwIT",'full menu'!AT29="I&amp;ERT",'full menu'!AT29="ER&amp;M&amp;IT",'full menu'!AT29="LSD"),"subst",IF(OR('full menu'!AT29="FERT",'full menu'!AT29="FMT",'full menu'!AT29="FIT",'full menu'!AT29="WSD"),"intens",IF('full menu'!AT29="UASC","UASC","")))))</f>
        <v>intens</v>
      </c>
      <c r="AU29" s="1" t="str">
        <f>IF(OR('full menu'!AU29="MDC",'full menu'!AU29="PERF"),"rude",IF(OR('full menu'!AU29="PCB",'full menu'!AU29="AERF",'full menu'!AU29="UD"),"inter",IF(OR('full menu'!AU29="ACB",'full menu'!AU29="LCERT",'full menu'!AU29="LERT",'full menu'!AU29="FCERT",'full menu'!AU29="FCMT",'full menu'!AU29="LCMT",'full menu'!AU29="LMT",'full menu'!AU29="LCIT",'full menu'!AU29="FCIT",'full menu'!AU29="LIT",'full menu'!AU29="MwERT",'full menu'!AU29="ERwMT",'full menu'!AU29="M&amp;ERT",'full menu'!AU29="MwIT",'full menu'!AU29="IwMT",'full menu'!AU29="M&amp;IT",'full menu'!AU29="IwERT",'full menu'!AU29="ERwIT",'full menu'!AU29="I&amp;ERT",'full menu'!AU29="ER&amp;M&amp;IT",'full menu'!AU29="LSD"),"subst",IF(OR('full menu'!AU29="FERT",'full menu'!AU29="FMT",'full menu'!AU29="FIT",'full menu'!AU29="WSD"),"intens",IF('full menu'!AU29="UASC","UASC","")))))</f>
        <v>intens</v>
      </c>
      <c r="AV29" s="1" t="str">
        <f>IF(OR('full menu'!AV29="MDC",'full menu'!AV29="PERF"),"rude",IF(OR('full menu'!AV29="PCB",'full menu'!AV29="AERF",'full menu'!AV29="UD"),"inter",IF(OR('full menu'!AV29="ACB",'full menu'!AV29="LCERT",'full menu'!AV29="LERT",'full menu'!AV29="FCERT",'full menu'!AV29="FCMT",'full menu'!AV29="LCMT",'full menu'!AV29="LMT",'full menu'!AV29="LCIT",'full menu'!AV29="FCIT",'full menu'!AV29="LIT",'full menu'!AV29="MwERT",'full menu'!AV29="ERwMT",'full menu'!AV29="M&amp;ERT",'full menu'!AV29="MwIT",'full menu'!AV29="IwMT",'full menu'!AV29="M&amp;IT",'full menu'!AV29="IwERT",'full menu'!AV29="ERwIT",'full menu'!AV29="I&amp;ERT",'full menu'!AV29="ER&amp;M&amp;IT",'full menu'!AV29="LSD"),"subst",IF(OR('full menu'!AV29="FERT",'full menu'!AV29="FMT",'full menu'!AV29="FIT",'full menu'!AV29="WSD"),"intens",IF('full menu'!AV29="UASC","UASC","")))))</f>
        <v>intens</v>
      </c>
      <c r="AW29" s="1" t="str">
        <f>IF(OR('full menu'!AW29="MDC",'full menu'!AW29="PERF"),"rude",IF(OR('full menu'!AW29="PCB",'full menu'!AW29="AERF",'full menu'!AW29="UD"),"inter",IF(OR('full menu'!AW29="ACB",'full menu'!AW29="LCERT",'full menu'!AW29="LERT",'full menu'!AW29="FCERT",'full menu'!AW29="FCMT",'full menu'!AW29="LCMT",'full menu'!AW29="LMT",'full menu'!AW29="LCIT",'full menu'!AW29="FCIT",'full menu'!AW29="LIT",'full menu'!AW29="MwERT",'full menu'!AW29="ERwMT",'full menu'!AW29="M&amp;ERT",'full menu'!AW29="MwIT",'full menu'!AW29="IwMT",'full menu'!AW29="M&amp;IT",'full menu'!AW29="IwERT",'full menu'!AW29="ERwIT",'full menu'!AW29="I&amp;ERT",'full menu'!AW29="ER&amp;M&amp;IT",'full menu'!AW29="LSD"),"subst",IF(OR('full menu'!AW29="FERT",'full menu'!AW29="FMT",'full menu'!AW29="FIT",'full menu'!AW29="WSD"),"intens",IF('full menu'!AW29="UASC","UASC","")))))</f>
        <v>intens</v>
      </c>
      <c r="AX29" s="1" t="str">
        <f>IF(OR('full menu'!AX29="MDC",'full menu'!AX29="PERF"),"rude",IF(OR('full menu'!AX29="PCB",'full menu'!AX29="AERF",'full menu'!AX29="UD"),"inter",IF(OR('full menu'!AX29="ACB",'full menu'!AX29="LCERT",'full menu'!AX29="LERT",'full menu'!AX29="FCERT",'full menu'!AX29="FCMT",'full menu'!AX29="LCMT",'full menu'!AX29="LMT",'full menu'!AX29="LCIT",'full menu'!AX29="FCIT",'full menu'!AX29="LIT",'full menu'!AX29="MwERT",'full menu'!AX29="ERwMT",'full menu'!AX29="M&amp;ERT",'full menu'!AX29="MwIT",'full menu'!AX29="IwMT",'full menu'!AX29="M&amp;IT",'full menu'!AX29="IwERT",'full menu'!AX29="ERwIT",'full menu'!AX29="I&amp;ERT",'full menu'!AX29="ER&amp;M&amp;IT",'full menu'!AX29="LSD"),"subst",IF(OR('full menu'!AX29="FERT",'full menu'!AX29="FMT",'full menu'!AX29="FIT",'full menu'!AX29="WSD"),"intens",IF('full menu'!AX29="UASC","UASC","")))))</f>
        <v>intens</v>
      </c>
      <c r="AY29" s="1" t="str">
        <f>IF(OR('full menu'!AY29="MDC",'full menu'!AY29="PERF"),"rude",IF(OR('full menu'!AY29="PCB",'full menu'!AY29="AERF",'full menu'!AY29="UD"),"inter",IF(OR('full menu'!AY29="ACB",'full menu'!AY29="LCERT",'full menu'!AY29="LERT",'full menu'!AY29="FCERT",'full menu'!AY29="FCMT",'full menu'!AY29="LCMT",'full menu'!AY29="LMT",'full menu'!AY29="LCIT",'full menu'!AY29="FCIT",'full menu'!AY29="LIT",'full menu'!AY29="MwERT",'full menu'!AY29="ERwMT",'full menu'!AY29="M&amp;ERT",'full menu'!AY29="MwIT",'full menu'!AY29="IwMT",'full menu'!AY29="M&amp;IT",'full menu'!AY29="IwERT",'full menu'!AY29="ERwIT",'full menu'!AY29="I&amp;ERT",'full menu'!AY29="ER&amp;M&amp;IT",'full menu'!AY29="LSD"),"subst",IF(OR('full menu'!AY29="FERT",'full menu'!AY29="FMT",'full menu'!AY29="FIT",'full menu'!AY29="WSD"),"intens",IF('full menu'!AY29="UASC","UASC","")))))</f>
        <v>intens</v>
      </c>
    </row>
    <row r="30" spans="1:51" ht="15.6" x14ac:dyDescent="0.3">
      <c r="A30" t="s">
        <v>57</v>
      </c>
      <c r="B30" s="1" t="str">
        <f>IF(OR('full menu'!B30="MDC",'full menu'!B30="PERF"),"rude",IF(OR('full menu'!B30="PCB",'full menu'!B30="AERF",'full menu'!B30="UD"),"inter",IF(OR('full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menu'!B30="LSD"),"subst",IF(OR('full menu'!B30="FERT",'full menu'!B30="FMT",'full menu'!B30="FIT",'full menu'!B30="WSD"),"intens",IF('full menu'!B30="UASC","UASC","")))))</f>
        <v>inter</v>
      </c>
      <c r="C30" s="1" t="str">
        <f>IF(OR('full menu'!C30="MDC",'full menu'!C30="PERF"),"rude",IF(OR('full menu'!C30="PCB",'full menu'!C30="AERF",'full menu'!C30="UD"),"inter",IF(OR('full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menu'!C30="LSD"),"subst",IF(OR('full menu'!C30="FERT",'full menu'!C30="FMT",'full menu'!C30="FIT",'full menu'!C30="WSD"),"intens",IF('full menu'!C30="UASC","UASC","")))))</f>
        <v>inter</v>
      </c>
      <c r="D30" s="1" t="str">
        <f>IF(OR('full menu'!D30="MDC",'full menu'!D30="PERF"),"rude",IF(OR('full menu'!D30="PCB",'full menu'!D30="AERF",'full menu'!D30="UD"),"inter",IF(OR('full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menu'!D30="LSD"),"subst",IF(OR('full menu'!D30="FERT",'full menu'!D30="FMT",'full menu'!D30="FIT",'full menu'!D30="WSD"),"intens",IF('full menu'!D30="UASC","UASC","")))))</f>
        <v>inter</v>
      </c>
      <c r="E30" s="1" t="str">
        <f>IF(OR('full menu'!E30="MDC",'full menu'!E30="PERF"),"rude",IF(OR('full menu'!E30="PCB",'full menu'!E30="AERF",'full menu'!E30="UD"),"inter",IF(OR('full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menu'!E30="LSD"),"subst",IF(OR('full menu'!E30="FERT",'full menu'!E30="FMT",'full menu'!E30="FIT",'full menu'!E30="WSD"),"intens",IF('full menu'!E30="UASC","UASC","")))))</f>
        <v>inter</v>
      </c>
      <c r="F30" s="1" t="str">
        <f>IF(OR('full menu'!F30="MDC",'full menu'!F30="PERF"),"rude",IF(OR('full menu'!F30="PCB",'full menu'!F30="AERF",'full menu'!F30="UD"),"inter",IF(OR('full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menu'!F30="LSD"),"subst",IF(OR('full menu'!F30="FERT",'full menu'!F30="FMT",'full menu'!F30="FIT",'full menu'!F30="WSD"),"intens",IF('full menu'!F30="UASC","UASC","")))))</f>
        <v>subst</v>
      </c>
      <c r="G30" s="1" t="str">
        <f>IF(OR('full menu'!G30="MDC",'full menu'!G30="PERF"),"rude",IF(OR('full menu'!G30="PCB",'full menu'!G30="AERF",'full menu'!G30="UD"),"inter",IF(OR('full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menu'!G30="LSD"),"subst",IF(OR('full menu'!G30="FERT",'full menu'!G30="FMT",'full menu'!G30="FIT",'full menu'!G30="WSD"),"intens",IF('full menu'!G30="UASC","UASC","")))))</f>
        <v>subst</v>
      </c>
      <c r="H30" s="1" t="str">
        <f>IF(OR('full menu'!H30="MDC",'full menu'!H30="PERF"),"rude",IF(OR('full menu'!H30="PCB",'full menu'!H30="AERF",'full menu'!H30="UD"),"inter",IF(OR('full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menu'!H30="LSD"),"subst",IF(OR('full menu'!H30="FERT",'full menu'!H30="FMT",'full menu'!H30="FIT",'full menu'!H30="WSD"),"intens",IF('full menu'!H30="UASC","UASC","")))))</f>
        <v>subst</v>
      </c>
      <c r="I30" s="1" t="str">
        <f>IF(OR('full menu'!I30="MDC",'full menu'!I30="PERF"),"rude",IF(OR('full menu'!I30="PCB",'full menu'!I30="AERF",'full menu'!I30="UD"),"inter",IF(OR('full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menu'!I30="LSD"),"subst",IF(OR('full menu'!I30="FERT",'full menu'!I30="FMT",'full menu'!I30="FIT",'full menu'!I30="WSD"),"intens",IF('full menu'!I30="UASC","UASC","")))))</f>
        <v>subst</v>
      </c>
      <c r="J30" s="1" t="str">
        <f>IF(OR('full menu'!J30="MDC",'full menu'!J30="PERF"),"rude",IF(OR('full menu'!J30="PCB",'full menu'!J30="AERF",'full menu'!J30="UD"),"inter",IF(OR('full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menu'!J30="LSD"),"subst",IF(OR('full menu'!J30="FERT",'full menu'!J30="FMT",'full menu'!J30="FIT",'full menu'!J30="WSD"),"intens",IF('full menu'!J30="UASC","UASC","")))))</f>
        <v>subst</v>
      </c>
      <c r="K30" s="1" t="str">
        <f>IF(OR('full menu'!K30="MDC",'full menu'!K30="PERF"),"rude",IF(OR('full menu'!K30="PCB",'full menu'!K30="AERF",'full menu'!K30="UD"),"inter",IF(OR('full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menu'!K30="LSD"),"subst",IF(OR('full menu'!K30="FERT",'full menu'!K30="FMT",'full menu'!K30="FIT",'full menu'!K30="WSD"),"intens",IF('full menu'!K30="UASC","UASC","")))))</f>
        <v>subst</v>
      </c>
      <c r="L30" s="1" t="str">
        <f>IF(OR('full menu'!L30="MDC",'full menu'!L30="PERF"),"rude",IF(OR('full menu'!L30="PCB",'full menu'!L30="AERF",'full menu'!L30="UD"),"inter",IF(OR('full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menu'!L30="LSD"),"subst",IF(OR('full menu'!L30="FERT",'full menu'!L30="FMT",'full menu'!L30="FIT",'full menu'!L30="WSD"),"intens",IF('full menu'!L30="UASC","UASC","")))))</f>
        <v>subst</v>
      </c>
      <c r="M30" s="1" t="str">
        <f>IF(OR('full menu'!M30="MDC",'full menu'!M30="PERF"),"rude",IF(OR('full menu'!M30="PCB",'full menu'!M30="AERF",'full menu'!M30="UD"),"inter",IF(OR('full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menu'!M30="LSD"),"subst",IF(OR('full menu'!M30="FERT",'full menu'!M30="FMT",'full menu'!M30="FIT",'full menu'!M30="WSD"),"intens",IF('full menu'!M30="UASC","UASC","")))))</f>
        <v>subst</v>
      </c>
      <c r="N30" s="1" t="str">
        <f>IF(OR('full menu'!N30="MDC",'full menu'!N30="PERF"),"rude",IF(OR('full menu'!N30="PCB",'full menu'!N30="AERF",'full menu'!N30="UD"),"inter",IF(OR('full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menu'!N30="LSD"),"subst",IF(OR('full menu'!N30="FERT",'full menu'!N30="FMT",'full menu'!N30="FIT",'full menu'!N30="WSD"),"intens",IF('full menu'!N30="UASC","UASC","")))))</f>
        <v>subst</v>
      </c>
      <c r="O30" s="1" t="str">
        <f>IF(OR('full menu'!O30="MDC",'full menu'!O30="PERF"),"rude",IF(OR('full menu'!O30="PCB",'full menu'!O30="AERF",'full menu'!O30="UD"),"inter",IF(OR('full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menu'!O30="LSD"),"subst",IF(OR('full menu'!O30="FERT",'full menu'!O30="FMT",'full menu'!O30="FIT",'full menu'!O30="WSD"),"intens",IF('full menu'!O30="UASC","UASC","")))))</f>
        <v>subst</v>
      </c>
      <c r="P30" s="1" t="str">
        <f>IF(OR('full menu'!P30="MDC",'full menu'!P30="PERF"),"rude",IF(OR('full menu'!P30="PCB",'full menu'!P30="AERF",'full menu'!P30="UD"),"inter",IF(OR('full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menu'!P30="LSD"),"subst",IF(OR('full menu'!P30="FERT",'full menu'!P30="FMT",'full menu'!P30="FIT",'full menu'!P30="WSD"),"intens",IF('full menu'!P30="UASC","UASC","")))))</f>
        <v>subst</v>
      </c>
      <c r="Q30" s="1" t="str">
        <f>IF(OR('full menu'!Q30="MDC",'full menu'!Q30="PERF"),"rude",IF(OR('full menu'!Q30="PCB",'full menu'!Q30="AERF",'full menu'!Q30="UD"),"inter",IF(OR('full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menu'!Q30="LSD"),"subst",IF(OR('full menu'!Q30="FERT",'full menu'!Q30="FMT",'full menu'!Q30="FIT",'full menu'!Q30="WSD"),"intens",IF('full menu'!Q30="UASC","UASC","")))))</f>
        <v>subst</v>
      </c>
      <c r="R30" s="1" t="str">
        <f>IF(OR('full menu'!R30="MDC",'full menu'!R30="PERF"),"rude",IF(OR('full menu'!R30="PCB",'full menu'!R30="AERF",'full menu'!R30="UD"),"inter",IF(OR('full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menu'!R30="LSD"),"subst",IF(OR('full menu'!R30="FERT",'full menu'!R30="FMT",'full menu'!R30="FIT",'full menu'!R30="WSD"),"intens",IF('full menu'!R30="UASC","UASC","")))))</f>
        <v>subst</v>
      </c>
      <c r="S30" s="1" t="str">
        <f>IF(OR('full menu'!S30="MDC",'full menu'!S30="PERF"),"rude",IF(OR('full menu'!S30="PCB",'full menu'!S30="AERF",'full menu'!S30="UD"),"inter",IF(OR('full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menu'!S30="LSD"),"subst",IF(OR('full menu'!S30="FERT",'full menu'!S30="FMT",'full menu'!S30="FIT",'full menu'!S30="WSD"),"intens",IF('full menu'!S30="UASC","UASC","")))))</f>
        <v>subst</v>
      </c>
      <c r="T30" s="1" t="str">
        <f>IF(OR('full menu'!T30="MDC",'full menu'!T30="PERF"),"rude",IF(OR('full menu'!T30="PCB",'full menu'!T30="AERF",'full menu'!T30="UD"),"inter",IF(OR('full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menu'!T30="LSD"),"subst",IF(OR('full menu'!T30="FERT",'full menu'!T30="FMT",'full menu'!T30="FIT",'full menu'!T30="WSD"),"intens",IF('full menu'!T30="UASC","UASC","")))))</f>
        <v>subst</v>
      </c>
      <c r="U30" s="1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menu'!U30="WSD"),"intens",IF('full menu'!U30="UASC","UASC","")))))</f>
        <v>subst</v>
      </c>
      <c r="V30" s="1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menu'!V30="WSD"),"intens",IF('full menu'!V30="UASC","UASC","")))))</f>
        <v>subst</v>
      </c>
      <c r="W30" s="1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menu'!W30="WSD"),"intens",IF('full menu'!W30="UASC","UASC","")))))</f>
        <v>intens</v>
      </c>
      <c r="X30" s="1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menu'!X30="WSD"),"intens",IF('full menu'!X30="UASC","UASC","")))))</f>
        <v>intens</v>
      </c>
      <c r="Y30" s="1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menu'!Y30="WSD"),"intens",IF('full menu'!Y30="UASC","UASC","")))))</f>
        <v>intens</v>
      </c>
      <c r="Z30" s="1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menu'!Z30="WSD"),"intens",IF('full menu'!Z30="UASC","UASC","")))))</f>
        <v>intens</v>
      </c>
      <c r="AA30" s="1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menu'!AA30="WSD"),"intens",IF('full menu'!AA30="UASC","UASC","")))))</f>
        <v/>
      </c>
      <c r="AB30" s="1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menu'!AB30="WSD"),"intens",IF('full menu'!AB30="UASC","UASC","")))))</f>
        <v/>
      </c>
      <c r="AC30" s="1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menu'!AC30="WSD"),"intens",IF('full menu'!AC30="UASC","UASC","")))))</f>
        <v/>
      </c>
      <c r="AD30" s="1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menu'!AD30="WSD"),"intens",IF('full menu'!AD30="UASC","UASC","")))))</f>
        <v/>
      </c>
      <c r="AE30" s="1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menu'!AE30="WSD"),"intens",IF('full menu'!AE30="UASC","UASC","")))))</f>
        <v/>
      </c>
      <c r="AF30" s="1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menu'!AF30="WSD"),"intens",IF('full menu'!AF30="UASC","UASC","")))))</f>
        <v/>
      </c>
      <c r="AG30" s="1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menu'!AG30="WSD"),"intens",IF('full menu'!AG30="UASC","UASC","")))))</f>
        <v/>
      </c>
      <c r="AH30" s="1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menu'!AH30="WSD"),"intens",IF('full menu'!AH30="UASC","UASC","")))))</f>
        <v/>
      </c>
      <c r="AI30" s="1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menu'!AI30="WSD"),"intens",IF('full menu'!AI30="UASC","UASC","")))))</f>
        <v/>
      </c>
      <c r="AJ30" s="1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menu'!AJ30="WSD"),"intens",IF('full menu'!AJ30="UASC","UASC","")))))</f>
        <v/>
      </c>
      <c r="AK30" s="1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menu'!AK30="WSD"),"intens",IF('full menu'!AK30="UASC","UASC","")))))</f>
        <v/>
      </c>
      <c r="AL30" s="1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menu'!AL30="WSD"),"intens",IF('full menu'!AL30="UASC","UASC","")))))</f>
        <v/>
      </c>
      <c r="AM30" s="1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menu'!AM30="WSD"),"intens",IF('full menu'!AM30="UASC","UASC","")))))</f>
        <v/>
      </c>
      <c r="AN30" s="1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menu'!AN30="WSD"),"intens",IF('full menu'!AN30="UASC","UASC","")))))</f>
        <v/>
      </c>
      <c r="AO30" s="1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menu'!AO30="WSD"),"intens",IF('full menu'!AO30="UASC","UASC","")))))</f>
        <v/>
      </c>
      <c r="AP30" s="1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menu'!AP30="WSD"),"intens",IF('full menu'!AP30="UASC","UASC","")))))</f>
        <v/>
      </c>
      <c r="AQ30" s="1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menu'!AQ30="WSD"),"intens",IF('full menu'!AQ30="UASC","UASC","")))))</f>
        <v/>
      </c>
      <c r="AR30" s="1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menu'!AR30="WSD"),"intens",IF('full menu'!AR30="UASC","UASC","")))))</f>
        <v/>
      </c>
      <c r="AS30" s="1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menu'!AS30="WSD"),"intens",IF('full menu'!AS30="UASC","UASC","")))))</f>
        <v/>
      </c>
      <c r="AT30" s="1" t="str">
        <f>IF(OR('full menu'!AT30="MDC",'full menu'!AT30="PERF"),"rude",IF(OR('full menu'!AT30="PCB",'full menu'!AT30="AERF",'full menu'!AT30="UD"),"inter",IF(OR('full menu'!AT30="ACB",'full menu'!AT30="LCERT",'full menu'!AT30="LERT",'full menu'!AT30="FCERT",'full menu'!AT30="FCMT",'full menu'!AT30="LCMT",'full menu'!AT30="LMT",'full menu'!AT30="LCIT",'full menu'!AT30="FCIT",'full menu'!AT30="LIT",'full menu'!AT30="MwERT",'full menu'!AT30="ERwMT",'full menu'!AT30="M&amp;ERT",'full menu'!AT30="MwIT",'full menu'!AT30="IwMT",'full menu'!AT30="M&amp;IT",'full menu'!AT30="IwERT",'full menu'!AT30="ERwIT",'full menu'!AT30="I&amp;ERT",'full menu'!AT30="ER&amp;M&amp;IT",'full menu'!AT30="LSD"),"subst",IF(OR('full menu'!AT30="FERT",'full menu'!AT30="FMT",'full menu'!AT30="FIT",'full menu'!AT30="WSD"),"intens",IF('full menu'!AT30="UASC","UASC","")))))</f>
        <v/>
      </c>
      <c r="AU30" s="1" t="str">
        <f>IF(OR('full menu'!AU30="MDC",'full menu'!AU30="PERF"),"rude",IF(OR('full menu'!AU30="PCB",'full menu'!AU30="AERF",'full menu'!AU30="UD"),"inter",IF(OR('full menu'!AU30="ACB",'full menu'!AU30="LCERT",'full menu'!AU30="LERT",'full menu'!AU30="FCERT",'full menu'!AU30="FCMT",'full menu'!AU30="LCMT",'full menu'!AU30="LMT",'full menu'!AU30="LCIT",'full menu'!AU30="FCIT",'full menu'!AU30="LIT",'full menu'!AU30="MwERT",'full menu'!AU30="ERwMT",'full menu'!AU30="M&amp;ERT",'full menu'!AU30="MwIT",'full menu'!AU30="IwMT",'full menu'!AU30="M&amp;IT",'full menu'!AU30="IwERT",'full menu'!AU30="ERwIT",'full menu'!AU30="I&amp;ERT",'full menu'!AU30="ER&amp;M&amp;IT",'full menu'!AU30="LSD"),"subst",IF(OR('full menu'!AU30="FERT",'full menu'!AU30="FMT",'full menu'!AU30="FIT",'full menu'!AU30="WSD"),"intens",IF('full menu'!AU30="UASC","UASC","")))))</f>
        <v/>
      </c>
      <c r="AV30" s="1" t="str">
        <f>IF(OR('full menu'!AV30="MDC",'full menu'!AV30="PERF"),"rude",IF(OR('full menu'!AV30="PCB",'full menu'!AV30="AERF",'full menu'!AV30="UD"),"inter",IF(OR('full menu'!AV30="ACB",'full menu'!AV30="LCERT",'full menu'!AV30="LERT",'full menu'!AV30="FCERT",'full menu'!AV30="FCMT",'full menu'!AV30="LCMT",'full menu'!AV30="LMT",'full menu'!AV30="LCIT",'full menu'!AV30="FCIT",'full menu'!AV30="LIT",'full menu'!AV30="MwERT",'full menu'!AV30="ERwMT",'full menu'!AV30="M&amp;ERT",'full menu'!AV30="MwIT",'full menu'!AV30="IwMT",'full menu'!AV30="M&amp;IT",'full menu'!AV30="IwERT",'full menu'!AV30="ERwIT",'full menu'!AV30="I&amp;ERT",'full menu'!AV30="ER&amp;M&amp;IT",'full menu'!AV30="LSD"),"subst",IF(OR('full menu'!AV30="FERT",'full menu'!AV30="FMT",'full menu'!AV30="FIT",'full menu'!AV30="WSD"),"intens",IF('full menu'!AV30="UASC","UASC","")))))</f>
        <v/>
      </c>
      <c r="AW30" s="1" t="str">
        <f>IF(OR('full menu'!AW30="MDC",'full menu'!AW30="PERF"),"rude",IF(OR('full menu'!AW30="PCB",'full menu'!AW30="AERF",'full menu'!AW30="UD"),"inter",IF(OR('full menu'!AW30="ACB",'full menu'!AW30="LCERT",'full menu'!AW30="LERT",'full menu'!AW30="FCERT",'full menu'!AW30="FCMT",'full menu'!AW30="LCMT",'full menu'!AW30="LMT",'full menu'!AW30="LCIT",'full menu'!AW30="FCIT",'full menu'!AW30="LIT",'full menu'!AW30="MwERT",'full menu'!AW30="ERwMT",'full menu'!AW30="M&amp;ERT",'full menu'!AW30="MwIT",'full menu'!AW30="IwMT",'full menu'!AW30="M&amp;IT",'full menu'!AW30="IwERT",'full menu'!AW30="ERwIT",'full menu'!AW30="I&amp;ERT",'full menu'!AW30="ER&amp;M&amp;IT",'full menu'!AW30="LSD"),"subst",IF(OR('full menu'!AW30="FERT",'full menu'!AW30="FMT",'full menu'!AW30="FIT",'full menu'!AW30="WSD"),"intens",IF('full menu'!AW30="UASC","UASC","")))))</f>
        <v/>
      </c>
      <c r="AX30" s="1" t="str">
        <f>IF(OR('full menu'!AX30="MDC",'full menu'!AX30="PERF"),"rude",IF(OR('full menu'!AX30="PCB",'full menu'!AX30="AERF",'full menu'!AX30="UD"),"inter",IF(OR('full menu'!AX30="ACB",'full menu'!AX30="LCERT",'full menu'!AX30="LERT",'full menu'!AX30="FCERT",'full menu'!AX30="FCMT",'full menu'!AX30="LCMT",'full menu'!AX30="LMT",'full menu'!AX30="LCIT",'full menu'!AX30="FCIT",'full menu'!AX30="LIT",'full menu'!AX30="MwERT",'full menu'!AX30="ERwMT",'full menu'!AX30="M&amp;ERT",'full menu'!AX30="MwIT",'full menu'!AX30="IwMT",'full menu'!AX30="M&amp;IT",'full menu'!AX30="IwERT",'full menu'!AX30="ERwIT",'full menu'!AX30="I&amp;ERT",'full menu'!AX30="ER&amp;M&amp;IT",'full menu'!AX30="LSD"),"subst",IF(OR('full menu'!AX30="FERT",'full menu'!AX30="FMT",'full menu'!AX30="FIT",'full menu'!AX30="WSD"),"intens",IF('full menu'!AX30="UASC","UASC","")))))</f>
        <v/>
      </c>
      <c r="AY30" s="1" t="str">
        <f>IF(OR('full menu'!AY30="MDC",'full menu'!AY30="PERF"),"rude",IF(OR('full menu'!AY30="PCB",'full menu'!AY30="AERF",'full menu'!AY30="UD"),"inter",IF(OR('full menu'!AY30="ACB",'full menu'!AY30="LCERT",'full menu'!AY30="LERT",'full menu'!AY30="FCERT",'full menu'!AY30="FCMT",'full menu'!AY30="LCMT",'full menu'!AY30="LMT",'full menu'!AY30="LCIT",'full menu'!AY30="FCIT",'full menu'!AY30="LIT",'full menu'!AY30="MwERT",'full menu'!AY30="ERwMT",'full menu'!AY30="M&amp;ERT",'full menu'!AY30="MwIT",'full menu'!AY30="IwMT",'full menu'!AY30="M&amp;IT",'full menu'!AY30="IwERT",'full menu'!AY30="ERwIT",'full menu'!AY30="I&amp;ERT",'full menu'!AY30="ER&amp;M&amp;IT",'full menu'!AY30="LSD"),"subst",IF(OR('full menu'!AY30="FERT",'full menu'!AY30="FMT",'full menu'!AY30="FIT",'full menu'!AY30="WSD"),"intens",IF('full menu'!AY30="UASC","UASC","")))))</f>
        <v/>
      </c>
    </row>
    <row r="31" spans="1:51" ht="15.6" x14ac:dyDescent="0.3">
      <c r="A31" t="s">
        <v>58</v>
      </c>
      <c r="B31" s="1" t="str">
        <f>IF(OR('full menu'!B31="MDC",'full menu'!B31="PERF"),"rude",IF(OR('full menu'!B31="PCB",'full menu'!B31="AERF",'full menu'!B31="UD"),"inter",IF(OR('full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menu'!B31="LSD"),"subst",IF(OR('full menu'!B31="FERT",'full menu'!B31="FMT",'full menu'!B31="FIT",'full menu'!B31="WSD"),"intens",IF('full menu'!B31="UASC","UASC","")))))</f>
        <v>inter</v>
      </c>
      <c r="C31" s="1" t="str">
        <f>IF(OR('full menu'!C31="MDC",'full menu'!C31="PERF"),"rude",IF(OR('full menu'!C31="PCB",'full menu'!C31="AERF",'full menu'!C31="UD"),"inter",IF(OR('full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menu'!C31="LSD"),"subst",IF(OR('full menu'!C31="FERT",'full menu'!C31="FMT",'full menu'!C31="FIT",'full menu'!C31="WSD"),"intens",IF('full menu'!C31="UASC","UASC","")))))</f>
        <v>inter</v>
      </c>
      <c r="D31" s="1" t="str">
        <f>IF(OR('full menu'!D31="MDC",'full menu'!D31="PERF"),"rude",IF(OR('full menu'!D31="PCB",'full menu'!D31="AERF",'full menu'!D31="UD"),"inter",IF(OR('full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menu'!D31="LSD"),"subst",IF(OR('full menu'!D31="FERT",'full menu'!D31="FMT",'full menu'!D31="FIT",'full menu'!D31="WSD"),"intens",IF('full menu'!D31="UASC","UASC","")))))</f>
        <v>inter</v>
      </c>
      <c r="E31" s="1" t="str">
        <f>IF(OR('full menu'!E31="MDC",'full menu'!E31="PERF"),"rude",IF(OR('full menu'!E31="PCB",'full menu'!E31="AERF",'full menu'!E31="UD"),"inter",IF(OR('full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menu'!E31="LSD"),"subst",IF(OR('full menu'!E31="FERT",'full menu'!E31="FMT",'full menu'!E31="FIT",'full menu'!E31="WSD"),"intens",IF('full menu'!E31="UASC","UASC","")))))</f>
        <v>inter</v>
      </c>
      <c r="F31" s="1" t="str">
        <f>IF(OR('full menu'!F31="MDC",'full menu'!F31="PERF"),"rude",IF(OR('full menu'!F31="PCB",'full menu'!F31="AERF",'full menu'!F31="UD"),"inter",IF(OR('full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menu'!F31="LSD"),"subst",IF(OR('full menu'!F31="FERT",'full menu'!F31="FMT",'full menu'!F31="FIT",'full menu'!F31="WSD"),"intens",IF('full menu'!F31="UASC","UASC","")))))</f>
        <v>inter</v>
      </c>
      <c r="G31" s="1" t="str">
        <f>IF(OR('full menu'!G31="MDC",'full menu'!G31="PERF"),"rude",IF(OR('full menu'!G31="PCB",'full menu'!G31="AERF",'full menu'!G31="UD"),"inter",IF(OR('full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menu'!G31="LSD"),"subst",IF(OR('full menu'!G31="FERT",'full menu'!G31="FMT",'full menu'!G31="FIT",'full menu'!G31="WSD"),"intens",IF('full menu'!G31="UASC","UASC","")))))</f>
        <v>subst</v>
      </c>
      <c r="H31" s="1" t="str">
        <f>IF(OR('full menu'!H31="MDC",'full menu'!H31="PERF"),"rude",IF(OR('full menu'!H31="PCB",'full menu'!H31="AERF",'full menu'!H31="UD"),"inter",IF(OR('full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menu'!H31="LSD"),"subst",IF(OR('full menu'!H31="FERT",'full menu'!H31="FMT",'full menu'!H31="FIT",'full menu'!H31="WSD"),"intens",IF('full menu'!H31="UASC","UASC","")))))</f>
        <v>subst</v>
      </c>
      <c r="I31" s="1" t="str">
        <f>IF(OR('full menu'!I31="MDC",'full menu'!I31="PERF"),"rude",IF(OR('full menu'!I31="PCB",'full menu'!I31="AERF",'full menu'!I31="UD"),"inter",IF(OR('full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menu'!I31="LSD"),"subst",IF(OR('full menu'!I31="FERT",'full menu'!I31="FMT",'full menu'!I31="FIT",'full menu'!I31="WSD"),"intens",IF('full menu'!I31="UASC","UASC","")))))</f>
        <v>subst</v>
      </c>
      <c r="J31" s="1" t="str">
        <f>IF(OR('full menu'!J31="MDC",'full menu'!J31="PERF"),"rude",IF(OR('full menu'!J31="PCB",'full menu'!J31="AERF",'full menu'!J31="UD"),"inter",IF(OR('full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menu'!J31="LSD"),"subst",IF(OR('full menu'!J31="FERT",'full menu'!J31="FMT",'full menu'!J31="FIT",'full menu'!J31="WSD"),"intens",IF('full menu'!J31="UASC","UASC","")))))</f>
        <v>subst</v>
      </c>
      <c r="K31" s="1" t="str">
        <f>IF(OR('full menu'!K31="MDC",'full menu'!K31="PERF"),"rude",IF(OR('full menu'!K31="PCB",'full menu'!K31="AERF",'full menu'!K31="UD"),"inter",IF(OR('full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menu'!K31="LSD"),"subst",IF(OR('full menu'!K31="FERT",'full menu'!K31="FMT",'full menu'!K31="FIT",'full menu'!K31="WSD"),"intens",IF('full menu'!K31="UASC","UASC","")))))</f>
        <v>subst</v>
      </c>
      <c r="L31" s="1" t="str">
        <f>IF(OR('full menu'!L31="MDC",'full menu'!L31="PERF"),"rude",IF(OR('full menu'!L31="PCB",'full menu'!L31="AERF",'full menu'!L31="UD"),"inter",IF(OR('full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menu'!L31="LSD"),"subst",IF(OR('full menu'!L31="FERT",'full menu'!L31="FMT",'full menu'!L31="FIT",'full menu'!L31="WSD"),"intens",IF('full menu'!L31="UASC","UASC","")))))</f>
        <v>subst</v>
      </c>
      <c r="M31" s="1" t="str">
        <f>IF(OR('full menu'!M31="MDC",'full menu'!M31="PERF"),"rude",IF(OR('full menu'!M31="PCB",'full menu'!M31="AERF",'full menu'!M31="UD"),"inter",IF(OR('full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menu'!M31="LSD"),"subst",IF(OR('full menu'!M31="FERT",'full menu'!M31="FMT",'full menu'!M31="FIT",'full menu'!M31="WSD"),"intens",IF('full menu'!M31="UASC","UASC","")))))</f>
        <v>subst</v>
      </c>
      <c r="N31" s="1" t="str">
        <f>IF(OR('full menu'!N31="MDC",'full menu'!N31="PERF"),"rude",IF(OR('full menu'!N31="PCB",'full menu'!N31="AERF",'full menu'!N31="UD"),"inter",IF(OR('full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menu'!N31="LSD"),"subst",IF(OR('full menu'!N31="FERT",'full menu'!N31="FMT",'full menu'!N31="FIT",'full menu'!N31="WSD"),"intens",IF('full menu'!N31="UASC","UASC","")))))</f>
        <v>subst</v>
      </c>
      <c r="O31" s="1" t="str">
        <f>IF(OR('full menu'!O31="MDC",'full menu'!O31="PERF"),"rude",IF(OR('full menu'!O31="PCB",'full menu'!O31="AERF",'full menu'!O31="UD"),"inter",IF(OR('full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menu'!O31="LSD"),"subst",IF(OR('full menu'!O31="FERT",'full menu'!O31="FMT",'full menu'!O31="FIT",'full menu'!O31="WSD"),"intens",IF('full menu'!O31="UASC","UASC","")))))</f>
        <v>subst</v>
      </c>
      <c r="P31" s="1" t="str">
        <f>IF(OR('full menu'!P31="MDC",'full menu'!P31="PERF"),"rude",IF(OR('full menu'!P31="PCB",'full menu'!P31="AERF",'full menu'!P31="UD"),"inter",IF(OR('full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menu'!P31="LSD"),"subst",IF(OR('full menu'!P31="FERT",'full menu'!P31="FMT",'full menu'!P31="FIT",'full menu'!P31="WSD"),"intens",IF('full menu'!P31="UASC","UASC","")))))</f>
        <v>subst</v>
      </c>
      <c r="Q31" s="1" t="str">
        <f>IF(OR('full menu'!Q31="MDC",'full menu'!Q31="PERF"),"rude",IF(OR('full menu'!Q31="PCB",'full menu'!Q31="AERF",'full menu'!Q31="UD"),"inter",IF(OR('full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menu'!Q31="LSD"),"subst",IF(OR('full menu'!Q31="FERT",'full menu'!Q31="FMT",'full menu'!Q31="FIT",'full menu'!Q31="WSD"),"intens",IF('full menu'!Q31="UASC","UASC","")))))</f>
        <v>subst</v>
      </c>
      <c r="R31" s="1" t="str">
        <f>IF(OR('full menu'!R31="MDC",'full menu'!R31="PERF"),"rude",IF(OR('full menu'!R31="PCB",'full menu'!R31="AERF",'full menu'!R31="UD"),"inter",IF(OR('full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menu'!R31="LSD"),"subst",IF(OR('full menu'!R31="FERT",'full menu'!R31="FMT",'full menu'!R31="FIT",'full menu'!R31="WSD"),"intens",IF('full menu'!R31="UASC","UASC","")))))</f>
        <v>subst</v>
      </c>
      <c r="S31" s="1" t="str">
        <f>IF(OR('full menu'!S31="MDC",'full menu'!S31="PERF"),"rude",IF(OR('full menu'!S31="PCB",'full menu'!S31="AERF",'full menu'!S31="UD"),"inter",IF(OR('full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menu'!S31="LSD"),"subst",IF(OR('full menu'!S31="FERT",'full menu'!S31="FMT",'full menu'!S31="FIT",'full menu'!S31="WSD"),"intens",IF('full menu'!S31="UASC","UASC","")))))</f>
        <v>subst</v>
      </c>
      <c r="T31" s="1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menu'!T31="WSD"),"intens",IF('full menu'!T31="UASC","UASC","")))))</f>
        <v>subst</v>
      </c>
      <c r="U31" s="1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menu'!U31="WSD"),"intens",IF('full menu'!U31="UASC","UASC","")))))</f>
        <v>subst</v>
      </c>
      <c r="V31" s="1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menu'!V31="WSD"),"intens",IF('full menu'!V31="UASC","UASC","")))))</f>
        <v>subst</v>
      </c>
      <c r="W31" s="1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menu'!W31="WSD"),"intens",IF('full menu'!W31="UASC","UASC","")))))</f>
        <v>subst</v>
      </c>
      <c r="X31" s="1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menu'!X31="WSD"),"intens",IF('full menu'!X31="UASC","UASC","")))))</f>
        <v>subst</v>
      </c>
      <c r="Y31" s="1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menu'!Y31="WSD"),"intens",IF('full menu'!Y31="UASC","UASC","")))))</f>
        <v>subst</v>
      </c>
      <c r="Z31" s="1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menu'!Z31="WSD"),"intens",IF('full menu'!Z31="UASC","UASC","")))))</f>
        <v>subst</v>
      </c>
      <c r="AA31" s="1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menu'!AA31="WSD"),"intens",IF('full menu'!AA31="UASC","UASC","")))))</f>
        <v>subst</v>
      </c>
      <c r="AB31" s="1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menu'!AB31="WSD"),"intens",IF('full menu'!AB31="UASC","UASC","")))))</f>
        <v>subst</v>
      </c>
      <c r="AC31" s="1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menu'!AC31="WSD"),"intens",IF('full menu'!AC31="UASC","UASC","")))))</f>
        <v>intens</v>
      </c>
      <c r="AD31" s="1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menu'!AD31="WSD"),"intens",IF('full menu'!AD31="UASC","UASC","")))))</f>
        <v>intens</v>
      </c>
      <c r="AE31" s="1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menu'!AE31="WSD"),"intens",IF('full menu'!AE31="UASC","UASC","")))))</f>
        <v>intens</v>
      </c>
      <c r="AF31" s="1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menu'!AF31="WSD"),"intens",IF('full menu'!AF31="UASC","UASC","")))))</f>
        <v>intens</v>
      </c>
      <c r="AG31" s="1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menu'!AG31="WSD"),"intens",IF('full menu'!AG31="UASC","UASC","")))))</f>
        <v>intens</v>
      </c>
      <c r="AH31" s="1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menu'!AH31="WSD"),"intens",IF('full menu'!AH31="UASC","UASC","")))))</f>
        <v>intens</v>
      </c>
      <c r="AI31" s="1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menu'!AI31="WSD"),"intens",IF('full menu'!AI31="UASC","UASC","")))))</f>
        <v>intens</v>
      </c>
      <c r="AJ31" s="1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menu'!AJ31="WSD"),"intens",IF('full menu'!AJ31="UASC","UASC","")))))</f>
        <v>intens</v>
      </c>
      <c r="AK31" s="1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menu'!AK31="WSD"),"intens",IF('full menu'!AK31="UASC","UASC","")))))</f>
        <v>intens</v>
      </c>
      <c r="AL31" s="1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menu'!AL31="WSD"),"intens",IF('full menu'!AL31="UASC","UASC","")))))</f>
        <v>intens</v>
      </c>
      <c r="AM31" s="1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menu'!AM31="WSD"),"intens",IF('full menu'!AM31="UASC","UASC","")))))</f>
        <v>intens</v>
      </c>
      <c r="AN31" s="1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menu'!AN31="WSD"),"intens",IF('full menu'!AN31="UASC","UASC","")))))</f>
        <v>intens</v>
      </c>
      <c r="AO31" s="1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menu'!AO31="WSD"),"intens",IF('full menu'!AO31="UASC","UASC","")))))</f>
        <v>intens</v>
      </c>
      <c r="AP31" s="1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menu'!AP31="WSD"),"intens",IF('full menu'!AP31="UASC","UASC","")))))</f>
        <v>intens</v>
      </c>
      <c r="AQ31" s="1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menu'!AQ31="WSD"),"intens",IF('full menu'!AQ31="UASC","UASC","")))))</f>
        <v>intens</v>
      </c>
      <c r="AR31" s="1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menu'!AR31="WSD"),"intens",IF('full menu'!AR31="UASC","UASC","")))))</f>
        <v>intens</v>
      </c>
      <c r="AS31" s="1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menu'!AS31="WSD"),"intens",IF('full menu'!AS31="UASC","UASC","")))))</f>
        <v>intens</v>
      </c>
      <c r="AT31" s="1" t="str">
        <f>IF(OR('full menu'!AT31="MDC",'full menu'!AT31="PERF"),"rude",IF(OR('full menu'!AT31="PCB",'full menu'!AT31="AERF",'full menu'!AT31="UD"),"inter",IF(OR('full menu'!AT31="ACB",'full menu'!AT31="LCERT",'full menu'!AT31="LERT",'full menu'!AT31="FCERT",'full menu'!AT31="FCMT",'full menu'!AT31="LCMT",'full menu'!AT31="LMT",'full menu'!AT31="LCIT",'full menu'!AT31="FCIT",'full menu'!AT31="LIT",'full menu'!AT31="MwERT",'full menu'!AT31="ERwMT",'full menu'!AT31="M&amp;ERT",'full menu'!AT31="MwIT",'full menu'!AT31="IwMT",'full menu'!AT31="M&amp;IT",'full menu'!AT31="IwERT",'full menu'!AT31="ERwIT",'full menu'!AT31="I&amp;ERT",'full menu'!AT31="ER&amp;M&amp;IT",'full menu'!AT31="LSD"),"subst",IF(OR('full menu'!AT31="FERT",'full menu'!AT31="FMT",'full menu'!AT31="FIT",'full menu'!AT31="WSD"),"intens",IF('full menu'!AT31="UASC","UASC","")))))</f>
        <v>intens</v>
      </c>
      <c r="AU31" s="1" t="str">
        <f>IF(OR('full menu'!AU31="MDC",'full menu'!AU31="PERF"),"rude",IF(OR('full menu'!AU31="PCB",'full menu'!AU31="AERF",'full menu'!AU31="UD"),"inter",IF(OR('full menu'!AU31="ACB",'full menu'!AU31="LCERT",'full menu'!AU31="LERT",'full menu'!AU31="FCERT",'full menu'!AU31="FCMT",'full menu'!AU31="LCMT",'full menu'!AU31="LMT",'full menu'!AU31="LCIT",'full menu'!AU31="FCIT",'full menu'!AU31="LIT",'full menu'!AU31="MwERT",'full menu'!AU31="ERwMT",'full menu'!AU31="M&amp;ERT",'full menu'!AU31="MwIT",'full menu'!AU31="IwMT",'full menu'!AU31="M&amp;IT",'full menu'!AU31="IwERT",'full menu'!AU31="ERwIT",'full menu'!AU31="I&amp;ERT",'full menu'!AU31="ER&amp;M&amp;IT",'full menu'!AU31="LSD"),"subst",IF(OR('full menu'!AU31="FERT",'full menu'!AU31="FMT",'full menu'!AU31="FIT",'full menu'!AU31="WSD"),"intens",IF('full menu'!AU31="UASC","UASC","")))))</f>
        <v>intens</v>
      </c>
      <c r="AV31" s="1" t="str">
        <f>IF(OR('full menu'!AV31="MDC",'full menu'!AV31="PERF"),"rude",IF(OR('full menu'!AV31="PCB",'full menu'!AV31="AERF",'full menu'!AV31="UD"),"inter",IF(OR('full menu'!AV31="ACB",'full menu'!AV31="LCERT",'full menu'!AV31="LERT",'full menu'!AV31="FCERT",'full menu'!AV31="FCMT",'full menu'!AV31="LCMT",'full menu'!AV31="LMT",'full menu'!AV31="LCIT",'full menu'!AV31="FCIT",'full menu'!AV31="LIT",'full menu'!AV31="MwERT",'full menu'!AV31="ERwMT",'full menu'!AV31="M&amp;ERT",'full menu'!AV31="MwIT",'full menu'!AV31="IwMT",'full menu'!AV31="M&amp;IT",'full menu'!AV31="IwERT",'full menu'!AV31="ERwIT",'full menu'!AV31="I&amp;ERT",'full menu'!AV31="ER&amp;M&amp;IT",'full menu'!AV31="LSD"),"subst",IF(OR('full menu'!AV31="FERT",'full menu'!AV31="FMT",'full menu'!AV31="FIT",'full menu'!AV31="WSD"),"intens",IF('full menu'!AV31="UASC","UASC","")))))</f>
        <v>intens</v>
      </c>
      <c r="AW31" s="1" t="str">
        <f>IF(OR('full menu'!AW31="MDC",'full menu'!AW31="PERF"),"rude",IF(OR('full menu'!AW31="PCB",'full menu'!AW31="AERF",'full menu'!AW31="UD"),"inter",IF(OR('full menu'!AW31="ACB",'full menu'!AW31="LCERT",'full menu'!AW31="LERT",'full menu'!AW31="FCERT",'full menu'!AW31="FCMT",'full menu'!AW31="LCMT",'full menu'!AW31="LMT",'full menu'!AW31="LCIT",'full menu'!AW31="FCIT",'full menu'!AW31="LIT",'full menu'!AW31="MwERT",'full menu'!AW31="ERwMT",'full menu'!AW31="M&amp;ERT",'full menu'!AW31="MwIT",'full menu'!AW31="IwMT",'full menu'!AW31="M&amp;IT",'full menu'!AW31="IwERT",'full menu'!AW31="ERwIT",'full menu'!AW31="I&amp;ERT",'full menu'!AW31="ER&amp;M&amp;IT",'full menu'!AW31="LSD"),"subst",IF(OR('full menu'!AW31="FERT",'full menu'!AW31="FMT",'full menu'!AW31="FIT",'full menu'!AW31="WSD"),"intens",IF('full menu'!AW31="UASC","UASC","")))))</f>
        <v>intens</v>
      </c>
      <c r="AX31" s="1" t="str">
        <f>IF(OR('full menu'!AX31="MDC",'full menu'!AX31="PERF"),"rude",IF(OR('full menu'!AX31="PCB",'full menu'!AX31="AERF",'full menu'!AX31="UD"),"inter",IF(OR('full menu'!AX31="ACB",'full menu'!AX31="LCERT",'full menu'!AX31="LERT",'full menu'!AX31="FCERT",'full menu'!AX31="FCMT",'full menu'!AX31="LCMT",'full menu'!AX31="LMT",'full menu'!AX31="LCIT",'full menu'!AX31="FCIT",'full menu'!AX31="LIT",'full menu'!AX31="MwERT",'full menu'!AX31="ERwMT",'full menu'!AX31="M&amp;ERT",'full menu'!AX31="MwIT",'full menu'!AX31="IwMT",'full menu'!AX31="M&amp;IT",'full menu'!AX31="IwERT",'full menu'!AX31="ERwIT",'full menu'!AX31="I&amp;ERT",'full menu'!AX31="ER&amp;M&amp;IT",'full menu'!AX31="LSD"),"subst",IF(OR('full menu'!AX31="FERT",'full menu'!AX31="FMT",'full menu'!AX31="FIT",'full menu'!AX31="WSD"),"intens",IF('full menu'!AX31="UASC","UASC","")))))</f>
        <v>intens</v>
      </c>
      <c r="AY31" s="1" t="str">
        <f>IF(OR('full menu'!AY31="MDC",'full menu'!AY31="PERF"),"rude",IF(OR('full menu'!AY31="PCB",'full menu'!AY31="AERF",'full menu'!AY31="UD"),"inter",IF(OR('full menu'!AY31="ACB",'full menu'!AY31="LCERT",'full menu'!AY31="LERT",'full menu'!AY31="FCERT",'full menu'!AY31="FCMT",'full menu'!AY31="LCMT",'full menu'!AY31="LMT",'full menu'!AY31="LCIT",'full menu'!AY31="FCIT",'full menu'!AY31="LIT",'full menu'!AY31="MwERT",'full menu'!AY31="ERwMT",'full menu'!AY31="M&amp;ERT",'full menu'!AY31="MwIT",'full menu'!AY31="IwMT",'full menu'!AY31="M&amp;IT",'full menu'!AY31="IwERT",'full menu'!AY31="ERwIT",'full menu'!AY31="I&amp;ERT",'full menu'!AY31="ER&amp;M&amp;IT",'full menu'!AY31="LSD"),"subst",IF(OR('full menu'!AY31="FERT",'full menu'!AY31="FMT",'full menu'!AY31="FIT",'full menu'!AY31="WSD"),"intens",IF('full menu'!AY31="UASC","UASC","")))))</f>
        <v>intens</v>
      </c>
    </row>
    <row r="32" spans="1:51" ht="15.6" x14ac:dyDescent="0.3">
      <c r="A32" t="s">
        <v>59</v>
      </c>
      <c r="B32" s="1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menu'!B32="WSD"),"intens",IF('full menu'!B32="UASC","UASC","")))))</f>
        <v>inter</v>
      </c>
      <c r="C32" s="1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menu'!C32="WSD"),"intens",IF('full menu'!C32="UASC","UASC","")))))</f>
        <v>inter</v>
      </c>
      <c r="D32" s="1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menu'!D32="WSD"),"intens",IF('full menu'!D32="UASC","UASC","")))))</f>
        <v>inter</v>
      </c>
      <c r="E32" s="1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menu'!E32="WSD"),"intens",IF('full menu'!E32="UASC","UASC","")))))</f>
        <v>inter</v>
      </c>
      <c r="F32" s="1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menu'!F32="WSD"),"intens",IF('full menu'!F32="UASC","UASC","")))))</f>
        <v>inter</v>
      </c>
      <c r="G32" s="1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menu'!G32="WSD"),"intens",IF('full menu'!G32="UASC","UASC","")))))</f>
        <v>inter</v>
      </c>
      <c r="H32" s="1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menu'!H32="WSD"),"intens",IF('full menu'!H32="UASC","UASC","")))))</f>
        <v>inter</v>
      </c>
      <c r="I32" s="1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menu'!I32="WSD"),"intens",IF('full menu'!I32="UASC","UASC","")))))</f>
        <v>inter</v>
      </c>
      <c r="J32" s="1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menu'!J32="WSD"),"intens",IF('full menu'!J32="UASC","UASC","")))))</f>
        <v>inter</v>
      </c>
      <c r="K32" s="1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menu'!K32="WSD"),"intens",IF('full menu'!K32="UASC","UASC","")))))</f>
        <v>inter</v>
      </c>
      <c r="L32" s="1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menu'!L32="WSD"),"intens",IF('full menu'!L32="UASC","UASC","")))))</f>
        <v>inter</v>
      </c>
      <c r="M32" s="1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menu'!M32="WSD"),"intens",IF('full menu'!M32="UASC","UASC","")))))</f>
        <v>inter</v>
      </c>
      <c r="N32" s="1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menu'!N32="WSD"),"intens",IF('full menu'!N32="UASC","UASC","")))))</f>
        <v>subst</v>
      </c>
      <c r="O32" s="1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menu'!O32="WSD"),"intens",IF('full menu'!O32="UASC","UASC","")))))</f>
        <v>subst</v>
      </c>
      <c r="P32" s="1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menu'!P32="WSD"),"intens",IF('full menu'!P32="UASC","UASC","")))))</f>
        <v>subst</v>
      </c>
      <c r="Q32" s="1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menu'!Q32="WSD"),"intens",IF('full menu'!Q32="UASC","UASC","")))))</f>
        <v>subst</v>
      </c>
      <c r="R32" s="1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menu'!R32="WSD"),"intens",IF('full menu'!R32="UASC","UASC","")))))</f>
        <v>subst</v>
      </c>
      <c r="S32" s="1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menu'!S32="WSD"),"intens",IF('full menu'!S32="UASC","UASC","")))))</f>
        <v>subst</v>
      </c>
      <c r="T32" s="1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menu'!T32="WSD"),"intens",IF('full menu'!T32="UASC","UASC","")))))</f>
        <v>subst</v>
      </c>
      <c r="U32" s="1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menu'!U32="WSD"),"intens",IF('full menu'!U32="UASC","UASC","")))))</f>
        <v>subst</v>
      </c>
      <c r="V32" s="1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menu'!V32="WSD"),"intens",IF('full menu'!V32="UASC","UASC","")))))</f>
        <v>subst</v>
      </c>
      <c r="W32" s="1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menu'!W32="WSD"),"intens",IF('full menu'!W32="UASC","UASC","")))))</f>
        <v>subst</v>
      </c>
      <c r="X32" s="1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menu'!X32="WSD"),"intens",IF('full menu'!X32="UASC","UASC","")))))</f>
        <v>subst</v>
      </c>
      <c r="Y32" s="1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menu'!Y32="WSD"),"intens",IF('full menu'!Y32="UASC","UASC","")))))</f>
        <v>subst</v>
      </c>
      <c r="Z32" s="1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menu'!Z32="WSD"),"intens",IF('full menu'!Z32="UASC","UASC","")))))</f>
        <v>subst</v>
      </c>
      <c r="AA32" s="1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menu'!AA32="WSD"),"intens",IF('full menu'!AA32="UASC","UASC","")))))</f>
        <v>subst</v>
      </c>
      <c r="AB32" s="1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menu'!AB32="WSD"),"intens",IF('full menu'!AB32="UASC","UASC","")))))</f>
        <v>intens</v>
      </c>
      <c r="AC32" s="1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menu'!AC32="WSD"),"intens",IF('full menu'!AC32="UASC","UASC","")))))</f>
        <v>intens</v>
      </c>
      <c r="AD32" s="1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menu'!AD32="WSD"),"intens",IF('full menu'!AD32="UASC","UASC","")))))</f>
        <v>intens</v>
      </c>
      <c r="AE32" s="1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menu'!AE32="WSD"),"intens",IF('full menu'!AE32="UASC","UASC","")))))</f>
        <v>intens</v>
      </c>
      <c r="AF32" s="1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menu'!AF32="WSD"),"intens",IF('full menu'!AF32="UASC","UASC","")))))</f>
        <v>intens</v>
      </c>
      <c r="AG32" s="1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menu'!AG32="WSD"),"intens",IF('full menu'!AG32="UASC","UASC","")))))</f>
        <v>intens</v>
      </c>
      <c r="AH32" s="1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menu'!AH32="WSD"),"intens",IF('full menu'!AH32="UASC","UASC","")))))</f>
        <v>intens</v>
      </c>
      <c r="AI32" s="1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menu'!AI32="WSD"),"intens",IF('full menu'!AI32="UASC","UASC","")))))</f>
        <v>intens</v>
      </c>
      <c r="AJ32" s="1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menu'!AJ32="WSD"),"intens",IF('full menu'!AJ32="UASC","UASC","")))))</f>
        <v>intens</v>
      </c>
      <c r="AK32" s="1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menu'!AK32="WSD"),"intens",IF('full menu'!AK32="UASC","UASC","")))))</f>
        <v>intens</v>
      </c>
      <c r="AL32" s="1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menu'!AL32="WSD"),"intens",IF('full menu'!AL32="UASC","UASC","")))))</f>
        <v>intens</v>
      </c>
      <c r="AM32" s="1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menu'!AM32="WSD"),"intens",IF('full menu'!AM32="UASC","UASC","")))))</f>
        <v>intens</v>
      </c>
      <c r="AN32" s="1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menu'!AN32="WSD"),"intens",IF('full menu'!AN32="UASC","UASC","")))))</f>
        <v>intens</v>
      </c>
      <c r="AO32" s="1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menu'!AO32="WSD"),"intens",IF('full menu'!AO32="UASC","UASC","")))))</f>
        <v>intens</v>
      </c>
      <c r="AP32" s="1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menu'!AP32="WSD"),"intens",IF('full menu'!AP32="UASC","UASC","")))))</f>
        <v>intens</v>
      </c>
      <c r="AQ32" s="1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menu'!AQ32="WSD"),"intens",IF('full menu'!AQ32="UASC","UASC","")))))</f>
        <v>intens</v>
      </c>
      <c r="AR32" s="1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menu'!AR32="WSD"),"intens",IF('full menu'!AR32="UASC","UASC","")))))</f>
        <v>intens</v>
      </c>
      <c r="AS32" s="1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menu'!AS32="WSD"),"intens",IF('full menu'!AS32="UASC","UASC","")))))</f>
        <v>intens</v>
      </c>
      <c r="AT32" s="1" t="str">
        <f>IF(OR('full menu'!AT32="MDC",'full menu'!AT32="PERF"),"rude",IF(OR('full menu'!AT32="PCB",'full menu'!AT32="AERF",'full menu'!AT32="UD"),"inter",IF(OR('full menu'!AT32="ACB",'full menu'!AT32="LCERT",'full menu'!AT32="LERT",'full menu'!AT32="FCERT",'full menu'!AT32="FCMT",'full menu'!AT32="LCMT",'full menu'!AT32="LMT",'full menu'!AT32="LCIT",'full menu'!AT32="FCIT",'full menu'!AT32="LIT",'full menu'!AT32="MwERT",'full menu'!AT32="ERwMT",'full menu'!AT32="M&amp;ERT",'full menu'!AT32="MwIT",'full menu'!AT32="IwMT",'full menu'!AT32="M&amp;IT",'full menu'!AT32="IwERT",'full menu'!AT32="ERwIT",'full menu'!AT32="I&amp;ERT",'full menu'!AT32="ER&amp;M&amp;IT",'full menu'!AT32="LSD"),"subst",IF(OR('full menu'!AT32="FERT",'full menu'!AT32="FMT",'full menu'!AT32="FIT",'full menu'!AT32="WSD"),"intens",IF('full menu'!AT32="UASC","UASC","")))))</f>
        <v>intens</v>
      </c>
      <c r="AU32" s="1" t="str">
        <f>IF(OR('full menu'!AU32="MDC",'full menu'!AU32="PERF"),"rude",IF(OR('full menu'!AU32="PCB",'full menu'!AU32="AERF",'full menu'!AU32="UD"),"inter",IF(OR('full menu'!AU32="ACB",'full menu'!AU32="LCERT",'full menu'!AU32="LERT",'full menu'!AU32="FCERT",'full menu'!AU32="FCMT",'full menu'!AU32="LCMT",'full menu'!AU32="LMT",'full menu'!AU32="LCIT",'full menu'!AU32="FCIT",'full menu'!AU32="LIT",'full menu'!AU32="MwERT",'full menu'!AU32="ERwMT",'full menu'!AU32="M&amp;ERT",'full menu'!AU32="MwIT",'full menu'!AU32="IwMT",'full menu'!AU32="M&amp;IT",'full menu'!AU32="IwERT",'full menu'!AU32="ERwIT",'full menu'!AU32="I&amp;ERT",'full menu'!AU32="ER&amp;M&amp;IT",'full menu'!AU32="LSD"),"subst",IF(OR('full menu'!AU32="FERT",'full menu'!AU32="FMT",'full menu'!AU32="FIT",'full menu'!AU32="WSD"),"intens",IF('full menu'!AU32="UASC","UASC","")))))</f>
        <v>intens</v>
      </c>
      <c r="AV32" s="1" t="str">
        <f>IF(OR('full menu'!AV32="MDC",'full menu'!AV32="PERF"),"rude",IF(OR('full menu'!AV32="PCB",'full menu'!AV32="AERF",'full menu'!AV32="UD"),"inter",IF(OR('full menu'!AV32="ACB",'full menu'!AV32="LCERT",'full menu'!AV32="LERT",'full menu'!AV32="FCERT",'full menu'!AV32="FCMT",'full menu'!AV32="LCMT",'full menu'!AV32="LMT",'full menu'!AV32="LCIT",'full menu'!AV32="FCIT",'full menu'!AV32="LIT",'full menu'!AV32="MwERT",'full menu'!AV32="ERwMT",'full menu'!AV32="M&amp;ERT",'full menu'!AV32="MwIT",'full menu'!AV32="IwMT",'full menu'!AV32="M&amp;IT",'full menu'!AV32="IwERT",'full menu'!AV32="ERwIT",'full menu'!AV32="I&amp;ERT",'full menu'!AV32="ER&amp;M&amp;IT",'full menu'!AV32="LSD"),"subst",IF(OR('full menu'!AV32="FERT",'full menu'!AV32="FMT",'full menu'!AV32="FIT",'full menu'!AV32="WSD"),"intens",IF('full menu'!AV32="UASC","UASC","")))))</f>
        <v>intens</v>
      </c>
      <c r="AW32" s="1" t="str">
        <f>IF(OR('full menu'!AW32="MDC",'full menu'!AW32="PERF"),"rude",IF(OR('full menu'!AW32="PCB",'full menu'!AW32="AERF",'full menu'!AW32="UD"),"inter",IF(OR('full menu'!AW32="ACB",'full menu'!AW32="LCERT",'full menu'!AW32="LERT",'full menu'!AW32="FCERT",'full menu'!AW32="FCMT",'full menu'!AW32="LCMT",'full menu'!AW32="LMT",'full menu'!AW32="LCIT",'full menu'!AW32="FCIT",'full menu'!AW32="LIT",'full menu'!AW32="MwERT",'full menu'!AW32="ERwMT",'full menu'!AW32="M&amp;ERT",'full menu'!AW32="MwIT",'full menu'!AW32="IwMT",'full menu'!AW32="M&amp;IT",'full menu'!AW32="IwERT",'full menu'!AW32="ERwIT",'full menu'!AW32="I&amp;ERT",'full menu'!AW32="ER&amp;M&amp;IT",'full menu'!AW32="LSD"),"subst",IF(OR('full menu'!AW32="FERT",'full menu'!AW32="FMT",'full menu'!AW32="FIT",'full menu'!AW32="WSD"),"intens",IF('full menu'!AW32="UASC","UASC","")))))</f>
        <v>intens</v>
      </c>
      <c r="AX32" s="1" t="str">
        <f>IF(OR('full menu'!AX32="MDC",'full menu'!AX32="PERF"),"rude",IF(OR('full menu'!AX32="PCB",'full menu'!AX32="AERF",'full menu'!AX32="UD"),"inter",IF(OR('full menu'!AX32="ACB",'full menu'!AX32="LCERT",'full menu'!AX32="LERT",'full menu'!AX32="FCERT",'full menu'!AX32="FCMT",'full menu'!AX32="LCMT",'full menu'!AX32="LMT",'full menu'!AX32="LCIT",'full menu'!AX32="FCIT",'full menu'!AX32="LIT",'full menu'!AX32="MwERT",'full menu'!AX32="ERwMT",'full menu'!AX32="M&amp;ERT",'full menu'!AX32="MwIT",'full menu'!AX32="IwMT",'full menu'!AX32="M&amp;IT",'full menu'!AX32="IwERT",'full menu'!AX32="ERwIT",'full menu'!AX32="I&amp;ERT",'full menu'!AX32="ER&amp;M&amp;IT",'full menu'!AX32="LSD"),"subst",IF(OR('full menu'!AX32="FERT",'full menu'!AX32="FMT",'full menu'!AX32="FIT",'full menu'!AX32="WSD"),"intens",IF('full menu'!AX32="UASC","UASC","")))))</f>
        <v>intens</v>
      </c>
      <c r="AY32" s="1" t="str">
        <f>IF(OR('full menu'!AY32="MDC",'full menu'!AY32="PERF"),"rude",IF(OR('full menu'!AY32="PCB",'full menu'!AY32="AERF",'full menu'!AY32="UD"),"inter",IF(OR('full menu'!AY32="ACB",'full menu'!AY32="LCERT",'full menu'!AY32="LERT",'full menu'!AY32="FCERT",'full menu'!AY32="FCMT",'full menu'!AY32="LCMT",'full menu'!AY32="LMT",'full menu'!AY32="LCIT",'full menu'!AY32="FCIT",'full menu'!AY32="LIT",'full menu'!AY32="MwERT",'full menu'!AY32="ERwMT",'full menu'!AY32="M&amp;ERT",'full menu'!AY32="MwIT",'full menu'!AY32="IwMT",'full menu'!AY32="M&amp;IT",'full menu'!AY32="IwERT",'full menu'!AY32="ERwIT",'full menu'!AY32="I&amp;ERT",'full menu'!AY32="ER&amp;M&amp;IT",'full menu'!AY32="LSD"),"subst",IF(OR('full menu'!AY32="FERT",'full menu'!AY32="FMT",'full menu'!AY32="FIT",'full menu'!AY32="WSD"),"intens",IF('full menu'!AY32="UASC","UASC","")))))</f>
        <v>intens</v>
      </c>
    </row>
    <row r="33" spans="1:51" ht="15.6" x14ac:dyDescent="0.3">
      <c r="A33" t="s">
        <v>60</v>
      </c>
      <c r="B33" s="1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menu'!B33="WSD"),"intens",IF('full menu'!B33="UASC","UASC","")))))</f>
        <v>subst</v>
      </c>
      <c r="C33" s="1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menu'!C33="WSD"),"intens",IF('full menu'!C33="UASC","UASC","")))))</f>
        <v>subst</v>
      </c>
      <c r="D33" s="1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menu'!D33="WSD"),"intens",IF('full menu'!D33="UASC","UASC","")))))</f>
        <v>subst</v>
      </c>
      <c r="E33" s="1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menu'!E33="WSD"),"intens",IF('full menu'!E33="UASC","UASC","")))))</f>
        <v>subst</v>
      </c>
      <c r="F33" s="1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menu'!F33="WSD"),"intens",IF('full menu'!F33="UASC","UASC","")))))</f>
        <v>subst</v>
      </c>
      <c r="G33" s="1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menu'!G33="WSD"),"intens",IF('full menu'!G33="UASC","UASC","")))))</f>
        <v>subst</v>
      </c>
      <c r="H33" s="1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menu'!H33="WSD"),"intens",IF('full menu'!H33="UASC","UASC","")))))</f>
        <v>subst</v>
      </c>
      <c r="I33" s="1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menu'!I33="WSD"),"intens",IF('full menu'!I33="UASC","UASC","")))))</f>
        <v>subst</v>
      </c>
      <c r="J33" s="1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menu'!J33="WSD"),"intens",IF('full menu'!J33="UASC","UASC","")))))</f>
        <v>subst</v>
      </c>
      <c r="K33" s="1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menu'!K33="WSD"),"intens",IF('full menu'!K33="UASC","UASC","")))))</f>
        <v>subst</v>
      </c>
      <c r="L33" s="1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menu'!L33="WSD"),"intens",IF('full menu'!L33="UASC","UASC","")))))</f>
        <v>subst</v>
      </c>
      <c r="M33" s="1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menu'!M33="WSD"),"intens",IF('full menu'!M33="UASC","UASC","")))))</f>
        <v>subst</v>
      </c>
      <c r="N33" s="1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menu'!N33="WSD"),"intens",IF('full menu'!N33="UASC","UASC","")))))</f>
        <v>subst</v>
      </c>
      <c r="O33" s="1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menu'!O33="WSD"),"intens",IF('full menu'!O33="UASC","UASC","")))))</f>
        <v>subst</v>
      </c>
      <c r="P33" s="1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menu'!P33="WSD"),"intens",IF('full menu'!P33="UASC","UASC","")))))</f>
        <v>subst</v>
      </c>
      <c r="Q33" s="1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menu'!Q33="WSD"),"intens",IF('full menu'!Q33="UASC","UASC","")))))</f>
        <v>subst</v>
      </c>
      <c r="R33" s="1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menu'!R33="WSD"),"intens",IF('full menu'!R33="UASC","UASC","")))))</f>
        <v>subst</v>
      </c>
      <c r="S33" s="1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menu'!S33="WSD"),"intens",IF('full menu'!S33="UASC","UASC","")))))</f>
        <v>subst</v>
      </c>
      <c r="T33" s="1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menu'!T33="WSD"),"intens",IF('full menu'!T33="UASC","UASC","")))))</f>
        <v>subst</v>
      </c>
      <c r="U33" s="1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menu'!U33="WSD"),"intens",IF('full menu'!U33="UASC","UASC","")))))</f>
        <v>subst</v>
      </c>
      <c r="V33" s="1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menu'!V33="WSD"),"intens",IF('full menu'!V33="UASC","UASC","")))))</f>
        <v>subst</v>
      </c>
      <c r="W33" s="1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menu'!W33="WSD"),"intens",IF('full menu'!W33="UASC","UASC","")))))</f>
        <v>subst</v>
      </c>
      <c r="X33" s="1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menu'!X33="WSD"),"intens",IF('full menu'!X33="UASC","UASC","")))))</f>
        <v>subst</v>
      </c>
      <c r="Y33" s="1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menu'!Y33="WSD"),"intens",IF('full menu'!Y33="UASC","UASC","")))))</f>
        <v>subst</v>
      </c>
      <c r="Z33" s="1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menu'!Z33="WSD"),"intens",IF('full menu'!Z33="UASC","UASC","")))))</f>
        <v>subst</v>
      </c>
      <c r="AA33" s="1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menu'!AA33="WSD"),"intens",IF('full menu'!AA33="UASC","UASC","")))))</f>
        <v>subst</v>
      </c>
      <c r="AB33" s="1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menu'!AB33="WSD"),"intens",IF('full menu'!AB33="UASC","UASC","")))))</f>
        <v>subst</v>
      </c>
      <c r="AC33" s="1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menu'!AC33="WSD"),"intens",IF('full menu'!AC33="UASC","UASC","")))))</f>
        <v>subst</v>
      </c>
      <c r="AD33" s="1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menu'!AD33="WSD"),"intens",IF('full menu'!AD33="UASC","UASC","")))))</f>
        <v>subst</v>
      </c>
      <c r="AE33" s="1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menu'!AE33="WSD"),"intens",IF('full menu'!AE33="UASC","UASC","")))))</f>
        <v>subst</v>
      </c>
      <c r="AF33" s="1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menu'!AF33="WSD"),"intens",IF('full menu'!AF33="UASC","UASC","")))))</f>
        <v>subst</v>
      </c>
      <c r="AG33" s="1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menu'!AG33="WSD"),"intens",IF('full menu'!AG33="UASC","UASC","")))))</f>
        <v>subst</v>
      </c>
      <c r="AH33" s="1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menu'!AH33="WSD"),"intens",IF('full menu'!AH33="UASC","UASC","")))))</f>
        <v>subst</v>
      </c>
      <c r="AI33" s="1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menu'!AI33="WSD"),"intens",IF('full menu'!AI33="UASC","UASC","")))))</f>
        <v>subst</v>
      </c>
      <c r="AJ33" s="1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menu'!AJ33="WSD"),"intens",IF('full menu'!AJ33="UASC","UASC","")))))</f>
        <v>subst</v>
      </c>
      <c r="AK33" s="1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menu'!AK33="WSD"),"intens",IF('full menu'!AK33="UASC","UASC","")))))</f>
        <v>subst</v>
      </c>
      <c r="AL33" s="1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menu'!AL33="WSD"),"intens",IF('full menu'!AL33="UASC","UASC","")))))</f>
        <v>subst</v>
      </c>
      <c r="AM33" s="1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menu'!AM33="WSD"),"intens",IF('full menu'!AM33="UASC","UASC","")))))</f>
        <v>subst</v>
      </c>
      <c r="AN33" s="1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menu'!AN33="WSD"),"intens",IF('full menu'!AN33="UASC","UASC","")))))</f>
        <v>subst</v>
      </c>
      <c r="AO33" s="1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menu'!AO33="WSD"),"intens",IF('full menu'!AO33="UASC","UASC","")))))</f>
        <v>subst</v>
      </c>
      <c r="AP33" s="1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menu'!AP33="WSD"),"intens",IF('full menu'!AP33="UASC","UASC","")))))</f>
        <v>subst</v>
      </c>
      <c r="AQ33" s="1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menu'!AQ33="WSD"),"intens",IF('full menu'!AQ33="UASC","UASC","")))))</f>
        <v>subst</v>
      </c>
      <c r="AR33" s="1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menu'!AR33="WSD"),"intens",IF('full menu'!AR33="UASC","UASC","")))))</f>
        <v>subst</v>
      </c>
      <c r="AS33" s="1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menu'!AS33="WSD"),"intens",IF('full menu'!AS33="UASC","UASC","")))))</f>
        <v>subst</v>
      </c>
      <c r="AT33" s="1" t="str">
        <f>IF(OR('full menu'!AT33="MDC",'full menu'!AT33="PERF"),"rude",IF(OR('full menu'!AT33="PCB",'full menu'!AT33="AERF",'full menu'!AT33="UD"),"inter",IF(OR('full menu'!AT33="ACB",'full menu'!AT33="LCERT",'full menu'!AT33="LERT",'full menu'!AT33="FCERT",'full menu'!AT33="FCMT",'full menu'!AT33="LCMT",'full menu'!AT33="LMT",'full menu'!AT33="LCIT",'full menu'!AT33="FCIT",'full menu'!AT33="LIT",'full menu'!AT33="MwERT",'full menu'!AT33="ERwMT",'full menu'!AT33="M&amp;ERT",'full menu'!AT33="MwIT",'full menu'!AT33="IwMT",'full menu'!AT33="M&amp;IT",'full menu'!AT33="IwERT",'full menu'!AT33="ERwIT",'full menu'!AT33="I&amp;ERT",'full menu'!AT33="ER&amp;M&amp;IT",'full menu'!AT33="LSD"),"subst",IF(OR('full menu'!AT33="FERT",'full menu'!AT33="FMT",'full menu'!AT33="FIT",'full menu'!AT33="WSD"),"intens",IF('full menu'!AT33="UASC","UASC","")))))</f>
        <v>subst</v>
      </c>
      <c r="AU33" s="1" t="str">
        <f>IF(OR('full menu'!AU33="MDC",'full menu'!AU33="PERF"),"rude",IF(OR('full menu'!AU33="PCB",'full menu'!AU33="AERF",'full menu'!AU33="UD"),"inter",IF(OR('full menu'!AU33="ACB",'full menu'!AU33="LCERT",'full menu'!AU33="LERT",'full menu'!AU33="FCERT",'full menu'!AU33="FCMT",'full menu'!AU33="LCMT",'full menu'!AU33="LMT",'full menu'!AU33="LCIT",'full menu'!AU33="FCIT",'full menu'!AU33="LIT",'full menu'!AU33="MwERT",'full menu'!AU33="ERwMT",'full menu'!AU33="M&amp;ERT",'full menu'!AU33="MwIT",'full menu'!AU33="IwMT",'full menu'!AU33="M&amp;IT",'full menu'!AU33="IwERT",'full menu'!AU33="ERwIT",'full menu'!AU33="I&amp;ERT",'full menu'!AU33="ER&amp;M&amp;IT",'full menu'!AU33="LSD"),"subst",IF(OR('full menu'!AU33="FERT",'full menu'!AU33="FMT",'full menu'!AU33="FIT",'full menu'!AU33="WSD"),"intens",IF('full menu'!AU33="UASC","UASC","")))))</f>
        <v>subst</v>
      </c>
      <c r="AV33" s="1" t="str">
        <f>IF(OR('full menu'!AV33="MDC",'full menu'!AV33="PERF"),"rude",IF(OR('full menu'!AV33="PCB",'full menu'!AV33="AERF",'full menu'!AV33="UD"),"inter",IF(OR('full menu'!AV33="ACB",'full menu'!AV33="LCERT",'full menu'!AV33="LERT",'full menu'!AV33="FCERT",'full menu'!AV33="FCMT",'full menu'!AV33="LCMT",'full menu'!AV33="LMT",'full menu'!AV33="LCIT",'full menu'!AV33="FCIT",'full menu'!AV33="LIT",'full menu'!AV33="MwERT",'full menu'!AV33="ERwMT",'full menu'!AV33="M&amp;ERT",'full menu'!AV33="MwIT",'full menu'!AV33="IwMT",'full menu'!AV33="M&amp;IT",'full menu'!AV33="IwERT",'full menu'!AV33="ERwIT",'full menu'!AV33="I&amp;ERT",'full menu'!AV33="ER&amp;M&amp;IT",'full menu'!AV33="LSD"),"subst",IF(OR('full menu'!AV33="FERT",'full menu'!AV33="FMT",'full menu'!AV33="FIT",'full menu'!AV33="WSD"),"intens",IF('full menu'!AV33="UASC","UASC","")))))</f>
        <v>subst</v>
      </c>
      <c r="AW33" s="1" t="str">
        <f>IF(OR('full menu'!AW33="MDC",'full menu'!AW33="PERF"),"rude",IF(OR('full menu'!AW33="PCB",'full menu'!AW33="AERF",'full menu'!AW33="UD"),"inter",IF(OR('full menu'!AW33="ACB",'full menu'!AW33="LCERT",'full menu'!AW33="LERT",'full menu'!AW33="FCERT",'full menu'!AW33="FCMT",'full menu'!AW33="LCMT",'full menu'!AW33="LMT",'full menu'!AW33="LCIT",'full menu'!AW33="FCIT",'full menu'!AW33="LIT",'full menu'!AW33="MwERT",'full menu'!AW33="ERwMT",'full menu'!AW33="M&amp;ERT",'full menu'!AW33="MwIT",'full menu'!AW33="IwMT",'full menu'!AW33="M&amp;IT",'full menu'!AW33="IwERT",'full menu'!AW33="ERwIT",'full menu'!AW33="I&amp;ERT",'full menu'!AW33="ER&amp;M&amp;IT",'full menu'!AW33="LSD"),"subst",IF(OR('full menu'!AW33="FERT",'full menu'!AW33="FMT",'full menu'!AW33="FIT",'full menu'!AW33="WSD"),"intens",IF('full menu'!AW33="UASC","UASC","")))))</f>
        <v>subst</v>
      </c>
      <c r="AX33" s="1" t="str">
        <f>IF(OR('full menu'!AX33="MDC",'full menu'!AX33="PERF"),"rude",IF(OR('full menu'!AX33="PCB",'full menu'!AX33="AERF",'full menu'!AX33="UD"),"inter",IF(OR('full menu'!AX33="ACB",'full menu'!AX33="LCERT",'full menu'!AX33="LERT",'full menu'!AX33="FCERT",'full menu'!AX33="FCMT",'full menu'!AX33="LCMT",'full menu'!AX33="LMT",'full menu'!AX33="LCIT",'full menu'!AX33="FCIT",'full menu'!AX33="LIT",'full menu'!AX33="MwERT",'full menu'!AX33="ERwMT",'full menu'!AX33="M&amp;ERT",'full menu'!AX33="MwIT",'full menu'!AX33="IwMT",'full menu'!AX33="M&amp;IT",'full menu'!AX33="IwERT",'full menu'!AX33="ERwIT",'full menu'!AX33="I&amp;ERT",'full menu'!AX33="ER&amp;M&amp;IT",'full menu'!AX33="LSD"),"subst",IF(OR('full menu'!AX33="FERT",'full menu'!AX33="FMT",'full menu'!AX33="FIT",'full menu'!AX33="WSD"),"intens",IF('full menu'!AX33="UASC","UASC","")))))</f>
        <v>subst</v>
      </c>
      <c r="AY33" s="1" t="str">
        <f>IF(OR('full menu'!AY33="MDC",'full menu'!AY33="PERF"),"rude",IF(OR('full menu'!AY33="PCB",'full menu'!AY33="AERF",'full menu'!AY33="UD"),"inter",IF(OR('full menu'!AY33="ACB",'full menu'!AY33="LCERT",'full menu'!AY33="LERT",'full menu'!AY33="FCERT",'full menu'!AY33="FCMT",'full menu'!AY33="LCMT",'full menu'!AY33="LMT",'full menu'!AY33="LCIT",'full menu'!AY33="FCIT",'full menu'!AY33="LIT",'full menu'!AY33="MwERT",'full menu'!AY33="ERwMT",'full menu'!AY33="M&amp;ERT",'full menu'!AY33="MwIT",'full menu'!AY33="IwMT",'full menu'!AY33="M&amp;IT",'full menu'!AY33="IwERT",'full menu'!AY33="ERwIT",'full menu'!AY33="I&amp;ERT",'full menu'!AY33="ER&amp;M&amp;IT",'full menu'!AY33="LSD"),"subst",IF(OR('full menu'!AY33="FERT",'full menu'!AY33="FMT",'full menu'!AY33="FIT",'full menu'!AY33="WSD"),"intens",IF('full menu'!AY33="UASC","UASC","")))))</f>
        <v>subst</v>
      </c>
    </row>
    <row r="34" spans="1:51" ht="15.6" x14ac:dyDescent="0.3">
      <c r="A34" t="s">
        <v>62</v>
      </c>
      <c r="B34" s="1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menu'!B34="WSD"),"intens",IF('full menu'!B34="UASC","UASC","")))))</f>
        <v/>
      </c>
      <c r="C34" s="1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menu'!C34="WSD"),"intens",IF('full menu'!C34="UASC","UASC","")))))</f>
        <v/>
      </c>
      <c r="D34" s="1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menu'!D34="WSD"),"intens",IF('full menu'!D34="UASC","UASC","")))))</f>
        <v/>
      </c>
      <c r="E34" s="1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menu'!E34="WSD"),"intens",IF('full menu'!E34="UASC","UASC","")))))</f>
        <v/>
      </c>
      <c r="F34" s="1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menu'!F34="WSD"),"intens",IF('full menu'!F34="UASC","UASC","")))))</f>
        <v/>
      </c>
      <c r="G34" s="1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menu'!G34="WSD"),"intens",IF('full menu'!G34="UASC","UASC","")))))</f>
        <v/>
      </c>
      <c r="H34" s="1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menu'!H34="WSD"),"intens",IF('full menu'!H34="UASC","UASC","")))))</f>
        <v/>
      </c>
      <c r="I34" s="1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menu'!I34="WSD"),"intens",IF('full menu'!I34="UASC","UASC","")))))</f>
        <v/>
      </c>
      <c r="J34" s="1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menu'!J34="WSD"),"intens",IF('full menu'!J34="UASC","UASC","")))))</f>
        <v/>
      </c>
      <c r="K34" s="1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menu'!K34="WSD"),"intens",IF('full menu'!K34="UASC","UASC","")))))</f>
        <v/>
      </c>
      <c r="L34" s="1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menu'!L34="WSD"),"intens",IF('full menu'!L34="UASC","UASC","")))))</f>
        <v/>
      </c>
      <c r="M34" s="1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menu'!M34="WSD"),"intens",IF('full menu'!M34="UASC","UASC","")))))</f>
        <v/>
      </c>
      <c r="N34" s="1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menu'!N34="WSD"),"intens",IF('full menu'!N34="UASC","UASC","")))))</f>
        <v/>
      </c>
      <c r="O34" s="1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menu'!O34="WSD"),"intens",IF('full menu'!O34="UASC","UASC","")))))</f>
        <v/>
      </c>
      <c r="P34" s="1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menu'!P34="WSD"),"intens",IF('full menu'!P34="UASC","UASC","")))))</f>
        <v/>
      </c>
      <c r="Q34" s="1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menu'!Q34="WSD"),"intens",IF('full menu'!Q34="UASC","UASC","")))))</f>
        <v/>
      </c>
      <c r="R34" s="1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menu'!R34="WSD"),"intens",IF('full menu'!R34="UASC","UASC","")))))</f>
        <v/>
      </c>
      <c r="S34" s="1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menu'!S34="WSD"),"intens",IF('full menu'!S34="UASC","UASC","")))))</f>
        <v/>
      </c>
      <c r="T34" s="1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menu'!T34="WSD"),"intens",IF('full menu'!T34="UASC","UASC","")))))</f>
        <v>inter</v>
      </c>
      <c r="U34" s="1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menu'!U34="WSD"),"intens",IF('full menu'!U34="UASC","UASC","")))))</f>
        <v>inter</v>
      </c>
      <c r="V34" s="1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menu'!V34="WSD"),"intens",IF('full menu'!V34="UASC","UASC","")))))</f>
        <v>subst</v>
      </c>
      <c r="W34" s="1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menu'!W34="WSD"),"intens",IF('full menu'!W34="UASC","UASC","")))))</f>
        <v>subst</v>
      </c>
      <c r="X34" s="1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menu'!X34="WSD"),"intens",IF('full menu'!X34="UASC","UASC","")))))</f>
        <v>subst</v>
      </c>
      <c r="Y34" s="1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menu'!Y34="WSD"),"intens",IF('full menu'!Y34="UASC","UASC","")))))</f>
        <v>subst</v>
      </c>
      <c r="Z34" s="1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menu'!Z34="WSD"),"intens",IF('full menu'!Z34="UASC","UASC","")))))</f>
        <v>subst</v>
      </c>
      <c r="AA34" s="1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menu'!AA34="WSD"),"intens",IF('full menu'!AA34="UASC","UASC","")))))</f>
        <v>subst</v>
      </c>
      <c r="AB34" s="1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menu'!AB34="WSD"),"intens",IF('full menu'!AB34="UASC","UASC","")))))</f>
        <v>subst</v>
      </c>
      <c r="AC34" s="1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menu'!AC34="WSD"),"intens",IF('full menu'!AC34="UASC","UASC","")))))</f>
        <v>subst</v>
      </c>
      <c r="AD34" s="1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menu'!AD34="WSD"),"intens",IF('full menu'!AD34="UASC","UASC","")))))</f>
        <v>subst</v>
      </c>
      <c r="AE34" s="1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menu'!AE34="WSD"),"intens",IF('full menu'!AE34="UASC","UASC","")))))</f>
        <v>subst</v>
      </c>
      <c r="AF34" s="1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menu'!AF34="WSD"),"intens",IF('full menu'!AF34="UASC","UASC","")))))</f>
        <v>subst</v>
      </c>
      <c r="AG34" s="1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menu'!AG34="WSD"),"intens",IF('full menu'!AG34="UASC","UASC","")))))</f>
        <v>subst</v>
      </c>
      <c r="AH34" s="1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menu'!AH34="WSD"),"intens",IF('full menu'!AH34="UASC","UASC","")))))</f>
        <v>subst</v>
      </c>
      <c r="AI34" s="1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menu'!AI34="WSD"),"intens",IF('full menu'!AI34="UASC","UASC","")))))</f>
        <v/>
      </c>
      <c r="AJ34" s="1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menu'!AJ34="WSD"),"intens",IF('full menu'!AJ34="UASC","UASC","")))))</f>
        <v/>
      </c>
      <c r="AK34" s="1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menu'!AK34="WSD"),"intens",IF('full menu'!AK34="UASC","UASC","")))))</f>
        <v/>
      </c>
      <c r="AL34" s="1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menu'!AL34="WSD"),"intens",IF('full menu'!AL34="UASC","UASC","")))))</f>
        <v/>
      </c>
      <c r="AM34" s="1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menu'!AM34="WSD"),"intens",IF('full menu'!AM34="UASC","UASC","")))))</f>
        <v/>
      </c>
      <c r="AN34" s="1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menu'!AN34="WSD"),"intens",IF('full menu'!AN34="UASC","UASC","")))))</f>
        <v/>
      </c>
      <c r="AO34" s="1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menu'!AO34="WSD"),"intens",IF('full menu'!AO34="UASC","UASC","")))))</f>
        <v/>
      </c>
      <c r="AP34" s="1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menu'!AP34="WSD"),"intens",IF('full menu'!AP34="UASC","UASC","")))))</f>
        <v/>
      </c>
      <c r="AQ34" s="1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menu'!AQ34="WSD"),"intens",IF('full menu'!AQ34="UASC","UASC","")))))</f>
        <v/>
      </c>
      <c r="AR34" s="1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menu'!AR34="WSD"),"intens",IF('full menu'!AR34="UASC","UASC","")))))</f>
        <v/>
      </c>
      <c r="AS34" s="1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menu'!AS34="WSD"),"intens",IF('full menu'!AS34="UASC","UASC","")))))</f>
        <v/>
      </c>
      <c r="AT34" s="1" t="str">
        <f>IF(OR('full menu'!AT34="MDC",'full menu'!AT34="PERF"),"rude",IF(OR('full menu'!AT34="PCB",'full menu'!AT34="AERF",'full menu'!AT34="UD"),"inter",IF(OR('full menu'!AT34="ACB",'full menu'!AT34="LCERT",'full menu'!AT34="LERT",'full menu'!AT34="FCERT",'full menu'!AT34="FCMT",'full menu'!AT34="LCMT",'full menu'!AT34="LMT",'full menu'!AT34="LCIT",'full menu'!AT34="FCIT",'full menu'!AT34="LIT",'full menu'!AT34="MwERT",'full menu'!AT34="ERwMT",'full menu'!AT34="M&amp;ERT",'full menu'!AT34="MwIT",'full menu'!AT34="IwMT",'full menu'!AT34="M&amp;IT",'full menu'!AT34="IwERT",'full menu'!AT34="ERwIT",'full menu'!AT34="I&amp;ERT",'full menu'!AT34="ER&amp;M&amp;IT",'full menu'!AT34="LSD"),"subst",IF(OR('full menu'!AT34="FERT",'full menu'!AT34="FMT",'full menu'!AT34="FIT",'full menu'!AT34="WSD"),"intens",IF('full menu'!AT34="UASC","UASC","")))))</f>
        <v/>
      </c>
      <c r="AU34" s="1" t="str">
        <f>IF(OR('full menu'!AU34="MDC",'full menu'!AU34="PERF"),"rude",IF(OR('full menu'!AU34="PCB",'full menu'!AU34="AERF",'full menu'!AU34="UD"),"inter",IF(OR('full menu'!AU34="ACB",'full menu'!AU34="LCERT",'full menu'!AU34="LERT",'full menu'!AU34="FCERT",'full menu'!AU34="FCMT",'full menu'!AU34="LCMT",'full menu'!AU34="LMT",'full menu'!AU34="LCIT",'full menu'!AU34="FCIT",'full menu'!AU34="LIT",'full menu'!AU34="MwERT",'full menu'!AU34="ERwMT",'full menu'!AU34="M&amp;ERT",'full menu'!AU34="MwIT",'full menu'!AU34="IwMT",'full menu'!AU34="M&amp;IT",'full menu'!AU34="IwERT",'full menu'!AU34="ERwIT",'full menu'!AU34="I&amp;ERT",'full menu'!AU34="ER&amp;M&amp;IT",'full menu'!AU34="LSD"),"subst",IF(OR('full menu'!AU34="FERT",'full menu'!AU34="FMT",'full menu'!AU34="FIT",'full menu'!AU34="WSD"),"intens",IF('full menu'!AU34="UASC","UASC","")))))</f>
        <v/>
      </c>
      <c r="AV34" s="1" t="str">
        <f>IF(OR('full menu'!AV34="MDC",'full menu'!AV34="PERF"),"rude",IF(OR('full menu'!AV34="PCB",'full menu'!AV34="AERF",'full menu'!AV34="UD"),"inter",IF(OR('full menu'!AV34="ACB",'full menu'!AV34="LCERT",'full menu'!AV34="LERT",'full menu'!AV34="FCERT",'full menu'!AV34="FCMT",'full menu'!AV34="LCMT",'full menu'!AV34="LMT",'full menu'!AV34="LCIT",'full menu'!AV34="FCIT",'full menu'!AV34="LIT",'full menu'!AV34="MwERT",'full menu'!AV34="ERwMT",'full menu'!AV34="M&amp;ERT",'full menu'!AV34="MwIT",'full menu'!AV34="IwMT",'full menu'!AV34="M&amp;IT",'full menu'!AV34="IwERT",'full menu'!AV34="ERwIT",'full menu'!AV34="I&amp;ERT",'full menu'!AV34="ER&amp;M&amp;IT",'full menu'!AV34="LSD"),"subst",IF(OR('full menu'!AV34="FERT",'full menu'!AV34="FMT",'full menu'!AV34="FIT",'full menu'!AV34="WSD"),"intens",IF('full menu'!AV34="UASC","UASC","")))))</f>
        <v/>
      </c>
      <c r="AW34" s="1" t="str">
        <f>IF(OR('full menu'!AW34="MDC",'full menu'!AW34="PERF"),"rude",IF(OR('full menu'!AW34="PCB",'full menu'!AW34="AERF",'full menu'!AW34="UD"),"inter",IF(OR('full menu'!AW34="ACB",'full menu'!AW34="LCERT",'full menu'!AW34="LERT",'full menu'!AW34="FCERT",'full menu'!AW34="FCMT",'full menu'!AW34="LCMT",'full menu'!AW34="LMT",'full menu'!AW34="LCIT",'full menu'!AW34="FCIT",'full menu'!AW34="LIT",'full menu'!AW34="MwERT",'full menu'!AW34="ERwMT",'full menu'!AW34="M&amp;ERT",'full menu'!AW34="MwIT",'full menu'!AW34="IwMT",'full menu'!AW34="M&amp;IT",'full menu'!AW34="IwERT",'full menu'!AW34="ERwIT",'full menu'!AW34="I&amp;ERT",'full menu'!AW34="ER&amp;M&amp;IT",'full menu'!AW34="LSD"),"subst",IF(OR('full menu'!AW34="FERT",'full menu'!AW34="FMT",'full menu'!AW34="FIT",'full menu'!AW34="WSD"),"intens",IF('full menu'!AW34="UASC","UASC","")))))</f>
        <v/>
      </c>
      <c r="AX34" s="1" t="str">
        <f>IF(OR('full menu'!AX34="MDC",'full menu'!AX34="PERF"),"rude",IF(OR('full menu'!AX34="PCB",'full menu'!AX34="AERF",'full menu'!AX34="UD"),"inter",IF(OR('full menu'!AX34="ACB",'full menu'!AX34="LCERT",'full menu'!AX34="LERT",'full menu'!AX34="FCERT",'full menu'!AX34="FCMT",'full menu'!AX34="LCMT",'full menu'!AX34="LMT",'full menu'!AX34="LCIT",'full menu'!AX34="FCIT",'full menu'!AX34="LIT",'full menu'!AX34="MwERT",'full menu'!AX34="ERwMT",'full menu'!AX34="M&amp;ERT",'full menu'!AX34="MwIT",'full menu'!AX34="IwMT",'full menu'!AX34="M&amp;IT",'full menu'!AX34="IwERT",'full menu'!AX34="ERwIT",'full menu'!AX34="I&amp;ERT",'full menu'!AX34="ER&amp;M&amp;IT",'full menu'!AX34="LSD"),"subst",IF(OR('full menu'!AX34="FERT",'full menu'!AX34="FMT",'full menu'!AX34="FIT",'full menu'!AX34="WSD"),"intens",IF('full menu'!AX34="UASC","UASC","")))))</f>
        <v/>
      </c>
      <c r="AY34" s="1" t="str">
        <f>IF(OR('full menu'!AY34="MDC",'full menu'!AY34="PERF"),"rude",IF(OR('full menu'!AY34="PCB",'full menu'!AY34="AERF",'full menu'!AY34="UD"),"inter",IF(OR('full menu'!AY34="ACB",'full menu'!AY34="LCERT",'full menu'!AY34="LERT",'full menu'!AY34="FCERT",'full menu'!AY34="FCMT",'full menu'!AY34="LCMT",'full menu'!AY34="LMT",'full menu'!AY34="LCIT",'full menu'!AY34="FCIT",'full menu'!AY34="LIT",'full menu'!AY34="MwERT",'full menu'!AY34="ERwMT",'full menu'!AY34="M&amp;ERT",'full menu'!AY34="MwIT",'full menu'!AY34="IwMT",'full menu'!AY34="M&amp;IT",'full menu'!AY34="IwERT",'full menu'!AY34="ERwIT",'full menu'!AY34="I&amp;ERT",'full menu'!AY34="ER&amp;M&amp;IT",'full menu'!AY34="LSD"),"subst",IF(OR('full menu'!AY34="FERT",'full menu'!AY34="FMT",'full menu'!AY34="FIT",'full menu'!AY34="WSD"),"intens",IF('full menu'!AY34="UASC","UASC","")))))</f>
        <v/>
      </c>
    </row>
    <row r="35" spans="1:51" ht="15.6" x14ac:dyDescent="0.3">
      <c r="A35" t="s">
        <v>63</v>
      </c>
      <c r="B35" s="1" t="str">
        <f>IF(OR('full menu'!B35="MDC",'full menu'!B35="PERF"),"rude",IF(OR('full menu'!B35="PCB",'full menu'!B35="AERF",'full menu'!B35="UD"),"inter",IF(OR('full menu'!B35="ACB",'full menu'!B35="LCERT",'full menu'!B35="LERT",'full menu'!B35="FCERT",'full menu'!B35="FCMT",'full menu'!B35="LCMT",'full menu'!B35="LMT",'full menu'!B35="LCIT",'full menu'!B35="FCIT",'full menu'!B35="LIT",'full menu'!B35="MwERT",'full menu'!B35="ERwMT",'full menu'!B35="M&amp;ERT",'full menu'!B35="MwIT",'full menu'!B35="IwMT",'full menu'!B35="M&amp;IT",'full menu'!B35="IwERT",'full menu'!B35="ERwIT",'full menu'!B35="I&amp;ERT",'full menu'!B35="ER&amp;M&amp;IT",'full menu'!B35="LSD"),"subst",IF(OR('full menu'!B35="FERT",'full menu'!B35="FMT",'full menu'!B35="FIT",'full menu'!B35="WSD"),"intens",IF('full menu'!B35="UASC","UASC","")))))</f>
        <v>subst</v>
      </c>
      <c r="C35" s="1" t="str">
        <f>IF(OR('full menu'!C35="MDC",'full menu'!C35="PERF"),"rude",IF(OR('full menu'!C35="PCB",'full menu'!C35="AERF",'full menu'!C35="UD"),"inter",IF(OR('full menu'!C35="ACB",'full menu'!C35="LCERT",'full menu'!C35="LERT",'full menu'!C35="FCERT",'full menu'!C35="FCMT",'full menu'!C35="LCMT",'full menu'!C35="LMT",'full menu'!C35="LCIT",'full menu'!C35="FCIT",'full menu'!C35="LIT",'full menu'!C35="MwERT",'full menu'!C35="ERwMT",'full menu'!C35="M&amp;ERT",'full menu'!C35="MwIT",'full menu'!C35="IwMT",'full menu'!C35="M&amp;IT",'full menu'!C35="IwERT",'full menu'!C35="ERwIT",'full menu'!C35="I&amp;ERT",'full menu'!C35="ER&amp;M&amp;IT",'full menu'!C35="LSD"),"subst",IF(OR('full menu'!C35="FERT",'full menu'!C35="FMT",'full menu'!C35="FIT",'full menu'!C35="WSD"),"intens",IF('full menu'!C35="UASC","UASC","")))))</f>
        <v>subst</v>
      </c>
      <c r="D35" s="1" t="str">
        <f>IF(OR('full menu'!D35="MDC",'full menu'!D35="PERF"),"rude",IF(OR('full menu'!D35="PCB",'full menu'!D35="AERF",'full menu'!D35="UD"),"inter",IF(OR('full menu'!D35="ACB",'full menu'!D35="LCERT",'full menu'!D35="LERT",'full menu'!D35="FCERT",'full menu'!D35="FCMT",'full menu'!D35="LCMT",'full menu'!D35="LMT",'full menu'!D35="LCIT",'full menu'!D35="FCIT",'full menu'!D35="LIT",'full menu'!D35="MwERT",'full menu'!D35="ERwMT",'full menu'!D35="M&amp;ERT",'full menu'!D35="MwIT",'full menu'!D35="IwMT",'full menu'!D35="M&amp;IT",'full menu'!D35="IwERT",'full menu'!D35="ERwIT",'full menu'!D35="I&amp;ERT",'full menu'!D35="ER&amp;M&amp;IT",'full menu'!D35="LSD"),"subst",IF(OR('full menu'!D35="FERT",'full menu'!D35="FMT",'full menu'!D35="FIT",'full menu'!D35="WSD"),"intens",IF('full menu'!D35="UASC","UASC","")))))</f>
        <v>subst</v>
      </c>
      <c r="E35" s="1" t="str">
        <f>IF(OR('full menu'!E35="MDC",'full menu'!E35="PERF"),"rude",IF(OR('full menu'!E35="PCB",'full menu'!E35="AERF",'full menu'!E35="UD"),"inter",IF(OR('full menu'!E35="ACB",'full menu'!E35="LCERT",'full menu'!E35="LERT",'full menu'!E35="FCERT",'full menu'!E35="FCMT",'full menu'!E35="LCMT",'full menu'!E35="LMT",'full menu'!E35="LCIT",'full menu'!E35="FCIT",'full menu'!E35="LIT",'full menu'!E35="MwERT",'full menu'!E35="ERwMT",'full menu'!E35="M&amp;ERT",'full menu'!E35="MwIT",'full menu'!E35="IwMT",'full menu'!E35="M&amp;IT",'full menu'!E35="IwERT",'full menu'!E35="ERwIT",'full menu'!E35="I&amp;ERT",'full menu'!E35="ER&amp;M&amp;IT",'full menu'!E35="LSD"),"subst",IF(OR('full menu'!E35="FERT",'full menu'!E35="FMT",'full menu'!E35="FIT",'full menu'!E35="WSD"),"intens",IF('full menu'!E35="UASC","UASC","")))))</f>
        <v>subst</v>
      </c>
      <c r="F35" s="1" t="str">
        <f>IF(OR('full menu'!F35="MDC",'full menu'!F35="PERF"),"rude",IF(OR('full menu'!F35="PCB",'full menu'!F35="AERF",'full menu'!F35="UD"),"inter",IF(OR('full menu'!F35="ACB",'full menu'!F35="LCERT",'full menu'!F35="LERT",'full menu'!F35="FCERT",'full menu'!F35="FCMT",'full menu'!F35="LCMT",'full menu'!F35="LMT",'full menu'!F35="LCIT",'full menu'!F35="FCIT",'full menu'!F35="LIT",'full menu'!F35="MwERT",'full menu'!F35="ERwMT",'full menu'!F35="M&amp;ERT",'full menu'!F35="MwIT",'full menu'!F35="IwMT",'full menu'!F35="M&amp;IT",'full menu'!F35="IwERT",'full menu'!F35="ERwIT",'full menu'!F35="I&amp;ERT",'full menu'!F35="ER&amp;M&amp;IT",'full menu'!F35="LSD"),"subst",IF(OR('full menu'!F35="FERT",'full menu'!F35="FMT",'full menu'!F35="FIT",'full menu'!F35="WSD"),"intens",IF('full menu'!F35="UASC","UASC","")))))</f>
        <v>intens</v>
      </c>
      <c r="G35" s="1" t="str">
        <f>IF(OR('full menu'!G35="MDC",'full menu'!G35="PERF"),"rude",IF(OR('full menu'!G35="PCB",'full menu'!G35="AERF",'full menu'!G35="UD"),"inter",IF(OR('full menu'!G35="ACB",'full menu'!G35="LCERT",'full menu'!G35="LERT",'full menu'!G35="FCERT",'full menu'!G35="FCMT",'full menu'!G35="LCMT",'full menu'!G35="LMT",'full menu'!G35="LCIT",'full menu'!G35="FCIT",'full menu'!G35="LIT",'full menu'!G35="MwERT",'full menu'!G35="ERwMT",'full menu'!G35="M&amp;ERT",'full menu'!G35="MwIT",'full menu'!G35="IwMT",'full menu'!G35="M&amp;IT",'full menu'!G35="IwERT",'full menu'!G35="ERwIT",'full menu'!G35="I&amp;ERT",'full menu'!G35="ER&amp;M&amp;IT",'full menu'!G35="LSD"),"subst",IF(OR('full menu'!G35="FERT",'full menu'!G35="FMT",'full menu'!G35="FIT",'full menu'!G35="WSD"),"intens",IF('full menu'!G35="UASC","UASC","")))))</f>
        <v>intens</v>
      </c>
      <c r="H35" s="1" t="str">
        <f>IF(OR('full menu'!H35="MDC",'full menu'!H35="PERF"),"rude",IF(OR('full menu'!H35="PCB",'full menu'!H35="AERF",'full menu'!H35="UD"),"inter",IF(OR('full menu'!H35="ACB",'full menu'!H35="LCERT",'full menu'!H35="LERT",'full menu'!H35="FCERT",'full menu'!H35="FCMT",'full menu'!H35="LCMT",'full menu'!H35="LMT",'full menu'!H35="LCIT",'full menu'!H35="FCIT",'full menu'!H35="LIT",'full menu'!H35="MwERT",'full menu'!H35="ERwMT",'full menu'!H35="M&amp;ERT",'full menu'!H35="MwIT",'full menu'!H35="IwMT",'full menu'!H35="M&amp;IT",'full menu'!H35="IwERT",'full menu'!H35="ERwIT",'full menu'!H35="I&amp;ERT",'full menu'!H35="ER&amp;M&amp;IT",'full menu'!H35="LSD"),"subst",IF(OR('full menu'!H35="FERT",'full menu'!H35="FMT",'full menu'!H35="FIT",'full menu'!H35="WSD"),"intens",IF('full menu'!H35="UASC","UASC","")))))</f>
        <v>intens</v>
      </c>
      <c r="I35" s="1" t="str">
        <f>IF(OR('full menu'!I35="MDC",'full menu'!I35="PERF"),"rude",IF(OR('full menu'!I35="PCB",'full menu'!I35="AERF",'full menu'!I35="UD"),"inter",IF(OR('full menu'!I35="ACB",'full menu'!I35="LCERT",'full menu'!I35="LERT",'full menu'!I35="FCERT",'full menu'!I35="FCMT",'full menu'!I35="LCMT",'full menu'!I35="LMT",'full menu'!I35="LCIT",'full menu'!I35="FCIT",'full menu'!I35="LIT",'full menu'!I35="MwERT",'full menu'!I35="ERwMT",'full menu'!I35="M&amp;ERT",'full menu'!I35="MwIT",'full menu'!I35="IwMT",'full menu'!I35="M&amp;IT",'full menu'!I35="IwERT",'full menu'!I35="ERwIT",'full menu'!I35="I&amp;ERT",'full menu'!I35="ER&amp;M&amp;IT",'full menu'!I35="LSD"),"subst",IF(OR('full menu'!I35="FERT",'full menu'!I35="FMT",'full menu'!I35="FIT",'full menu'!I35="WSD"),"intens",IF('full menu'!I35="UASC","UASC","")))))</f>
        <v>subst</v>
      </c>
      <c r="J35" s="1" t="str">
        <f>IF(OR('full menu'!J35="MDC",'full menu'!J35="PERF"),"rude",IF(OR('full menu'!J35="PCB",'full menu'!J35="AERF",'full menu'!J35="UD"),"inter",IF(OR('full menu'!J35="ACB",'full menu'!J35="LCERT",'full menu'!J35="LERT",'full menu'!J35="FCERT",'full menu'!J35="FCMT",'full menu'!J35="LCMT",'full menu'!J35="LMT",'full menu'!J35="LCIT",'full menu'!J35="FCIT",'full menu'!J35="LIT",'full menu'!J35="MwERT",'full menu'!J35="ERwMT",'full menu'!J35="M&amp;ERT",'full menu'!J35="MwIT",'full menu'!J35="IwMT",'full menu'!J35="M&amp;IT",'full menu'!J35="IwERT",'full menu'!J35="ERwIT",'full menu'!J35="I&amp;ERT",'full menu'!J35="ER&amp;M&amp;IT",'full menu'!J35="LSD"),"subst",IF(OR('full menu'!J35="FERT",'full menu'!J35="FMT",'full menu'!J35="FIT",'full menu'!J35="WSD"),"intens",IF('full menu'!J35="UASC","UASC","")))))</f>
        <v>subst</v>
      </c>
      <c r="K35" s="1" t="str">
        <f>IF(OR('full menu'!K35="MDC",'full menu'!K35="PERF"),"rude",IF(OR('full menu'!K35="PCB",'full menu'!K35="AERF",'full menu'!K35="UD"),"inter",IF(OR('full menu'!K35="ACB",'full menu'!K35="LCERT",'full menu'!K35="LERT",'full menu'!K35="FCERT",'full menu'!K35="FCMT",'full menu'!K35="LCMT",'full menu'!K35="LMT",'full menu'!K35="LCIT",'full menu'!K35="FCIT",'full menu'!K35="LIT",'full menu'!K35="MwERT",'full menu'!K35="ERwMT",'full menu'!K35="M&amp;ERT",'full menu'!K35="MwIT",'full menu'!K35="IwMT",'full menu'!K35="M&amp;IT",'full menu'!K35="IwERT",'full menu'!K35="ERwIT",'full menu'!K35="I&amp;ERT",'full menu'!K35="ER&amp;M&amp;IT",'full menu'!K35="LSD"),"subst",IF(OR('full menu'!K35="FERT",'full menu'!K35="FMT",'full menu'!K35="FIT",'full menu'!K35="WSD"),"intens",IF('full menu'!K35="UASC","UASC","")))))</f>
        <v>subst</v>
      </c>
      <c r="L35" s="1" t="str">
        <f>IF(OR('full menu'!L35="MDC",'full menu'!L35="PERF"),"rude",IF(OR('full menu'!L35="PCB",'full menu'!L35="AERF",'full menu'!L35="UD"),"inter",IF(OR('full menu'!L35="ACB",'full menu'!L35="LCERT",'full menu'!L35="LERT",'full menu'!L35="FCERT",'full menu'!L35="FCMT",'full menu'!L35="LCMT",'full menu'!L35="LMT",'full menu'!L35="LCIT",'full menu'!L35="FCIT",'full menu'!L35="LIT",'full menu'!L35="MwERT",'full menu'!L35="ERwMT",'full menu'!L35="M&amp;ERT",'full menu'!L35="MwIT",'full menu'!L35="IwMT",'full menu'!L35="M&amp;IT",'full menu'!L35="IwERT",'full menu'!L35="ERwIT",'full menu'!L35="I&amp;ERT",'full menu'!L35="ER&amp;M&amp;IT",'full menu'!L35="LSD"),"subst",IF(OR('full menu'!L35="FERT",'full menu'!L35="FMT",'full menu'!L35="FIT",'full menu'!L35="WSD"),"intens",IF('full menu'!L35="UASC","UASC","")))))</f>
        <v>subst</v>
      </c>
      <c r="M35" s="1" t="str">
        <f>IF(OR('full menu'!M35="MDC",'full menu'!M35="PERF"),"rude",IF(OR('full menu'!M35="PCB",'full menu'!M35="AERF",'full menu'!M35="UD"),"inter",IF(OR('full menu'!M35="ACB",'full menu'!M35="LCERT",'full menu'!M35="LERT",'full menu'!M35="FCERT",'full menu'!M35="FCMT",'full menu'!M35="LCMT",'full menu'!M35="LMT",'full menu'!M35="LCIT",'full menu'!M35="FCIT",'full menu'!M35="LIT",'full menu'!M35="MwERT",'full menu'!M35="ERwMT",'full menu'!M35="M&amp;ERT",'full menu'!M35="MwIT",'full menu'!M35="IwMT",'full menu'!M35="M&amp;IT",'full menu'!M35="IwERT",'full menu'!M35="ERwIT",'full menu'!M35="I&amp;ERT",'full menu'!M35="ER&amp;M&amp;IT",'full menu'!M35="LSD"),"subst",IF(OR('full menu'!M35="FERT",'full menu'!M35="FMT",'full menu'!M35="FIT",'full menu'!M35="WSD"),"intens",IF('full menu'!M35="UASC","UASC","")))))</f>
        <v>subst</v>
      </c>
      <c r="N35" s="1" t="str">
        <f>IF(OR('full menu'!N35="MDC",'full menu'!N35="PERF"),"rude",IF(OR('full menu'!N35="PCB",'full menu'!N35="AERF",'full menu'!N35="UD"),"inter",IF(OR('full menu'!N35="ACB",'full menu'!N35="LCERT",'full menu'!N35="LERT",'full menu'!N35="FCERT",'full menu'!N35="FCMT",'full menu'!N35="LCMT",'full menu'!N35="LMT",'full menu'!N35="LCIT",'full menu'!N35="FCIT",'full menu'!N35="LIT",'full menu'!N35="MwERT",'full menu'!N35="ERwMT",'full menu'!N35="M&amp;ERT",'full menu'!N35="MwIT",'full menu'!N35="IwMT",'full menu'!N35="M&amp;IT",'full menu'!N35="IwERT",'full menu'!N35="ERwIT",'full menu'!N35="I&amp;ERT",'full menu'!N35="ER&amp;M&amp;IT",'full menu'!N35="LSD"),"subst",IF(OR('full menu'!N35="FERT",'full menu'!N35="FMT",'full menu'!N35="FIT",'full menu'!N35="WSD"),"intens",IF('full menu'!N35="UASC","UASC","")))))</f>
        <v>subst</v>
      </c>
      <c r="O35" s="1" t="str">
        <f>IF(OR('full menu'!O35="MDC",'full menu'!O35="PERF"),"rude",IF(OR('full menu'!O35="PCB",'full menu'!O35="AERF",'full menu'!O35="UD"),"inter",IF(OR('full menu'!O35="ACB",'full menu'!O35="LCERT",'full menu'!O35="LERT",'full menu'!O35="FCERT",'full menu'!O35="FCMT",'full menu'!O35="LCMT",'full menu'!O35="LMT",'full menu'!O35="LCIT",'full menu'!O35="FCIT",'full menu'!O35="LIT",'full menu'!O35="MwERT",'full menu'!O35="ERwMT",'full menu'!O35="M&amp;ERT",'full menu'!O35="MwIT",'full menu'!O35="IwMT",'full menu'!O35="M&amp;IT",'full menu'!O35="IwERT",'full menu'!O35="ERwIT",'full menu'!O35="I&amp;ERT",'full menu'!O35="ER&amp;M&amp;IT",'full menu'!O35="LSD"),"subst",IF(OR('full menu'!O35="FERT",'full menu'!O35="FMT",'full menu'!O35="FIT",'full menu'!O35="WSD"),"intens",IF('full menu'!O35="UASC","UASC","")))))</f>
        <v>subst</v>
      </c>
      <c r="P35" s="1" t="str">
        <f>IF(OR('full menu'!P35="MDC",'full menu'!P35="PERF"),"rude",IF(OR('full menu'!P35="PCB",'full menu'!P35="AERF",'full menu'!P35="UD"),"inter",IF(OR('full menu'!P35="ACB",'full menu'!P35="LCERT",'full menu'!P35="LERT",'full menu'!P35="FCERT",'full menu'!P35="FCMT",'full menu'!P35="LCMT",'full menu'!P35="LMT",'full menu'!P35="LCIT",'full menu'!P35="FCIT",'full menu'!P35="LIT",'full menu'!P35="MwERT",'full menu'!P35="ERwMT",'full menu'!P35="M&amp;ERT",'full menu'!P35="MwIT",'full menu'!P35="IwMT",'full menu'!P35="M&amp;IT",'full menu'!P35="IwERT",'full menu'!P35="ERwIT",'full menu'!P35="I&amp;ERT",'full menu'!P35="ER&amp;M&amp;IT",'full menu'!P35="LSD"),"subst",IF(OR('full menu'!P35="FERT",'full menu'!P35="FMT",'full menu'!P35="FIT",'full menu'!P35="WSD"),"intens",IF('full menu'!P35="UASC","UASC","")))))</f>
        <v>subst</v>
      </c>
      <c r="Q35" s="1" t="str">
        <f>IF(OR('full menu'!Q35="MDC",'full menu'!Q35="PERF"),"rude",IF(OR('full menu'!Q35="PCB",'full menu'!Q35="AERF",'full menu'!Q35="UD"),"inter",IF(OR('full menu'!Q35="ACB",'full menu'!Q35="LCERT",'full menu'!Q35="LERT",'full menu'!Q35="FCERT",'full menu'!Q35="FCMT",'full menu'!Q35="LCMT",'full menu'!Q35="LMT",'full menu'!Q35="LCIT",'full menu'!Q35="FCIT",'full menu'!Q35="LIT",'full menu'!Q35="MwERT",'full menu'!Q35="ERwMT",'full menu'!Q35="M&amp;ERT",'full menu'!Q35="MwIT",'full menu'!Q35="IwMT",'full menu'!Q35="M&amp;IT",'full menu'!Q35="IwERT",'full menu'!Q35="ERwIT",'full menu'!Q35="I&amp;ERT",'full menu'!Q35="ER&amp;M&amp;IT",'full menu'!Q35="LSD"),"subst",IF(OR('full menu'!Q35="FERT",'full menu'!Q35="FMT",'full menu'!Q35="FIT",'full menu'!Q35="WSD"),"intens",IF('full menu'!Q35="UASC","UASC","")))))</f>
        <v>subst</v>
      </c>
      <c r="R35" s="1" t="str">
        <f>IF(OR('full menu'!R35="MDC",'full menu'!R35="PERF"),"rude",IF(OR('full menu'!R35="PCB",'full menu'!R35="AERF",'full menu'!R35="UD"),"inter",IF(OR('full menu'!R35="ACB",'full menu'!R35="LCERT",'full menu'!R35="LERT",'full menu'!R35="FCERT",'full menu'!R35="FCMT",'full menu'!R35="LCMT",'full menu'!R35="LMT",'full menu'!R35="LCIT",'full menu'!R35="FCIT",'full menu'!R35="LIT",'full menu'!R35="MwERT",'full menu'!R35="ERwMT",'full menu'!R35="M&amp;ERT",'full menu'!R35="MwIT",'full menu'!R35="IwMT",'full menu'!R35="M&amp;IT",'full menu'!R35="IwERT",'full menu'!R35="ERwIT",'full menu'!R35="I&amp;ERT",'full menu'!R35="ER&amp;M&amp;IT",'full menu'!R35="LSD"),"subst",IF(OR('full menu'!R35="FERT",'full menu'!R35="FMT",'full menu'!R35="FIT",'full menu'!R35="WSD"),"intens",IF('full menu'!R35="UASC","UASC","")))))</f>
        <v>subst</v>
      </c>
      <c r="S35" s="1" t="str">
        <f>IF(OR('full menu'!S35="MDC",'full menu'!S35="PERF"),"rude",IF(OR('full menu'!S35="PCB",'full menu'!S35="AERF",'full menu'!S35="UD"),"inter",IF(OR('full menu'!S35="ACB",'full menu'!S35="LCERT",'full menu'!S35="LERT",'full menu'!S35="FCERT",'full menu'!S35="FCMT",'full menu'!S35="LCMT",'full menu'!S35="LMT",'full menu'!S35="LCIT",'full menu'!S35="FCIT",'full menu'!S35="LIT",'full menu'!S35="MwERT",'full menu'!S35="ERwMT",'full menu'!S35="M&amp;ERT",'full menu'!S35="MwIT",'full menu'!S35="IwMT",'full menu'!S35="M&amp;IT",'full menu'!S35="IwERT",'full menu'!S35="ERwIT",'full menu'!S35="I&amp;ERT",'full menu'!S35="ER&amp;M&amp;IT",'full menu'!S35="LSD"),"subst",IF(OR('full menu'!S35="FERT",'full menu'!S35="FMT",'full menu'!S35="FIT",'full menu'!S35="WSD"),"intens",IF('full menu'!S35="UASC","UASC","")))))</f>
        <v>subst</v>
      </c>
      <c r="T35" s="1" t="str">
        <f>IF(OR('full menu'!T35="MDC",'full menu'!T35="PERF"),"rude",IF(OR('full menu'!T35="PCB",'full menu'!T35="AERF",'full menu'!T35="UD"),"inter",IF(OR('full menu'!T35="ACB",'full menu'!T35="LCERT",'full menu'!T35="LERT",'full menu'!T35="FCERT",'full menu'!T35="FCMT",'full menu'!T35="LCMT",'full menu'!T35="LMT",'full menu'!T35="LCIT",'full menu'!T35="FCIT",'full menu'!T35="LIT",'full menu'!T35="MwERT",'full menu'!T35="ERwMT",'full menu'!T35="M&amp;ERT",'full menu'!T35="MwIT",'full menu'!T35="IwMT",'full menu'!T35="M&amp;IT",'full menu'!T35="IwERT",'full menu'!T35="ERwIT",'full menu'!T35="I&amp;ERT",'full menu'!T35="ER&amp;M&amp;IT",'full menu'!T35="LSD"),"subst",IF(OR('full menu'!T35="FERT",'full menu'!T35="FMT",'full menu'!T35="FIT",'full menu'!T35="WSD"),"intens",IF('full menu'!T35="UASC","UASC","")))))</f>
        <v>subst</v>
      </c>
      <c r="U35" s="1" t="str">
        <f>IF(OR('full menu'!U35="MDC",'full menu'!U35="PERF"),"rude",IF(OR('full menu'!U35="PCB",'full menu'!U35="AERF",'full menu'!U35="UD"),"inter",IF(OR('full menu'!U35="ACB",'full menu'!U35="LCERT",'full menu'!U35="LERT",'full menu'!U35="FCERT",'full menu'!U35="FCMT",'full menu'!U35="LCMT",'full menu'!U35="LMT",'full menu'!U35="LCIT",'full menu'!U35="FCIT",'full menu'!U35="LIT",'full menu'!U35="MwERT",'full menu'!U35="ERwMT",'full menu'!U35="M&amp;ERT",'full menu'!U35="MwIT",'full menu'!U35="IwMT",'full menu'!U35="M&amp;IT",'full menu'!U35="IwERT",'full menu'!U35="ERwIT",'full menu'!U35="I&amp;ERT",'full menu'!U35="ER&amp;M&amp;IT",'full menu'!U35="LSD"),"subst",IF(OR('full menu'!U35="FERT",'full menu'!U35="FMT",'full menu'!U35="FIT",'full menu'!U35="WSD"),"intens",IF('full menu'!U35="UASC","UASC","")))))</f>
        <v>subst</v>
      </c>
      <c r="V35" s="1" t="str">
        <f>IF(OR('full menu'!V35="MDC",'full menu'!V35="PERF"),"rude",IF(OR('full menu'!V35="PCB",'full menu'!V35="AERF",'full menu'!V35="UD"),"inter",IF(OR('full menu'!V35="ACB",'full menu'!V35="LCERT",'full menu'!V35="LERT",'full menu'!V35="FCERT",'full menu'!V35="FCMT",'full menu'!V35="LCMT",'full menu'!V35="LMT",'full menu'!V35="LCIT",'full menu'!V35="FCIT",'full menu'!V35="LIT",'full menu'!V35="MwERT",'full menu'!V35="ERwMT",'full menu'!V35="M&amp;ERT",'full menu'!V35="MwIT",'full menu'!V35="IwMT",'full menu'!V35="M&amp;IT",'full menu'!V35="IwERT",'full menu'!V35="ERwIT",'full menu'!V35="I&amp;ERT",'full menu'!V35="ER&amp;M&amp;IT",'full menu'!V35="LSD"),"subst",IF(OR('full menu'!V35="FERT",'full menu'!V35="FMT",'full menu'!V35="FIT",'full menu'!V35="WSD"),"intens",IF('full menu'!V35="UASC","UASC","")))))</f>
        <v>subst</v>
      </c>
      <c r="W35" s="1" t="str">
        <f>IF(OR('full menu'!W35="MDC",'full menu'!W35="PERF"),"rude",IF(OR('full menu'!W35="PCB",'full menu'!W35="AERF",'full menu'!W35="UD"),"inter",IF(OR('full menu'!W35="ACB",'full menu'!W35="LCERT",'full menu'!W35="LERT",'full menu'!W35="FCERT",'full menu'!W35="FCMT",'full menu'!W35="LCMT",'full menu'!W35="LMT",'full menu'!W35="LCIT",'full menu'!W35="FCIT",'full menu'!W35="LIT",'full menu'!W35="MwERT",'full menu'!W35="ERwMT",'full menu'!W35="M&amp;ERT",'full menu'!W35="MwIT",'full menu'!W35="IwMT",'full menu'!W35="M&amp;IT",'full menu'!W35="IwERT",'full menu'!W35="ERwIT",'full menu'!W35="I&amp;ERT",'full menu'!W35="ER&amp;M&amp;IT",'full menu'!W35="LSD"),"subst",IF(OR('full menu'!W35="FERT",'full menu'!W35="FMT",'full menu'!W35="FIT",'full menu'!W35="WSD"),"intens",IF('full menu'!W35="UASC","UASC","")))))</f>
        <v>subst</v>
      </c>
      <c r="X35" s="1" t="str">
        <f>IF(OR('full menu'!X35="MDC",'full menu'!X35="PERF"),"rude",IF(OR('full menu'!X35="PCB",'full menu'!X35="AERF",'full menu'!X35="UD"),"inter",IF(OR('full menu'!X35="ACB",'full menu'!X35="LCERT",'full menu'!X35="LERT",'full menu'!X35="FCERT",'full menu'!X35="FCMT",'full menu'!X35="LCMT",'full menu'!X35="LMT",'full menu'!X35="LCIT",'full menu'!X35="FCIT",'full menu'!X35="LIT",'full menu'!X35="MwERT",'full menu'!X35="ERwMT",'full menu'!X35="M&amp;ERT",'full menu'!X35="MwIT",'full menu'!X35="IwMT",'full menu'!X35="M&amp;IT",'full menu'!X35="IwERT",'full menu'!X35="ERwIT",'full menu'!X35="I&amp;ERT",'full menu'!X35="ER&amp;M&amp;IT",'full menu'!X35="LSD"),"subst",IF(OR('full menu'!X35="FERT",'full menu'!X35="FMT",'full menu'!X35="FIT",'full menu'!X35="WSD"),"intens",IF('full menu'!X35="UASC","UASC","")))))</f>
        <v>subst</v>
      </c>
      <c r="Y35" s="1" t="str">
        <f>IF(OR('full menu'!Y35="MDC",'full menu'!Y35="PERF"),"rude",IF(OR('full menu'!Y35="PCB",'full menu'!Y35="AERF",'full menu'!Y35="UD"),"inter",IF(OR('full menu'!Y35="ACB",'full menu'!Y35="LCERT",'full menu'!Y35="LERT",'full menu'!Y35="FCERT",'full menu'!Y35="FCMT",'full menu'!Y35="LCMT",'full menu'!Y35="LMT",'full menu'!Y35="LCIT",'full menu'!Y35="FCIT",'full menu'!Y35="LIT",'full menu'!Y35="MwERT",'full menu'!Y35="ERwMT",'full menu'!Y35="M&amp;ERT",'full menu'!Y35="MwIT",'full menu'!Y35="IwMT",'full menu'!Y35="M&amp;IT",'full menu'!Y35="IwERT",'full menu'!Y35="ERwIT",'full menu'!Y35="I&amp;ERT",'full menu'!Y35="ER&amp;M&amp;IT",'full menu'!Y35="LSD"),"subst",IF(OR('full menu'!Y35="FERT",'full menu'!Y35="FMT",'full menu'!Y35="FIT",'full menu'!Y35="WSD"),"intens",IF('full menu'!Y35="UASC","UASC","")))))</f>
        <v>subst</v>
      </c>
      <c r="Z35" s="1" t="str">
        <f>IF(OR('full menu'!Z35="MDC",'full menu'!Z35="PERF"),"rude",IF(OR('full menu'!Z35="PCB",'full menu'!Z35="AERF",'full menu'!Z35="UD"),"inter",IF(OR('full menu'!Z35="ACB",'full menu'!Z35="LCERT",'full menu'!Z35="LERT",'full menu'!Z35="FCERT",'full menu'!Z35="FCMT",'full menu'!Z35="LCMT",'full menu'!Z35="LMT",'full menu'!Z35="LCIT",'full menu'!Z35="FCIT",'full menu'!Z35="LIT",'full menu'!Z35="MwERT",'full menu'!Z35="ERwMT",'full menu'!Z35="M&amp;ERT",'full menu'!Z35="MwIT",'full menu'!Z35="IwMT",'full menu'!Z35="M&amp;IT",'full menu'!Z35="IwERT",'full menu'!Z35="ERwIT",'full menu'!Z35="I&amp;ERT",'full menu'!Z35="ER&amp;M&amp;IT",'full menu'!Z35="LSD"),"subst",IF(OR('full menu'!Z35="FERT",'full menu'!Z35="FMT",'full menu'!Z35="FIT",'full menu'!Z35="WSD"),"intens",IF('full menu'!Z35="UASC","UASC","")))))</f>
        <v>subst</v>
      </c>
      <c r="AA35" s="1" t="str">
        <f>IF(OR('full menu'!AA35="MDC",'full menu'!AA35="PERF"),"rude",IF(OR('full menu'!AA35="PCB",'full menu'!AA35="AERF",'full menu'!AA35="UD"),"inter",IF(OR('full menu'!AA35="ACB",'full menu'!AA35="LCERT",'full menu'!AA35="LERT",'full menu'!AA35="FCERT",'full menu'!AA35="FCMT",'full menu'!AA35="LCMT",'full menu'!AA35="LMT",'full menu'!AA35="LCIT",'full menu'!AA35="FCIT",'full menu'!AA35="LIT",'full menu'!AA35="MwERT",'full menu'!AA35="ERwMT",'full menu'!AA35="M&amp;ERT",'full menu'!AA35="MwIT",'full menu'!AA35="IwMT",'full menu'!AA35="M&amp;IT",'full menu'!AA35="IwERT",'full menu'!AA35="ERwIT",'full menu'!AA35="I&amp;ERT",'full menu'!AA35="ER&amp;M&amp;IT",'full menu'!AA35="LSD"),"subst",IF(OR('full menu'!AA35="FERT",'full menu'!AA35="FMT",'full menu'!AA35="FIT",'full menu'!AA35="WSD"),"intens",IF('full menu'!AA35="UASC","UASC","")))))</f>
        <v/>
      </c>
      <c r="AB35" s="1" t="str">
        <f>IF(OR('full menu'!AB35="MDC",'full menu'!AB35="PERF"),"rude",IF(OR('full menu'!AB35="PCB",'full menu'!AB35="AERF",'full menu'!AB35="UD"),"inter",IF(OR('full menu'!AB35="ACB",'full menu'!AB35="LCERT",'full menu'!AB35="LERT",'full menu'!AB35="FCERT",'full menu'!AB35="FCMT",'full menu'!AB35="LCMT",'full menu'!AB35="LMT",'full menu'!AB35="LCIT",'full menu'!AB35="FCIT",'full menu'!AB35="LIT",'full menu'!AB35="MwERT",'full menu'!AB35="ERwMT",'full menu'!AB35="M&amp;ERT",'full menu'!AB35="MwIT",'full menu'!AB35="IwMT",'full menu'!AB35="M&amp;IT",'full menu'!AB35="IwERT",'full menu'!AB35="ERwIT",'full menu'!AB35="I&amp;ERT",'full menu'!AB35="ER&amp;M&amp;IT",'full menu'!AB35="LSD"),"subst",IF(OR('full menu'!AB35="FERT",'full menu'!AB35="FMT",'full menu'!AB35="FIT",'full menu'!AB35="WSD"),"intens",IF('full menu'!AB35="UASC","UASC","")))))</f>
        <v/>
      </c>
      <c r="AC35" s="1" t="str">
        <f>IF(OR('full menu'!AC35="MDC",'full menu'!AC35="PERF"),"rude",IF(OR('full menu'!AC35="PCB",'full menu'!AC35="AERF",'full menu'!AC35="UD"),"inter",IF(OR('full menu'!AC35="ACB",'full menu'!AC35="LCERT",'full menu'!AC35="LERT",'full menu'!AC35="FCERT",'full menu'!AC35="FCMT",'full menu'!AC35="LCMT",'full menu'!AC35="LMT",'full menu'!AC35="LCIT",'full menu'!AC35="FCIT",'full menu'!AC35="LIT",'full menu'!AC35="MwERT",'full menu'!AC35="ERwMT",'full menu'!AC35="M&amp;ERT",'full menu'!AC35="MwIT",'full menu'!AC35="IwMT",'full menu'!AC35="M&amp;IT",'full menu'!AC35="IwERT",'full menu'!AC35="ERwIT",'full menu'!AC35="I&amp;ERT",'full menu'!AC35="ER&amp;M&amp;IT",'full menu'!AC35="LSD"),"subst",IF(OR('full menu'!AC35="FERT",'full menu'!AC35="FMT",'full menu'!AC35="FIT",'full menu'!AC35="WSD"),"intens",IF('full menu'!AC35="UASC","UASC","")))))</f>
        <v/>
      </c>
      <c r="AD35" s="1" t="str">
        <f>IF(OR('full menu'!AD35="MDC",'full menu'!AD35="PERF"),"rude",IF(OR('full menu'!AD35="PCB",'full menu'!AD35="AERF",'full menu'!AD35="UD"),"inter",IF(OR('full menu'!AD35="ACB",'full menu'!AD35="LCERT",'full menu'!AD35="LERT",'full menu'!AD35="FCERT",'full menu'!AD35="FCMT",'full menu'!AD35="LCMT",'full menu'!AD35="LMT",'full menu'!AD35="LCIT",'full menu'!AD35="FCIT",'full menu'!AD35="LIT",'full menu'!AD35="MwERT",'full menu'!AD35="ERwMT",'full menu'!AD35="M&amp;ERT",'full menu'!AD35="MwIT",'full menu'!AD35="IwMT",'full menu'!AD35="M&amp;IT",'full menu'!AD35="IwERT",'full menu'!AD35="ERwIT",'full menu'!AD35="I&amp;ERT",'full menu'!AD35="ER&amp;M&amp;IT",'full menu'!AD35="LSD"),"subst",IF(OR('full menu'!AD35="FERT",'full menu'!AD35="FMT",'full menu'!AD35="FIT",'full menu'!AD35="WSD"),"intens",IF('full menu'!AD35="UASC","UASC","")))))</f>
        <v/>
      </c>
      <c r="AE35" s="1" t="str">
        <f>IF(OR('full menu'!AE35="MDC",'full menu'!AE35="PERF"),"rude",IF(OR('full menu'!AE35="PCB",'full menu'!AE35="AERF",'full menu'!AE35="UD"),"inter",IF(OR('full menu'!AE35="ACB",'full menu'!AE35="LCERT",'full menu'!AE35="LERT",'full menu'!AE35="FCERT",'full menu'!AE35="FCMT",'full menu'!AE35="LCMT",'full menu'!AE35="LMT",'full menu'!AE35="LCIT",'full menu'!AE35="FCIT",'full menu'!AE35="LIT",'full menu'!AE35="MwERT",'full menu'!AE35="ERwMT",'full menu'!AE35="M&amp;ERT",'full menu'!AE35="MwIT",'full menu'!AE35="IwMT",'full menu'!AE35="M&amp;IT",'full menu'!AE35="IwERT",'full menu'!AE35="ERwIT",'full menu'!AE35="I&amp;ERT",'full menu'!AE35="ER&amp;M&amp;IT",'full menu'!AE35="LSD"),"subst",IF(OR('full menu'!AE35="FERT",'full menu'!AE35="FMT",'full menu'!AE35="FIT",'full menu'!AE35="WSD"),"intens",IF('full menu'!AE35="UASC","UASC","")))))</f>
        <v/>
      </c>
      <c r="AF35" s="1" t="str">
        <f>IF(OR('full menu'!AF35="MDC",'full menu'!AF35="PERF"),"rude",IF(OR('full menu'!AF35="PCB",'full menu'!AF35="AERF",'full menu'!AF35="UD"),"inter",IF(OR('full menu'!AF35="ACB",'full menu'!AF35="LCERT",'full menu'!AF35="LERT",'full menu'!AF35="FCERT",'full menu'!AF35="FCMT",'full menu'!AF35="LCMT",'full menu'!AF35="LMT",'full menu'!AF35="LCIT",'full menu'!AF35="FCIT",'full menu'!AF35="LIT",'full menu'!AF35="MwERT",'full menu'!AF35="ERwMT",'full menu'!AF35="M&amp;ERT",'full menu'!AF35="MwIT",'full menu'!AF35="IwMT",'full menu'!AF35="M&amp;IT",'full menu'!AF35="IwERT",'full menu'!AF35="ERwIT",'full menu'!AF35="I&amp;ERT",'full menu'!AF35="ER&amp;M&amp;IT",'full menu'!AF35="LSD"),"subst",IF(OR('full menu'!AF35="FERT",'full menu'!AF35="FMT",'full menu'!AF35="FIT",'full menu'!AF35="WSD"),"intens",IF('full menu'!AF35="UASC","UASC","")))))</f>
        <v/>
      </c>
      <c r="AG35" s="1" t="str">
        <f>IF(OR('full menu'!AG35="MDC",'full menu'!AG35="PERF"),"rude",IF(OR('full menu'!AG35="PCB",'full menu'!AG35="AERF",'full menu'!AG35="UD"),"inter",IF(OR('full menu'!AG35="ACB",'full menu'!AG35="LCERT",'full menu'!AG35="LERT",'full menu'!AG35="FCERT",'full menu'!AG35="FCMT",'full menu'!AG35="LCMT",'full menu'!AG35="LMT",'full menu'!AG35="LCIT",'full menu'!AG35="FCIT",'full menu'!AG35="LIT",'full menu'!AG35="MwERT",'full menu'!AG35="ERwMT",'full menu'!AG35="M&amp;ERT",'full menu'!AG35="MwIT",'full menu'!AG35="IwMT",'full menu'!AG35="M&amp;IT",'full menu'!AG35="IwERT",'full menu'!AG35="ERwIT",'full menu'!AG35="I&amp;ERT",'full menu'!AG35="ER&amp;M&amp;IT",'full menu'!AG35="LSD"),"subst",IF(OR('full menu'!AG35="FERT",'full menu'!AG35="FMT",'full menu'!AG35="FIT",'full menu'!AG35="WSD"),"intens",IF('full menu'!AG35="UASC","UASC","")))))</f>
        <v/>
      </c>
      <c r="AH35" s="1" t="str">
        <f>IF(OR('full menu'!AH35="MDC",'full menu'!AH35="PERF"),"rude",IF(OR('full menu'!AH35="PCB",'full menu'!AH35="AERF",'full menu'!AH35="UD"),"inter",IF(OR('full menu'!AH35="ACB",'full menu'!AH35="LCERT",'full menu'!AH35="LERT",'full menu'!AH35="FCERT",'full menu'!AH35="FCMT",'full menu'!AH35="LCMT",'full menu'!AH35="LMT",'full menu'!AH35="LCIT",'full menu'!AH35="FCIT",'full menu'!AH35="LIT",'full menu'!AH35="MwERT",'full menu'!AH35="ERwMT",'full menu'!AH35="M&amp;ERT",'full menu'!AH35="MwIT",'full menu'!AH35="IwMT",'full menu'!AH35="M&amp;IT",'full menu'!AH35="IwERT",'full menu'!AH35="ERwIT",'full menu'!AH35="I&amp;ERT",'full menu'!AH35="ER&amp;M&amp;IT",'full menu'!AH35="LSD"),"subst",IF(OR('full menu'!AH35="FERT",'full menu'!AH35="FMT",'full menu'!AH35="FIT",'full menu'!AH35="WSD"),"intens",IF('full menu'!AH35="UASC","UASC","")))))</f>
        <v/>
      </c>
      <c r="AI35" s="1" t="str">
        <f>IF(OR('full menu'!AI35="MDC",'full menu'!AI35="PERF"),"rude",IF(OR('full menu'!AI35="PCB",'full menu'!AI35="AERF",'full menu'!AI35="UD"),"inter",IF(OR('full menu'!AI35="ACB",'full menu'!AI35="LCERT",'full menu'!AI35="LERT",'full menu'!AI35="FCERT",'full menu'!AI35="FCMT",'full menu'!AI35="LCMT",'full menu'!AI35="LMT",'full menu'!AI35="LCIT",'full menu'!AI35="FCIT",'full menu'!AI35="LIT",'full menu'!AI35="MwERT",'full menu'!AI35="ERwMT",'full menu'!AI35="M&amp;ERT",'full menu'!AI35="MwIT",'full menu'!AI35="IwMT",'full menu'!AI35="M&amp;IT",'full menu'!AI35="IwERT",'full menu'!AI35="ERwIT",'full menu'!AI35="I&amp;ERT",'full menu'!AI35="ER&amp;M&amp;IT",'full menu'!AI35="LSD"),"subst",IF(OR('full menu'!AI35="FERT",'full menu'!AI35="FMT",'full menu'!AI35="FIT",'full menu'!AI35="WSD"),"intens",IF('full menu'!AI35="UASC","UASC","")))))</f>
        <v/>
      </c>
      <c r="AJ35" s="1" t="str">
        <f>IF(OR('full menu'!AJ35="MDC",'full menu'!AJ35="PERF"),"rude",IF(OR('full menu'!AJ35="PCB",'full menu'!AJ35="AERF",'full menu'!AJ35="UD"),"inter",IF(OR('full menu'!AJ35="ACB",'full menu'!AJ35="LCERT",'full menu'!AJ35="LERT",'full menu'!AJ35="FCERT",'full menu'!AJ35="FCMT",'full menu'!AJ35="LCMT",'full menu'!AJ35="LMT",'full menu'!AJ35="LCIT",'full menu'!AJ35="FCIT",'full menu'!AJ35="LIT",'full menu'!AJ35="MwERT",'full menu'!AJ35="ERwMT",'full menu'!AJ35="M&amp;ERT",'full menu'!AJ35="MwIT",'full menu'!AJ35="IwMT",'full menu'!AJ35="M&amp;IT",'full menu'!AJ35="IwERT",'full menu'!AJ35="ERwIT",'full menu'!AJ35="I&amp;ERT",'full menu'!AJ35="ER&amp;M&amp;IT",'full menu'!AJ35="LSD"),"subst",IF(OR('full menu'!AJ35="FERT",'full menu'!AJ35="FMT",'full menu'!AJ35="FIT",'full menu'!AJ35="WSD"),"intens",IF('full menu'!AJ35="UASC","UASC","")))))</f>
        <v/>
      </c>
      <c r="AK35" s="1" t="str">
        <f>IF(OR('full menu'!AK35="MDC",'full menu'!AK35="PERF"),"rude",IF(OR('full menu'!AK35="PCB",'full menu'!AK35="AERF",'full menu'!AK35="UD"),"inter",IF(OR('full menu'!AK35="ACB",'full menu'!AK35="LCERT",'full menu'!AK35="LERT",'full menu'!AK35="FCERT",'full menu'!AK35="FCMT",'full menu'!AK35="LCMT",'full menu'!AK35="LMT",'full menu'!AK35="LCIT",'full menu'!AK35="FCIT",'full menu'!AK35="LIT",'full menu'!AK35="MwERT",'full menu'!AK35="ERwMT",'full menu'!AK35="M&amp;ERT",'full menu'!AK35="MwIT",'full menu'!AK35="IwMT",'full menu'!AK35="M&amp;IT",'full menu'!AK35="IwERT",'full menu'!AK35="ERwIT",'full menu'!AK35="I&amp;ERT",'full menu'!AK35="ER&amp;M&amp;IT",'full menu'!AK35="LSD"),"subst",IF(OR('full menu'!AK35="FERT",'full menu'!AK35="FMT",'full menu'!AK35="FIT",'full menu'!AK35="WSD"),"intens",IF('full menu'!AK35="UASC","UASC","")))))</f>
        <v/>
      </c>
      <c r="AL35" s="1" t="str">
        <f>IF(OR('full menu'!AL35="MDC",'full menu'!AL35="PERF"),"rude",IF(OR('full menu'!AL35="PCB",'full menu'!AL35="AERF",'full menu'!AL35="UD"),"inter",IF(OR('full menu'!AL35="ACB",'full menu'!AL35="LCERT",'full menu'!AL35="LERT",'full menu'!AL35="FCERT",'full menu'!AL35="FCMT",'full menu'!AL35="LCMT",'full menu'!AL35="LMT",'full menu'!AL35="LCIT",'full menu'!AL35="FCIT",'full menu'!AL35="LIT",'full menu'!AL35="MwERT",'full menu'!AL35="ERwMT",'full menu'!AL35="M&amp;ERT",'full menu'!AL35="MwIT",'full menu'!AL35="IwMT",'full menu'!AL35="M&amp;IT",'full menu'!AL35="IwERT",'full menu'!AL35="ERwIT",'full menu'!AL35="I&amp;ERT",'full menu'!AL35="ER&amp;M&amp;IT",'full menu'!AL35="LSD"),"subst",IF(OR('full menu'!AL35="FERT",'full menu'!AL35="FMT",'full menu'!AL35="FIT",'full menu'!AL35="WSD"),"intens",IF('full menu'!AL35="UASC","UASC","")))))</f>
        <v/>
      </c>
      <c r="AM35" s="1" t="str">
        <f>IF(OR('full menu'!AM35="MDC",'full menu'!AM35="PERF"),"rude",IF(OR('full menu'!AM35="PCB",'full menu'!AM35="AERF",'full menu'!AM35="UD"),"inter",IF(OR('full menu'!AM35="ACB",'full menu'!AM35="LCERT",'full menu'!AM35="LERT",'full menu'!AM35="FCERT",'full menu'!AM35="FCMT",'full menu'!AM35="LCMT",'full menu'!AM35="LMT",'full menu'!AM35="LCIT",'full menu'!AM35="FCIT",'full menu'!AM35="LIT",'full menu'!AM35="MwERT",'full menu'!AM35="ERwMT",'full menu'!AM35="M&amp;ERT",'full menu'!AM35="MwIT",'full menu'!AM35="IwMT",'full menu'!AM35="M&amp;IT",'full menu'!AM35="IwERT",'full menu'!AM35="ERwIT",'full menu'!AM35="I&amp;ERT",'full menu'!AM35="ER&amp;M&amp;IT",'full menu'!AM35="LSD"),"subst",IF(OR('full menu'!AM35="FERT",'full menu'!AM35="FMT",'full menu'!AM35="FIT",'full menu'!AM35="WSD"),"intens",IF('full menu'!AM35="UASC","UASC","")))))</f>
        <v/>
      </c>
      <c r="AN35" s="1" t="str">
        <f>IF(OR('full menu'!AN35="MDC",'full menu'!AN35="PERF"),"rude",IF(OR('full menu'!AN35="PCB",'full menu'!AN35="AERF",'full menu'!AN35="UD"),"inter",IF(OR('full menu'!AN35="ACB",'full menu'!AN35="LCERT",'full menu'!AN35="LERT",'full menu'!AN35="FCERT",'full menu'!AN35="FCMT",'full menu'!AN35="LCMT",'full menu'!AN35="LMT",'full menu'!AN35="LCIT",'full menu'!AN35="FCIT",'full menu'!AN35="LIT",'full menu'!AN35="MwERT",'full menu'!AN35="ERwMT",'full menu'!AN35="M&amp;ERT",'full menu'!AN35="MwIT",'full menu'!AN35="IwMT",'full menu'!AN35="M&amp;IT",'full menu'!AN35="IwERT",'full menu'!AN35="ERwIT",'full menu'!AN35="I&amp;ERT",'full menu'!AN35="ER&amp;M&amp;IT",'full menu'!AN35="LSD"),"subst",IF(OR('full menu'!AN35="FERT",'full menu'!AN35="FMT",'full menu'!AN35="FIT",'full menu'!AN35="WSD"),"intens",IF('full menu'!AN35="UASC","UASC","")))))</f>
        <v/>
      </c>
      <c r="AO35" s="1" t="str">
        <f>IF(OR('full menu'!AO35="MDC",'full menu'!AO35="PERF"),"rude",IF(OR('full menu'!AO35="PCB",'full menu'!AO35="AERF",'full menu'!AO35="UD"),"inter",IF(OR('full menu'!AO35="ACB",'full menu'!AO35="LCERT",'full menu'!AO35="LERT",'full menu'!AO35="FCERT",'full menu'!AO35="FCMT",'full menu'!AO35="LCMT",'full menu'!AO35="LMT",'full menu'!AO35="LCIT",'full menu'!AO35="FCIT",'full menu'!AO35="LIT",'full menu'!AO35="MwERT",'full menu'!AO35="ERwMT",'full menu'!AO35="M&amp;ERT",'full menu'!AO35="MwIT",'full menu'!AO35="IwMT",'full menu'!AO35="M&amp;IT",'full menu'!AO35="IwERT",'full menu'!AO35="ERwIT",'full menu'!AO35="I&amp;ERT",'full menu'!AO35="ER&amp;M&amp;IT",'full menu'!AO35="LSD"),"subst",IF(OR('full menu'!AO35="FERT",'full menu'!AO35="FMT",'full menu'!AO35="FIT",'full menu'!AO35="WSD"),"intens",IF('full menu'!AO35="UASC","UASC","")))))</f>
        <v/>
      </c>
      <c r="AP35" s="1" t="str">
        <f>IF(OR('full menu'!AP35="MDC",'full menu'!AP35="PERF"),"rude",IF(OR('full menu'!AP35="PCB",'full menu'!AP35="AERF",'full menu'!AP35="UD"),"inter",IF(OR('full menu'!AP35="ACB",'full menu'!AP35="LCERT",'full menu'!AP35="LERT",'full menu'!AP35="FCERT",'full menu'!AP35="FCMT",'full menu'!AP35="LCMT",'full menu'!AP35="LMT",'full menu'!AP35="LCIT",'full menu'!AP35="FCIT",'full menu'!AP35="LIT",'full menu'!AP35="MwERT",'full menu'!AP35="ERwMT",'full menu'!AP35="M&amp;ERT",'full menu'!AP35="MwIT",'full menu'!AP35="IwMT",'full menu'!AP35="M&amp;IT",'full menu'!AP35="IwERT",'full menu'!AP35="ERwIT",'full menu'!AP35="I&amp;ERT",'full menu'!AP35="ER&amp;M&amp;IT",'full menu'!AP35="LSD"),"subst",IF(OR('full menu'!AP35="FERT",'full menu'!AP35="FMT",'full menu'!AP35="FIT",'full menu'!AP35="WSD"),"intens",IF('full menu'!AP35="UASC","UASC","")))))</f>
        <v/>
      </c>
      <c r="AQ35" s="1" t="str">
        <f>IF(OR('full menu'!AQ35="MDC",'full menu'!AQ35="PERF"),"rude",IF(OR('full menu'!AQ35="PCB",'full menu'!AQ35="AERF",'full menu'!AQ35="UD"),"inter",IF(OR('full menu'!AQ35="ACB",'full menu'!AQ35="LCERT",'full menu'!AQ35="LERT",'full menu'!AQ35="FCERT",'full menu'!AQ35="FCMT",'full menu'!AQ35="LCMT",'full menu'!AQ35="LMT",'full menu'!AQ35="LCIT",'full menu'!AQ35="FCIT",'full menu'!AQ35="LIT",'full menu'!AQ35="MwERT",'full menu'!AQ35="ERwMT",'full menu'!AQ35="M&amp;ERT",'full menu'!AQ35="MwIT",'full menu'!AQ35="IwMT",'full menu'!AQ35="M&amp;IT",'full menu'!AQ35="IwERT",'full menu'!AQ35="ERwIT",'full menu'!AQ35="I&amp;ERT",'full menu'!AQ35="ER&amp;M&amp;IT",'full menu'!AQ35="LSD"),"subst",IF(OR('full menu'!AQ35="FERT",'full menu'!AQ35="FMT",'full menu'!AQ35="FIT",'full menu'!AQ35="WSD"),"intens",IF('full menu'!AQ35="UASC","UASC","")))))</f>
        <v/>
      </c>
      <c r="AR35" s="1" t="str">
        <f>IF(OR('full menu'!AR35="MDC",'full menu'!AR35="PERF"),"rude",IF(OR('full menu'!AR35="PCB",'full menu'!AR35="AERF",'full menu'!AR35="UD"),"inter",IF(OR('full menu'!AR35="ACB",'full menu'!AR35="LCERT",'full menu'!AR35="LERT",'full menu'!AR35="FCERT",'full menu'!AR35="FCMT",'full menu'!AR35="LCMT",'full menu'!AR35="LMT",'full menu'!AR35="LCIT",'full menu'!AR35="FCIT",'full menu'!AR35="LIT",'full menu'!AR35="MwERT",'full menu'!AR35="ERwMT",'full menu'!AR35="M&amp;ERT",'full menu'!AR35="MwIT",'full menu'!AR35="IwMT",'full menu'!AR35="M&amp;IT",'full menu'!AR35="IwERT",'full menu'!AR35="ERwIT",'full menu'!AR35="I&amp;ERT",'full menu'!AR35="ER&amp;M&amp;IT",'full menu'!AR35="LSD"),"subst",IF(OR('full menu'!AR35="FERT",'full menu'!AR35="FMT",'full menu'!AR35="FIT",'full menu'!AR35="WSD"),"intens",IF('full menu'!AR35="UASC","UASC","")))))</f>
        <v/>
      </c>
      <c r="AS35" s="1" t="str">
        <f>IF(OR('full menu'!AS35="MDC",'full menu'!AS35="PERF"),"rude",IF(OR('full menu'!AS35="PCB",'full menu'!AS35="AERF",'full menu'!AS35="UD"),"inter",IF(OR('full menu'!AS35="ACB",'full menu'!AS35="LCERT",'full menu'!AS35="LERT",'full menu'!AS35="FCERT",'full menu'!AS35="FCMT",'full menu'!AS35="LCMT",'full menu'!AS35="LMT",'full menu'!AS35="LCIT",'full menu'!AS35="FCIT",'full menu'!AS35="LIT",'full menu'!AS35="MwERT",'full menu'!AS35="ERwMT",'full menu'!AS35="M&amp;ERT",'full menu'!AS35="MwIT",'full menu'!AS35="IwMT",'full menu'!AS35="M&amp;IT",'full menu'!AS35="IwERT",'full menu'!AS35="ERwIT",'full menu'!AS35="I&amp;ERT",'full menu'!AS35="ER&amp;M&amp;IT",'full menu'!AS35="LSD"),"subst",IF(OR('full menu'!AS35="FERT",'full menu'!AS35="FMT",'full menu'!AS35="FIT",'full menu'!AS35="WSD"),"intens",IF('full menu'!AS35="UASC","UASC","")))))</f>
        <v/>
      </c>
      <c r="AT35" s="1" t="str">
        <f>IF(OR('full menu'!AT35="MDC",'full menu'!AT35="PERF"),"rude",IF(OR('full menu'!AT35="PCB",'full menu'!AT35="AERF",'full menu'!AT35="UD"),"inter",IF(OR('full menu'!AT35="ACB",'full menu'!AT35="LCERT",'full menu'!AT35="LERT",'full menu'!AT35="FCERT",'full menu'!AT35="FCMT",'full menu'!AT35="LCMT",'full menu'!AT35="LMT",'full menu'!AT35="LCIT",'full menu'!AT35="FCIT",'full menu'!AT35="LIT",'full menu'!AT35="MwERT",'full menu'!AT35="ERwMT",'full menu'!AT35="M&amp;ERT",'full menu'!AT35="MwIT",'full menu'!AT35="IwMT",'full menu'!AT35="M&amp;IT",'full menu'!AT35="IwERT",'full menu'!AT35="ERwIT",'full menu'!AT35="I&amp;ERT",'full menu'!AT35="ER&amp;M&amp;IT",'full menu'!AT35="LSD"),"subst",IF(OR('full menu'!AT35="FERT",'full menu'!AT35="FMT",'full menu'!AT35="FIT",'full menu'!AT35="WSD"),"intens",IF('full menu'!AT35="UASC","UASC","")))))</f>
        <v/>
      </c>
      <c r="AU35" s="1" t="str">
        <f>IF(OR('full menu'!AU35="MDC",'full menu'!AU35="PERF"),"rude",IF(OR('full menu'!AU35="PCB",'full menu'!AU35="AERF",'full menu'!AU35="UD"),"inter",IF(OR('full menu'!AU35="ACB",'full menu'!AU35="LCERT",'full menu'!AU35="LERT",'full menu'!AU35="FCERT",'full menu'!AU35="FCMT",'full menu'!AU35="LCMT",'full menu'!AU35="LMT",'full menu'!AU35="LCIT",'full menu'!AU35="FCIT",'full menu'!AU35="LIT",'full menu'!AU35="MwERT",'full menu'!AU35="ERwMT",'full menu'!AU35="M&amp;ERT",'full menu'!AU35="MwIT",'full menu'!AU35="IwMT",'full menu'!AU35="M&amp;IT",'full menu'!AU35="IwERT",'full menu'!AU35="ERwIT",'full menu'!AU35="I&amp;ERT",'full menu'!AU35="ER&amp;M&amp;IT",'full menu'!AU35="LSD"),"subst",IF(OR('full menu'!AU35="FERT",'full menu'!AU35="FMT",'full menu'!AU35="FIT",'full menu'!AU35="WSD"),"intens",IF('full menu'!AU35="UASC","UASC","")))))</f>
        <v/>
      </c>
      <c r="AV35" s="1" t="str">
        <f>IF(OR('full menu'!AV35="MDC",'full menu'!AV35="PERF"),"rude",IF(OR('full menu'!AV35="PCB",'full menu'!AV35="AERF",'full menu'!AV35="UD"),"inter",IF(OR('full menu'!AV35="ACB",'full menu'!AV35="LCERT",'full menu'!AV35="LERT",'full menu'!AV35="FCERT",'full menu'!AV35="FCMT",'full menu'!AV35="LCMT",'full menu'!AV35="LMT",'full menu'!AV35="LCIT",'full menu'!AV35="FCIT",'full menu'!AV35="LIT",'full menu'!AV35="MwERT",'full menu'!AV35="ERwMT",'full menu'!AV35="M&amp;ERT",'full menu'!AV35="MwIT",'full menu'!AV35="IwMT",'full menu'!AV35="M&amp;IT",'full menu'!AV35="IwERT",'full menu'!AV35="ERwIT",'full menu'!AV35="I&amp;ERT",'full menu'!AV35="ER&amp;M&amp;IT",'full menu'!AV35="LSD"),"subst",IF(OR('full menu'!AV35="FERT",'full menu'!AV35="FMT",'full menu'!AV35="FIT",'full menu'!AV35="WSD"),"intens",IF('full menu'!AV35="UASC","UASC","")))))</f>
        <v/>
      </c>
      <c r="AW35" s="1" t="str">
        <f>IF(OR('full menu'!AW35="MDC",'full menu'!AW35="PERF"),"rude",IF(OR('full menu'!AW35="PCB",'full menu'!AW35="AERF",'full menu'!AW35="UD"),"inter",IF(OR('full menu'!AW35="ACB",'full menu'!AW35="LCERT",'full menu'!AW35="LERT",'full menu'!AW35="FCERT",'full menu'!AW35="FCMT",'full menu'!AW35="LCMT",'full menu'!AW35="LMT",'full menu'!AW35="LCIT",'full menu'!AW35="FCIT",'full menu'!AW35="LIT",'full menu'!AW35="MwERT",'full menu'!AW35="ERwMT",'full menu'!AW35="M&amp;ERT",'full menu'!AW35="MwIT",'full menu'!AW35="IwMT",'full menu'!AW35="M&amp;IT",'full menu'!AW35="IwERT",'full menu'!AW35="ERwIT",'full menu'!AW35="I&amp;ERT",'full menu'!AW35="ER&amp;M&amp;IT",'full menu'!AW35="LSD"),"subst",IF(OR('full menu'!AW35="FERT",'full menu'!AW35="FMT",'full menu'!AW35="FIT",'full menu'!AW35="WSD"),"intens",IF('full menu'!AW35="UASC","UASC","")))))</f>
        <v/>
      </c>
      <c r="AX35" s="1" t="str">
        <f>IF(OR('full menu'!AX35="MDC",'full menu'!AX35="PERF"),"rude",IF(OR('full menu'!AX35="PCB",'full menu'!AX35="AERF",'full menu'!AX35="UD"),"inter",IF(OR('full menu'!AX35="ACB",'full menu'!AX35="LCERT",'full menu'!AX35="LERT",'full menu'!AX35="FCERT",'full menu'!AX35="FCMT",'full menu'!AX35="LCMT",'full menu'!AX35="LMT",'full menu'!AX35="LCIT",'full menu'!AX35="FCIT",'full menu'!AX35="LIT",'full menu'!AX35="MwERT",'full menu'!AX35="ERwMT",'full menu'!AX35="M&amp;ERT",'full menu'!AX35="MwIT",'full menu'!AX35="IwMT",'full menu'!AX35="M&amp;IT",'full menu'!AX35="IwERT",'full menu'!AX35="ERwIT",'full menu'!AX35="I&amp;ERT",'full menu'!AX35="ER&amp;M&amp;IT",'full menu'!AX35="LSD"),"subst",IF(OR('full menu'!AX35="FERT",'full menu'!AX35="FMT",'full menu'!AX35="FIT",'full menu'!AX35="WSD"),"intens",IF('full menu'!AX35="UASC","UASC","")))))</f>
        <v/>
      </c>
      <c r="AY35" s="1" t="str">
        <f>IF(OR('full menu'!AY35="MDC",'full menu'!AY35="PERF"),"rude",IF(OR('full menu'!AY35="PCB",'full menu'!AY35="AERF",'full menu'!AY35="UD"),"inter",IF(OR('full menu'!AY35="ACB",'full menu'!AY35="LCERT",'full menu'!AY35="LERT",'full menu'!AY35="FCERT",'full menu'!AY35="FCMT",'full menu'!AY35="LCMT",'full menu'!AY35="LMT",'full menu'!AY35="LCIT",'full menu'!AY35="FCIT",'full menu'!AY35="LIT",'full menu'!AY35="MwERT",'full menu'!AY35="ERwMT",'full menu'!AY35="M&amp;ERT",'full menu'!AY35="MwIT",'full menu'!AY35="IwMT",'full menu'!AY35="M&amp;IT",'full menu'!AY35="IwERT",'full menu'!AY35="ERwIT",'full menu'!AY35="I&amp;ERT",'full menu'!AY35="ER&amp;M&amp;IT",'full menu'!AY35="LSD"),"subst",IF(OR('full menu'!AY35="FERT",'full menu'!AY35="FMT",'full menu'!AY35="FIT",'full menu'!AY35="WSD"),"intens",IF('full menu'!AY35="UASC","UASC","")))))</f>
        <v/>
      </c>
    </row>
    <row r="36" spans="1:51" ht="15.6" x14ac:dyDescent="0.3">
      <c r="A36" t="s">
        <v>65</v>
      </c>
      <c r="B36" s="1" t="str">
        <f>IF(OR('full menu'!B36="MDC",'full menu'!B36="PERF"),"rude",IF(OR('full menu'!B36="PCB",'full menu'!B36="AERF",'full menu'!B36="UD"),"inter",IF(OR('full menu'!B36="ACB",'full menu'!B36="LCERT",'full menu'!B36="LERT",'full menu'!B36="FCERT",'full menu'!B36="FCMT",'full menu'!B36="LCMT",'full menu'!B36="LMT",'full menu'!B36="LCIT",'full menu'!B36="FCIT",'full menu'!B36="LIT",'full menu'!B36="MwERT",'full menu'!B36="ERwMT",'full menu'!B36="M&amp;ERT",'full menu'!B36="MwIT",'full menu'!B36="IwMT",'full menu'!B36="M&amp;IT",'full menu'!B36="IwERT",'full menu'!B36="ERwIT",'full menu'!B36="I&amp;ERT",'full menu'!B36="ER&amp;M&amp;IT",'full menu'!B36="LSD"),"subst",IF(OR('full menu'!B36="FERT",'full menu'!B36="FMT",'full menu'!B36="FIT",'full menu'!B36="WSD"),"intens",IF('full menu'!B36="UASC","UASC","")))))</f>
        <v>subst</v>
      </c>
      <c r="C36" s="1" t="str">
        <f>IF(OR('full menu'!C36="MDC",'full menu'!C36="PERF"),"rude",IF(OR('full menu'!C36="PCB",'full menu'!C36="AERF",'full menu'!C36="UD"),"inter",IF(OR('full menu'!C36="ACB",'full menu'!C36="LCERT",'full menu'!C36="LERT",'full menu'!C36="FCERT",'full menu'!C36="FCMT",'full menu'!C36="LCMT",'full menu'!C36="LMT",'full menu'!C36="LCIT",'full menu'!C36="FCIT",'full menu'!C36="LIT",'full menu'!C36="MwERT",'full menu'!C36="ERwMT",'full menu'!C36="M&amp;ERT",'full menu'!C36="MwIT",'full menu'!C36="IwMT",'full menu'!C36="M&amp;IT",'full menu'!C36="IwERT",'full menu'!C36="ERwIT",'full menu'!C36="I&amp;ERT",'full menu'!C36="ER&amp;M&amp;IT",'full menu'!C36="LSD"),"subst",IF(OR('full menu'!C36="FERT",'full menu'!C36="FMT",'full menu'!C36="FIT",'full menu'!C36="WSD"),"intens",IF('full menu'!C36="UASC","UASC","")))))</f>
        <v>subst</v>
      </c>
      <c r="D36" s="1" t="str">
        <f>IF(OR('full menu'!D36="MDC",'full menu'!D36="PERF"),"rude",IF(OR('full menu'!D36="PCB",'full menu'!D36="AERF",'full menu'!D36="UD"),"inter",IF(OR('full menu'!D36="ACB",'full menu'!D36="LCERT",'full menu'!D36="LERT",'full menu'!D36="FCERT",'full menu'!D36="FCMT",'full menu'!D36="LCMT",'full menu'!D36="LMT",'full menu'!D36="LCIT",'full menu'!D36="FCIT",'full menu'!D36="LIT",'full menu'!D36="MwERT",'full menu'!D36="ERwMT",'full menu'!D36="M&amp;ERT",'full menu'!D36="MwIT",'full menu'!D36="IwMT",'full menu'!D36="M&amp;IT",'full menu'!D36="IwERT",'full menu'!D36="ERwIT",'full menu'!D36="I&amp;ERT",'full menu'!D36="ER&amp;M&amp;IT",'full menu'!D36="LSD"),"subst",IF(OR('full menu'!D36="FERT",'full menu'!D36="FMT",'full menu'!D36="FIT",'full menu'!D36="WSD"),"intens",IF('full menu'!D36="UASC","UASC","")))))</f>
        <v>subst</v>
      </c>
      <c r="E36" s="1" t="str">
        <f>IF(OR('full menu'!E36="MDC",'full menu'!E36="PERF"),"rude",IF(OR('full menu'!E36="PCB",'full menu'!E36="AERF",'full menu'!E36="UD"),"inter",IF(OR('full menu'!E36="ACB",'full menu'!E36="LCERT",'full menu'!E36="LERT",'full menu'!E36="FCERT",'full menu'!E36="FCMT",'full menu'!E36="LCMT",'full menu'!E36="LMT",'full menu'!E36="LCIT",'full menu'!E36="FCIT",'full menu'!E36="LIT",'full menu'!E36="MwERT",'full menu'!E36="ERwMT",'full menu'!E36="M&amp;ERT",'full menu'!E36="MwIT",'full menu'!E36="IwMT",'full menu'!E36="M&amp;IT",'full menu'!E36="IwERT",'full menu'!E36="ERwIT",'full menu'!E36="I&amp;ERT",'full menu'!E36="ER&amp;M&amp;IT",'full menu'!E36="LSD"),"subst",IF(OR('full menu'!E36="FERT",'full menu'!E36="FMT",'full menu'!E36="FIT",'full menu'!E36="WSD"),"intens",IF('full menu'!E36="UASC","UASC","")))))</f>
        <v>subst</v>
      </c>
      <c r="F36" s="1" t="str">
        <f>IF(OR('full menu'!F36="MDC",'full menu'!F36="PERF"),"rude",IF(OR('full menu'!F36="PCB",'full menu'!F36="AERF",'full menu'!F36="UD"),"inter",IF(OR('full menu'!F36="ACB",'full menu'!F36="LCERT",'full menu'!F36="LERT",'full menu'!F36="FCERT",'full menu'!F36="FCMT",'full menu'!F36="LCMT",'full menu'!F36="LMT",'full menu'!F36="LCIT",'full menu'!F36="FCIT",'full menu'!F36="LIT",'full menu'!F36="MwERT",'full menu'!F36="ERwMT",'full menu'!F36="M&amp;ERT",'full menu'!F36="MwIT",'full menu'!F36="IwMT",'full menu'!F36="M&amp;IT",'full menu'!F36="IwERT",'full menu'!F36="ERwIT",'full menu'!F36="I&amp;ERT",'full menu'!F36="ER&amp;M&amp;IT",'full menu'!F36="LSD"),"subst",IF(OR('full menu'!F36="FERT",'full menu'!F36="FMT",'full menu'!F36="FIT",'full menu'!F36="WSD"),"intens",IF('full menu'!F36="UASC","UASC","")))))</f>
        <v>subst</v>
      </c>
      <c r="G36" s="1" t="str">
        <f>IF(OR('full menu'!G36="MDC",'full menu'!G36="PERF"),"rude",IF(OR('full menu'!G36="PCB",'full menu'!G36="AERF",'full menu'!G36="UD"),"inter",IF(OR('full menu'!G36="ACB",'full menu'!G36="LCERT",'full menu'!G36="LERT",'full menu'!G36="FCERT",'full menu'!G36="FCMT",'full menu'!G36="LCMT",'full menu'!G36="LMT",'full menu'!G36="LCIT",'full menu'!G36="FCIT",'full menu'!G36="LIT",'full menu'!G36="MwERT",'full menu'!G36="ERwMT",'full menu'!G36="M&amp;ERT",'full menu'!G36="MwIT",'full menu'!G36="IwMT",'full menu'!G36="M&amp;IT",'full menu'!G36="IwERT",'full menu'!G36="ERwIT",'full menu'!G36="I&amp;ERT",'full menu'!G36="ER&amp;M&amp;IT",'full menu'!G36="LSD"),"subst",IF(OR('full menu'!G36="FERT",'full menu'!G36="FMT",'full menu'!G36="FIT",'full menu'!G36="WSD"),"intens",IF('full menu'!G36="UASC","UASC","")))))</f>
        <v>subst</v>
      </c>
      <c r="H36" s="1" t="str">
        <f>IF(OR('full menu'!H36="MDC",'full menu'!H36="PERF"),"rude",IF(OR('full menu'!H36="PCB",'full menu'!H36="AERF",'full menu'!H36="UD"),"inter",IF(OR('full menu'!H36="ACB",'full menu'!H36="LCERT",'full menu'!H36="LERT",'full menu'!H36="FCERT",'full menu'!H36="FCMT",'full menu'!H36="LCMT",'full menu'!H36="LMT",'full menu'!H36="LCIT",'full menu'!H36="FCIT",'full menu'!H36="LIT",'full menu'!H36="MwERT",'full menu'!H36="ERwMT",'full menu'!H36="M&amp;ERT",'full menu'!H36="MwIT",'full menu'!H36="IwMT",'full menu'!H36="M&amp;IT",'full menu'!H36="IwERT",'full menu'!H36="ERwIT",'full menu'!H36="I&amp;ERT",'full menu'!H36="ER&amp;M&amp;IT",'full menu'!H36="LSD"),"subst",IF(OR('full menu'!H36="FERT",'full menu'!H36="FMT",'full menu'!H36="FIT",'full menu'!H36="WSD"),"intens",IF('full menu'!H36="UASC","UASC","")))))</f>
        <v>subst</v>
      </c>
      <c r="I36" s="1" t="str">
        <f>IF(OR('full menu'!I36="MDC",'full menu'!I36="PERF"),"rude",IF(OR('full menu'!I36="PCB",'full menu'!I36="AERF",'full menu'!I36="UD"),"inter",IF(OR('full menu'!I36="ACB",'full menu'!I36="LCERT",'full menu'!I36="LERT",'full menu'!I36="FCERT",'full menu'!I36="FCMT",'full menu'!I36="LCMT",'full menu'!I36="LMT",'full menu'!I36="LCIT",'full menu'!I36="FCIT",'full menu'!I36="LIT",'full menu'!I36="MwERT",'full menu'!I36="ERwMT",'full menu'!I36="M&amp;ERT",'full menu'!I36="MwIT",'full menu'!I36="IwMT",'full menu'!I36="M&amp;IT",'full menu'!I36="IwERT",'full menu'!I36="ERwIT",'full menu'!I36="I&amp;ERT",'full menu'!I36="ER&amp;M&amp;IT",'full menu'!I36="LSD"),"subst",IF(OR('full menu'!I36="FERT",'full menu'!I36="FMT",'full menu'!I36="FIT",'full menu'!I36="WSD"),"intens",IF('full menu'!I36="UASC","UASC","")))))</f>
        <v>subst</v>
      </c>
      <c r="J36" s="1" t="str">
        <f>IF(OR('full menu'!J36="MDC",'full menu'!J36="PERF"),"rude",IF(OR('full menu'!J36="PCB",'full menu'!J36="AERF",'full menu'!J36="UD"),"inter",IF(OR('full menu'!J36="ACB",'full menu'!J36="LCERT",'full menu'!J36="LERT",'full menu'!J36="FCERT",'full menu'!J36="FCMT",'full menu'!J36="LCMT",'full menu'!J36="LMT",'full menu'!J36="LCIT",'full menu'!J36="FCIT",'full menu'!J36="LIT",'full menu'!J36="MwERT",'full menu'!J36="ERwMT",'full menu'!J36="M&amp;ERT",'full menu'!J36="MwIT",'full menu'!J36="IwMT",'full menu'!J36="M&amp;IT",'full menu'!J36="IwERT",'full menu'!J36="ERwIT",'full menu'!J36="I&amp;ERT",'full menu'!J36="ER&amp;M&amp;IT",'full menu'!J36="LSD"),"subst",IF(OR('full menu'!J36="FERT",'full menu'!J36="FMT",'full menu'!J36="FIT",'full menu'!J36="WSD"),"intens",IF('full menu'!J36="UASC","UASC","")))))</f>
        <v>subst</v>
      </c>
      <c r="K36" s="1" t="str">
        <f>IF(OR('full menu'!K36="MDC",'full menu'!K36="PERF"),"rude",IF(OR('full menu'!K36="PCB",'full menu'!K36="AERF",'full menu'!K36="UD"),"inter",IF(OR('full menu'!K36="ACB",'full menu'!K36="LCERT",'full menu'!K36="LERT",'full menu'!K36="FCERT",'full menu'!K36="FCMT",'full menu'!K36="LCMT",'full menu'!K36="LMT",'full menu'!K36="LCIT",'full menu'!K36="FCIT",'full menu'!K36="LIT",'full menu'!K36="MwERT",'full menu'!K36="ERwMT",'full menu'!K36="M&amp;ERT",'full menu'!K36="MwIT",'full menu'!K36="IwMT",'full menu'!K36="M&amp;IT",'full menu'!K36="IwERT",'full menu'!K36="ERwIT",'full menu'!K36="I&amp;ERT",'full menu'!K36="ER&amp;M&amp;IT",'full menu'!K36="LSD"),"subst",IF(OR('full menu'!K36="FERT",'full menu'!K36="FMT",'full menu'!K36="FIT",'full menu'!K36="WSD"),"intens",IF('full menu'!K36="UASC","UASC","")))))</f>
        <v>subst</v>
      </c>
      <c r="L36" s="1" t="str">
        <f>IF(OR('full menu'!L36="MDC",'full menu'!L36="PERF"),"rude",IF(OR('full menu'!L36="PCB",'full menu'!L36="AERF",'full menu'!L36="UD"),"inter",IF(OR('full menu'!L36="ACB",'full menu'!L36="LCERT",'full menu'!L36="LERT",'full menu'!L36="FCERT",'full menu'!L36="FCMT",'full menu'!L36="LCMT",'full menu'!L36="LMT",'full menu'!L36="LCIT",'full menu'!L36="FCIT",'full menu'!L36="LIT",'full menu'!L36="MwERT",'full menu'!L36="ERwMT",'full menu'!L36="M&amp;ERT",'full menu'!L36="MwIT",'full menu'!L36="IwMT",'full menu'!L36="M&amp;IT",'full menu'!L36="IwERT",'full menu'!L36="ERwIT",'full menu'!L36="I&amp;ERT",'full menu'!L36="ER&amp;M&amp;IT",'full menu'!L36="LSD"),"subst",IF(OR('full menu'!L36="FERT",'full menu'!L36="FMT",'full menu'!L36="FIT",'full menu'!L36="WSD"),"intens",IF('full menu'!L36="UASC","UASC","")))))</f>
        <v>subst</v>
      </c>
      <c r="M36" s="1" t="str">
        <f>IF(OR('full menu'!M36="MDC",'full menu'!M36="PERF"),"rude",IF(OR('full menu'!M36="PCB",'full menu'!M36="AERF",'full menu'!M36="UD"),"inter",IF(OR('full menu'!M36="ACB",'full menu'!M36="LCERT",'full menu'!M36="LERT",'full menu'!M36="FCERT",'full menu'!M36="FCMT",'full menu'!M36="LCMT",'full menu'!M36="LMT",'full menu'!M36="LCIT",'full menu'!M36="FCIT",'full menu'!M36="LIT",'full menu'!M36="MwERT",'full menu'!M36="ERwMT",'full menu'!M36="M&amp;ERT",'full menu'!M36="MwIT",'full menu'!M36="IwMT",'full menu'!M36="M&amp;IT",'full menu'!M36="IwERT",'full menu'!M36="ERwIT",'full menu'!M36="I&amp;ERT",'full menu'!M36="ER&amp;M&amp;IT",'full menu'!M36="LSD"),"subst",IF(OR('full menu'!M36="FERT",'full menu'!M36="FMT",'full menu'!M36="FIT",'full menu'!M36="WSD"),"intens",IF('full menu'!M36="UASC","UASC","")))))</f>
        <v>intens</v>
      </c>
      <c r="N36" s="1" t="str">
        <f>IF(OR('full menu'!N36="MDC",'full menu'!N36="PERF"),"rude",IF(OR('full menu'!N36="PCB",'full menu'!N36="AERF",'full menu'!N36="UD"),"inter",IF(OR('full menu'!N36="ACB",'full menu'!N36="LCERT",'full menu'!N36="LERT",'full menu'!N36="FCERT",'full menu'!N36="FCMT",'full menu'!N36="LCMT",'full menu'!N36="LMT",'full menu'!N36="LCIT",'full menu'!N36="FCIT",'full menu'!N36="LIT",'full menu'!N36="MwERT",'full menu'!N36="ERwMT",'full menu'!N36="M&amp;ERT",'full menu'!N36="MwIT",'full menu'!N36="IwMT",'full menu'!N36="M&amp;IT",'full menu'!N36="IwERT",'full menu'!N36="ERwIT",'full menu'!N36="I&amp;ERT",'full menu'!N36="ER&amp;M&amp;IT",'full menu'!N36="LSD"),"subst",IF(OR('full menu'!N36="FERT",'full menu'!N36="FMT",'full menu'!N36="FIT",'full menu'!N36="WSD"),"intens",IF('full menu'!N36="UASC","UASC","")))))</f>
        <v>intens</v>
      </c>
      <c r="O36" s="1" t="str">
        <f>IF(OR('full menu'!O36="MDC",'full menu'!O36="PERF"),"rude",IF(OR('full menu'!O36="PCB",'full menu'!O36="AERF",'full menu'!O36="UD"),"inter",IF(OR('full menu'!O36="ACB",'full menu'!O36="LCERT",'full menu'!O36="LERT",'full menu'!O36="FCERT",'full menu'!O36="FCMT",'full menu'!O36="LCMT",'full menu'!O36="LMT",'full menu'!O36="LCIT",'full menu'!O36="FCIT",'full menu'!O36="LIT",'full menu'!O36="MwERT",'full menu'!O36="ERwMT",'full menu'!O36="M&amp;ERT",'full menu'!O36="MwIT",'full menu'!O36="IwMT",'full menu'!O36="M&amp;IT",'full menu'!O36="IwERT",'full menu'!O36="ERwIT",'full menu'!O36="I&amp;ERT",'full menu'!O36="ER&amp;M&amp;IT",'full menu'!O36="LSD"),"subst",IF(OR('full menu'!O36="FERT",'full menu'!O36="FMT",'full menu'!O36="FIT",'full menu'!O36="WSD"),"intens",IF('full menu'!O36="UASC","UASC","")))))</f>
        <v>intens</v>
      </c>
      <c r="P36" s="1" t="str">
        <f>IF(OR('full menu'!P36="MDC",'full menu'!P36="PERF"),"rude",IF(OR('full menu'!P36="PCB",'full menu'!P36="AERF",'full menu'!P36="UD"),"inter",IF(OR('full menu'!P36="ACB",'full menu'!P36="LCERT",'full menu'!P36="LERT",'full menu'!P36="FCERT",'full menu'!P36="FCMT",'full menu'!P36="LCMT",'full menu'!P36="LMT",'full menu'!P36="LCIT",'full menu'!P36="FCIT",'full menu'!P36="LIT",'full menu'!P36="MwERT",'full menu'!P36="ERwMT",'full menu'!P36="M&amp;ERT",'full menu'!P36="MwIT",'full menu'!P36="IwMT",'full menu'!P36="M&amp;IT",'full menu'!P36="IwERT",'full menu'!P36="ERwIT",'full menu'!P36="I&amp;ERT",'full menu'!P36="ER&amp;M&amp;IT",'full menu'!P36="LSD"),"subst",IF(OR('full menu'!P36="FERT",'full menu'!P36="FMT",'full menu'!P36="FIT",'full menu'!P36="WSD"),"intens",IF('full menu'!P36="UASC","UASC","")))))</f>
        <v>intens</v>
      </c>
      <c r="Q36" s="1" t="str">
        <f>IF(OR('full menu'!Q36="MDC",'full menu'!Q36="PERF"),"rude",IF(OR('full menu'!Q36="PCB",'full menu'!Q36="AERF",'full menu'!Q36="UD"),"inter",IF(OR('full menu'!Q36="ACB",'full menu'!Q36="LCERT",'full menu'!Q36="LERT",'full menu'!Q36="FCERT",'full menu'!Q36="FCMT",'full menu'!Q36="LCMT",'full menu'!Q36="LMT",'full menu'!Q36="LCIT",'full menu'!Q36="FCIT",'full menu'!Q36="LIT",'full menu'!Q36="MwERT",'full menu'!Q36="ERwMT",'full menu'!Q36="M&amp;ERT",'full menu'!Q36="MwIT",'full menu'!Q36="IwMT",'full menu'!Q36="M&amp;IT",'full menu'!Q36="IwERT",'full menu'!Q36="ERwIT",'full menu'!Q36="I&amp;ERT",'full menu'!Q36="ER&amp;M&amp;IT",'full menu'!Q36="LSD"),"subst",IF(OR('full menu'!Q36="FERT",'full menu'!Q36="FMT",'full menu'!Q36="FIT",'full menu'!Q36="WSD"),"intens",IF('full menu'!Q36="UASC","UASC","")))))</f>
        <v>intens</v>
      </c>
      <c r="R36" s="1" t="str">
        <f>IF(OR('full menu'!R36="MDC",'full menu'!R36="PERF"),"rude",IF(OR('full menu'!R36="PCB",'full menu'!R36="AERF",'full menu'!R36="UD"),"inter",IF(OR('full menu'!R36="ACB",'full menu'!R36="LCERT",'full menu'!R36="LERT",'full menu'!R36="FCERT",'full menu'!R36="FCMT",'full menu'!R36="LCMT",'full menu'!R36="LMT",'full menu'!R36="LCIT",'full menu'!R36="FCIT",'full menu'!R36="LIT",'full menu'!R36="MwERT",'full menu'!R36="ERwMT",'full menu'!R36="M&amp;ERT",'full menu'!R36="MwIT",'full menu'!R36="IwMT",'full menu'!R36="M&amp;IT",'full menu'!R36="IwERT",'full menu'!R36="ERwIT",'full menu'!R36="I&amp;ERT",'full menu'!R36="ER&amp;M&amp;IT",'full menu'!R36="LSD"),"subst",IF(OR('full menu'!R36="FERT",'full menu'!R36="FMT",'full menu'!R36="FIT",'full menu'!R36="WSD"),"intens",IF('full menu'!R36="UASC","UASC","")))))</f>
        <v>intens</v>
      </c>
      <c r="S36" s="1" t="str">
        <f>IF(OR('full menu'!S36="MDC",'full menu'!S36="PERF"),"rude",IF(OR('full menu'!S36="PCB",'full menu'!S36="AERF",'full menu'!S36="UD"),"inter",IF(OR('full menu'!S36="ACB",'full menu'!S36="LCERT",'full menu'!S36="LERT",'full menu'!S36="FCERT",'full menu'!S36="FCMT",'full menu'!S36="LCMT",'full menu'!S36="LMT",'full menu'!S36="LCIT",'full menu'!S36="FCIT",'full menu'!S36="LIT",'full menu'!S36="MwERT",'full menu'!S36="ERwMT",'full menu'!S36="M&amp;ERT",'full menu'!S36="MwIT",'full menu'!S36="IwMT",'full menu'!S36="M&amp;IT",'full menu'!S36="IwERT",'full menu'!S36="ERwIT",'full menu'!S36="I&amp;ERT",'full menu'!S36="ER&amp;M&amp;IT",'full menu'!S36="LSD"),"subst",IF(OR('full menu'!S36="FERT",'full menu'!S36="FMT",'full menu'!S36="FIT",'full menu'!S36="WSD"),"intens",IF('full menu'!S36="UASC","UASC","")))))</f>
        <v>intens</v>
      </c>
      <c r="T36" s="1" t="str">
        <f>IF(OR('full menu'!T36="MDC",'full menu'!T36="PERF"),"rude",IF(OR('full menu'!T36="PCB",'full menu'!T36="AERF",'full menu'!T36="UD"),"inter",IF(OR('full menu'!T36="ACB",'full menu'!T36="LCERT",'full menu'!T36="LERT",'full menu'!T36="FCERT",'full menu'!T36="FCMT",'full menu'!T36="LCMT",'full menu'!T36="LMT",'full menu'!T36="LCIT",'full menu'!T36="FCIT",'full menu'!T36="LIT",'full menu'!T36="MwERT",'full menu'!T36="ERwMT",'full menu'!T36="M&amp;ERT",'full menu'!T36="MwIT",'full menu'!T36="IwMT",'full menu'!T36="M&amp;IT",'full menu'!T36="IwERT",'full menu'!T36="ERwIT",'full menu'!T36="I&amp;ERT",'full menu'!T36="ER&amp;M&amp;IT",'full menu'!T36="LSD"),"subst",IF(OR('full menu'!T36="FERT",'full menu'!T36="FMT",'full menu'!T36="FIT",'full menu'!T36="WSD"),"intens",IF('full menu'!T36="UASC","UASC","")))))</f>
        <v>intens</v>
      </c>
      <c r="U36" s="1" t="str">
        <f>IF(OR('full menu'!U36="MDC",'full menu'!U36="PERF"),"rude",IF(OR('full menu'!U36="PCB",'full menu'!U36="AERF",'full menu'!U36="UD"),"inter",IF(OR('full menu'!U36="ACB",'full menu'!U36="LCERT",'full menu'!U36="LERT",'full menu'!U36="FCERT",'full menu'!U36="FCMT",'full menu'!U36="LCMT",'full menu'!U36="LMT",'full menu'!U36="LCIT",'full menu'!U36="FCIT",'full menu'!U36="LIT",'full menu'!U36="MwERT",'full menu'!U36="ERwMT",'full menu'!U36="M&amp;ERT",'full menu'!U36="MwIT",'full menu'!U36="IwMT",'full menu'!U36="M&amp;IT",'full menu'!U36="IwERT",'full menu'!U36="ERwIT",'full menu'!U36="I&amp;ERT",'full menu'!U36="ER&amp;M&amp;IT",'full menu'!U36="LSD"),"subst",IF(OR('full menu'!U36="FERT",'full menu'!U36="FMT",'full menu'!U36="FIT",'full menu'!U36="WSD"),"intens",IF('full menu'!U36="UASC","UASC","")))))</f>
        <v>intens</v>
      </c>
      <c r="V36" s="1" t="str">
        <f>IF(OR('full menu'!V36="MDC",'full menu'!V36="PERF"),"rude",IF(OR('full menu'!V36="PCB",'full menu'!V36="AERF",'full menu'!V36="UD"),"inter",IF(OR('full menu'!V36="ACB",'full menu'!V36="LCERT",'full menu'!V36="LERT",'full menu'!V36="FCERT",'full menu'!V36="FCMT",'full menu'!V36="LCMT",'full menu'!V36="LMT",'full menu'!V36="LCIT",'full menu'!V36="FCIT",'full menu'!V36="LIT",'full menu'!V36="MwERT",'full menu'!V36="ERwMT",'full menu'!V36="M&amp;ERT",'full menu'!V36="MwIT",'full menu'!V36="IwMT",'full menu'!V36="M&amp;IT",'full menu'!V36="IwERT",'full menu'!V36="ERwIT",'full menu'!V36="I&amp;ERT",'full menu'!V36="ER&amp;M&amp;IT",'full menu'!V36="LSD"),"subst",IF(OR('full menu'!V36="FERT",'full menu'!V36="FMT",'full menu'!V36="FIT",'full menu'!V36="WSD"),"intens",IF('full menu'!V36="UASC","UASC","")))))</f>
        <v>intens</v>
      </c>
      <c r="W36" s="1" t="str">
        <f>IF(OR('full menu'!W36="MDC",'full menu'!W36="PERF"),"rude",IF(OR('full menu'!W36="PCB",'full menu'!W36="AERF",'full menu'!W36="UD"),"inter",IF(OR('full menu'!W36="ACB",'full menu'!W36="LCERT",'full menu'!W36="LERT",'full menu'!W36="FCERT",'full menu'!W36="FCMT",'full menu'!W36="LCMT",'full menu'!W36="LMT",'full menu'!W36="LCIT",'full menu'!W36="FCIT",'full menu'!W36="LIT",'full menu'!W36="MwERT",'full menu'!W36="ERwMT",'full menu'!W36="M&amp;ERT",'full menu'!W36="MwIT",'full menu'!W36="IwMT",'full menu'!W36="M&amp;IT",'full menu'!W36="IwERT",'full menu'!W36="ERwIT",'full menu'!W36="I&amp;ERT",'full menu'!W36="ER&amp;M&amp;IT",'full menu'!W36="LSD"),"subst",IF(OR('full menu'!W36="FERT",'full menu'!W36="FMT",'full menu'!W36="FIT",'full menu'!W36="WSD"),"intens",IF('full menu'!W36="UASC","UASC","")))))</f>
        <v>intens</v>
      </c>
      <c r="X36" s="1" t="str">
        <f>IF(OR('full menu'!X36="MDC",'full menu'!X36="PERF"),"rude",IF(OR('full menu'!X36="PCB",'full menu'!X36="AERF",'full menu'!X36="UD"),"inter",IF(OR('full menu'!X36="ACB",'full menu'!X36="LCERT",'full menu'!X36="LERT",'full menu'!X36="FCERT",'full menu'!X36="FCMT",'full menu'!X36="LCMT",'full menu'!X36="LMT",'full menu'!X36="LCIT",'full menu'!X36="FCIT",'full menu'!X36="LIT",'full menu'!X36="MwERT",'full menu'!X36="ERwMT",'full menu'!X36="M&amp;ERT",'full menu'!X36="MwIT",'full menu'!X36="IwMT",'full menu'!X36="M&amp;IT",'full menu'!X36="IwERT",'full menu'!X36="ERwIT",'full menu'!X36="I&amp;ERT",'full menu'!X36="ER&amp;M&amp;IT",'full menu'!X36="LSD"),"subst",IF(OR('full menu'!X36="FERT",'full menu'!X36="FMT",'full menu'!X36="FIT",'full menu'!X36="WSD"),"intens",IF('full menu'!X36="UASC","UASC","")))))</f>
        <v>intens</v>
      </c>
      <c r="Y36" s="1" t="str">
        <f>IF(OR('full menu'!Y36="MDC",'full menu'!Y36="PERF"),"rude",IF(OR('full menu'!Y36="PCB",'full menu'!Y36="AERF",'full menu'!Y36="UD"),"inter",IF(OR('full menu'!Y36="ACB",'full menu'!Y36="LCERT",'full menu'!Y36="LERT",'full menu'!Y36="FCERT",'full menu'!Y36="FCMT",'full menu'!Y36="LCMT",'full menu'!Y36="LMT",'full menu'!Y36="LCIT",'full menu'!Y36="FCIT",'full menu'!Y36="LIT",'full menu'!Y36="MwERT",'full menu'!Y36="ERwMT",'full menu'!Y36="M&amp;ERT",'full menu'!Y36="MwIT",'full menu'!Y36="IwMT",'full menu'!Y36="M&amp;IT",'full menu'!Y36="IwERT",'full menu'!Y36="ERwIT",'full menu'!Y36="I&amp;ERT",'full menu'!Y36="ER&amp;M&amp;IT",'full menu'!Y36="LSD"),"subst",IF(OR('full menu'!Y36="FERT",'full menu'!Y36="FMT",'full menu'!Y36="FIT",'full menu'!Y36="WSD"),"intens",IF('full menu'!Y36="UASC","UASC","")))))</f>
        <v>intens</v>
      </c>
      <c r="Z36" s="1" t="str">
        <f>IF(OR('full menu'!Z36="MDC",'full menu'!Z36="PERF"),"rude",IF(OR('full menu'!Z36="PCB",'full menu'!Z36="AERF",'full menu'!Z36="UD"),"inter",IF(OR('full menu'!Z36="ACB",'full menu'!Z36="LCERT",'full menu'!Z36="LERT",'full menu'!Z36="FCERT",'full menu'!Z36="FCMT",'full menu'!Z36="LCMT",'full menu'!Z36="LMT",'full menu'!Z36="LCIT",'full menu'!Z36="FCIT",'full menu'!Z36="LIT",'full menu'!Z36="MwERT",'full menu'!Z36="ERwMT",'full menu'!Z36="M&amp;ERT",'full menu'!Z36="MwIT",'full menu'!Z36="IwMT",'full menu'!Z36="M&amp;IT",'full menu'!Z36="IwERT",'full menu'!Z36="ERwIT",'full menu'!Z36="I&amp;ERT",'full menu'!Z36="ER&amp;M&amp;IT",'full menu'!Z36="LSD"),"subst",IF(OR('full menu'!Z36="FERT",'full menu'!Z36="FMT",'full menu'!Z36="FIT",'full menu'!Z36="WSD"),"intens",IF('full menu'!Z36="UASC","UASC","")))))</f>
        <v>intens</v>
      </c>
      <c r="AA36" s="1" t="str">
        <f>IF(OR('full menu'!AA36="MDC",'full menu'!AA36="PERF"),"rude",IF(OR('full menu'!AA36="PCB",'full menu'!AA36="AERF",'full menu'!AA36="UD"),"inter",IF(OR('full menu'!AA36="ACB",'full menu'!AA36="LCERT",'full menu'!AA36="LERT",'full menu'!AA36="FCERT",'full menu'!AA36="FCMT",'full menu'!AA36="LCMT",'full menu'!AA36="LMT",'full menu'!AA36="LCIT",'full menu'!AA36="FCIT",'full menu'!AA36="LIT",'full menu'!AA36="MwERT",'full menu'!AA36="ERwMT",'full menu'!AA36="M&amp;ERT",'full menu'!AA36="MwIT",'full menu'!AA36="IwMT",'full menu'!AA36="M&amp;IT",'full menu'!AA36="IwERT",'full menu'!AA36="ERwIT",'full menu'!AA36="I&amp;ERT",'full menu'!AA36="ER&amp;M&amp;IT",'full menu'!AA36="LSD"),"subst",IF(OR('full menu'!AA36="FERT",'full menu'!AA36="FMT",'full menu'!AA36="FIT",'full menu'!AA36="WSD"),"intens",IF('full menu'!AA36="UASC","UASC","")))))</f>
        <v>intens</v>
      </c>
      <c r="AB36" s="1" t="str">
        <f>IF(OR('full menu'!AB36="MDC",'full menu'!AB36="PERF"),"rude",IF(OR('full menu'!AB36="PCB",'full menu'!AB36="AERF",'full menu'!AB36="UD"),"inter",IF(OR('full menu'!AB36="ACB",'full menu'!AB36="LCERT",'full menu'!AB36="LERT",'full menu'!AB36="FCERT",'full menu'!AB36="FCMT",'full menu'!AB36="LCMT",'full menu'!AB36="LMT",'full menu'!AB36="LCIT",'full menu'!AB36="FCIT",'full menu'!AB36="LIT",'full menu'!AB36="MwERT",'full menu'!AB36="ERwMT",'full menu'!AB36="M&amp;ERT",'full menu'!AB36="MwIT",'full menu'!AB36="IwMT",'full menu'!AB36="M&amp;IT",'full menu'!AB36="IwERT",'full menu'!AB36="ERwIT",'full menu'!AB36="I&amp;ERT",'full menu'!AB36="ER&amp;M&amp;IT",'full menu'!AB36="LSD"),"subst",IF(OR('full menu'!AB36="FERT",'full menu'!AB36="FMT",'full menu'!AB36="FIT",'full menu'!AB36="WSD"),"intens",IF('full menu'!AB36="UASC","UASC","")))))</f>
        <v>intens</v>
      </c>
      <c r="AC36" s="1" t="str">
        <f>IF(OR('full menu'!AC36="MDC",'full menu'!AC36="PERF"),"rude",IF(OR('full menu'!AC36="PCB",'full menu'!AC36="AERF",'full menu'!AC36="UD"),"inter",IF(OR('full menu'!AC36="ACB",'full menu'!AC36="LCERT",'full menu'!AC36="LERT",'full menu'!AC36="FCERT",'full menu'!AC36="FCMT",'full menu'!AC36="LCMT",'full menu'!AC36="LMT",'full menu'!AC36="LCIT",'full menu'!AC36="FCIT",'full menu'!AC36="LIT",'full menu'!AC36="MwERT",'full menu'!AC36="ERwMT",'full menu'!AC36="M&amp;ERT",'full menu'!AC36="MwIT",'full menu'!AC36="IwMT",'full menu'!AC36="M&amp;IT",'full menu'!AC36="IwERT",'full menu'!AC36="ERwIT",'full menu'!AC36="I&amp;ERT",'full menu'!AC36="ER&amp;M&amp;IT",'full menu'!AC36="LSD"),"subst",IF(OR('full menu'!AC36="FERT",'full menu'!AC36="FMT",'full menu'!AC36="FIT",'full menu'!AC36="WSD"),"intens",IF('full menu'!AC36="UASC","UASC","")))))</f>
        <v>intens</v>
      </c>
      <c r="AD36" s="1" t="str">
        <f>IF(OR('full menu'!AD36="MDC",'full menu'!AD36="PERF"),"rude",IF(OR('full menu'!AD36="PCB",'full menu'!AD36="AERF",'full menu'!AD36="UD"),"inter",IF(OR('full menu'!AD36="ACB",'full menu'!AD36="LCERT",'full menu'!AD36="LERT",'full menu'!AD36="FCERT",'full menu'!AD36="FCMT",'full menu'!AD36="LCMT",'full menu'!AD36="LMT",'full menu'!AD36="LCIT",'full menu'!AD36="FCIT",'full menu'!AD36="LIT",'full menu'!AD36="MwERT",'full menu'!AD36="ERwMT",'full menu'!AD36="M&amp;ERT",'full menu'!AD36="MwIT",'full menu'!AD36="IwMT",'full menu'!AD36="M&amp;IT",'full menu'!AD36="IwERT",'full menu'!AD36="ERwIT",'full menu'!AD36="I&amp;ERT",'full menu'!AD36="ER&amp;M&amp;IT",'full menu'!AD36="LSD"),"subst",IF(OR('full menu'!AD36="FERT",'full menu'!AD36="FMT",'full menu'!AD36="FIT",'full menu'!AD36="WSD"),"intens",IF('full menu'!AD36="UASC","UASC","")))))</f>
        <v>intens</v>
      </c>
      <c r="AE36" s="1" t="str">
        <f>IF(OR('full menu'!AE36="MDC",'full menu'!AE36="PERF"),"rude",IF(OR('full menu'!AE36="PCB",'full menu'!AE36="AERF",'full menu'!AE36="UD"),"inter",IF(OR('full menu'!AE36="ACB",'full menu'!AE36="LCERT",'full menu'!AE36="LERT",'full menu'!AE36="FCERT",'full menu'!AE36="FCMT",'full menu'!AE36="LCMT",'full menu'!AE36="LMT",'full menu'!AE36="LCIT",'full menu'!AE36="FCIT",'full menu'!AE36="LIT",'full menu'!AE36="MwERT",'full menu'!AE36="ERwMT",'full menu'!AE36="M&amp;ERT",'full menu'!AE36="MwIT",'full menu'!AE36="IwMT",'full menu'!AE36="M&amp;IT",'full menu'!AE36="IwERT",'full menu'!AE36="ERwIT",'full menu'!AE36="I&amp;ERT",'full menu'!AE36="ER&amp;M&amp;IT",'full menu'!AE36="LSD"),"subst",IF(OR('full menu'!AE36="FERT",'full menu'!AE36="FMT",'full menu'!AE36="FIT",'full menu'!AE36="WSD"),"intens",IF('full menu'!AE36="UASC","UASC","")))))</f>
        <v>intens</v>
      </c>
      <c r="AF36" s="1" t="str">
        <f>IF(OR('full menu'!AF36="MDC",'full menu'!AF36="PERF"),"rude",IF(OR('full menu'!AF36="PCB",'full menu'!AF36="AERF",'full menu'!AF36="UD"),"inter",IF(OR('full menu'!AF36="ACB",'full menu'!AF36="LCERT",'full menu'!AF36="LERT",'full menu'!AF36="FCERT",'full menu'!AF36="FCMT",'full menu'!AF36="LCMT",'full menu'!AF36="LMT",'full menu'!AF36="LCIT",'full menu'!AF36="FCIT",'full menu'!AF36="LIT",'full menu'!AF36="MwERT",'full menu'!AF36="ERwMT",'full menu'!AF36="M&amp;ERT",'full menu'!AF36="MwIT",'full menu'!AF36="IwMT",'full menu'!AF36="M&amp;IT",'full menu'!AF36="IwERT",'full menu'!AF36="ERwIT",'full menu'!AF36="I&amp;ERT",'full menu'!AF36="ER&amp;M&amp;IT",'full menu'!AF36="LSD"),"subst",IF(OR('full menu'!AF36="FERT",'full menu'!AF36="FMT",'full menu'!AF36="FIT",'full menu'!AF36="WSD"),"intens",IF('full menu'!AF36="UASC","UASC","")))))</f>
        <v>intens</v>
      </c>
      <c r="AG36" s="1" t="str">
        <f>IF(OR('full menu'!AG36="MDC",'full menu'!AG36="PERF"),"rude",IF(OR('full menu'!AG36="PCB",'full menu'!AG36="AERF",'full menu'!AG36="UD"),"inter",IF(OR('full menu'!AG36="ACB",'full menu'!AG36="LCERT",'full menu'!AG36="LERT",'full menu'!AG36="FCERT",'full menu'!AG36="FCMT",'full menu'!AG36="LCMT",'full menu'!AG36="LMT",'full menu'!AG36="LCIT",'full menu'!AG36="FCIT",'full menu'!AG36="LIT",'full menu'!AG36="MwERT",'full menu'!AG36="ERwMT",'full menu'!AG36="M&amp;ERT",'full menu'!AG36="MwIT",'full menu'!AG36="IwMT",'full menu'!AG36="M&amp;IT",'full menu'!AG36="IwERT",'full menu'!AG36="ERwIT",'full menu'!AG36="I&amp;ERT",'full menu'!AG36="ER&amp;M&amp;IT",'full menu'!AG36="LSD"),"subst",IF(OR('full menu'!AG36="FERT",'full menu'!AG36="FMT",'full menu'!AG36="FIT",'full menu'!AG36="WSD"),"intens",IF('full menu'!AG36="UASC","UASC","")))))</f>
        <v>intens</v>
      </c>
      <c r="AH36" s="1" t="str">
        <f>IF(OR('full menu'!AH36="MDC",'full menu'!AH36="PERF"),"rude",IF(OR('full menu'!AH36="PCB",'full menu'!AH36="AERF",'full menu'!AH36="UD"),"inter",IF(OR('full menu'!AH36="ACB",'full menu'!AH36="LCERT",'full menu'!AH36="LERT",'full menu'!AH36="FCERT",'full menu'!AH36="FCMT",'full menu'!AH36="LCMT",'full menu'!AH36="LMT",'full menu'!AH36="LCIT",'full menu'!AH36="FCIT",'full menu'!AH36="LIT",'full menu'!AH36="MwERT",'full menu'!AH36="ERwMT",'full menu'!AH36="M&amp;ERT",'full menu'!AH36="MwIT",'full menu'!AH36="IwMT",'full menu'!AH36="M&amp;IT",'full menu'!AH36="IwERT",'full menu'!AH36="ERwIT",'full menu'!AH36="I&amp;ERT",'full menu'!AH36="ER&amp;M&amp;IT",'full menu'!AH36="LSD"),"subst",IF(OR('full menu'!AH36="FERT",'full menu'!AH36="FMT",'full menu'!AH36="FIT",'full menu'!AH36="WSD"),"intens",IF('full menu'!AH36="UASC","UASC","")))))</f>
        <v>intens</v>
      </c>
      <c r="AI36" s="1" t="str">
        <f>IF(OR('full menu'!AI36="MDC",'full menu'!AI36="PERF"),"rude",IF(OR('full menu'!AI36="PCB",'full menu'!AI36="AERF",'full menu'!AI36="UD"),"inter",IF(OR('full menu'!AI36="ACB",'full menu'!AI36="LCERT",'full menu'!AI36="LERT",'full menu'!AI36="FCERT",'full menu'!AI36="FCMT",'full menu'!AI36="LCMT",'full menu'!AI36="LMT",'full menu'!AI36="LCIT",'full menu'!AI36="FCIT",'full menu'!AI36="LIT",'full menu'!AI36="MwERT",'full menu'!AI36="ERwMT",'full menu'!AI36="M&amp;ERT",'full menu'!AI36="MwIT",'full menu'!AI36="IwMT",'full menu'!AI36="M&amp;IT",'full menu'!AI36="IwERT",'full menu'!AI36="ERwIT",'full menu'!AI36="I&amp;ERT",'full menu'!AI36="ER&amp;M&amp;IT",'full menu'!AI36="LSD"),"subst",IF(OR('full menu'!AI36="FERT",'full menu'!AI36="FMT",'full menu'!AI36="FIT",'full menu'!AI36="WSD"),"intens",IF('full menu'!AI36="UASC","UASC","")))))</f>
        <v>intens</v>
      </c>
      <c r="AJ36" s="1" t="str">
        <f>IF(OR('full menu'!AJ36="MDC",'full menu'!AJ36="PERF"),"rude",IF(OR('full menu'!AJ36="PCB",'full menu'!AJ36="AERF",'full menu'!AJ36="UD"),"inter",IF(OR('full menu'!AJ36="ACB",'full menu'!AJ36="LCERT",'full menu'!AJ36="LERT",'full menu'!AJ36="FCERT",'full menu'!AJ36="FCMT",'full menu'!AJ36="LCMT",'full menu'!AJ36="LMT",'full menu'!AJ36="LCIT",'full menu'!AJ36="FCIT",'full menu'!AJ36="LIT",'full menu'!AJ36="MwERT",'full menu'!AJ36="ERwMT",'full menu'!AJ36="M&amp;ERT",'full menu'!AJ36="MwIT",'full menu'!AJ36="IwMT",'full menu'!AJ36="M&amp;IT",'full menu'!AJ36="IwERT",'full menu'!AJ36="ERwIT",'full menu'!AJ36="I&amp;ERT",'full menu'!AJ36="ER&amp;M&amp;IT",'full menu'!AJ36="LSD"),"subst",IF(OR('full menu'!AJ36="FERT",'full menu'!AJ36="FMT",'full menu'!AJ36="FIT",'full menu'!AJ36="WSD"),"intens",IF('full menu'!AJ36="UASC","UASC","")))))</f>
        <v>intens</v>
      </c>
      <c r="AK36" s="1" t="str">
        <f>IF(OR('full menu'!AK36="MDC",'full menu'!AK36="PERF"),"rude",IF(OR('full menu'!AK36="PCB",'full menu'!AK36="AERF",'full menu'!AK36="UD"),"inter",IF(OR('full menu'!AK36="ACB",'full menu'!AK36="LCERT",'full menu'!AK36="LERT",'full menu'!AK36="FCERT",'full menu'!AK36="FCMT",'full menu'!AK36="LCMT",'full menu'!AK36="LMT",'full menu'!AK36="LCIT",'full menu'!AK36="FCIT",'full menu'!AK36="LIT",'full menu'!AK36="MwERT",'full menu'!AK36="ERwMT",'full menu'!AK36="M&amp;ERT",'full menu'!AK36="MwIT",'full menu'!AK36="IwMT",'full menu'!AK36="M&amp;IT",'full menu'!AK36="IwERT",'full menu'!AK36="ERwIT",'full menu'!AK36="I&amp;ERT",'full menu'!AK36="ER&amp;M&amp;IT",'full menu'!AK36="LSD"),"subst",IF(OR('full menu'!AK36="FERT",'full menu'!AK36="FMT",'full menu'!AK36="FIT",'full menu'!AK36="WSD"),"intens",IF('full menu'!AK36="UASC","UASC","")))))</f>
        <v>intens</v>
      </c>
      <c r="AL36" s="1" t="str">
        <f>IF(OR('full menu'!AL36="MDC",'full menu'!AL36="PERF"),"rude",IF(OR('full menu'!AL36="PCB",'full menu'!AL36="AERF",'full menu'!AL36="UD"),"inter",IF(OR('full menu'!AL36="ACB",'full menu'!AL36="LCERT",'full menu'!AL36="LERT",'full menu'!AL36="FCERT",'full menu'!AL36="FCMT",'full menu'!AL36="LCMT",'full menu'!AL36="LMT",'full menu'!AL36="LCIT",'full menu'!AL36="FCIT",'full menu'!AL36="LIT",'full menu'!AL36="MwERT",'full menu'!AL36="ERwMT",'full menu'!AL36="M&amp;ERT",'full menu'!AL36="MwIT",'full menu'!AL36="IwMT",'full menu'!AL36="M&amp;IT",'full menu'!AL36="IwERT",'full menu'!AL36="ERwIT",'full menu'!AL36="I&amp;ERT",'full menu'!AL36="ER&amp;M&amp;IT",'full menu'!AL36="LSD"),"subst",IF(OR('full menu'!AL36="FERT",'full menu'!AL36="FMT",'full menu'!AL36="FIT",'full menu'!AL36="WSD"),"intens",IF('full menu'!AL36="UASC","UASC","")))))</f>
        <v>intens</v>
      </c>
      <c r="AM36" s="1" t="str">
        <f>IF(OR('full menu'!AM36="MDC",'full menu'!AM36="PERF"),"rude",IF(OR('full menu'!AM36="PCB",'full menu'!AM36="AERF",'full menu'!AM36="UD"),"inter",IF(OR('full menu'!AM36="ACB",'full menu'!AM36="LCERT",'full menu'!AM36="LERT",'full menu'!AM36="FCERT",'full menu'!AM36="FCMT",'full menu'!AM36="LCMT",'full menu'!AM36="LMT",'full menu'!AM36="LCIT",'full menu'!AM36="FCIT",'full menu'!AM36="LIT",'full menu'!AM36="MwERT",'full menu'!AM36="ERwMT",'full menu'!AM36="M&amp;ERT",'full menu'!AM36="MwIT",'full menu'!AM36="IwMT",'full menu'!AM36="M&amp;IT",'full menu'!AM36="IwERT",'full menu'!AM36="ERwIT",'full menu'!AM36="I&amp;ERT",'full menu'!AM36="ER&amp;M&amp;IT",'full menu'!AM36="LSD"),"subst",IF(OR('full menu'!AM36="FERT",'full menu'!AM36="FMT",'full menu'!AM36="FIT",'full menu'!AM36="WSD"),"intens",IF('full menu'!AM36="UASC","UASC","")))))</f>
        <v>intens</v>
      </c>
      <c r="AN36" s="1" t="str">
        <f>IF(OR('full menu'!AN36="MDC",'full menu'!AN36="PERF"),"rude",IF(OR('full menu'!AN36="PCB",'full menu'!AN36="AERF",'full menu'!AN36="UD"),"inter",IF(OR('full menu'!AN36="ACB",'full menu'!AN36="LCERT",'full menu'!AN36="LERT",'full menu'!AN36="FCERT",'full menu'!AN36="FCMT",'full menu'!AN36="LCMT",'full menu'!AN36="LMT",'full menu'!AN36="LCIT",'full menu'!AN36="FCIT",'full menu'!AN36="LIT",'full menu'!AN36="MwERT",'full menu'!AN36="ERwMT",'full menu'!AN36="M&amp;ERT",'full menu'!AN36="MwIT",'full menu'!AN36="IwMT",'full menu'!AN36="M&amp;IT",'full menu'!AN36="IwERT",'full menu'!AN36="ERwIT",'full menu'!AN36="I&amp;ERT",'full menu'!AN36="ER&amp;M&amp;IT",'full menu'!AN36="LSD"),"subst",IF(OR('full menu'!AN36="FERT",'full menu'!AN36="FMT",'full menu'!AN36="FIT",'full menu'!AN36="WSD"),"intens",IF('full menu'!AN36="UASC","UASC","")))))</f>
        <v>intens</v>
      </c>
      <c r="AO36" s="1" t="str">
        <f>IF(OR('full menu'!AO36="MDC",'full menu'!AO36="PERF"),"rude",IF(OR('full menu'!AO36="PCB",'full menu'!AO36="AERF",'full menu'!AO36="UD"),"inter",IF(OR('full menu'!AO36="ACB",'full menu'!AO36="LCERT",'full menu'!AO36="LERT",'full menu'!AO36="FCERT",'full menu'!AO36="FCMT",'full menu'!AO36="LCMT",'full menu'!AO36="LMT",'full menu'!AO36="LCIT",'full menu'!AO36="FCIT",'full menu'!AO36="LIT",'full menu'!AO36="MwERT",'full menu'!AO36="ERwMT",'full menu'!AO36="M&amp;ERT",'full menu'!AO36="MwIT",'full menu'!AO36="IwMT",'full menu'!AO36="M&amp;IT",'full menu'!AO36="IwERT",'full menu'!AO36="ERwIT",'full menu'!AO36="I&amp;ERT",'full menu'!AO36="ER&amp;M&amp;IT",'full menu'!AO36="LSD"),"subst",IF(OR('full menu'!AO36="FERT",'full menu'!AO36="FMT",'full menu'!AO36="FIT",'full menu'!AO36="WSD"),"intens",IF('full menu'!AO36="UASC","UASC","")))))</f>
        <v>intens</v>
      </c>
      <c r="AP36" s="1" t="str">
        <f>IF(OR('full menu'!AP36="MDC",'full menu'!AP36="PERF"),"rude",IF(OR('full menu'!AP36="PCB",'full menu'!AP36="AERF",'full menu'!AP36="UD"),"inter",IF(OR('full menu'!AP36="ACB",'full menu'!AP36="LCERT",'full menu'!AP36="LERT",'full menu'!AP36="FCERT",'full menu'!AP36="FCMT",'full menu'!AP36="LCMT",'full menu'!AP36="LMT",'full menu'!AP36="LCIT",'full menu'!AP36="FCIT",'full menu'!AP36="LIT",'full menu'!AP36="MwERT",'full menu'!AP36="ERwMT",'full menu'!AP36="M&amp;ERT",'full menu'!AP36="MwIT",'full menu'!AP36="IwMT",'full menu'!AP36="M&amp;IT",'full menu'!AP36="IwERT",'full menu'!AP36="ERwIT",'full menu'!AP36="I&amp;ERT",'full menu'!AP36="ER&amp;M&amp;IT",'full menu'!AP36="LSD"),"subst",IF(OR('full menu'!AP36="FERT",'full menu'!AP36="FMT",'full menu'!AP36="FIT",'full menu'!AP36="WSD"),"intens",IF('full menu'!AP36="UASC","UASC","")))))</f>
        <v>intens</v>
      </c>
      <c r="AQ36" s="1" t="str">
        <f>IF(OR('full menu'!AQ36="MDC",'full menu'!AQ36="PERF"),"rude",IF(OR('full menu'!AQ36="PCB",'full menu'!AQ36="AERF",'full menu'!AQ36="UD"),"inter",IF(OR('full menu'!AQ36="ACB",'full menu'!AQ36="LCERT",'full menu'!AQ36="LERT",'full menu'!AQ36="FCERT",'full menu'!AQ36="FCMT",'full menu'!AQ36="LCMT",'full menu'!AQ36="LMT",'full menu'!AQ36="LCIT",'full menu'!AQ36="FCIT",'full menu'!AQ36="LIT",'full menu'!AQ36="MwERT",'full menu'!AQ36="ERwMT",'full menu'!AQ36="M&amp;ERT",'full menu'!AQ36="MwIT",'full menu'!AQ36="IwMT",'full menu'!AQ36="M&amp;IT",'full menu'!AQ36="IwERT",'full menu'!AQ36="ERwIT",'full menu'!AQ36="I&amp;ERT",'full menu'!AQ36="ER&amp;M&amp;IT",'full menu'!AQ36="LSD"),"subst",IF(OR('full menu'!AQ36="FERT",'full menu'!AQ36="FMT",'full menu'!AQ36="FIT",'full menu'!AQ36="WSD"),"intens",IF('full menu'!AQ36="UASC","UASC","")))))</f>
        <v>intens</v>
      </c>
      <c r="AR36" s="1" t="str">
        <f>IF(OR('full menu'!AR36="MDC",'full menu'!AR36="PERF"),"rude",IF(OR('full menu'!AR36="PCB",'full menu'!AR36="AERF",'full menu'!AR36="UD"),"inter",IF(OR('full menu'!AR36="ACB",'full menu'!AR36="LCERT",'full menu'!AR36="LERT",'full menu'!AR36="FCERT",'full menu'!AR36="FCMT",'full menu'!AR36="LCMT",'full menu'!AR36="LMT",'full menu'!AR36="LCIT",'full menu'!AR36="FCIT",'full menu'!AR36="LIT",'full menu'!AR36="MwERT",'full menu'!AR36="ERwMT",'full menu'!AR36="M&amp;ERT",'full menu'!AR36="MwIT",'full menu'!AR36="IwMT",'full menu'!AR36="M&amp;IT",'full menu'!AR36="IwERT",'full menu'!AR36="ERwIT",'full menu'!AR36="I&amp;ERT",'full menu'!AR36="ER&amp;M&amp;IT",'full menu'!AR36="LSD"),"subst",IF(OR('full menu'!AR36="FERT",'full menu'!AR36="FMT",'full menu'!AR36="FIT",'full menu'!AR36="WSD"),"intens",IF('full menu'!AR36="UASC","UASC","")))))</f>
        <v>intens</v>
      </c>
      <c r="AS36" s="1" t="str">
        <f>IF(OR('full menu'!AS36="MDC",'full menu'!AS36="PERF"),"rude",IF(OR('full menu'!AS36="PCB",'full menu'!AS36="AERF",'full menu'!AS36="UD"),"inter",IF(OR('full menu'!AS36="ACB",'full menu'!AS36="LCERT",'full menu'!AS36="LERT",'full menu'!AS36="FCERT",'full menu'!AS36="FCMT",'full menu'!AS36="LCMT",'full menu'!AS36="LMT",'full menu'!AS36="LCIT",'full menu'!AS36="FCIT",'full menu'!AS36="LIT",'full menu'!AS36="MwERT",'full menu'!AS36="ERwMT",'full menu'!AS36="M&amp;ERT",'full menu'!AS36="MwIT",'full menu'!AS36="IwMT",'full menu'!AS36="M&amp;IT",'full menu'!AS36="IwERT",'full menu'!AS36="ERwIT",'full menu'!AS36="I&amp;ERT",'full menu'!AS36="ER&amp;M&amp;IT",'full menu'!AS36="LSD"),"subst",IF(OR('full menu'!AS36="FERT",'full menu'!AS36="FMT",'full menu'!AS36="FIT",'full menu'!AS36="WSD"),"intens",IF('full menu'!AS36="UASC","UASC","")))))</f>
        <v>intens</v>
      </c>
      <c r="AT36" s="1" t="str">
        <f>IF(OR('full menu'!AT36="MDC",'full menu'!AT36="PERF"),"rude",IF(OR('full menu'!AT36="PCB",'full menu'!AT36="AERF",'full menu'!AT36="UD"),"inter",IF(OR('full menu'!AT36="ACB",'full menu'!AT36="LCERT",'full menu'!AT36="LERT",'full menu'!AT36="FCERT",'full menu'!AT36="FCMT",'full menu'!AT36="LCMT",'full menu'!AT36="LMT",'full menu'!AT36="LCIT",'full menu'!AT36="FCIT",'full menu'!AT36="LIT",'full menu'!AT36="MwERT",'full menu'!AT36="ERwMT",'full menu'!AT36="M&amp;ERT",'full menu'!AT36="MwIT",'full menu'!AT36="IwMT",'full menu'!AT36="M&amp;IT",'full menu'!AT36="IwERT",'full menu'!AT36="ERwIT",'full menu'!AT36="I&amp;ERT",'full menu'!AT36="ER&amp;M&amp;IT",'full menu'!AT36="LSD"),"subst",IF(OR('full menu'!AT36="FERT",'full menu'!AT36="FMT",'full menu'!AT36="FIT",'full menu'!AT36="WSD"),"intens",IF('full menu'!AT36="UASC","UASC","")))))</f>
        <v>intens</v>
      </c>
      <c r="AU36" s="1" t="str">
        <f>IF(OR('full menu'!AU36="MDC",'full menu'!AU36="PERF"),"rude",IF(OR('full menu'!AU36="PCB",'full menu'!AU36="AERF",'full menu'!AU36="UD"),"inter",IF(OR('full menu'!AU36="ACB",'full menu'!AU36="LCERT",'full menu'!AU36="LERT",'full menu'!AU36="FCERT",'full menu'!AU36="FCMT",'full menu'!AU36="LCMT",'full menu'!AU36="LMT",'full menu'!AU36="LCIT",'full menu'!AU36="FCIT",'full menu'!AU36="LIT",'full menu'!AU36="MwERT",'full menu'!AU36="ERwMT",'full menu'!AU36="M&amp;ERT",'full menu'!AU36="MwIT",'full menu'!AU36="IwMT",'full menu'!AU36="M&amp;IT",'full menu'!AU36="IwERT",'full menu'!AU36="ERwIT",'full menu'!AU36="I&amp;ERT",'full menu'!AU36="ER&amp;M&amp;IT",'full menu'!AU36="LSD"),"subst",IF(OR('full menu'!AU36="FERT",'full menu'!AU36="FMT",'full menu'!AU36="FIT",'full menu'!AU36="WSD"),"intens",IF('full menu'!AU36="UASC","UASC","")))))</f>
        <v>intens</v>
      </c>
      <c r="AV36" s="1" t="str">
        <f>IF(OR('full menu'!AV36="MDC",'full menu'!AV36="PERF"),"rude",IF(OR('full menu'!AV36="PCB",'full menu'!AV36="AERF",'full menu'!AV36="UD"),"inter",IF(OR('full menu'!AV36="ACB",'full menu'!AV36="LCERT",'full menu'!AV36="LERT",'full menu'!AV36="FCERT",'full menu'!AV36="FCMT",'full menu'!AV36="LCMT",'full menu'!AV36="LMT",'full menu'!AV36="LCIT",'full menu'!AV36="FCIT",'full menu'!AV36="LIT",'full menu'!AV36="MwERT",'full menu'!AV36="ERwMT",'full menu'!AV36="M&amp;ERT",'full menu'!AV36="MwIT",'full menu'!AV36="IwMT",'full menu'!AV36="M&amp;IT",'full menu'!AV36="IwERT",'full menu'!AV36="ERwIT",'full menu'!AV36="I&amp;ERT",'full menu'!AV36="ER&amp;M&amp;IT",'full menu'!AV36="LSD"),"subst",IF(OR('full menu'!AV36="FERT",'full menu'!AV36="FMT",'full menu'!AV36="FIT",'full menu'!AV36="WSD"),"intens",IF('full menu'!AV36="UASC","UASC","")))))</f>
        <v>intens</v>
      </c>
      <c r="AW36" s="1" t="str">
        <f>IF(OR('full menu'!AW36="MDC",'full menu'!AW36="PERF"),"rude",IF(OR('full menu'!AW36="PCB",'full menu'!AW36="AERF",'full menu'!AW36="UD"),"inter",IF(OR('full menu'!AW36="ACB",'full menu'!AW36="LCERT",'full menu'!AW36="LERT",'full menu'!AW36="FCERT",'full menu'!AW36="FCMT",'full menu'!AW36="LCMT",'full menu'!AW36="LMT",'full menu'!AW36="LCIT",'full menu'!AW36="FCIT",'full menu'!AW36="LIT",'full menu'!AW36="MwERT",'full menu'!AW36="ERwMT",'full menu'!AW36="M&amp;ERT",'full menu'!AW36="MwIT",'full menu'!AW36="IwMT",'full menu'!AW36="M&amp;IT",'full menu'!AW36="IwERT",'full menu'!AW36="ERwIT",'full menu'!AW36="I&amp;ERT",'full menu'!AW36="ER&amp;M&amp;IT",'full menu'!AW36="LSD"),"subst",IF(OR('full menu'!AW36="FERT",'full menu'!AW36="FMT",'full menu'!AW36="FIT",'full menu'!AW36="WSD"),"intens",IF('full menu'!AW36="UASC","UASC","")))))</f>
        <v>intens</v>
      </c>
      <c r="AX36" s="1" t="str">
        <f>IF(OR('full menu'!AX36="MDC",'full menu'!AX36="PERF"),"rude",IF(OR('full menu'!AX36="PCB",'full menu'!AX36="AERF",'full menu'!AX36="UD"),"inter",IF(OR('full menu'!AX36="ACB",'full menu'!AX36="LCERT",'full menu'!AX36="LERT",'full menu'!AX36="FCERT",'full menu'!AX36="FCMT",'full menu'!AX36="LCMT",'full menu'!AX36="LMT",'full menu'!AX36="LCIT",'full menu'!AX36="FCIT",'full menu'!AX36="LIT",'full menu'!AX36="MwERT",'full menu'!AX36="ERwMT",'full menu'!AX36="M&amp;ERT",'full menu'!AX36="MwIT",'full menu'!AX36="IwMT",'full menu'!AX36="M&amp;IT",'full menu'!AX36="IwERT",'full menu'!AX36="ERwIT",'full menu'!AX36="I&amp;ERT",'full menu'!AX36="ER&amp;M&amp;IT",'full menu'!AX36="LSD"),"subst",IF(OR('full menu'!AX36="FERT",'full menu'!AX36="FMT",'full menu'!AX36="FIT",'full menu'!AX36="WSD"),"intens",IF('full menu'!AX36="UASC","UASC","")))))</f>
        <v>intens</v>
      </c>
      <c r="AY36" s="1" t="str">
        <f>IF(OR('full menu'!AY36="MDC",'full menu'!AY36="PERF"),"rude",IF(OR('full menu'!AY36="PCB",'full menu'!AY36="AERF",'full menu'!AY36="UD"),"inter",IF(OR('full menu'!AY36="ACB",'full menu'!AY36="LCERT",'full menu'!AY36="LERT",'full menu'!AY36="FCERT",'full menu'!AY36="FCMT",'full menu'!AY36="LCMT",'full menu'!AY36="LMT",'full menu'!AY36="LCIT",'full menu'!AY36="FCIT",'full menu'!AY36="LIT",'full menu'!AY36="MwERT",'full menu'!AY36="ERwMT",'full menu'!AY36="M&amp;ERT",'full menu'!AY36="MwIT",'full menu'!AY36="IwMT",'full menu'!AY36="M&amp;IT",'full menu'!AY36="IwERT",'full menu'!AY36="ERwIT",'full menu'!AY36="I&amp;ERT",'full menu'!AY36="ER&amp;M&amp;IT",'full menu'!AY36="LSD"),"subst",IF(OR('full menu'!AY36="FERT",'full menu'!AY36="FMT",'full menu'!AY36="FIT",'full menu'!AY36="WSD"),"intens",IF('full menu'!AY36="UASC","UASC","")))))</f>
        <v>intens</v>
      </c>
    </row>
    <row r="37" spans="1:51" ht="15.6" x14ac:dyDescent="0.3">
      <c r="A37" t="s">
        <v>66</v>
      </c>
      <c r="B37" s="1" t="str">
        <f>IF(OR('full menu'!B37="MDC",'full menu'!B37="PERF"),"rude",IF(OR('full menu'!B37="PCB",'full menu'!B37="AERF",'full menu'!B37="UD"),"inter",IF(OR('full menu'!B37="ACB",'full menu'!B37="LCERT",'full menu'!B37="LERT",'full menu'!B37="FCERT",'full menu'!B37="FCMT",'full menu'!B37="LCMT",'full menu'!B37="LMT",'full menu'!B37="LCIT",'full menu'!B37="FCIT",'full menu'!B37="LIT",'full menu'!B37="MwERT",'full menu'!B37="ERwMT",'full menu'!B37="M&amp;ERT",'full menu'!B37="MwIT",'full menu'!B37="IwMT",'full menu'!B37="M&amp;IT",'full menu'!B37="IwERT",'full menu'!B37="ERwIT",'full menu'!B37="I&amp;ERT",'full menu'!B37="ER&amp;M&amp;IT",'full menu'!B37="LSD"),"subst",IF(OR('full menu'!B37="FERT",'full menu'!B37="FMT",'full menu'!B37="FIT",'full menu'!B37="WSD"),"intens",IF('full menu'!B37="UASC","UASC","")))))</f>
        <v>subst</v>
      </c>
      <c r="C37" s="1" t="str">
        <f>IF(OR('full menu'!C37="MDC",'full menu'!C37="PERF"),"rude",IF(OR('full menu'!C37="PCB",'full menu'!C37="AERF",'full menu'!C37="UD"),"inter",IF(OR('full menu'!C37="ACB",'full menu'!C37="LCERT",'full menu'!C37="LERT",'full menu'!C37="FCERT",'full menu'!C37="FCMT",'full menu'!C37="LCMT",'full menu'!C37="LMT",'full menu'!C37="LCIT",'full menu'!C37="FCIT",'full menu'!C37="LIT",'full menu'!C37="MwERT",'full menu'!C37="ERwMT",'full menu'!C37="M&amp;ERT",'full menu'!C37="MwIT",'full menu'!C37="IwMT",'full menu'!C37="M&amp;IT",'full menu'!C37="IwERT",'full menu'!C37="ERwIT",'full menu'!C37="I&amp;ERT",'full menu'!C37="ER&amp;M&amp;IT",'full menu'!C37="LSD"),"subst",IF(OR('full menu'!C37="FERT",'full menu'!C37="FMT",'full menu'!C37="FIT",'full menu'!C37="WSD"),"intens",IF('full menu'!C37="UASC","UASC","")))))</f>
        <v>subst</v>
      </c>
      <c r="D37" s="1" t="str">
        <f>IF(OR('full menu'!D37="MDC",'full menu'!D37="PERF"),"rude",IF(OR('full menu'!D37="PCB",'full menu'!D37="AERF",'full menu'!D37="UD"),"inter",IF(OR('full menu'!D37="ACB",'full menu'!D37="LCERT",'full menu'!D37="LERT",'full menu'!D37="FCERT",'full menu'!D37="FCMT",'full menu'!D37="LCMT",'full menu'!D37="LMT",'full menu'!D37="LCIT",'full menu'!D37="FCIT",'full menu'!D37="LIT",'full menu'!D37="MwERT",'full menu'!D37="ERwMT",'full menu'!D37="M&amp;ERT",'full menu'!D37="MwIT",'full menu'!D37="IwMT",'full menu'!D37="M&amp;IT",'full menu'!D37="IwERT",'full menu'!D37="ERwIT",'full menu'!D37="I&amp;ERT",'full menu'!D37="ER&amp;M&amp;IT",'full menu'!D37="LSD"),"subst",IF(OR('full menu'!D37="FERT",'full menu'!D37="FMT",'full menu'!D37="FIT",'full menu'!D37="WSD"),"intens",IF('full menu'!D37="UASC","UASC","")))))</f>
        <v>subst</v>
      </c>
      <c r="E37" s="1" t="str">
        <f>IF(OR('full menu'!E37="MDC",'full menu'!E37="PERF"),"rude",IF(OR('full menu'!E37="PCB",'full menu'!E37="AERF",'full menu'!E37="UD"),"inter",IF(OR('full menu'!E37="ACB",'full menu'!E37="LCERT",'full menu'!E37="LERT",'full menu'!E37="FCERT",'full menu'!E37="FCMT",'full menu'!E37="LCMT",'full menu'!E37="LMT",'full menu'!E37="LCIT",'full menu'!E37="FCIT",'full menu'!E37="LIT",'full menu'!E37="MwERT",'full menu'!E37="ERwMT",'full menu'!E37="M&amp;ERT",'full menu'!E37="MwIT",'full menu'!E37="IwMT",'full menu'!E37="M&amp;IT",'full menu'!E37="IwERT",'full menu'!E37="ERwIT",'full menu'!E37="I&amp;ERT",'full menu'!E37="ER&amp;M&amp;IT",'full menu'!E37="LSD"),"subst",IF(OR('full menu'!E37="FERT",'full menu'!E37="FMT",'full menu'!E37="FIT",'full menu'!E37="WSD"),"intens",IF('full menu'!E37="UASC","UASC","")))))</f>
        <v>subst</v>
      </c>
      <c r="F37" s="1" t="str">
        <f>IF(OR('full menu'!F37="MDC",'full menu'!F37="PERF"),"rude",IF(OR('full menu'!F37="PCB",'full menu'!F37="AERF",'full menu'!F37="UD"),"inter",IF(OR('full menu'!F37="ACB",'full menu'!F37="LCERT",'full menu'!F37="LERT",'full menu'!F37="FCERT",'full menu'!F37="FCMT",'full menu'!F37="LCMT",'full menu'!F37="LMT",'full menu'!F37="LCIT",'full menu'!F37="FCIT",'full menu'!F37="LIT",'full menu'!F37="MwERT",'full menu'!F37="ERwMT",'full menu'!F37="M&amp;ERT",'full menu'!F37="MwIT",'full menu'!F37="IwMT",'full menu'!F37="M&amp;IT",'full menu'!F37="IwERT",'full menu'!F37="ERwIT",'full menu'!F37="I&amp;ERT",'full menu'!F37="ER&amp;M&amp;IT",'full menu'!F37="LSD"),"subst",IF(OR('full menu'!F37="FERT",'full menu'!F37="FMT",'full menu'!F37="FIT",'full menu'!F37="WSD"),"intens",IF('full menu'!F37="UASC","UASC","")))))</f>
        <v>subst</v>
      </c>
      <c r="G37" s="1" t="str">
        <f>IF(OR('full menu'!G37="MDC",'full menu'!G37="PERF"),"rude",IF(OR('full menu'!G37="PCB",'full menu'!G37="AERF",'full menu'!G37="UD"),"inter",IF(OR('full menu'!G37="ACB",'full menu'!G37="LCERT",'full menu'!G37="LERT",'full menu'!G37="FCERT",'full menu'!G37="FCMT",'full menu'!G37="LCMT",'full menu'!G37="LMT",'full menu'!G37="LCIT",'full menu'!G37="FCIT",'full menu'!G37="LIT",'full menu'!G37="MwERT",'full menu'!G37="ERwMT",'full menu'!G37="M&amp;ERT",'full menu'!G37="MwIT",'full menu'!G37="IwMT",'full menu'!G37="M&amp;IT",'full menu'!G37="IwERT",'full menu'!G37="ERwIT",'full menu'!G37="I&amp;ERT",'full menu'!G37="ER&amp;M&amp;IT",'full menu'!G37="LSD"),"subst",IF(OR('full menu'!G37="FERT",'full menu'!G37="FMT",'full menu'!G37="FIT",'full menu'!G37="WSD"),"intens",IF('full menu'!G37="UASC","UASC","")))))</f>
        <v>subst</v>
      </c>
      <c r="H37" s="1" t="str">
        <f>IF(OR('full menu'!H37="MDC",'full menu'!H37="PERF"),"rude",IF(OR('full menu'!H37="PCB",'full menu'!H37="AERF",'full menu'!H37="UD"),"inter",IF(OR('full menu'!H37="ACB",'full menu'!H37="LCERT",'full menu'!H37="LERT",'full menu'!H37="FCERT",'full menu'!H37="FCMT",'full menu'!H37="LCMT",'full menu'!H37="LMT",'full menu'!H37="LCIT",'full menu'!H37="FCIT",'full menu'!H37="LIT",'full menu'!H37="MwERT",'full menu'!H37="ERwMT",'full menu'!H37="M&amp;ERT",'full menu'!H37="MwIT",'full menu'!H37="IwMT",'full menu'!H37="M&amp;IT",'full menu'!H37="IwERT",'full menu'!H37="ERwIT",'full menu'!H37="I&amp;ERT",'full menu'!H37="ER&amp;M&amp;IT",'full menu'!H37="LSD"),"subst",IF(OR('full menu'!H37="FERT",'full menu'!H37="FMT",'full menu'!H37="FIT",'full menu'!H37="WSD"),"intens",IF('full menu'!H37="UASC","UASC","")))))</f>
        <v>subst</v>
      </c>
      <c r="I37" s="1" t="str">
        <f>IF(OR('full menu'!I37="MDC",'full menu'!I37="PERF"),"rude",IF(OR('full menu'!I37="PCB",'full menu'!I37="AERF",'full menu'!I37="UD"),"inter",IF(OR('full menu'!I37="ACB",'full menu'!I37="LCERT",'full menu'!I37="LERT",'full menu'!I37="FCERT",'full menu'!I37="FCMT",'full menu'!I37="LCMT",'full menu'!I37="LMT",'full menu'!I37="LCIT",'full menu'!I37="FCIT",'full menu'!I37="LIT",'full menu'!I37="MwERT",'full menu'!I37="ERwMT",'full menu'!I37="M&amp;ERT",'full menu'!I37="MwIT",'full menu'!I37="IwMT",'full menu'!I37="M&amp;IT",'full menu'!I37="IwERT",'full menu'!I37="ERwIT",'full menu'!I37="I&amp;ERT",'full menu'!I37="ER&amp;M&amp;IT",'full menu'!I37="LSD"),"subst",IF(OR('full menu'!I37="FERT",'full menu'!I37="FMT",'full menu'!I37="FIT",'full menu'!I37="WSD"),"intens",IF('full menu'!I37="UASC","UASC","")))))</f>
        <v>subst</v>
      </c>
      <c r="J37" s="1" t="str">
        <f>IF(OR('full menu'!J37="MDC",'full menu'!J37="PERF"),"rude",IF(OR('full menu'!J37="PCB",'full menu'!J37="AERF",'full menu'!J37="UD"),"inter",IF(OR('full menu'!J37="ACB",'full menu'!J37="LCERT",'full menu'!J37="LERT",'full menu'!J37="FCERT",'full menu'!J37="FCMT",'full menu'!J37="LCMT",'full menu'!J37="LMT",'full menu'!J37="LCIT",'full menu'!J37="FCIT",'full menu'!J37="LIT",'full menu'!J37="MwERT",'full menu'!J37="ERwMT",'full menu'!J37="M&amp;ERT",'full menu'!J37="MwIT",'full menu'!J37="IwMT",'full menu'!J37="M&amp;IT",'full menu'!J37="IwERT",'full menu'!J37="ERwIT",'full menu'!J37="I&amp;ERT",'full menu'!J37="ER&amp;M&amp;IT",'full menu'!J37="LSD"),"subst",IF(OR('full menu'!J37="FERT",'full menu'!J37="FMT",'full menu'!J37="FIT",'full menu'!J37="WSD"),"intens",IF('full menu'!J37="UASC","UASC","")))))</f>
        <v>subst</v>
      </c>
      <c r="K37" s="1" t="str">
        <f>IF(OR('full menu'!K37="MDC",'full menu'!K37="PERF"),"rude",IF(OR('full menu'!K37="PCB",'full menu'!K37="AERF",'full menu'!K37="UD"),"inter",IF(OR('full menu'!K37="ACB",'full menu'!K37="LCERT",'full menu'!K37="LERT",'full menu'!K37="FCERT",'full menu'!K37="FCMT",'full menu'!K37="LCMT",'full menu'!K37="LMT",'full menu'!K37="LCIT",'full menu'!K37="FCIT",'full menu'!K37="LIT",'full menu'!K37="MwERT",'full menu'!K37="ERwMT",'full menu'!K37="M&amp;ERT",'full menu'!K37="MwIT",'full menu'!K37="IwMT",'full menu'!K37="M&amp;IT",'full menu'!K37="IwERT",'full menu'!K37="ERwIT",'full menu'!K37="I&amp;ERT",'full menu'!K37="ER&amp;M&amp;IT",'full menu'!K37="LSD"),"subst",IF(OR('full menu'!K37="FERT",'full menu'!K37="FMT",'full menu'!K37="FIT",'full menu'!K37="WSD"),"intens",IF('full menu'!K37="UASC","UASC","")))))</f>
        <v>subst</v>
      </c>
      <c r="L37" s="1" t="str">
        <f>IF(OR('full menu'!L37="MDC",'full menu'!L37="PERF"),"rude",IF(OR('full menu'!L37="PCB",'full menu'!L37="AERF",'full menu'!L37="UD"),"inter",IF(OR('full menu'!L37="ACB",'full menu'!L37="LCERT",'full menu'!L37="LERT",'full menu'!L37="FCERT",'full menu'!L37="FCMT",'full menu'!L37="LCMT",'full menu'!L37="LMT",'full menu'!L37="LCIT",'full menu'!L37="FCIT",'full menu'!L37="LIT",'full menu'!L37="MwERT",'full menu'!L37="ERwMT",'full menu'!L37="M&amp;ERT",'full menu'!L37="MwIT",'full menu'!L37="IwMT",'full menu'!L37="M&amp;IT",'full menu'!L37="IwERT",'full menu'!L37="ERwIT",'full menu'!L37="I&amp;ERT",'full menu'!L37="ER&amp;M&amp;IT",'full menu'!L37="LSD"),"subst",IF(OR('full menu'!L37="FERT",'full menu'!L37="FMT",'full menu'!L37="FIT",'full menu'!L37="WSD"),"intens",IF('full menu'!L37="UASC","UASC","")))))</f>
        <v>subst</v>
      </c>
      <c r="M37" s="1" t="str">
        <f>IF(OR('full menu'!M37="MDC",'full menu'!M37="PERF"),"rude",IF(OR('full menu'!M37="PCB",'full menu'!M37="AERF",'full menu'!M37="UD"),"inter",IF(OR('full menu'!M37="ACB",'full menu'!M37="LCERT",'full menu'!M37="LERT",'full menu'!M37="FCERT",'full menu'!M37="FCMT",'full menu'!M37="LCMT",'full menu'!M37="LMT",'full menu'!M37="LCIT",'full menu'!M37="FCIT",'full menu'!M37="LIT",'full menu'!M37="MwERT",'full menu'!M37="ERwMT",'full menu'!M37="M&amp;ERT",'full menu'!M37="MwIT",'full menu'!M37="IwMT",'full menu'!M37="M&amp;IT",'full menu'!M37="IwERT",'full menu'!M37="ERwIT",'full menu'!M37="I&amp;ERT",'full menu'!M37="ER&amp;M&amp;IT",'full menu'!M37="LSD"),"subst",IF(OR('full menu'!M37="FERT",'full menu'!M37="FMT",'full menu'!M37="FIT",'full menu'!M37="WSD"),"intens",IF('full menu'!M37="UASC","UASC","")))))</f>
        <v>subst</v>
      </c>
      <c r="N37" s="1" t="str">
        <f>IF(OR('full menu'!N37="MDC",'full menu'!N37="PERF"),"rude",IF(OR('full menu'!N37="PCB",'full menu'!N37="AERF",'full menu'!N37="UD"),"inter",IF(OR('full menu'!N37="ACB",'full menu'!N37="LCERT",'full menu'!N37="LERT",'full menu'!N37="FCERT",'full menu'!N37="FCMT",'full menu'!N37="LCMT",'full menu'!N37="LMT",'full menu'!N37="LCIT",'full menu'!N37="FCIT",'full menu'!N37="LIT",'full menu'!N37="MwERT",'full menu'!N37="ERwMT",'full menu'!N37="M&amp;ERT",'full menu'!N37="MwIT",'full menu'!N37="IwMT",'full menu'!N37="M&amp;IT",'full menu'!N37="IwERT",'full menu'!N37="ERwIT",'full menu'!N37="I&amp;ERT",'full menu'!N37="ER&amp;M&amp;IT",'full menu'!N37="LSD"),"subst",IF(OR('full menu'!N37="FERT",'full menu'!N37="FMT",'full menu'!N37="FIT",'full menu'!N37="WSD"),"intens",IF('full menu'!N37="UASC","UASC","")))))</f>
        <v>subst</v>
      </c>
      <c r="O37" s="1" t="str">
        <f>IF(OR('full menu'!O37="MDC",'full menu'!O37="PERF"),"rude",IF(OR('full menu'!O37="PCB",'full menu'!O37="AERF",'full menu'!O37="UD"),"inter",IF(OR('full menu'!O37="ACB",'full menu'!O37="LCERT",'full menu'!O37="LERT",'full menu'!O37="FCERT",'full menu'!O37="FCMT",'full menu'!O37="LCMT",'full menu'!O37="LMT",'full menu'!O37="LCIT",'full menu'!O37="FCIT",'full menu'!O37="LIT",'full menu'!O37="MwERT",'full menu'!O37="ERwMT",'full menu'!O37="M&amp;ERT",'full menu'!O37="MwIT",'full menu'!O37="IwMT",'full menu'!O37="M&amp;IT",'full menu'!O37="IwERT",'full menu'!O37="ERwIT",'full menu'!O37="I&amp;ERT",'full menu'!O37="ER&amp;M&amp;IT",'full menu'!O37="LSD"),"subst",IF(OR('full menu'!O37="FERT",'full menu'!O37="FMT",'full menu'!O37="FIT",'full menu'!O37="WSD"),"intens",IF('full menu'!O37="UASC","UASC","")))))</f>
        <v>subst</v>
      </c>
      <c r="P37" s="1" t="str">
        <f>IF(OR('full menu'!P37="MDC",'full menu'!P37="PERF"),"rude",IF(OR('full menu'!P37="PCB",'full menu'!P37="AERF",'full menu'!P37="UD"),"inter",IF(OR('full menu'!P37="ACB",'full menu'!P37="LCERT",'full menu'!P37="LERT",'full menu'!P37="FCERT",'full menu'!P37="FCMT",'full menu'!P37="LCMT",'full menu'!P37="LMT",'full menu'!P37="LCIT",'full menu'!P37="FCIT",'full menu'!P37="LIT",'full menu'!P37="MwERT",'full menu'!P37="ERwMT",'full menu'!P37="M&amp;ERT",'full menu'!P37="MwIT",'full menu'!P37="IwMT",'full menu'!P37="M&amp;IT",'full menu'!P37="IwERT",'full menu'!P37="ERwIT",'full menu'!P37="I&amp;ERT",'full menu'!P37="ER&amp;M&amp;IT",'full menu'!P37="LSD"),"subst",IF(OR('full menu'!P37="FERT",'full menu'!P37="FMT",'full menu'!P37="FIT",'full menu'!P37="WSD"),"intens",IF('full menu'!P37="UASC","UASC","")))))</f>
        <v>subst</v>
      </c>
      <c r="Q37" s="1" t="str">
        <f>IF(OR('full menu'!Q37="MDC",'full menu'!Q37="PERF"),"rude",IF(OR('full menu'!Q37="PCB",'full menu'!Q37="AERF",'full menu'!Q37="UD"),"inter",IF(OR('full menu'!Q37="ACB",'full menu'!Q37="LCERT",'full menu'!Q37="LERT",'full menu'!Q37="FCERT",'full menu'!Q37="FCMT",'full menu'!Q37="LCMT",'full menu'!Q37="LMT",'full menu'!Q37="LCIT",'full menu'!Q37="FCIT",'full menu'!Q37="LIT",'full menu'!Q37="MwERT",'full menu'!Q37="ERwMT",'full menu'!Q37="M&amp;ERT",'full menu'!Q37="MwIT",'full menu'!Q37="IwMT",'full menu'!Q37="M&amp;IT",'full menu'!Q37="IwERT",'full menu'!Q37="ERwIT",'full menu'!Q37="I&amp;ERT",'full menu'!Q37="ER&amp;M&amp;IT",'full menu'!Q37="LSD"),"subst",IF(OR('full menu'!Q37="FERT",'full menu'!Q37="FMT",'full menu'!Q37="FIT",'full menu'!Q37="WSD"),"intens",IF('full menu'!Q37="UASC","UASC","")))))</f>
        <v>subst</v>
      </c>
      <c r="R37" s="1" t="str">
        <f>IF(OR('full menu'!R37="MDC",'full menu'!R37="PERF"),"rude",IF(OR('full menu'!R37="PCB",'full menu'!R37="AERF",'full menu'!R37="UD"),"inter",IF(OR('full menu'!R37="ACB",'full menu'!R37="LCERT",'full menu'!R37="LERT",'full menu'!R37="FCERT",'full menu'!R37="FCMT",'full menu'!R37="LCMT",'full menu'!R37="LMT",'full menu'!R37="LCIT",'full menu'!R37="FCIT",'full menu'!R37="LIT",'full menu'!R37="MwERT",'full menu'!R37="ERwMT",'full menu'!R37="M&amp;ERT",'full menu'!R37="MwIT",'full menu'!R37="IwMT",'full menu'!R37="M&amp;IT",'full menu'!R37="IwERT",'full menu'!R37="ERwIT",'full menu'!R37="I&amp;ERT",'full menu'!R37="ER&amp;M&amp;IT",'full menu'!R37="LSD"),"subst",IF(OR('full menu'!R37="FERT",'full menu'!R37="FMT",'full menu'!R37="FIT",'full menu'!R37="WSD"),"intens",IF('full menu'!R37="UASC","UASC","")))))</f>
        <v>subst</v>
      </c>
      <c r="S37" s="1" t="str">
        <f>IF(OR('full menu'!S37="MDC",'full menu'!S37="PERF"),"rude",IF(OR('full menu'!S37="PCB",'full menu'!S37="AERF",'full menu'!S37="UD"),"inter",IF(OR('full menu'!S37="ACB",'full menu'!S37="LCERT",'full menu'!S37="LERT",'full menu'!S37="FCERT",'full menu'!S37="FCMT",'full menu'!S37="LCMT",'full menu'!S37="LMT",'full menu'!S37="LCIT",'full menu'!S37="FCIT",'full menu'!S37="LIT",'full menu'!S37="MwERT",'full menu'!S37="ERwMT",'full menu'!S37="M&amp;ERT",'full menu'!S37="MwIT",'full menu'!S37="IwMT",'full menu'!S37="M&amp;IT",'full menu'!S37="IwERT",'full menu'!S37="ERwIT",'full menu'!S37="I&amp;ERT",'full menu'!S37="ER&amp;M&amp;IT",'full menu'!S37="LSD"),"subst",IF(OR('full menu'!S37="FERT",'full menu'!S37="FMT",'full menu'!S37="FIT",'full menu'!S37="WSD"),"intens",IF('full menu'!S37="UASC","UASC","")))))</f>
        <v>subst</v>
      </c>
      <c r="T37" s="1" t="str">
        <f>IF(OR('full menu'!T37="MDC",'full menu'!T37="PERF"),"rude",IF(OR('full menu'!T37="PCB",'full menu'!T37="AERF",'full menu'!T37="UD"),"inter",IF(OR('full menu'!T37="ACB",'full menu'!T37="LCERT",'full menu'!T37="LERT",'full menu'!T37="FCERT",'full menu'!T37="FCMT",'full menu'!T37="LCMT",'full menu'!T37="LMT",'full menu'!T37="LCIT",'full menu'!T37="FCIT",'full menu'!T37="LIT",'full menu'!T37="MwERT",'full menu'!T37="ERwMT",'full menu'!T37="M&amp;ERT",'full menu'!T37="MwIT",'full menu'!T37="IwMT",'full menu'!T37="M&amp;IT",'full menu'!T37="IwERT",'full menu'!T37="ERwIT",'full menu'!T37="I&amp;ERT",'full menu'!T37="ER&amp;M&amp;IT",'full menu'!T37="LSD"),"subst",IF(OR('full menu'!T37="FERT",'full menu'!T37="FMT",'full menu'!T37="FIT",'full menu'!T37="WSD"),"intens",IF('full menu'!T37="UASC","UASC","")))))</f>
        <v>subst</v>
      </c>
      <c r="U37" s="1" t="str">
        <f>IF(OR('full menu'!U37="MDC",'full menu'!U37="PERF"),"rude",IF(OR('full menu'!U37="PCB",'full menu'!U37="AERF",'full menu'!U37="UD"),"inter",IF(OR('full menu'!U37="ACB",'full menu'!U37="LCERT",'full menu'!U37="LERT",'full menu'!U37="FCERT",'full menu'!U37="FCMT",'full menu'!U37="LCMT",'full menu'!U37="LMT",'full menu'!U37="LCIT",'full menu'!U37="FCIT",'full menu'!U37="LIT",'full menu'!U37="MwERT",'full menu'!U37="ERwMT",'full menu'!U37="M&amp;ERT",'full menu'!U37="MwIT",'full menu'!U37="IwMT",'full menu'!U37="M&amp;IT",'full menu'!U37="IwERT",'full menu'!U37="ERwIT",'full menu'!U37="I&amp;ERT",'full menu'!U37="ER&amp;M&amp;IT",'full menu'!U37="LSD"),"subst",IF(OR('full menu'!U37="FERT",'full menu'!U37="FMT",'full menu'!U37="FIT",'full menu'!U37="WSD"),"intens",IF('full menu'!U37="UASC","UASC","")))))</f>
        <v>subst</v>
      </c>
      <c r="V37" s="1" t="str">
        <f>IF(OR('full menu'!V37="MDC",'full menu'!V37="PERF"),"rude",IF(OR('full menu'!V37="PCB",'full menu'!V37="AERF",'full menu'!V37="UD"),"inter",IF(OR('full menu'!V37="ACB",'full menu'!V37="LCERT",'full menu'!V37="LERT",'full menu'!V37="FCERT",'full menu'!V37="FCMT",'full menu'!V37="LCMT",'full menu'!V37="LMT",'full menu'!V37="LCIT",'full menu'!V37="FCIT",'full menu'!V37="LIT",'full menu'!V37="MwERT",'full menu'!V37="ERwMT",'full menu'!V37="M&amp;ERT",'full menu'!V37="MwIT",'full menu'!V37="IwMT",'full menu'!V37="M&amp;IT",'full menu'!V37="IwERT",'full menu'!V37="ERwIT",'full menu'!V37="I&amp;ERT",'full menu'!V37="ER&amp;M&amp;IT",'full menu'!V37="LSD"),"subst",IF(OR('full menu'!V37="FERT",'full menu'!V37="FMT",'full menu'!V37="FIT",'full menu'!V37="WSD"),"intens",IF('full menu'!V37="UASC","UASC","")))))</f>
        <v>subst</v>
      </c>
      <c r="W37" s="1" t="str">
        <f>IF(OR('full menu'!W37="MDC",'full menu'!W37="PERF"),"rude",IF(OR('full menu'!W37="PCB",'full menu'!W37="AERF",'full menu'!W37="UD"),"inter",IF(OR('full menu'!W37="ACB",'full menu'!W37="LCERT",'full menu'!W37="LERT",'full menu'!W37="FCERT",'full menu'!W37="FCMT",'full menu'!W37="LCMT",'full menu'!W37="LMT",'full menu'!W37="LCIT",'full menu'!W37="FCIT",'full menu'!W37="LIT",'full menu'!W37="MwERT",'full menu'!W37="ERwMT",'full menu'!W37="M&amp;ERT",'full menu'!W37="MwIT",'full menu'!W37="IwMT",'full menu'!W37="M&amp;IT",'full menu'!W37="IwERT",'full menu'!W37="ERwIT",'full menu'!W37="I&amp;ERT",'full menu'!W37="ER&amp;M&amp;IT",'full menu'!W37="LSD"),"subst",IF(OR('full menu'!W37="FERT",'full menu'!W37="FMT",'full menu'!W37="FIT",'full menu'!W37="WSD"),"intens",IF('full menu'!W37="UASC","UASC","")))))</f>
        <v>subst</v>
      </c>
      <c r="X37" s="1" t="str">
        <f>IF(OR('full menu'!X37="MDC",'full menu'!X37="PERF"),"rude",IF(OR('full menu'!X37="PCB",'full menu'!X37="AERF",'full menu'!X37="UD"),"inter",IF(OR('full menu'!X37="ACB",'full menu'!X37="LCERT",'full menu'!X37="LERT",'full menu'!X37="FCERT",'full menu'!X37="FCMT",'full menu'!X37="LCMT",'full menu'!X37="LMT",'full menu'!X37="LCIT",'full menu'!X37="FCIT",'full menu'!X37="LIT",'full menu'!X37="MwERT",'full menu'!X37="ERwMT",'full menu'!X37="M&amp;ERT",'full menu'!X37="MwIT",'full menu'!X37="IwMT",'full menu'!X37="M&amp;IT",'full menu'!X37="IwERT",'full menu'!X37="ERwIT",'full menu'!X37="I&amp;ERT",'full menu'!X37="ER&amp;M&amp;IT",'full menu'!X37="LSD"),"subst",IF(OR('full menu'!X37="FERT",'full menu'!X37="FMT",'full menu'!X37="FIT",'full menu'!X37="WSD"),"intens",IF('full menu'!X37="UASC","UASC","")))))</f>
        <v>subst</v>
      </c>
      <c r="Y37" s="1" t="str">
        <f>IF(OR('full menu'!Y37="MDC",'full menu'!Y37="PERF"),"rude",IF(OR('full menu'!Y37="PCB",'full menu'!Y37="AERF",'full menu'!Y37="UD"),"inter",IF(OR('full menu'!Y37="ACB",'full menu'!Y37="LCERT",'full menu'!Y37="LERT",'full menu'!Y37="FCERT",'full menu'!Y37="FCMT",'full menu'!Y37="LCMT",'full menu'!Y37="LMT",'full menu'!Y37="LCIT",'full menu'!Y37="FCIT",'full menu'!Y37="LIT",'full menu'!Y37="MwERT",'full menu'!Y37="ERwMT",'full menu'!Y37="M&amp;ERT",'full menu'!Y37="MwIT",'full menu'!Y37="IwMT",'full menu'!Y37="M&amp;IT",'full menu'!Y37="IwERT",'full menu'!Y37="ERwIT",'full menu'!Y37="I&amp;ERT",'full menu'!Y37="ER&amp;M&amp;IT",'full menu'!Y37="LSD"),"subst",IF(OR('full menu'!Y37="FERT",'full menu'!Y37="FMT",'full menu'!Y37="FIT",'full menu'!Y37="WSD"),"intens",IF('full menu'!Y37="UASC","UASC","")))))</f>
        <v>subst</v>
      </c>
      <c r="Z37" s="1" t="str">
        <f>IF(OR('full menu'!Z37="MDC",'full menu'!Z37="PERF"),"rude",IF(OR('full menu'!Z37="PCB",'full menu'!Z37="AERF",'full menu'!Z37="UD"),"inter",IF(OR('full menu'!Z37="ACB",'full menu'!Z37="LCERT",'full menu'!Z37="LERT",'full menu'!Z37="FCERT",'full menu'!Z37="FCMT",'full menu'!Z37="LCMT",'full menu'!Z37="LMT",'full menu'!Z37="LCIT",'full menu'!Z37="FCIT",'full menu'!Z37="LIT",'full menu'!Z37="MwERT",'full menu'!Z37="ERwMT",'full menu'!Z37="M&amp;ERT",'full menu'!Z37="MwIT",'full menu'!Z37="IwMT",'full menu'!Z37="M&amp;IT",'full menu'!Z37="IwERT",'full menu'!Z37="ERwIT",'full menu'!Z37="I&amp;ERT",'full menu'!Z37="ER&amp;M&amp;IT",'full menu'!Z37="LSD"),"subst",IF(OR('full menu'!Z37="FERT",'full menu'!Z37="FMT",'full menu'!Z37="FIT",'full menu'!Z37="WSD"),"intens",IF('full menu'!Z37="UASC","UASC","")))))</f>
        <v>subst</v>
      </c>
      <c r="AA37" s="1" t="str">
        <f>IF(OR('full menu'!AA37="MDC",'full menu'!AA37="PERF"),"rude",IF(OR('full menu'!AA37="PCB",'full menu'!AA37="AERF",'full menu'!AA37="UD"),"inter",IF(OR('full menu'!AA37="ACB",'full menu'!AA37="LCERT",'full menu'!AA37="LERT",'full menu'!AA37="FCERT",'full menu'!AA37="FCMT",'full menu'!AA37="LCMT",'full menu'!AA37="LMT",'full menu'!AA37="LCIT",'full menu'!AA37="FCIT",'full menu'!AA37="LIT",'full menu'!AA37="MwERT",'full menu'!AA37="ERwMT",'full menu'!AA37="M&amp;ERT",'full menu'!AA37="MwIT",'full menu'!AA37="IwMT",'full menu'!AA37="M&amp;IT",'full menu'!AA37="IwERT",'full menu'!AA37="ERwIT",'full menu'!AA37="I&amp;ERT",'full menu'!AA37="ER&amp;M&amp;IT",'full menu'!AA37="LSD"),"subst",IF(OR('full menu'!AA37="FERT",'full menu'!AA37="FMT",'full menu'!AA37="FIT",'full menu'!AA37="WSD"),"intens",IF('full menu'!AA37="UASC","UASC","")))))</f>
        <v>subst</v>
      </c>
      <c r="AB37" s="1" t="str">
        <f>IF(OR('full menu'!AB37="MDC",'full menu'!AB37="PERF"),"rude",IF(OR('full menu'!AB37="PCB",'full menu'!AB37="AERF",'full menu'!AB37="UD"),"inter",IF(OR('full menu'!AB37="ACB",'full menu'!AB37="LCERT",'full menu'!AB37="LERT",'full menu'!AB37="FCERT",'full menu'!AB37="FCMT",'full menu'!AB37="LCMT",'full menu'!AB37="LMT",'full menu'!AB37="LCIT",'full menu'!AB37="FCIT",'full menu'!AB37="LIT",'full menu'!AB37="MwERT",'full menu'!AB37="ERwMT",'full menu'!AB37="M&amp;ERT",'full menu'!AB37="MwIT",'full menu'!AB37="IwMT",'full menu'!AB37="M&amp;IT",'full menu'!AB37="IwERT",'full menu'!AB37="ERwIT",'full menu'!AB37="I&amp;ERT",'full menu'!AB37="ER&amp;M&amp;IT",'full menu'!AB37="LSD"),"subst",IF(OR('full menu'!AB37="FERT",'full menu'!AB37="FMT",'full menu'!AB37="FIT",'full menu'!AB37="WSD"),"intens",IF('full menu'!AB37="UASC","UASC","")))))</f>
        <v>subst</v>
      </c>
      <c r="AC37" s="1" t="str">
        <f>IF(OR('full menu'!AC37="MDC",'full menu'!AC37="PERF"),"rude",IF(OR('full menu'!AC37="PCB",'full menu'!AC37="AERF",'full menu'!AC37="UD"),"inter",IF(OR('full menu'!AC37="ACB",'full menu'!AC37="LCERT",'full menu'!AC37="LERT",'full menu'!AC37="FCERT",'full menu'!AC37="FCMT",'full menu'!AC37="LCMT",'full menu'!AC37="LMT",'full menu'!AC37="LCIT",'full menu'!AC37="FCIT",'full menu'!AC37="LIT",'full menu'!AC37="MwERT",'full menu'!AC37="ERwMT",'full menu'!AC37="M&amp;ERT",'full menu'!AC37="MwIT",'full menu'!AC37="IwMT",'full menu'!AC37="M&amp;IT",'full menu'!AC37="IwERT",'full menu'!AC37="ERwIT",'full menu'!AC37="I&amp;ERT",'full menu'!AC37="ER&amp;M&amp;IT",'full menu'!AC37="LSD"),"subst",IF(OR('full menu'!AC37="FERT",'full menu'!AC37="FMT",'full menu'!AC37="FIT",'full menu'!AC37="WSD"),"intens",IF('full menu'!AC37="UASC","UASC","")))))</f>
        <v>subst</v>
      </c>
      <c r="AD37" s="1" t="str">
        <f>IF(OR('full menu'!AD37="MDC",'full menu'!AD37="PERF"),"rude",IF(OR('full menu'!AD37="PCB",'full menu'!AD37="AERF",'full menu'!AD37="UD"),"inter",IF(OR('full menu'!AD37="ACB",'full menu'!AD37="LCERT",'full menu'!AD37="LERT",'full menu'!AD37="FCERT",'full menu'!AD37="FCMT",'full menu'!AD37="LCMT",'full menu'!AD37="LMT",'full menu'!AD37="LCIT",'full menu'!AD37="FCIT",'full menu'!AD37="LIT",'full menu'!AD37="MwERT",'full menu'!AD37="ERwMT",'full menu'!AD37="M&amp;ERT",'full menu'!AD37="MwIT",'full menu'!AD37="IwMT",'full menu'!AD37="M&amp;IT",'full menu'!AD37="IwERT",'full menu'!AD37="ERwIT",'full menu'!AD37="I&amp;ERT",'full menu'!AD37="ER&amp;M&amp;IT",'full menu'!AD37="LSD"),"subst",IF(OR('full menu'!AD37="FERT",'full menu'!AD37="FMT",'full menu'!AD37="FIT",'full menu'!AD37="WSD"),"intens",IF('full menu'!AD37="UASC","UASC","")))))</f>
        <v>subst</v>
      </c>
      <c r="AE37" s="1" t="str">
        <f>IF(OR('full menu'!AE37="MDC",'full menu'!AE37="PERF"),"rude",IF(OR('full menu'!AE37="PCB",'full menu'!AE37="AERF",'full menu'!AE37="UD"),"inter",IF(OR('full menu'!AE37="ACB",'full menu'!AE37="LCERT",'full menu'!AE37="LERT",'full menu'!AE37="FCERT",'full menu'!AE37="FCMT",'full menu'!AE37="LCMT",'full menu'!AE37="LMT",'full menu'!AE37="LCIT",'full menu'!AE37="FCIT",'full menu'!AE37="LIT",'full menu'!AE37="MwERT",'full menu'!AE37="ERwMT",'full menu'!AE37="M&amp;ERT",'full menu'!AE37="MwIT",'full menu'!AE37="IwMT",'full menu'!AE37="M&amp;IT",'full menu'!AE37="IwERT",'full menu'!AE37="ERwIT",'full menu'!AE37="I&amp;ERT",'full menu'!AE37="ER&amp;M&amp;IT",'full menu'!AE37="LSD"),"subst",IF(OR('full menu'!AE37="FERT",'full menu'!AE37="FMT",'full menu'!AE37="FIT",'full menu'!AE37="WSD"),"intens",IF('full menu'!AE37="UASC","UASC","")))))</f>
        <v>subst</v>
      </c>
      <c r="AF37" s="1" t="str">
        <f>IF(OR('full menu'!AF37="MDC",'full menu'!AF37="PERF"),"rude",IF(OR('full menu'!AF37="PCB",'full menu'!AF37="AERF",'full menu'!AF37="UD"),"inter",IF(OR('full menu'!AF37="ACB",'full menu'!AF37="LCERT",'full menu'!AF37="LERT",'full menu'!AF37="FCERT",'full menu'!AF37="FCMT",'full menu'!AF37="LCMT",'full menu'!AF37="LMT",'full menu'!AF37="LCIT",'full menu'!AF37="FCIT",'full menu'!AF37="LIT",'full menu'!AF37="MwERT",'full menu'!AF37="ERwMT",'full menu'!AF37="M&amp;ERT",'full menu'!AF37="MwIT",'full menu'!AF37="IwMT",'full menu'!AF37="M&amp;IT",'full menu'!AF37="IwERT",'full menu'!AF37="ERwIT",'full menu'!AF37="I&amp;ERT",'full menu'!AF37="ER&amp;M&amp;IT",'full menu'!AF37="LSD"),"subst",IF(OR('full menu'!AF37="FERT",'full menu'!AF37="FMT",'full menu'!AF37="FIT",'full menu'!AF37="WSD"),"intens",IF('full menu'!AF37="UASC","UASC","")))))</f>
        <v>subst</v>
      </c>
      <c r="AG37" s="1" t="str">
        <f>IF(OR('full menu'!AG37="MDC",'full menu'!AG37="PERF"),"rude",IF(OR('full menu'!AG37="PCB",'full menu'!AG37="AERF",'full menu'!AG37="UD"),"inter",IF(OR('full menu'!AG37="ACB",'full menu'!AG37="LCERT",'full menu'!AG37="LERT",'full menu'!AG37="FCERT",'full menu'!AG37="FCMT",'full menu'!AG37="LCMT",'full menu'!AG37="LMT",'full menu'!AG37="LCIT",'full menu'!AG37="FCIT",'full menu'!AG37="LIT",'full menu'!AG37="MwERT",'full menu'!AG37="ERwMT",'full menu'!AG37="M&amp;ERT",'full menu'!AG37="MwIT",'full menu'!AG37="IwMT",'full menu'!AG37="M&amp;IT",'full menu'!AG37="IwERT",'full menu'!AG37="ERwIT",'full menu'!AG37="I&amp;ERT",'full menu'!AG37="ER&amp;M&amp;IT",'full menu'!AG37="LSD"),"subst",IF(OR('full menu'!AG37="FERT",'full menu'!AG37="FMT",'full menu'!AG37="FIT",'full menu'!AG37="WSD"),"intens",IF('full menu'!AG37="UASC","UASC","")))))</f>
        <v>subst</v>
      </c>
      <c r="AH37" s="1" t="str">
        <f>IF(OR('full menu'!AH37="MDC",'full menu'!AH37="PERF"),"rude",IF(OR('full menu'!AH37="PCB",'full menu'!AH37="AERF",'full menu'!AH37="UD"),"inter",IF(OR('full menu'!AH37="ACB",'full menu'!AH37="LCERT",'full menu'!AH37="LERT",'full menu'!AH37="FCERT",'full menu'!AH37="FCMT",'full menu'!AH37="LCMT",'full menu'!AH37="LMT",'full menu'!AH37="LCIT",'full menu'!AH37="FCIT",'full menu'!AH37="LIT",'full menu'!AH37="MwERT",'full menu'!AH37="ERwMT",'full menu'!AH37="M&amp;ERT",'full menu'!AH37="MwIT",'full menu'!AH37="IwMT",'full menu'!AH37="M&amp;IT",'full menu'!AH37="IwERT",'full menu'!AH37="ERwIT",'full menu'!AH37="I&amp;ERT",'full menu'!AH37="ER&amp;M&amp;IT",'full menu'!AH37="LSD"),"subst",IF(OR('full menu'!AH37="FERT",'full menu'!AH37="FMT",'full menu'!AH37="FIT",'full menu'!AH37="WSD"),"intens",IF('full menu'!AH37="UASC","UASC","")))))</f>
        <v>subst</v>
      </c>
      <c r="AI37" s="1" t="str">
        <f>IF(OR('full menu'!AI37="MDC",'full menu'!AI37="PERF"),"rude",IF(OR('full menu'!AI37="PCB",'full menu'!AI37="AERF",'full menu'!AI37="UD"),"inter",IF(OR('full menu'!AI37="ACB",'full menu'!AI37="LCERT",'full menu'!AI37="LERT",'full menu'!AI37="FCERT",'full menu'!AI37="FCMT",'full menu'!AI37="LCMT",'full menu'!AI37="LMT",'full menu'!AI37="LCIT",'full menu'!AI37="FCIT",'full menu'!AI37="LIT",'full menu'!AI37="MwERT",'full menu'!AI37="ERwMT",'full menu'!AI37="M&amp;ERT",'full menu'!AI37="MwIT",'full menu'!AI37="IwMT",'full menu'!AI37="M&amp;IT",'full menu'!AI37="IwERT",'full menu'!AI37="ERwIT",'full menu'!AI37="I&amp;ERT",'full menu'!AI37="ER&amp;M&amp;IT",'full menu'!AI37="LSD"),"subst",IF(OR('full menu'!AI37="FERT",'full menu'!AI37="FMT",'full menu'!AI37="FIT",'full menu'!AI37="WSD"),"intens",IF('full menu'!AI37="UASC","UASC","")))))</f>
        <v>subst</v>
      </c>
      <c r="AJ37" s="1" t="str">
        <f>IF(OR('full menu'!AJ37="MDC",'full menu'!AJ37="PERF"),"rude",IF(OR('full menu'!AJ37="PCB",'full menu'!AJ37="AERF",'full menu'!AJ37="UD"),"inter",IF(OR('full menu'!AJ37="ACB",'full menu'!AJ37="LCERT",'full menu'!AJ37="LERT",'full menu'!AJ37="FCERT",'full menu'!AJ37="FCMT",'full menu'!AJ37="LCMT",'full menu'!AJ37="LMT",'full menu'!AJ37="LCIT",'full menu'!AJ37="FCIT",'full menu'!AJ37="LIT",'full menu'!AJ37="MwERT",'full menu'!AJ37="ERwMT",'full menu'!AJ37="M&amp;ERT",'full menu'!AJ37="MwIT",'full menu'!AJ37="IwMT",'full menu'!AJ37="M&amp;IT",'full menu'!AJ37="IwERT",'full menu'!AJ37="ERwIT",'full menu'!AJ37="I&amp;ERT",'full menu'!AJ37="ER&amp;M&amp;IT",'full menu'!AJ37="LSD"),"subst",IF(OR('full menu'!AJ37="FERT",'full menu'!AJ37="FMT",'full menu'!AJ37="FIT",'full menu'!AJ37="WSD"),"intens",IF('full menu'!AJ37="UASC","UASC","")))))</f>
        <v>subst</v>
      </c>
      <c r="AK37" s="1" t="str">
        <f>IF(OR('full menu'!AK37="MDC",'full menu'!AK37="PERF"),"rude",IF(OR('full menu'!AK37="PCB",'full menu'!AK37="AERF",'full menu'!AK37="UD"),"inter",IF(OR('full menu'!AK37="ACB",'full menu'!AK37="LCERT",'full menu'!AK37="LERT",'full menu'!AK37="FCERT",'full menu'!AK37="FCMT",'full menu'!AK37="LCMT",'full menu'!AK37="LMT",'full menu'!AK37="LCIT",'full menu'!AK37="FCIT",'full menu'!AK37="LIT",'full menu'!AK37="MwERT",'full menu'!AK37="ERwMT",'full menu'!AK37="M&amp;ERT",'full menu'!AK37="MwIT",'full menu'!AK37="IwMT",'full menu'!AK37="M&amp;IT",'full menu'!AK37="IwERT",'full menu'!AK37="ERwIT",'full menu'!AK37="I&amp;ERT",'full menu'!AK37="ER&amp;M&amp;IT",'full menu'!AK37="LSD"),"subst",IF(OR('full menu'!AK37="FERT",'full menu'!AK37="FMT",'full menu'!AK37="FIT",'full menu'!AK37="WSD"),"intens",IF('full menu'!AK37="UASC","UASC","")))))</f>
        <v>subst</v>
      </c>
      <c r="AL37" s="1" t="str">
        <f>IF(OR('full menu'!AL37="MDC",'full menu'!AL37="PERF"),"rude",IF(OR('full menu'!AL37="PCB",'full menu'!AL37="AERF",'full menu'!AL37="UD"),"inter",IF(OR('full menu'!AL37="ACB",'full menu'!AL37="LCERT",'full menu'!AL37="LERT",'full menu'!AL37="FCERT",'full menu'!AL37="FCMT",'full menu'!AL37="LCMT",'full menu'!AL37="LMT",'full menu'!AL37="LCIT",'full menu'!AL37="FCIT",'full menu'!AL37="LIT",'full menu'!AL37="MwERT",'full menu'!AL37="ERwMT",'full menu'!AL37="M&amp;ERT",'full menu'!AL37="MwIT",'full menu'!AL37="IwMT",'full menu'!AL37="M&amp;IT",'full menu'!AL37="IwERT",'full menu'!AL37="ERwIT",'full menu'!AL37="I&amp;ERT",'full menu'!AL37="ER&amp;M&amp;IT",'full menu'!AL37="LSD"),"subst",IF(OR('full menu'!AL37="FERT",'full menu'!AL37="FMT",'full menu'!AL37="FIT",'full menu'!AL37="WSD"),"intens",IF('full menu'!AL37="UASC","UASC","")))))</f>
        <v>subst</v>
      </c>
      <c r="AM37" s="1" t="str">
        <f>IF(OR('full menu'!AM37="MDC",'full menu'!AM37="PERF"),"rude",IF(OR('full menu'!AM37="PCB",'full menu'!AM37="AERF",'full menu'!AM37="UD"),"inter",IF(OR('full menu'!AM37="ACB",'full menu'!AM37="LCERT",'full menu'!AM37="LERT",'full menu'!AM37="FCERT",'full menu'!AM37="FCMT",'full menu'!AM37="LCMT",'full menu'!AM37="LMT",'full menu'!AM37="LCIT",'full menu'!AM37="FCIT",'full menu'!AM37="LIT",'full menu'!AM37="MwERT",'full menu'!AM37="ERwMT",'full menu'!AM37="M&amp;ERT",'full menu'!AM37="MwIT",'full menu'!AM37="IwMT",'full menu'!AM37="M&amp;IT",'full menu'!AM37="IwERT",'full menu'!AM37="ERwIT",'full menu'!AM37="I&amp;ERT",'full menu'!AM37="ER&amp;M&amp;IT",'full menu'!AM37="LSD"),"subst",IF(OR('full menu'!AM37="FERT",'full menu'!AM37="FMT",'full menu'!AM37="FIT",'full menu'!AM37="WSD"),"intens",IF('full menu'!AM37="UASC","UASC","")))))</f>
        <v>subst</v>
      </c>
      <c r="AN37" s="1" t="str">
        <f>IF(OR('full menu'!AN37="MDC",'full menu'!AN37="PERF"),"rude",IF(OR('full menu'!AN37="PCB",'full menu'!AN37="AERF",'full menu'!AN37="UD"),"inter",IF(OR('full menu'!AN37="ACB",'full menu'!AN37="LCERT",'full menu'!AN37="LERT",'full menu'!AN37="FCERT",'full menu'!AN37="FCMT",'full menu'!AN37="LCMT",'full menu'!AN37="LMT",'full menu'!AN37="LCIT",'full menu'!AN37="FCIT",'full menu'!AN37="LIT",'full menu'!AN37="MwERT",'full menu'!AN37="ERwMT",'full menu'!AN37="M&amp;ERT",'full menu'!AN37="MwIT",'full menu'!AN37="IwMT",'full menu'!AN37="M&amp;IT",'full menu'!AN37="IwERT",'full menu'!AN37="ERwIT",'full menu'!AN37="I&amp;ERT",'full menu'!AN37="ER&amp;M&amp;IT",'full menu'!AN37="LSD"),"subst",IF(OR('full menu'!AN37="FERT",'full menu'!AN37="FMT",'full menu'!AN37="FIT",'full menu'!AN37="WSD"),"intens",IF('full menu'!AN37="UASC","UASC","")))))</f>
        <v>subst</v>
      </c>
      <c r="AO37" s="1" t="str">
        <f>IF(OR('full menu'!AO37="MDC",'full menu'!AO37="PERF"),"rude",IF(OR('full menu'!AO37="PCB",'full menu'!AO37="AERF",'full menu'!AO37="UD"),"inter",IF(OR('full menu'!AO37="ACB",'full menu'!AO37="LCERT",'full menu'!AO37="LERT",'full menu'!AO37="FCERT",'full menu'!AO37="FCMT",'full menu'!AO37="LCMT",'full menu'!AO37="LMT",'full menu'!AO37="LCIT",'full menu'!AO37="FCIT",'full menu'!AO37="LIT",'full menu'!AO37="MwERT",'full menu'!AO37="ERwMT",'full menu'!AO37="M&amp;ERT",'full menu'!AO37="MwIT",'full menu'!AO37="IwMT",'full menu'!AO37="M&amp;IT",'full menu'!AO37="IwERT",'full menu'!AO37="ERwIT",'full menu'!AO37="I&amp;ERT",'full menu'!AO37="ER&amp;M&amp;IT",'full menu'!AO37="LSD"),"subst",IF(OR('full menu'!AO37="FERT",'full menu'!AO37="FMT",'full menu'!AO37="FIT",'full menu'!AO37="WSD"),"intens",IF('full menu'!AO37="UASC","UASC","")))))</f>
        <v>subst</v>
      </c>
      <c r="AP37" s="1" t="str">
        <f>IF(OR('full menu'!AP37="MDC",'full menu'!AP37="PERF"),"rude",IF(OR('full menu'!AP37="PCB",'full menu'!AP37="AERF",'full menu'!AP37="UD"),"inter",IF(OR('full menu'!AP37="ACB",'full menu'!AP37="LCERT",'full menu'!AP37="LERT",'full menu'!AP37="FCERT",'full menu'!AP37="FCMT",'full menu'!AP37="LCMT",'full menu'!AP37="LMT",'full menu'!AP37="LCIT",'full menu'!AP37="FCIT",'full menu'!AP37="LIT",'full menu'!AP37="MwERT",'full menu'!AP37="ERwMT",'full menu'!AP37="M&amp;ERT",'full menu'!AP37="MwIT",'full menu'!AP37="IwMT",'full menu'!AP37="M&amp;IT",'full menu'!AP37="IwERT",'full menu'!AP37="ERwIT",'full menu'!AP37="I&amp;ERT",'full menu'!AP37="ER&amp;M&amp;IT",'full menu'!AP37="LSD"),"subst",IF(OR('full menu'!AP37="FERT",'full menu'!AP37="FMT",'full menu'!AP37="FIT",'full menu'!AP37="WSD"),"intens",IF('full menu'!AP37="UASC","UASC","")))))</f>
        <v>subst</v>
      </c>
      <c r="AQ37" s="1" t="str">
        <f>IF(OR('full menu'!AQ37="MDC",'full menu'!AQ37="PERF"),"rude",IF(OR('full menu'!AQ37="PCB",'full menu'!AQ37="AERF",'full menu'!AQ37="UD"),"inter",IF(OR('full menu'!AQ37="ACB",'full menu'!AQ37="LCERT",'full menu'!AQ37="LERT",'full menu'!AQ37="FCERT",'full menu'!AQ37="FCMT",'full menu'!AQ37="LCMT",'full menu'!AQ37="LMT",'full menu'!AQ37="LCIT",'full menu'!AQ37="FCIT",'full menu'!AQ37="LIT",'full menu'!AQ37="MwERT",'full menu'!AQ37="ERwMT",'full menu'!AQ37="M&amp;ERT",'full menu'!AQ37="MwIT",'full menu'!AQ37="IwMT",'full menu'!AQ37="M&amp;IT",'full menu'!AQ37="IwERT",'full menu'!AQ37="ERwIT",'full menu'!AQ37="I&amp;ERT",'full menu'!AQ37="ER&amp;M&amp;IT",'full menu'!AQ37="LSD"),"subst",IF(OR('full menu'!AQ37="FERT",'full menu'!AQ37="FMT",'full menu'!AQ37="FIT",'full menu'!AQ37="WSD"),"intens",IF('full menu'!AQ37="UASC","UASC","")))))</f>
        <v>subst</v>
      </c>
      <c r="AR37" s="1" t="str">
        <f>IF(OR('full menu'!AR37="MDC",'full menu'!AR37="PERF"),"rude",IF(OR('full menu'!AR37="PCB",'full menu'!AR37="AERF",'full menu'!AR37="UD"),"inter",IF(OR('full menu'!AR37="ACB",'full menu'!AR37="LCERT",'full menu'!AR37="LERT",'full menu'!AR37="FCERT",'full menu'!AR37="FCMT",'full menu'!AR37="LCMT",'full menu'!AR37="LMT",'full menu'!AR37="LCIT",'full menu'!AR37="FCIT",'full menu'!AR37="LIT",'full menu'!AR37="MwERT",'full menu'!AR37="ERwMT",'full menu'!AR37="M&amp;ERT",'full menu'!AR37="MwIT",'full menu'!AR37="IwMT",'full menu'!AR37="M&amp;IT",'full menu'!AR37="IwERT",'full menu'!AR37="ERwIT",'full menu'!AR37="I&amp;ERT",'full menu'!AR37="ER&amp;M&amp;IT",'full menu'!AR37="LSD"),"subst",IF(OR('full menu'!AR37="FERT",'full menu'!AR37="FMT",'full menu'!AR37="FIT",'full menu'!AR37="WSD"),"intens",IF('full menu'!AR37="UASC","UASC","")))))</f>
        <v>subst</v>
      </c>
      <c r="AS37" s="1" t="str">
        <f>IF(OR('full menu'!AS37="MDC",'full menu'!AS37="PERF"),"rude",IF(OR('full menu'!AS37="PCB",'full menu'!AS37="AERF",'full menu'!AS37="UD"),"inter",IF(OR('full menu'!AS37="ACB",'full menu'!AS37="LCERT",'full menu'!AS37="LERT",'full menu'!AS37="FCERT",'full menu'!AS37="FCMT",'full menu'!AS37="LCMT",'full menu'!AS37="LMT",'full menu'!AS37="LCIT",'full menu'!AS37="FCIT",'full menu'!AS37="LIT",'full menu'!AS37="MwERT",'full menu'!AS37="ERwMT",'full menu'!AS37="M&amp;ERT",'full menu'!AS37="MwIT",'full menu'!AS37="IwMT",'full menu'!AS37="M&amp;IT",'full menu'!AS37="IwERT",'full menu'!AS37="ERwIT",'full menu'!AS37="I&amp;ERT",'full menu'!AS37="ER&amp;M&amp;IT",'full menu'!AS37="LSD"),"subst",IF(OR('full menu'!AS37="FERT",'full menu'!AS37="FMT",'full menu'!AS37="FIT",'full menu'!AS37="WSD"),"intens",IF('full menu'!AS37="UASC","UASC","")))))</f>
        <v>subst</v>
      </c>
      <c r="AT37" s="1" t="str">
        <f>IF(OR('full menu'!AT37="MDC",'full menu'!AT37="PERF"),"rude",IF(OR('full menu'!AT37="PCB",'full menu'!AT37="AERF",'full menu'!AT37="UD"),"inter",IF(OR('full menu'!AT37="ACB",'full menu'!AT37="LCERT",'full menu'!AT37="LERT",'full menu'!AT37="FCERT",'full menu'!AT37="FCMT",'full menu'!AT37="LCMT",'full menu'!AT37="LMT",'full menu'!AT37="LCIT",'full menu'!AT37="FCIT",'full menu'!AT37="LIT",'full menu'!AT37="MwERT",'full menu'!AT37="ERwMT",'full menu'!AT37="M&amp;ERT",'full menu'!AT37="MwIT",'full menu'!AT37="IwMT",'full menu'!AT37="M&amp;IT",'full menu'!AT37="IwERT",'full menu'!AT37="ERwIT",'full menu'!AT37="I&amp;ERT",'full menu'!AT37="ER&amp;M&amp;IT",'full menu'!AT37="LSD"),"subst",IF(OR('full menu'!AT37="FERT",'full menu'!AT37="FMT",'full menu'!AT37="FIT",'full menu'!AT37="WSD"),"intens",IF('full menu'!AT37="UASC","UASC","")))))</f>
        <v>subst</v>
      </c>
      <c r="AU37" s="1" t="str">
        <f>IF(OR('full menu'!AU37="MDC",'full menu'!AU37="PERF"),"rude",IF(OR('full menu'!AU37="PCB",'full menu'!AU37="AERF",'full menu'!AU37="UD"),"inter",IF(OR('full menu'!AU37="ACB",'full menu'!AU37="LCERT",'full menu'!AU37="LERT",'full menu'!AU37="FCERT",'full menu'!AU37="FCMT",'full menu'!AU37="LCMT",'full menu'!AU37="LMT",'full menu'!AU37="LCIT",'full menu'!AU37="FCIT",'full menu'!AU37="LIT",'full menu'!AU37="MwERT",'full menu'!AU37="ERwMT",'full menu'!AU37="M&amp;ERT",'full menu'!AU37="MwIT",'full menu'!AU37="IwMT",'full menu'!AU37="M&amp;IT",'full menu'!AU37="IwERT",'full menu'!AU37="ERwIT",'full menu'!AU37="I&amp;ERT",'full menu'!AU37="ER&amp;M&amp;IT",'full menu'!AU37="LSD"),"subst",IF(OR('full menu'!AU37="FERT",'full menu'!AU37="FMT",'full menu'!AU37="FIT",'full menu'!AU37="WSD"),"intens",IF('full menu'!AU37="UASC","UASC","")))))</f>
        <v>subst</v>
      </c>
      <c r="AV37" s="1" t="str">
        <f>IF(OR('full menu'!AV37="MDC",'full menu'!AV37="PERF"),"rude",IF(OR('full menu'!AV37="PCB",'full menu'!AV37="AERF",'full menu'!AV37="UD"),"inter",IF(OR('full menu'!AV37="ACB",'full menu'!AV37="LCERT",'full menu'!AV37="LERT",'full menu'!AV37="FCERT",'full menu'!AV37="FCMT",'full menu'!AV37="LCMT",'full menu'!AV37="LMT",'full menu'!AV37="LCIT",'full menu'!AV37="FCIT",'full menu'!AV37="LIT",'full menu'!AV37="MwERT",'full menu'!AV37="ERwMT",'full menu'!AV37="M&amp;ERT",'full menu'!AV37="MwIT",'full menu'!AV37="IwMT",'full menu'!AV37="M&amp;IT",'full menu'!AV37="IwERT",'full menu'!AV37="ERwIT",'full menu'!AV37="I&amp;ERT",'full menu'!AV37="ER&amp;M&amp;IT",'full menu'!AV37="LSD"),"subst",IF(OR('full menu'!AV37="FERT",'full menu'!AV37="FMT",'full menu'!AV37="FIT",'full menu'!AV37="WSD"),"intens",IF('full menu'!AV37="UASC","UASC","")))))</f>
        <v>subst</v>
      </c>
      <c r="AW37" s="1" t="str">
        <f>IF(OR('full menu'!AW37="MDC",'full menu'!AW37="PERF"),"rude",IF(OR('full menu'!AW37="PCB",'full menu'!AW37="AERF",'full menu'!AW37="UD"),"inter",IF(OR('full menu'!AW37="ACB",'full menu'!AW37="LCERT",'full menu'!AW37="LERT",'full menu'!AW37="FCERT",'full menu'!AW37="FCMT",'full menu'!AW37="LCMT",'full menu'!AW37="LMT",'full menu'!AW37="LCIT",'full menu'!AW37="FCIT",'full menu'!AW37="LIT",'full menu'!AW37="MwERT",'full menu'!AW37="ERwMT",'full menu'!AW37="M&amp;ERT",'full menu'!AW37="MwIT",'full menu'!AW37="IwMT",'full menu'!AW37="M&amp;IT",'full menu'!AW37="IwERT",'full menu'!AW37="ERwIT",'full menu'!AW37="I&amp;ERT",'full menu'!AW37="ER&amp;M&amp;IT",'full menu'!AW37="LSD"),"subst",IF(OR('full menu'!AW37="FERT",'full menu'!AW37="FMT",'full menu'!AW37="FIT",'full menu'!AW37="WSD"),"intens",IF('full menu'!AW37="UASC","UASC","")))))</f>
        <v>subst</v>
      </c>
      <c r="AX37" s="1" t="str">
        <f>IF(OR('full menu'!AX37="MDC",'full menu'!AX37="PERF"),"rude",IF(OR('full menu'!AX37="PCB",'full menu'!AX37="AERF",'full menu'!AX37="UD"),"inter",IF(OR('full menu'!AX37="ACB",'full menu'!AX37="LCERT",'full menu'!AX37="LERT",'full menu'!AX37="FCERT",'full menu'!AX37="FCMT",'full menu'!AX37="LCMT",'full menu'!AX37="LMT",'full menu'!AX37="LCIT",'full menu'!AX37="FCIT",'full menu'!AX37="LIT",'full menu'!AX37="MwERT",'full menu'!AX37="ERwMT",'full menu'!AX37="M&amp;ERT",'full menu'!AX37="MwIT",'full menu'!AX37="IwMT",'full menu'!AX37="M&amp;IT",'full menu'!AX37="IwERT",'full menu'!AX37="ERwIT",'full menu'!AX37="I&amp;ERT",'full menu'!AX37="ER&amp;M&amp;IT",'full menu'!AX37="LSD"),"subst",IF(OR('full menu'!AX37="FERT",'full menu'!AX37="FMT",'full menu'!AX37="FIT",'full menu'!AX37="WSD"),"intens",IF('full menu'!AX37="UASC","UASC","")))))</f>
        <v>subst</v>
      </c>
      <c r="AY37" s="1" t="str">
        <f>IF(OR('full menu'!AY37="MDC",'full menu'!AY37="PERF"),"rude",IF(OR('full menu'!AY37="PCB",'full menu'!AY37="AERF",'full menu'!AY37="UD"),"inter",IF(OR('full menu'!AY37="ACB",'full menu'!AY37="LCERT",'full menu'!AY37="LERT",'full menu'!AY37="FCERT",'full menu'!AY37="FCMT",'full menu'!AY37="LCMT",'full menu'!AY37="LMT",'full menu'!AY37="LCIT",'full menu'!AY37="FCIT",'full menu'!AY37="LIT",'full menu'!AY37="MwERT",'full menu'!AY37="ERwMT",'full menu'!AY37="M&amp;ERT",'full menu'!AY37="MwIT",'full menu'!AY37="IwMT",'full menu'!AY37="M&amp;IT",'full menu'!AY37="IwERT",'full menu'!AY37="ERwIT",'full menu'!AY37="I&amp;ERT",'full menu'!AY37="ER&amp;M&amp;IT",'full menu'!AY37="LSD"),"subst",IF(OR('full menu'!AY37="FERT",'full menu'!AY37="FMT",'full menu'!AY37="FIT",'full menu'!AY37="WSD"),"intens",IF('full menu'!AY37="UASC","UASC","")))))</f>
        <v>subst</v>
      </c>
    </row>
    <row r="38" spans="1:51" ht="15.6" x14ac:dyDescent="0.3">
      <c r="A38" t="s">
        <v>67</v>
      </c>
      <c r="B38" s="1" t="str">
        <f>IF(OR('full menu'!B38="MDC",'full menu'!B38="PERF"),"rude",IF(OR('full menu'!B38="PCB",'full menu'!B38="AERF",'full menu'!B38="UD"),"inter",IF(OR('full menu'!B38="ACB",'full menu'!B38="LCERT",'full menu'!B38="LERT",'full menu'!B38="FCERT",'full menu'!B38="FCMT",'full menu'!B38="LCMT",'full menu'!B38="LMT",'full menu'!B38="LCIT",'full menu'!B38="FCIT",'full menu'!B38="LIT",'full menu'!B38="MwERT",'full menu'!B38="ERwMT",'full menu'!B38="M&amp;ERT",'full menu'!B38="MwIT",'full menu'!B38="IwMT",'full menu'!B38="M&amp;IT",'full menu'!B38="IwERT",'full menu'!B38="ERwIT",'full menu'!B38="I&amp;ERT",'full menu'!B38="ER&amp;M&amp;IT",'full menu'!B38="LSD"),"subst",IF(OR('full menu'!B38="FERT",'full menu'!B38="FMT",'full menu'!B38="FIT",'full menu'!B38="WSD"),"intens",IF('full menu'!B38="UASC","UASC","")))))</f>
        <v>inter</v>
      </c>
      <c r="C38" s="1" t="str">
        <f>IF(OR('full menu'!C38="MDC",'full menu'!C38="PERF"),"rude",IF(OR('full menu'!C38="PCB",'full menu'!C38="AERF",'full menu'!C38="UD"),"inter",IF(OR('full menu'!C38="ACB",'full menu'!C38="LCERT",'full menu'!C38="LERT",'full menu'!C38="FCERT",'full menu'!C38="FCMT",'full menu'!C38="LCMT",'full menu'!C38="LMT",'full menu'!C38="LCIT",'full menu'!C38="FCIT",'full menu'!C38="LIT",'full menu'!C38="MwERT",'full menu'!C38="ERwMT",'full menu'!C38="M&amp;ERT",'full menu'!C38="MwIT",'full menu'!C38="IwMT",'full menu'!C38="M&amp;IT",'full menu'!C38="IwERT",'full menu'!C38="ERwIT",'full menu'!C38="I&amp;ERT",'full menu'!C38="ER&amp;M&amp;IT",'full menu'!C38="LSD"),"subst",IF(OR('full menu'!C38="FERT",'full menu'!C38="FMT",'full menu'!C38="FIT",'full menu'!C38="WSD"),"intens",IF('full menu'!C38="UASC","UASC","")))))</f>
        <v>inter</v>
      </c>
      <c r="D38" s="1" t="str">
        <f>IF(OR('full menu'!D38="MDC",'full menu'!D38="PERF"),"rude",IF(OR('full menu'!D38="PCB",'full menu'!D38="AERF",'full menu'!D38="UD"),"inter",IF(OR('full menu'!D38="ACB",'full menu'!D38="LCERT",'full menu'!D38="LERT",'full menu'!D38="FCERT",'full menu'!D38="FCMT",'full menu'!D38="LCMT",'full menu'!D38="LMT",'full menu'!D38="LCIT",'full menu'!D38="FCIT",'full menu'!D38="LIT",'full menu'!D38="MwERT",'full menu'!D38="ERwMT",'full menu'!D38="M&amp;ERT",'full menu'!D38="MwIT",'full menu'!D38="IwMT",'full menu'!D38="M&amp;IT",'full menu'!D38="IwERT",'full menu'!D38="ERwIT",'full menu'!D38="I&amp;ERT",'full menu'!D38="ER&amp;M&amp;IT",'full menu'!D38="LSD"),"subst",IF(OR('full menu'!D38="FERT",'full menu'!D38="FMT",'full menu'!D38="FIT",'full menu'!D38="WSD"),"intens",IF('full menu'!D38="UASC","UASC","")))))</f>
        <v>inter</v>
      </c>
      <c r="E38" s="1" t="str">
        <f>IF(OR('full menu'!E38="MDC",'full menu'!E38="PERF"),"rude",IF(OR('full menu'!E38="PCB",'full menu'!E38="AERF",'full menu'!E38="UD"),"inter",IF(OR('full menu'!E38="ACB",'full menu'!E38="LCERT",'full menu'!E38="LERT",'full menu'!E38="FCERT",'full menu'!E38="FCMT",'full menu'!E38="LCMT",'full menu'!E38="LMT",'full menu'!E38="LCIT",'full menu'!E38="FCIT",'full menu'!E38="LIT",'full menu'!E38="MwERT",'full menu'!E38="ERwMT",'full menu'!E38="M&amp;ERT",'full menu'!E38="MwIT",'full menu'!E38="IwMT",'full menu'!E38="M&amp;IT",'full menu'!E38="IwERT",'full menu'!E38="ERwIT",'full menu'!E38="I&amp;ERT",'full menu'!E38="ER&amp;M&amp;IT",'full menu'!E38="LSD"),"subst",IF(OR('full menu'!E38="FERT",'full menu'!E38="FMT",'full menu'!E38="FIT",'full menu'!E38="WSD"),"intens",IF('full menu'!E38="UASC","UASC","")))))</f>
        <v>inter</v>
      </c>
      <c r="F38" s="1" t="str">
        <f>IF(OR('full menu'!F38="MDC",'full menu'!F38="PERF"),"rude",IF(OR('full menu'!F38="PCB",'full menu'!F38="AERF",'full menu'!F38="UD"),"inter",IF(OR('full menu'!F38="ACB",'full menu'!F38="LCERT",'full menu'!F38="LERT",'full menu'!F38="FCERT",'full menu'!F38="FCMT",'full menu'!F38="LCMT",'full menu'!F38="LMT",'full menu'!F38="LCIT",'full menu'!F38="FCIT",'full menu'!F38="LIT",'full menu'!F38="MwERT",'full menu'!F38="ERwMT",'full menu'!F38="M&amp;ERT",'full menu'!F38="MwIT",'full menu'!F38="IwMT",'full menu'!F38="M&amp;IT",'full menu'!F38="IwERT",'full menu'!F38="ERwIT",'full menu'!F38="I&amp;ERT",'full menu'!F38="ER&amp;M&amp;IT",'full menu'!F38="LSD"),"subst",IF(OR('full menu'!F38="FERT",'full menu'!F38="FMT",'full menu'!F38="FIT",'full menu'!F38="WSD"),"intens",IF('full menu'!F38="UASC","UASC","")))))</f>
        <v>inter</v>
      </c>
      <c r="G38" s="1" t="str">
        <f>IF(OR('full menu'!G38="MDC",'full menu'!G38="PERF"),"rude",IF(OR('full menu'!G38="PCB",'full menu'!G38="AERF",'full menu'!G38="UD"),"inter",IF(OR('full menu'!G38="ACB",'full menu'!G38="LCERT",'full menu'!G38="LERT",'full menu'!G38="FCERT",'full menu'!G38="FCMT",'full menu'!G38="LCMT",'full menu'!G38="LMT",'full menu'!G38="LCIT",'full menu'!G38="FCIT",'full menu'!G38="LIT",'full menu'!G38="MwERT",'full menu'!G38="ERwMT",'full menu'!G38="M&amp;ERT",'full menu'!G38="MwIT",'full menu'!G38="IwMT",'full menu'!G38="M&amp;IT",'full menu'!G38="IwERT",'full menu'!G38="ERwIT",'full menu'!G38="I&amp;ERT",'full menu'!G38="ER&amp;M&amp;IT",'full menu'!G38="LSD"),"subst",IF(OR('full menu'!G38="FERT",'full menu'!G38="FMT",'full menu'!G38="FIT",'full menu'!G38="WSD"),"intens",IF('full menu'!G38="UASC","UASC","")))))</f>
        <v>subst</v>
      </c>
      <c r="H38" s="1" t="str">
        <f>IF(OR('full menu'!H38="MDC",'full menu'!H38="PERF"),"rude",IF(OR('full menu'!H38="PCB",'full menu'!H38="AERF",'full menu'!H38="UD"),"inter",IF(OR('full menu'!H38="ACB",'full menu'!H38="LCERT",'full menu'!H38="LERT",'full menu'!H38="FCERT",'full menu'!H38="FCMT",'full menu'!H38="LCMT",'full menu'!H38="LMT",'full menu'!H38="LCIT",'full menu'!H38="FCIT",'full menu'!H38="LIT",'full menu'!H38="MwERT",'full menu'!H38="ERwMT",'full menu'!H38="M&amp;ERT",'full menu'!H38="MwIT",'full menu'!H38="IwMT",'full menu'!H38="M&amp;IT",'full menu'!H38="IwERT",'full menu'!H38="ERwIT",'full menu'!H38="I&amp;ERT",'full menu'!H38="ER&amp;M&amp;IT",'full menu'!H38="LSD"),"subst",IF(OR('full menu'!H38="FERT",'full menu'!H38="FMT",'full menu'!H38="FIT",'full menu'!H38="WSD"),"intens",IF('full menu'!H38="UASC","UASC","")))))</f>
        <v>subst</v>
      </c>
      <c r="I38" s="1" t="str">
        <f>IF(OR('full menu'!I38="MDC",'full menu'!I38="PERF"),"rude",IF(OR('full menu'!I38="PCB",'full menu'!I38="AERF",'full menu'!I38="UD"),"inter",IF(OR('full menu'!I38="ACB",'full menu'!I38="LCERT",'full menu'!I38="LERT",'full menu'!I38="FCERT",'full menu'!I38="FCMT",'full menu'!I38="LCMT",'full menu'!I38="LMT",'full menu'!I38="LCIT",'full menu'!I38="FCIT",'full menu'!I38="LIT",'full menu'!I38="MwERT",'full menu'!I38="ERwMT",'full menu'!I38="M&amp;ERT",'full menu'!I38="MwIT",'full menu'!I38="IwMT",'full menu'!I38="M&amp;IT",'full menu'!I38="IwERT",'full menu'!I38="ERwIT",'full menu'!I38="I&amp;ERT",'full menu'!I38="ER&amp;M&amp;IT",'full menu'!I38="LSD"),"subst",IF(OR('full menu'!I38="FERT",'full menu'!I38="FMT",'full menu'!I38="FIT",'full menu'!I38="WSD"),"intens",IF('full menu'!I38="UASC","UASC","")))))</f>
        <v>subst</v>
      </c>
      <c r="J38" s="1" t="str">
        <f>IF(OR('full menu'!J38="MDC",'full menu'!J38="PERF"),"rude",IF(OR('full menu'!J38="PCB",'full menu'!J38="AERF",'full menu'!J38="UD"),"inter",IF(OR('full menu'!J38="ACB",'full menu'!J38="LCERT",'full menu'!J38="LERT",'full menu'!J38="FCERT",'full menu'!J38="FCMT",'full menu'!J38="LCMT",'full menu'!J38="LMT",'full menu'!J38="LCIT",'full menu'!J38="FCIT",'full menu'!J38="LIT",'full menu'!J38="MwERT",'full menu'!J38="ERwMT",'full menu'!J38="M&amp;ERT",'full menu'!J38="MwIT",'full menu'!J38="IwMT",'full menu'!J38="M&amp;IT",'full menu'!J38="IwERT",'full menu'!J38="ERwIT",'full menu'!J38="I&amp;ERT",'full menu'!J38="ER&amp;M&amp;IT",'full menu'!J38="LSD"),"subst",IF(OR('full menu'!J38="FERT",'full menu'!J38="FMT",'full menu'!J38="FIT",'full menu'!J38="WSD"),"intens",IF('full menu'!J38="UASC","UASC","")))))</f>
        <v>subst</v>
      </c>
      <c r="K38" s="1" t="str">
        <f>IF(OR('full menu'!K38="MDC",'full menu'!K38="PERF"),"rude",IF(OR('full menu'!K38="PCB",'full menu'!K38="AERF",'full menu'!K38="UD"),"inter",IF(OR('full menu'!K38="ACB",'full menu'!K38="LCERT",'full menu'!K38="LERT",'full menu'!K38="FCERT",'full menu'!K38="FCMT",'full menu'!K38="LCMT",'full menu'!K38="LMT",'full menu'!K38="LCIT",'full menu'!K38="FCIT",'full menu'!K38="LIT",'full menu'!K38="MwERT",'full menu'!K38="ERwMT",'full menu'!K38="M&amp;ERT",'full menu'!K38="MwIT",'full menu'!K38="IwMT",'full menu'!K38="M&amp;IT",'full menu'!K38="IwERT",'full menu'!K38="ERwIT",'full menu'!K38="I&amp;ERT",'full menu'!K38="ER&amp;M&amp;IT",'full menu'!K38="LSD"),"subst",IF(OR('full menu'!K38="FERT",'full menu'!K38="FMT",'full menu'!K38="FIT",'full menu'!K38="WSD"),"intens",IF('full menu'!K38="UASC","UASC","")))))</f>
        <v>subst</v>
      </c>
      <c r="L38" s="1" t="str">
        <f>IF(OR('full menu'!L38="MDC",'full menu'!L38="PERF"),"rude",IF(OR('full menu'!L38="PCB",'full menu'!L38="AERF",'full menu'!L38="UD"),"inter",IF(OR('full menu'!L38="ACB",'full menu'!L38="LCERT",'full menu'!L38="LERT",'full menu'!L38="FCERT",'full menu'!L38="FCMT",'full menu'!L38="LCMT",'full menu'!L38="LMT",'full menu'!L38="LCIT",'full menu'!L38="FCIT",'full menu'!L38="LIT",'full menu'!L38="MwERT",'full menu'!L38="ERwMT",'full menu'!L38="M&amp;ERT",'full menu'!L38="MwIT",'full menu'!L38="IwMT",'full menu'!L38="M&amp;IT",'full menu'!L38="IwERT",'full menu'!L38="ERwIT",'full menu'!L38="I&amp;ERT",'full menu'!L38="ER&amp;M&amp;IT",'full menu'!L38="LSD"),"subst",IF(OR('full menu'!L38="FERT",'full menu'!L38="FMT",'full menu'!L38="FIT",'full menu'!L38="WSD"),"intens",IF('full menu'!L38="UASC","UASC","")))))</f>
        <v>subst</v>
      </c>
      <c r="M38" s="1" t="str">
        <f>IF(OR('full menu'!M38="MDC",'full menu'!M38="PERF"),"rude",IF(OR('full menu'!M38="PCB",'full menu'!M38="AERF",'full menu'!M38="UD"),"inter",IF(OR('full menu'!M38="ACB",'full menu'!M38="LCERT",'full menu'!M38="LERT",'full menu'!M38="FCERT",'full menu'!M38="FCMT",'full menu'!M38="LCMT",'full menu'!M38="LMT",'full menu'!M38="LCIT",'full menu'!M38="FCIT",'full menu'!M38="LIT",'full menu'!M38="MwERT",'full menu'!M38="ERwMT",'full menu'!M38="M&amp;ERT",'full menu'!M38="MwIT",'full menu'!M38="IwMT",'full menu'!M38="M&amp;IT",'full menu'!M38="IwERT",'full menu'!M38="ERwIT",'full menu'!M38="I&amp;ERT",'full menu'!M38="ER&amp;M&amp;IT",'full menu'!M38="LSD"),"subst",IF(OR('full menu'!M38="FERT",'full menu'!M38="FMT",'full menu'!M38="FIT",'full menu'!M38="WSD"),"intens",IF('full menu'!M38="UASC","UASC","")))))</f>
        <v>subst</v>
      </c>
      <c r="N38" s="1" t="str">
        <f>IF(OR('full menu'!N38="MDC",'full menu'!N38="PERF"),"rude",IF(OR('full menu'!N38="PCB",'full menu'!N38="AERF",'full menu'!N38="UD"),"inter",IF(OR('full menu'!N38="ACB",'full menu'!N38="LCERT",'full menu'!N38="LERT",'full menu'!N38="FCERT",'full menu'!N38="FCMT",'full menu'!N38="LCMT",'full menu'!N38="LMT",'full menu'!N38="LCIT",'full menu'!N38="FCIT",'full menu'!N38="LIT",'full menu'!N38="MwERT",'full menu'!N38="ERwMT",'full menu'!N38="M&amp;ERT",'full menu'!N38="MwIT",'full menu'!N38="IwMT",'full menu'!N38="M&amp;IT",'full menu'!N38="IwERT",'full menu'!N38="ERwIT",'full menu'!N38="I&amp;ERT",'full menu'!N38="ER&amp;M&amp;IT",'full menu'!N38="LSD"),"subst",IF(OR('full menu'!N38="FERT",'full menu'!N38="FMT",'full menu'!N38="FIT",'full menu'!N38="WSD"),"intens",IF('full menu'!N38="UASC","UASC","")))))</f>
        <v>subst</v>
      </c>
      <c r="O38" s="1" t="str">
        <f>IF(OR('full menu'!O38="MDC",'full menu'!O38="PERF"),"rude",IF(OR('full menu'!O38="PCB",'full menu'!O38="AERF",'full menu'!O38="UD"),"inter",IF(OR('full menu'!O38="ACB",'full menu'!O38="LCERT",'full menu'!O38="LERT",'full menu'!O38="FCERT",'full menu'!O38="FCMT",'full menu'!O38="LCMT",'full menu'!O38="LMT",'full menu'!O38="LCIT",'full menu'!O38="FCIT",'full menu'!O38="LIT",'full menu'!O38="MwERT",'full menu'!O38="ERwMT",'full menu'!O38="M&amp;ERT",'full menu'!O38="MwIT",'full menu'!O38="IwMT",'full menu'!O38="M&amp;IT",'full menu'!O38="IwERT",'full menu'!O38="ERwIT",'full menu'!O38="I&amp;ERT",'full menu'!O38="ER&amp;M&amp;IT",'full menu'!O38="LSD"),"subst",IF(OR('full menu'!O38="FERT",'full menu'!O38="FMT",'full menu'!O38="FIT",'full menu'!O38="WSD"),"intens",IF('full menu'!O38="UASC","UASC","")))))</f>
        <v>subst</v>
      </c>
      <c r="P38" s="1" t="str">
        <f>IF(OR('full menu'!P38="MDC",'full menu'!P38="PERF"),"rude",IF(OR('full menu'!P38="PCB",'full menu'!P38="AERF",'full menu'!P38="UD"),"inter",IF(OR('full menu'!P38="ACB",'full menu'!P38="LCERT",'full menu'!P38="LERT",'full menu'!P38="FCERT",'full menu'!P38="FCMT",'full menu'!P38="LCMT",'full menu'!P38="LMT",'full menu'!P38="LCIT",'full menu'!P38="FCIT",'full menu'!P38="LIT",'full menu'!P38="MwERT",'full menu'!P38="ERwMT",'full menu'!P38="M&amp;ERT",'full menu'!P38="MwIT",'full menu'!P38="IwMT",'full menu'!P38="M&amp;IT",'full menu'!P38="IwERT",'full menu'!P38="ERwIT",'full menu'!P38="I&amp;ERT",'full menu'!P38="ER&amp;M&amp;IT",'full menu'!P38="LSD"),"subst",IF(OR('full menu'!P38="FERT",'full menu'!P38="FMT",'full menu'!P38="FIT",'full menu'!P38="WSD"),"intens",IF('full menu'!P38="UASC","UASC","")))))</f>
        <v>subst</v>
      </c>
      <c r="Q38" s="1" t="str">
        <f>IF(OR('full menu'!Q38="MDC",'full menu'!Q38="PERF"),"rude",IF(OR('full menu'!Q38="PCB",'full menu'!Q38="AERF",'full menu'!Q38="UD"),"inter",IF(OR('full menu'!Q38="ACB",'full menu'!Q38="LCERT",'full menu'!Q38="LERT",'full menu'!Q38="FCERT",'full menu'!Q38="FCMT",'full menu'!Q38="LCMT",'full menu'!Q38="LMT",'full menu'!Q38="LCIT",'full menu'!Q38="FCIT",'full menu'!Q38="LIT",'full menu'!Q38="MwERT",'full menu'!Q38="ERwMT",'full menu'!Q38="M&amp;ERT",'full menu'!Q38="MwIT",'full menu'!Q38="IwMT",'full menu'!Q38="M&amp;IT",'full menu'!Q38="IwERT",'full menu'!Q38="ERwIT",'full menu'!Q38="I&amp;ERT",'full menu'!Q38="ER&amp;M&amp;IT",'full menu'!Q38="LSD"),"subst",IF(OR('full menu'!Q38="FERT",'full menu'!Q38="FMT",'full menu'!Q38="FIT",'full menu'!Q38="WSD"),"intens",IF('full menu'!Q38="UASC","UASC","")))))</f>
        <v>subst</v>
      </c>
      <c r="R38" s="1" t="str">
        <f>IF(OR('full menu'!R38="MDC",'full menu'!R38="PERF"),"rude",IF(OR('full menu'!R38="PCB",'full menu'!R38="AERF",'full menu'!R38="UD"),"inter",IF(OR('full menu'!R38="ACB",'full menu'!R38="LCERT",'full menu'!R38="LERT",'full menu'!R38="FCERT",'full menu'!R38="FCMT",'full menu'!R38="LCMT",'full menu'!R38="LMT",'full menu'!R38="LCIT",'full menu'!R38="FCIT",'full menu'!R38="LIT",'full menu'!R38="MwERT",'full menu'!R38="ERwMT",'full menu'!R38="M&amp;ERT",'full menu'!R38="MwIT",'full menu'!R38="IwMT",'full menu'!R38="M&amp;IT",'full menu'!R38="IwERT",'full menu'!R38="ERwIT",'full menu'!R38="I&amp;ERT",'full menu'!R38="ER&amp;M&amp;IT",'full menu'!R38="LSD"),"subst",IF(OR('full menu'!R38="FERT",'full menu'!R38="FMT",'full menu'!R38="FIT",'full menu'!R38="WSD"),"intens",IF('full menu'!R38="UASC","UASC","")))))</f>
        <v>subst</v>
      </c>
      <c r="S38" s="1" t="str">
        <f>IF(OR('full menu'!S38="MDC",'full menu'!S38="PERF"),"rude",IF(OR('full menu'!S38="PCB",'full menu'!S38="AERF",'full menu'!S38="UD"),"inter",IF(OR('full menu'!S38="ACB",'full menu'!S38="LCERT",'full menu'!S38="LERT",'full menu'!S38="FCERT",'full menu'!S38="FCMT",'full menu'!S38="LCMT",'full menu'!S38="LMT",'full menu'!S38="LCIT",'full menu'!S38="FCIT",'full menu'!S38="LIT",'full menu'!S38="MwERT",'full menu'!S38="ERwMT",'full menu'!S38="M&amp;ERT",'full menu'!S38="MwIT",'full menu'!S38="IwMT",'full menu'!S38="M&amp;IT",'full menu'!S38="IwERT",'full menu'!S38="ERwIT",'full menu'!S38="I&amp;ERT",'full menu'!S38="ER&amp;M&amp;IT",'full menu'!S38="LSD"),"subst",IF(OR('full menu'!S38="FERT",'full menu'!S38="FMT",'full menu'!S38="FIT",'full menu'!S38="WSD"),"intens",IF('full menu'!S38="UASC","UASC","")))))</f>
        <v>subst</v>
      </c>
      <c r="T38" s="1" t="str">
        <f>IF(OR('full menu'!T38="MDC",'full menu'!T38="PERF"),"rude",IF(OR('full menu'!T38="PCB",'full menu'!T38="AERF",'full menu'!T38="UD"),"inter",IF(OR('full menu'!T38="ACB",'full menu'!T38="LCERT",'full menu'!T38="LERT",'full menu'!T38="FCERT",'full menu'!T38="FCMT",'full menu'!T38="LCMT",'full menu'!T38="LMT",'full menu'!T38="LCIT",'full menu'!T38="FCIT",'full menu'!T38="LIT",'full menu'!T38="MwERT",'full menu'!T38="ERwMT",'full menu'!T38="M&amp;ERT",'full menu'!T38="MwIT",'full menu'!T38="IwMT",'full menu'!T38="M&amp;IT",'full menu'!T38="IwERT",'full menu'!T38="ERwIT",'full menu'!T38="I&amp;ERT",'full menu'!T38="ER&amp;M&amp;IT",'full menu'!T38="LSD"),"subst",IF(OR('full menu'!T38="FERT",'full menu'!T38="FMT",'full menu'!T38="FIT",'full menu'!T38="WSD"),"intens",IF('full menu'!T38="UASC","UASC","")))))</f>
        <v>subst</v>
      </c>
      <c r="U38" s="1" t="str">
        <f>IF(OR('full menu'!U38="MDC",'full menu'!U38="PERF"),"rude",IF(OR('full menu'!U38="PCB",'full menu'!U38="AERF",'full menu'!U38="UD"),"inter",IF(OR('full menu'!U38="ACB",'full menu'!U38="LCERT",'full menu'!U38="LERT",'full menu'!U38="FCERT",'full menu'!U38="FCMT",'full menu'!U38="LCMT",'full menu'!U38="LMT",'full menu'!U38="LCIT",'full menu'!U38="FCIT",'full menu'!U38="LIT",'full menu'!U38="MwERT",'full menu'!U38="ERwMT",'full menu'!U38="M&amp;ERT",'full menu'!U38="MwIT",'full menu'!U38="IwMT",'full menu'!U38="M&amp;IT",'full menu'!U38="IwERT",'full menu'!U38="ERwIT",'full menu'!U38="I&amp;ERT",'full menu'!U38="ER&amp;M&amp;IT",'full menu'!U38="LSD"),"subst",IF(OR('full menu'!U38="FERT",'full menu'!U38="FMT",'full menu'!U38="FIT",'full menu'!U38="WSD"),"intens",IF('full menu'!U38="UASC","UASC","")))))</f>
        <v>subst</v>
      </c>
      <c r="V38" s="1" t="str">
        <f>IF(OR('full menu'!V38="MDC",'full menu'!V38="PERF"),"rude",IF(OR('full menu'!V38="PCB",'full menu'!V38="AERF",'full menu'!V38="UD"),"inter",IF(OR('full menu'!V38="ACB",'full menu'!V38="LCERT",'full menu'!V38="LERT",'full menu'!V38="FCERT",'full menu'!V38="FCMT",'full menu'!V38="LCMT",'full menu'!V38="LMT",'full menu'!V38="LCIT",'full menu'!V38="FCIT",'full menu'!V38="LIT",'full menu'!V38="MwERT",'full menu'!V38="ERwMT",'full menu'!V38="M&amp;ERT",'full menu'!V38="MwIT",'full menu'!V38="IwMT",'full menu'!V38="M&amp;IT",'full menu'!V38="IwERT",'full menu'!V38="ERwIT",'full menu'!V38="I&amp;ERT",'full menu'!V38="ER&amp;M&amp;IT",'full menu'!V38="LSD"),"subst",IF(OR('full menu'!V38="FERT",'full menu'!V38="FMT",'full menu'!V38="FIT",'full menu'!V38="WSD"),"intens",IF('full menu'!V38="UASC","UASC","")))))</f>
        <v>subst</v>
      </c>
      <c r="W38" s="1" t="str">
        <f>IF(OR('full menu'!W38="MDC",'full menu'!W38="PERF"),"rude",IF(OR('full menu'!W38="PCB",'full menu'!W38="AERF",'full menu'!W38="UD"),"inter",IF(OR('full menu'!W38="ACB",'full menu'!W38="LCERT",'full menu'!W38="LERT",'full menu'!W38="FCERT",'full menu'!W38="FCMT",'full menu'!W38="LCMT",'full menu'!W38="LMT",'full menu'!W38="LCIT",'full menu'!W38="FCIT",'full menu'!W38="LIT",'full menu'!W38="MwERT",'full menu'!W38="ERwMT",'full menu'!W38="M&amp;ERT",'full menu'!W38="MwIT",'full menu'!W38="IwMT",'full menu'!W38="M&amp;IT",'full menu'!W38="IwERT",'full menu'!W38="ERwIT",'full menu'!W38="I&amp;ERT",'full menu'!W38="ER&amp;M&amp;IT",'full menu'!W38="LSD"),"subst",IF(OR('full menu'!W38="FERT",'full menu'!W38="FMT",'full menu'!W38="FIT",'full menu'!W38="WSD"),"intens",IF('full menu'!W38="UASC","UASC","")))))</f>
        <v>subst</v>
      </c>
      <c r="X38" s="1" t="str">
        <f>IF(OR('full menu'!X38="MDC",'full menu'!X38="PERF"),"rude",IF(OR('full menu'!X38="PCB",'full menu'!X38="AERF",'full menu'!X38="UD"),"inter",IF(OR('full menu'!X38="ACB",'full menu'!X38="LCERT",'full menu'!X38="LERT",'full menu'!X38="FCERT",'full menu'!X38="FCMT",'full menu'!X38="LCMT",'full menu'!X38="LMT",'full menu'!X38="LCIT",'full menu'!X38="FCIT",'full menu'!X38="LIT",'full menu'!X38="MwERT",'full menu'!X38="ERwMT",'full menu'!X38="M&amp;ERT",'full menu'!X38="MwIT",'full menu'!X38="IwMT",'full menu'!X38="M&amp;IT",'full menu'!X38="IwERT",'full menu'!X38="ERwIT",'full menu'!X38="I&amp;ERT",'full menu'!X38="ER&amp;M&amp;IT",'full menu'!X38="LSD"),"subst",IF(OR('full menu'!X38="FERT",'full menu'!X38="FMT",'full menu'!X38="FIT",'full menu'!X38="WSD"),"intens",IF('full menu'!X38="UASC","UASC","")))))</f>
        <v>subst</v>
      </c>
      <c r="Y38" s="1" t="str">
        <f>IF(OR('full menu'!Y38="MDC",'full menu'!Y38="PERF"),"rude",IF(OR('full menu'!Y38="PCB",'full menu'!Y38="AERF",'full menu'!Y38="UD"),"inter",IF(OR('full menu'!Y38="ACB",'full menu'!Y38="LCERT",'full menu'!Y38="LERT",'full menu'!Y38="FCERT",'full menu'!Y38="FCMT",'full menu'!Y38="LCMT",'full menu'!Y38="LMT",'full menu'!Y38="LCIT",'full menu'!Y38="FCIT",'full menu'!Y38="LIT",'full menu'!Y38="MwERT",'full menu'!Y38="ERwMT",'full menu'!Y38="M&amp;ERT",'full menu'!Y38="MwIT",'full menu'!Y38="IwMT",'full menu'!Y38="M&amp;IT",'full menu'!Y38="IwERT",'full menu'!Y38="ERwIT",'full menu'!Y38="I&amp;ERT",'full menu'!Y38="ER&amp;M&amp;IT",'full menu'!Y38="LSD"),"subst",IF(OR('full menu'!Y38="FERT",'full menu'!Y38="FMT",'full menu'!Y38="FIT",'full menu'!Y38="WSD"),"intens",IF('full menu'!Y38="UASC","UASC","")))))</f>
        <v>subst</v>
      </c>
      <c r="Z38" s="1" t="str">
        <f>IF(OR('full menu'!Z38="MDC",'full menu'!Z38="PERF"),"rude",IF(OR('full menu'!Z38="PCB",'full menu'!Z38="AERF",'full menu'!Z38="UD"),"inter",IF(OR('full menu'!Z38="ACB",'full menu'!Z38="LCERT",'full menu'!Z38="LERT",'full menu'!Z38="FCERT",'full menu'!Z38="FCMT",'full menu'!Z38="LCMT",'full menu'!Z38="LMT",'full menu'!Z38="LCIT",'full menu'!Z38="FCIT",'full menu'!Z38="LIT",'full menu'!Z38="MwERT",'full menu'!Z38="ERwMT",'full menu'!Z38="M&amp;ERT",'full menu'!Z38="MwIT",'full menu'!Z38="IwMT",'full menu'!Z38="M&amp;IT",'full menu'!Z38="IwERT",'full menu'!Z38="ERwIT",'full menu'!Z38="I&amp;ERT",'full menu'!Z38="ER&amp;M&amp;IT",'full menu'!Z38="LSD"),"subst",IF(OR('full menu'!Z38="FERT",'full menu'!Z38="FMT",'full menu'!Z38="FIT",'full menu'!Z38="WSD"),"intens",IF('full menu'!Z38="UASC","UASC","")))))</f>
        <v>subst</v>
      </c>
      <c r="AA38" s="1" t="str">
        <f>IF(OR('full menu'!AA38="MDC",'full menu'!AA38="PERF"),"rude",IF(OR('full menu'!AA38="PCB",'full menu'!AA38="AERF",'full menu'!AA38="UD"),"inter",IF(OR('full menu'!AA38="ACB",'full menu'!AA38="LCERT",'full menu'!AA38="LERT",'full menu'!AA38="FCERT",'full menu'!AA38="FCMT",'full menu'!AA38="LCMT",'full menu'!AA38="LMT",'full menu'!AA38="LCIT",'full menu'!AA38="FCIT",'full menu'!AA38="LIT",'full menu'!AA38="MwERT",'full menu'!AA38="ERwMT",'full menu'!AA38="M&amp;ERT",'full menu'!AA38="MwIT",'full menu'!AA38="IwMT",'full menu'!AA38="M&amp;IT",'full menu'!AA38="IwERT",'full menu'!AA38="ERwIT",'full menu'!AA38="I&amp;ERT",'full menu'!AA38="ER&amp;M&amp;IT",'full menu'!AA38="LSD"),"subst",IF(OR('full menu'!AA38="FERT",'full menu'!AA38="FMT",'full menu'!AA38="FIT",'full menu'!AA38="WSD"),"intens",IF('full menu'!AA38="UASC","UASC","")))))</f>
        <v>subst</v>
      </c>
      <c r="AB38" s="1" t="str">
        <f>IF(OR('full menu'!AB38="MDC",'full menu'!AB38="PERF"),"rude",IF(OR('full menu'!AB38="PCB",'full menu'!AB38="AERF",'full menu'!AB38="UD"),"inter",IF(OR('full menu'!AB38="ACB",'full menu'!AB38="LCERT",'full menu'!AB38="LERT",'full menu'!AB38="FCERT",'full menu'!AB38="FCMT",'full menu'!AB38="LCMT",'full menu'!AB38="LMT",'full menu'!AB38="LCIT",'full menu'!AB38="FCIT",'full menu'!AB38="LIT",'full menu'!AB38="MwERT",'full menu'!AB38="ERwMT",'full menu'!AB38="M&amp;ERT",'full menu'!AB38="MwIT",'full menu'!AB38="IwMT",'full menu'!AB38="M&amp;IT",'full menu'!AB38="IwERT",'full menu'!AB38="ERwIT",'full menu'!AB38="I&amp;ERT",'full menu'!AB38="ER&amp;M&amp;IT",'full menu'!AB38="LSD"),"subst",IF(OR('full menu'!AB38="FERT",'full menu'!AB38="FMT",'full menu'!AB38="FIT",'full menu'!AB38="WSD"),"intens",IF('full menu'!AB38="UASC","UASC","")))))</f>
        <v>subst</v>
      </c>
      <c r="AC38" s="1" t="str">
        <f>IF(OR('full menu'!AC38="MDC",'full menu'!AC38="PERF"),"rude",IF(OR('full menu'!AC38="PCB",'full menu'!AC38="AERF",'full menu'!AC38="UD"),"inter",IF(OR('full menu'!AC38="ACB",'full menu'!AC38="LCERT",'full menu'!AC38="LERT",'full menu'!AC38="FCERT",'full menu'!AC38="FCMT",'full menu'!AC38="LCMT",'full menu'!AC38="LMT",'full menu'!AC38="LCIT",'full menu'!AC38="FCIT",'full menu'!AC38="LIT",'full menu'!AC38="MwERT",'full menu'!AC38="ERwMT",'full menu'!AC38="M&amp;ERT",'full menu'!AC38="MwIT",'full menu'!AC38="IwMT",'full menu'!AC38="M&amp;IT",'full menu'!AC38="IwERT",'full menu'!AC38="ERwIT",'full menu'!AC38="I&amp;ERT",'full menu'!AC38="ER&amp;M&amp;IT",'full menu'!AC38="LSD"),"subst",IF(OR('full menu'!AC38="FERT",'full menu'!AC38="FMT",'full menu'!AC38="FIT",'full menu'!AC38="WSD"),"intens",IF('full menu'!AC38="UASC","UASC","")))))</f>
        <v>subst</v>
      </c>
      <c r="AD38" s="1" t="str">
        <f>IF(OR('full menu'!AD38="MDC",'full menu'!AD38="PERF"),"rude",IF(OR('full menu'!AD38="PCB",'full menu'!AD38="AERF",'full menu'!AD38="UD"),"inter",IF(OR('full menu'!AD38="ACB",'full menu'!AD38="LCERT",'full menu'!AD38="LERT",'full menu'!AD38="FCERT",'full menu'!AD38="FCMT",'full menu'!AD38="LCMT",'full menu'!AD38="LMT",'full menu'!AD38="LCIT",'full menu'!AD38="FCIT",'full menu'!AD38="LIT",'full menu'!AD38="MwERT",'full menu'!AD38="ERwMT",'full menu'!AD38="M&amp;ERT",'full menu'!AD38="MwIT",'full menu'!AD38="IwMT",'full menu'!AD38="M&amp;IT",'full menu'!AD38="IwERT",'full menu'!AD38="ERwIT",'full menu'!AD38="I&amp;ERT",'full menu'!AD38="ER&amp;M&amp;IT",'full menu'!AD38="LSD"),"subst",IF(OR('full menu'!AD38="FERT",'full menu'!AD38="FMT",'full menu'!AD38="FIT",'full menu'!AD38="WSD"),"intens",IF('full menu'!AD38="UASC","UASC","")))))</f>
        <v>subst</v>
      </c>
      <c r="AE38" s="1" t="str">
        <f>IF(OR('full menu'!AE38="MDC",'full menu'!AE38="PERF"),"rude",IF(OR('full menu'!AE38="PCB",'full menu'!AE38="AERF",'full menu'!AE38="UD"),"inter",IF(OR('full menu'!AE38="ACB",'full menu'!AE38="LCERT",'full menu'!AE38="LERT",'full menu'!AE38="FCERT",'full menu'!AE38="FCMT",'full menu'!AE38="LCMT",'full menu'!AE38="LMT",'full menu'!AE38="LCIT",'full menu'!AE38="FCIT",'full menu'!AE38="LIT",'full menu'!AE38="MwERT",'full menu'!AE38="ERwMT",'full menu'!AE38="M&amp;ERT",'full menu'!AE38="MwIT",'full menu'!AE38="IwMT",'full menu'!AE38="M&amp;IT",'full menu'!AE38="IwERT",'full menu'!AE38="ERwIT",'full menu'!AE38="I&amp;ERT",'full menu'!AE38="ER&amp;M&amp;IT",'full menu'!AE38="LSD"),"subst",IF(OR('full menu'!AE38="FERT",'full menu'!AE38="FMT",'full menu'!AE38="FIT",'full menu'!AE38="WSD"),"intens",IF('full menu'!AE38="UASC","UASC","")))))</f>
        <v>subst</v>
      </c>
      <c r="AF38" s="1" t="str">
        <f>IF(OR('full menu'!AF38="MDC",'full menu'!AF38="PERF"),"rude",IF(OR('full menu'!AF38="PCB",'full menu'!AF38="AERF",'full menu'!AF38="UD"),"inter",IF(OR('full menu'!AF38="ACB",'full menu'!AF38="LCERT",'full menu'!AF38="LERT",'full menu'!AF38="FCERT",'full menu'!AF38="FCMT",'full menu'!AF38="LCMT",'full menu'!AF38="LMT",'full menu'!AF38="LCIT",'full menu'!AF38="FCIT",'full menu'!AF38="LIT",'full menu'!AF38="MwERT",'full menu'!AF38="ERwMT",'full menu'!AF38="M&amp;ERT",'full menu'!AF38="MwIT",'full menu'!AF38="IwMT",'full menu'!AF38="M&amp;IT",'full menu'!AF38="IwERT",'full menu'!AF38="ERwIT",'full menu'!AF38="I&amp;ERT",'full menu'!AF38="ER&amp;M&amp;IT",'full menu'!AF38="LSD"),"subst",IF(OR('full menu'!AF38="FERT",'full menu'!AF38="FMT",'full menu'!AF38="FIT",'full menu'!AF38="WSD"),"intens",IF('full menu'!AF38="UASC","UASC","")))))</f>
        <v>subst</v>
      </c>
      <c r="AG38" s="1" t="str">
        <f>IF(OR('full menu'!AG38="MDC",'full menu'!AG38="PERF"),"rude",IF(OR('full menu'!AG38="PCB",'full menu'!AG38="AERF",'full menu'!AG38="UD"),"inter",IF(OR('full menu'!AG38="ACB",'full menu'!AG38="LCERT",'full menu'!AG38="LERT",'full menu'!AG38="FCERT",'full menu'!AG38="FCMT",'full menu'!AG38="LCMT",'full menu'!AG38="LMT",'full menu'!AG38="LCIT",'full menu'!AG38="FCIT",'full menu'!AG38="LIT",'full menu'!AG38="MwERT",'full menu'!AG38="ERwMT",'full menu'!AG38="M&amp;ERT",'full menu'!AG38="MwIT",'full menu'!AG38="IwMT",'full menu'!AG38="M&amp;IT",'full menu'!AG38="IwERT",'full menu'!AG38="ERwIT",'full menu'!AG38="I&amp;ERT",'full menu'!AG38="ER&amp;M&amp;IT",'full menu'!AG38="LSD"),"subst",IF(OR('full menu'!AG38="FERT",'full menu'!AG38="FMT",'full menu'!AG38="FIT",'full menu'!AG38="WSD"),"intens",IF('full menu'!AG38="UASC","UASC","")))))</f>
        <v>subst</v>
      </c>
      <c r="AH38" s="1" t="str">
        <f>IF(OR('full menu'!AH38="MDC",'full menu'!AH38="PERF"),"rude",IF(OR('full menu'!AH38="PCB",'full menu'!AH38="AERF",'full menu'!AH38="UD"),"inter",IF(OR('full menu'!AH38="ACB",'full menu'!AH38="LCERT",'full menu'!AH38="LERT",'full menu'!AH38="FCERT",'full menu'!AH38="FCMT",'full menu'!AH38="LCMT",'full menu'!AH38="LMT",'full menu'!AH38="LCIT",'full menu'!AH38="FCIT",'full menu'!AH38="LIT",'full menu'!AH38="MwERT",'full menu'!AH38="ERwMT",'full menu'!AH38="M&amp;ERT",'full menu'!AH38="MwIT",'full menu'!AH38="IwMT",'full menu'!AH38="M&amp;IT",'full menu'!AH38="IwERT",'full menu'!AH38="ERwIT",'full menu'!AH38="I&amp;ERT",'full menu'!AH38="ER&amp;M&amp;IT",'full menu'!AH38="LSD"),"subst",IF(OR('full menu'!AH38="FERT",'full menu'!AH38="FMT",'full menu'!AH38="FIT",'full menu'!AH38="WSD"),"intens",IF('full menu'!AH38="UASC","UASC","")))))</f>
        <v>subst</v>
      </c>
      <c r="AI38" s="1" t="str">
        <f>IF(OR('full menu'!AI38="MDC",'full menu'!AI38="PERF"),"rude",IF(OR('full menu'!AI38="PCB",'full menu'!AI38="AERF",'full menu'!AI38="UD"),"inter",IF(OR('full menu'!AI38="ACB",'full menu'!AI38="LCERT",'full menu'!AI38="LERT",'full menu'!AI38="FCERT",'full menu'!AI38="FCMT",'full menu'!AI38="LCMT",'full menu'!AI38="LMT",'full menu'!AI38="LCIT",'full menu'!AI38="FCIT",'full menu'!AI38="LIT",'full menu'!AI38="MwERT",'full menu'!AI38="ERwMT",'full menu'!AI38="M&amp;ERT",'full menu'!AI38="MwIT",'full menu'!AI38="IwMT",'full menu'!AI38="M&amp;IT",'full menu'!AI38="IwERT",'full menu'!AI38="ERwIT",'full menu'!AI38="I&amp;ERT",'full menu'!AI38="ER&amp;M&amp;IT",'full menu'!AI38="LSD"),"subst",IF(OR('full menu'!AI38="FERT",'full menu'!AI38="FMT",'full menu'!AI38="FIT",'full menu'!AI38="WSD"),"intens",IF('full menu'!AI38="UASC","UASC","")))))</f>
        <v>subst</v>
      </c>
      <c r="AJ38" s="1" t="str">
        <f>IF(OR('full menu'!AJ38="MDC",'full menu'!AJ38="PERF"),"rude",IF(OR('full menu'!AJ38="PCB",'full menu'!AJ38="AERF",'full menu'!AJ38="UD"),"inter",IF(OR('full menu'!AJ38="ACB",'full menu'!AJ38="LCERT",'full menu'!AJ38="LERT",'full menu'!AJ38="FCERT",'full menu'!AJ38="FCMT",'full menu'!AJ38="LCMT",'full menu'!AJ38="LMT",'full menu'!AJ38="LCIT",'full menu'!AJ38="FCIT",'full menu'!AJ38="LIT",'full menu'!AJ38="MwERT",'full menu'!AJ38="ERwMT",'full menu'!AJ38="M&amp;ERT",'full menu'!AJ38="MwIT",'full menu'!AJ38="IwMT",'full menu'!AJ38="M&amp;IT",'full menu'!AJ38="IwERT",'full menu'!AJ38="ERwIT",'full menu'!AJ38="I&amp;ERT",'full menu'!AJ38="ER&amp;M&amp;IT",'full menu'!AJ38="LSD"),"subst",IF(OR('full menu'!AJ38="FERT",'full menu'!AJ38="FMT",'full menu'!AJ38="FIT",'full menu'!AJ38="WSD"),"intens",IF('full menu'!AJ38="UASC","UASC","")))))</f>
        <v>subst</v>
      </c>
      <c r="AK38" s="1" t="str">
        <f>IF(OR('full menu'!AK38="MDC",'full menu'!AK38="PERF"),"rude",IF(OR('full menu'!AK38="PCB",'full menu'!AK38="AERF",'full menu'!AK38="UD"),"inter",IF(OR('full menu'!AK38="ACB",'full menu'!AK38="LCERT",'full menu'!AK38="LERT",'full menu'!AK38="FCERT",'full menu'!AK38="FCMT",'full menu'!AK38="LCMT",'full menu'!AK38="LMT",'full menu'!AK38="LCIT",'full menu'!AK38="FCIT",'full menu'!AK38="LIT",'full menu'!AK38="MwERT",'full menu'!AK38="ERwMT",'full menu'!AK38="M&amp;ERT",'full menu'!AK38="MwIT",'full menu'!AK38="IwMT",'full menu'!AK38="M&amp;IT",'full menu'!AK38="IwERT",'full menu'!AK38="ERwIT",'full menu'!AK38="I&amp;ERT",'full menu'!AK38="ER&amp;M&amp;IT",'full menu'!AK38="LSD"),"subst",IF(OR('full menu'!AK38="FERT",'full menu'!AK38="FMT",'full menu'!AK38="FIT",'full menu'!AK38="WSD"),"intens",IF('full menu'!AK38="UASC","UASC","")))))</f>
        <v>subst</v>
      </c>
      <c r="AL38" s="1" t="str">
        <f>IF(OR('full menu'!AL38="MDC",'full menu'!AL38="PERF"),"rude",IF(OR('full menu'!AL38="PCB",'full menu'!AL38="AERF",'full menu'!AL38="UD"),"inter",IF(OR('full menu'!AL38="ACB",'full menu'!AL38="LCERT",'full menu'!AL38="LERT",'full menu'!AL38="FCERT",'full menu'!AL38="FCMT",'full menu'!AL38="LCMT",'full menu'!AL38="LMT",'full menu'!AL38="LCIT",'full menu'!AL38="FCIT",'full menu'!AL38="LIT",'full menu'!AL38="MwERT",'full menu'!AL38="ERwMT",'full menu'!AL38="M&amp;ERT",'full menu'!AL38="MwIT",'full menu'!AL38="IwMT",'full menu'!AL38="M&amp;IT",'full menu'!AL38="IwERT",'full menu'!AL38="ERwIT",'full menu'!AL38="I&amp;ERT",'full menu'!AL38="ER&amp;M&amp;IT",'full menu'!AL38="LSD"),"subst",IF(OR('full menu'!AL38="FERT",'full menu'!AL38="FMT",'full menu'!AL38="FIT",'full menu'!AL38="WSD"),"intens",IF('full menu'!AL38="UASC","UASC","")))))</f>
        <v>subst</v>
      </c>
      <c r="AM38" s="1" t="str">
        <f>IF(OR('full menu'!AM38="MDC",'full menu'!AM38="PERF"),"rude",IF(OR('full menu'!AM38="PCB",'full menu'!AM38="AERF",'full menu'!AM38="UD"),"inter",IF(OR('full menu'!AM38="ACB",'full menu'!AM38="LCERT",'full menu'!AM38="LERT",'full menu'!AM38="FCERT",'full menu'!AM38="FCMT",'full menu'!AM38="LCMT",'full menu'!AM38="LMT",'full menu'!AM38="LCIT",'full menu'!AM38="FCIT",'full menu'!AM38="LIT",'full menu'!AM38="MwERT",'full menu'!AM38="ERwMT",'full menu'!AM38="M&amp;ERT",'full menu'!AM38="MwIT",'full menu'!AM38="IwMT",'full menu'!AM38="M&amp;IT",'full menu'!AM38="IwERT",'full menu'!AM38="ERwIT",'full menu'!AM38="I&amp;ERT",'full menu'!AM38="ER&amp;M&amp;IT",'full menu'!AM38="LSD"),"subst",IF(OR('full menu'!AM38="FERT",'full menu'!AM38="FMT",'full menu'!AM38="FIT",'full menu'!AM38="WSD"),"intens",IF('full menu'!AM38="UASC","UASC","")))))</f>
        <v>subst</v>
      </c>
      <c r="AN38" s="1" t="str">
        <f>IF(OR('full menu'!AN38="MDC",'full menu'!AN38="PERF"),"rude",IF(OR('full menu'!AN38="PCB",'full menu'!AN38="AERF",'full menu'!AN38="UD"),"inter",IF(OR('full menu'!AN38="ACB",'full menu'!AN38="LCERT",'full menu'!AN38="LERT",'full menu'!AN38="FCERT",'full menu'!AN38="FCMT",'full menu'!AN38="LCMT",'full menu'!AN38="LMT",'full menu'!AN38="LCIT",'full menu'!AN38="FCIT",'full menu'!AN38="LIT",'full menu'!AN38="MwERT",'full menu'!AN38="ERwMT",'full menu'!AN38="M&amp;ERT",'full menu'!AN38="MwIT",'full menu'!AN38="IwMT",'full menu'!AN38="M&amp;IT",'full menu'!AN38="IwERT",'full menu'!AN38="ERwIT",'full menu'!AN38="I&amp;ERT",'full menu'!AN38="ER&amp;M&amp;IT",'full menu'!AN38="LSD"),"subst",IF(OR('full menu'!AN38="FERT",'full menu'!AN38="FMT",'full menu'!AN38="FIT",'full menu'!AN38="WSD"),"intens",IF('full menu'!AN38="UASC","UASC","")))))</f>
        <v>subst</v>
      </c>
      <c r="AO38" s="1" t="str">
        <f>IF(OR('full menu'!AO38="MDC",'full menu'!AO38="PERF"),"rude",IF(OR('full menu'!AO38="PCB",'full menu'!AO38="AERF",'full menu'!AO38="UD"),"inter",IF(OR('full menu'!AO38="ACB",'full menu'!AO38="LCERT",'full menu'!AO38="LERT",'full menu'!AO38="FCERT",'full menu'!AO38="FCMT",'full menu'!AO38="LCMT",'full menu'!AO38="LMT",'full menu'!AO38="LCIT",'full menu'!AO38="FCIT",'full menu'!AO38="LIT",'full menu'!AO38="MwERT",'full menu'!AO38="ERwMT",'full menu'!AO38="M&amp;ERT",'full menu'!AO38="MwIT",'full menu'!AO38="IwMT",'full menu'!AO38="M&amp;IT",'full menu'!AO38="IwERT",'full menu'!AO38="ERwIT",'full menu'!AO38="I&amp;ERT",'full menu'!AO38="ER&amp;M&amp;IT",'full menu'!AO38="LSD"),"subst",IF(OR('full menu'!AO38="FERT",'full menu'!AO38="FMT",'full menu'!AO38="FIT",'full menu'!AO38="WSD"),"intens",IF('full menu'!AO38="UASC","UASC","")))))</f>
        <v>subst</v>
      </c>
      <c r="AP38" s="1" t="str">
        <f>IF(OR('full menu'!AP38="MDC",'full menu'!AP38="PERF"),"rude",IF(OR('full menu'!AP38="PCB",'full menu'!AP38="AERF",'full menu'!AP38="UD"),"inter",IF(OR('full menu'!AP38="ACB",'full menu'!AP38="LCERT",'full menu'!AP38="LERT",'full menu'!AP38="FCERT",'full menu'!AP38="FCMT",'full menu'!AP38="LCMT",'full menu'!AP38="LMT",'full menu'!AP38="LCIT",'full menu'!AP38="FCIT",'full menu'!AP38="LIT",'full menu'!AP38="MwERT",'full menu'!AP38="ERwMT",'full menu'!AP38="M&amp;ERT",'full menu'!AP38="MwIT",'full menu'!AP38="IwMT",'full menu'!AP38="M&amp;IT",'full menu'!AP38="IwERT",'full menu'!AP38="ERwIT",'full menu'!AP38="I&amp;ERT",'full menu'!AP38="ER&amp;M&amp;IT",'full menu'!AP38="LSD"),"subst",IF(OR('full menu'!AP38="FERT",'full menu'!AP38="FMT",'full menu'!AP38="FIT",'full menu'!AP38="WSD"),"intens",IF('full menu'!AP38="UASC","UASC","")))))</f>
        <v>subst</v>
      </c>
      <c r="AQ38" s="1" t="str">
        <f>IF(OR('full menu'!AQ38="MDC",'full menu'!AQ38="PERF"),"rude",IF(OR('full menu'!AQ38="PCB",'full menu'!AQ38="AERF",'full menu'!AQ38="UD"),"inter",IF(OR('full menu'!AQ38="ACB",'full menu'!AQ38="LCERT",'full menu'!AQ38="LERT",'full menu'!AQ38="FCERT",'full menu'!AQ38="FCMT",'full menu'!AQ38="LCMT",'full menu'!AQ38="LMT",'full menu'!AQ38="LCIT",'full menu'!AQ38="FCIT",'full menu'!AQ38="LIT",'full menu'!AQ38="MwERT",'full menu'!AQ38="ERwMT",'full menu'!AQ38="M&amp;ERT",'full menu'!AQ38="MwIT",'full menu'!AQ38="IwMT",'full menu'!AQ38="M&amp;IT",'full menu'!AQ38="IwERT",'full menu'!AQ38="ERwIT",'full menu'!AQ38="I&amp;ERT",'full menu'!AQ38="ER&amp;M&amp;IT",'full menu'!AQ38="LSD"),"subst",IF(OR('full menu'!AQ38="FERT",'full menu'!AQ38="FMT",'full menu'!AQ38="FIT",'full menu'!AQ38="WSD"),"intens",IF('full menu'!AQ38="UASC","UASC","")))))</f>
        <v>subst</v>
      </c>
      <c r="AR38" s="1" t="str">
        <f>IF(OR('full menu'!AR38="MDC",'full menu'!AR38="PERF"),"rude",IF(OR('full menu'!AR38="PCB",'full menu'!AR38="AERF",'full menu'!AR38="UD"),"inter",IF(OR('full menu'!AR38="ACB",'full menu'!AR38="LCERT",'full menu'!AR38="LERT",'full menu'!AR38="FCERT",'full menu'!AR38="FCMT",'full menu'!AR38="LCMT",'full menu'!AR38="LMT",'full menu'!AR38="LCIT",'full menu'!AR38="FCIT",'full menu'!AR38="LIT",'full menu'!AR38="MwERT",'full menu'!AR38="ERwMT",'full menu'!AR38="M&amp;ERT",'full menu'!AR38="MwIT",'full menu'!AR38="IwMT",'full menu'!AR38="M&amp;IT",'full menu'!AR38="IwERT",'full menu'!AR38="ERwIT",'full menu'!AR38="I&amp;ERT",'full menu'!AR38="ER&amp;M&amp;IT",'full menu'!AR38="LSD"),"subst",IF(OR('full menu'!AR38="FERT",'full menu'!AR38="FMT",'full menu'!AR38="FIT",'full menu'!AR38="WSD"),"intens",IF('full menu'!AR38="UASC","UASC","")))))</f>
        <v>subst</v>
      </c>
      <c r="AS38" s="1" t="str">
        <f>IF(OR('full menu'!AS38="MDC",'full menu'!AS38="PERF"),"rude",IF(OR('full menu'!AS38="PCB",'full menu'!AS38="AERF",'full menu'!AS38="UD"),"inter",IF(OR('full menu'!AS38="ACB",'full menu'!AS38="LCERT",'full menu'!AS38="LERT",'full menu'!AS38="FCERT",'full menu'!AS38="FCMT",'full menu'!AS38="LCMT",'full menu'!AS38="LMT",'full menu'!AS38="LCIT",'full menu'!AS38="FCIT",'full menu'!AS38="LIT",'full menu'!AS38="MwERT",'full menu'!AS38="ERwMT",'full menu'!AS38="M&amp;ERT",'full menu'!AS38="MwIT",'full menu'!AS38="IwMT",'full menu'!AS38="M&amp;IT",'full menu'!AS38="IwERT",'full menu'!AS38="ERwIT",'full menu'!AS38="I&amp;ERT",'full menu'!AS38="ER&amp;M&amp;IT",'full menu'!AS38="LSD"),"subst",IF(OR('full menu'!AS38="FERT",'full menu'!AS38="FMT",'full menu'!AS38="FIT",'full menu'!AS38="WSD"),"intens",IF('full menu'!AS38="UASC","UASC","")))))</f>
        <v>subst</v>
      </c>
      <c r="AT38" s="1" t="str">
        <f>IF(OR('full menu'!AT38="MDC",'full menu'!AT38="PERF"),"rude",IF(OR('full menu'!AT38="PCB",'full menu'!AT38="AERF",'full menu'!AT38="UD"),"inter",IF(OR('full menu'!AT38="ACB",'full menu'!AT38="LCERT",'full menu'!AT38="LERT",'full menu'!AT38="FCERT",'full menu'!AT38="FCMT",'full menu'!AT38="LCMT",'full menu'!AT38="LMT",'full menu'!AT38="LCIT",'full menu'!AT38="FCIT",'full menu'!AT38="LIT",'full menu'!AT38="MwERT",'full menu'!AT38="ERwMT",'full menu'!AT38="M&amp;ERT",'full menu'!AT38="MwIT",'full menu'!AT38="IwMT",'full menu'!AT38="M&amp;IT",'full menu'!AT38="IwERT",'full menu'!AT38="ERwIT",'full menu'!AT38="I&amp;ERT",'full menu'!AT38="ER&amp;M&amp;IT",'full menu'!AT38="LSD"),"subst",IF(OR('full menu'!AT38="FERT",'full menu'!AT38="FMT",'full menu'!AT38="FIT",'full menu'!AT38="WSD"),"intens",IF('full menu'!AT38="UASC","UASC","")))))</f>
        <v>subst</v>
      </c>
      <c r="AU38" s="1" t="str">
        <f>IF(OR('full menu'!AU38="MDC",'full menu'!AU38="PERF"),"rude",IF(OR('full menu'!AU38="PCB",'full menu'!AU38="AERF",'full menu'!AU38="UD"),"inter",IF(OR('full menu'!AU38="ACB",'full menu'!AU38="LCERT",'full menu'!AU38="LERT",'full menu'!AU38="FCERT",'full menu'!AU38="FCMT",'full menu'!AU38="LCMT",'full menu'!AU38="LMT",'full menu'!AU38="LCIT",'full menu'!AU38="FCIT",'full menu'!AU38="LIT",'full menu'!AU38="MwERT",'full menu'!AU38="ERwMT",'full menu'!AU38="M&amp;ERT",'full menu'!AU38="MwIT",'full menu'!AU38="IwMT",'full menu'!AU38="M&amp;IT",'full menu'!AU38="IwERT",'full menu'!AU38="ERwIT",'full menu'!AU38="I&amp;ERT",'full menu'!AU38="ER&amp;M&amp;IT",'full menu'!AU38="LSD"),"subst",IF(OR('full menu'!AU38="FERT",'full menu'!AU38="FMT",'full menu'!AU38="FIT",'full menu'!AU38="WSD"),"intens",IF('full menu'!AU38="UASC","UASC","")))))</f>
        <v>subst</v>
      </c>
      <c r="AV38" s="1" t="str">
        <f>IF(OR('full menu'!AV38="MDC",'full menu'!AV38="PERF"),"rude",IF(OR('full menu'!AV38="PCB",'full menu'!AV38="AERF",'full menu'!AV38="UD"),"inter",IF(OR('full menu'!AV38="ACB",'full menu'!AV38="LCERT",'full menu'!AV38="LERT",'full menu'!AV38="FCERT",'full menu'!AV38="FCMT",'full menu'!AV38="LCMT",'full menu'!AV38="LMT",'full menu'!AV38="LCIT",'full menu'!AV38="FCIT",'full menu'!AV38="LIT",'full menu'!AV38="MwERT",'full menu'!AV38="ERwMT",'full menu'!AV38="M&amp;ERT",'full menu'!AV38="MwIT",'full menu'!AV38="IwMT",'full menu'!AV38="M&amp;IT",'full menu'!AV38="IwERT",'full menu'!AV38="ERwIT",'full menu'!AV38="I&amp;ERT",'full menu'!AV38="ER&amp;M&amp;IT",'full menu'!AV38="LSD"),"subst",IF(OR('full menu'!AV38="FERT",'full menu'!AV38="FMT",'full menu'!AV38="FIT",'full menu'!AV38="WSD"),"intens",IF('full menu'!AV38="UASC","UASC","")))))</f>
        <v>subst</v>
      </c>
      <c r="AW38" s="1" t="str">
        <f>IF(OR('full menu'!AW38="MDC",'full menu'!AW38="PERF"),"rude",IF(OR('full menu'!AW38="PCB",'full menu'!AW38="AERF",'full menu'!AW38="UD"),"inter",IF(OR('full menu'!AW38="ACB",'full menu'!AW38="LCERT",'full menu'!AW38="LERT",'full menu'!AW38="FCERT",'full menu'!AW38="FCMT",'full menu'!AW38="LCMT",'full menu'!AW38="LMT",'full menu'!AW38="LCIT",'full menu'!AW38="FCIT",'full menu'!AW38="LIT",'full menu'!AW38="MwERT",'full menu'!AW38="ERwMT",'full menu'!AW38="M&amp;ERT",'full menu'!AW38="MwIT",'full menu'!AW38="IwMT",'full menu'!AW38="M&amp;IT",'full menu'!AW38="IwERT",'full menu'!AW38="ERwIT",'full menu'!AW38="I&amp;ERT",'full menu'!AW38="ER&amp;M&amp;IT",'full menu'!AW38="LSD"),"subst",IF(OR('full menu'!AW38="FERT",'full menu'!AW38="FMT",'full menu'!AW38="FIT",'full menu'!AW38="WSD"),"intens",IF('full menu'!AW38="UASC","UASC","")))))</f>
        <v>subst</v>
      </c>
      <c r="AX38" s="1" t="str">
        <f>IF(OR('full menu'!AX38="MDC",'full menu'!AX38="PERF"),"rude",IF(OR('full menu'!AX38="PCB",'full menu'!AX38="AERF",'full menu'!AX38="UD"),"inter",IF(OR('full menu'!AX38="ACB",'full menu'!AX38="LCERT",'full menu'!AX38="LERT",'full menu'!AX38="FCERT",'full menu'!AX38="FCMT",'full menu'!AX38="LCMT",'full menu'!AX38="LMT",'full menu'!AX38="LCIT",'full menu'!AX38="FCIT",'full menu'!AX38="LIT",'full menu'!AX38="MwERT",'full menu'!AX38="ERwMT",'full menu'!AX38="M&amp;ERT",'full menu'!AX38="MwIT",'full menu'!AX38="IwMT",'full menu'!AX38="M&amp;IT",'full menu'!AX38="IwERT",'full menu'!AX38="ERwIT",'full menu'!AX38="I&amp;ERT",'full menu'!AX38="ER&amp;M&amp;IT",'full menu'!AX38="LSD"),"subst",IF(OR('full menu'!AX38="FERT",'full menu'!AX38="FMT",'full menu'!AX38="FIT",'full menu'!AX38="WSD"),"intens",IF('full menu'!AX38="UASC","UASC","")))))</f>
        <v>subst</v>
      </c>
      <c r="AY38" s="1" t="str">
        <f>IF(OR('full menu'!AY38="MDC",'full menu'!AY38="PERF"),"rude",IF(OR('full menu'!AY38="PCB",'full menu'!AY38="AERF",'full menu'!AY38="UD"),"inter",IF(OR('full menu'!AY38="ACB",'full menu'!AY38="LCERT",'full menu'!AY38="LERT",'full menu'!AY38="FCERT",'full menu'!AY38="FCMT",'full menu'!AY38="LCMT",'full menu'!AY38="LMT",'full menu'!AY38="LCIT",'full menu'!AY38="FCIT",'full menu'!AY38="LIT",'full menu'!AY38="MwERT",'full menu'!AY38="ERwMT",'full menu'!AY38="M&amp;ERT",'full menu'!AY38="MwIT",'full menu'!AY38="IwMT",'full menu'!AY38="M&amp;IT",'full menu'!AY38="IwERT",'full menu'!AY38="ERwIT",'full menu'!AY38="I&amp;ERT",'full menu'!AY38="ER&amp;M&amp;IT",'full menu'!AY38="LSD"),"subst",IF(OR('full menu'!AY38="FERT",'full menu'!AY38="FMT",'full menu'!AY38="FIT",'full menu'!AY38="WSD"),"intens",IF('full menu'!AY38="UASC","UASC","")))))</f>
        <v>subst</v>
      </c>
    </row>
    <row r="39" spans="1:51" ht="15.6" x14ac:dyDescent="0.3">
      <c r="A39" t="s">
        <v>68</v>
      </c>
      <c r="B39" s="1" t="str">
        <f>IF(OR('full menu'!B39="MDC",'full menu'!B39="PERF"),"rude",IF(OR('full menu'!B39="PCB",'full menu'!B39="AERF",'full menu'!B39="UD"),"inter",IF(OR('full menu'!B39="ACB",'full menu'!B39="LCERT",'full menu'!B39="LERT",'full menu'!B39="FCERT",'full menu'!B39="FCMT",'full menu'!B39="LCMT",'full menu'!B39="LMT",'full menu'!B39="LCIT",'full menu'!B39="FCIT",'full menu'!B39="LIT",'full menu'!B39="MwERT",'full menu'!B39="ERwMT",'full menu'!B39="M&amp;ERT",'full menu'!B39="MwIT",'full menu'!B39="IwMT",'full menu'!B39="M&amp;IT",'full menu'!B39="IwERT",'full menu'!B39="ERwIT",'full menu'!B39="I&amp;ERT",'full menu'!B39="ER&amp;M&amp;IT",'full menu'!B39="LSD"),"subst",IF(OR('full menu'!B39="FERT",'full menu'!B39="FMT",'full menu'!B39="FIT",'full menu'!B39="WSD"),"intens",IF('full menu'!B39="UASC","UASC","")))))</f>
        <v>subst</v>
      </c>
      <c r="C39" s="1" t="str">
        <f>IF(OR('full menu'!C39="MDC",'full menu'!C39="PERF"),"rude",IF(OR('full menu'!C39="PCB",'full menu'!C39="AERF",'full menu'!C39="UD"),"inter",IF(OR('full menu'!C39="ACB",'full menu'!C39="LCERT",'full menu'!C39="LERT",'full menu'!C39="FCERT",'full menu'!C39="FCMT",'full menu'!C39="LCMT",'full menu'!C39="LMT",'full menu'!C39="LCIT",'full menu'!C39="FCIT",'full menu'!C39="LIT",'full menu'!C39="MwERT",'full menu'!C39="ERwMT",'full menu'!C39="M&amp;ERT",'full menu'!C39="MwIT",'full menu'!C39="IwMT",'full menu'!C39="M&amp;IT",'full menu'!C39="IwERT",'full menu'!C39="ERwIT",'full menu'!C39="I&amp;ERT",'full menu'!C39="ER&amp;M&amp;IT",'full menu'!C39="LSD"),"subst",IF(OR('full menu'!C39="FERT",'full menu'!C39="FMT",'full menu'!C39="FIT",'full menu'!C39="WSD"),"intens",IF('full menu'!C39="UASC","UASC","")))))</f>
        <v>subst</v>
      </c>
      <c r="D39" s="1" t="str">
        <f>IF(OR('full menu'!D39="MDC",'full menu'!D39="PERF"),"rude",IF(OR('full menu'!D39="PCB",'full menu'!D39="AERF",'full menu'!D39="UD"),"inter",IF(OR('full menu'!D39="ACB",'full menu'!D39="LCERT",'full menu'!D39="LERT",'full menu'!D39="FCERT",'full menu'!D39="FCMT",'full menu'!D39="LCMT",'full menu'!D39="LMT",'full menu'!D39="LCIT",'full menu'!D39="FCIT",'full menu'!D39="LIT",'full menu'!D39="MwERT",'full menu'!D39="ERwMT",'full menu'!D39="M&amp;ERT",'full menu'!D39="MwIT",'full menu'!D39="IwMT",'full menu'!D39="M&amp;IT",'full menu'!D39="IwERT",'full menu'!D39="ERwIT",'full menu'!D39="I&amp;ERT",'full menu'!D39="ER&amp;M&amp;IT",'full menu'!D39="LSD"),"subst",IF(OR('full menu'!D39="FERT",'full menu'!D39="FMT",'full menu'!D39="FIT",'full menu'!D39="WSD"),"intens",IF('full menu'!D39="UASC","UASC","")))))</f>
        <v>subst</v>
      </c>
      <c r="E39" s="1" t="str">
        <f>IF(OR('full menu'!E39="MDC",'full menu'!E39="PERF"),"rude",IF(OR('full menu'!E39="PCB",'full menu'!E39="AERF",'full menu'!E39="UD"),"inter",IF(OR('full menu'!E39="ACB",'full menu'!E39="LCERT",'full menu'!E39="LERT",'full menu'!E39="FCERT",'full menu'!E39="FCMT",'full menu'!E39="LCMT",'full menu'!E39="LMT",'full menu'!E39="LCIT",'full menu'!E39="FCIT",'full menu'!E39="LIT",'full menu'!E39="MwERT",'full menu'!E39="ERwMT",'full menu'!E39="M&amp;ERT",'full menu'!E39="MwIT",'full menu'!E39="IwMT",'full menu'!E39="M&amp;IT",'full menu'!E39="IwERT",'full menu'!E39="ERwIT",'full menu'!E39="I&amp;ERT",'full menu'!E39="ER&amp;M&amp;IT",'full menu'!E39="LSD"),"subst",IF(OR('full menu'!E39="FERT",'full menu'!E39="FMT",'full menu'!E39="FIT",'full menu'!E39="WSD"),"intens",IF('full menu'!E39="UASC","UASC","")))))</f>
        <v>subst</v>
      </c>
      <c r="F39" s="1" t="str">
        <f>IF(OR('full menu'!F39="MDC",'full menu'!F39="PERF"),"rude",IF(OR('full menu'!F39="PCB",'full menu'!F39="AERF",'full menu'!F39="UD"),"inter",IF(OR('full menu'!F39="ACB",'full menu'!F39="LCERT",'full menu'!F39="LERT",'full menu'!F39="FCERT",'full menu'!F39="FCMT",'full menu'!F39="LCMT",'full menu'!F39="LMT",'full menu'!F39="LCIT",'full menu'!F39="FCIT",'full menu'!F39="LIT",'full menu'!F39="MwERT",'full menu'!F39="ERwMT",'full menu'!F39="M&amp;ERT",'full menu'!F39="MwIT",'full menu'!F39="IwMT",'full menu'!F39="M&amp;IT",'full menu'!F39="IwERT",'full menu'!F39="ERwIT",'full menu'!F39="I&amp;ERT",'full menu'!F39="ER&amp;M&amp;IT",'full menu'!F39="LSD"),"subst",IF(OR('full menu'!F39="FERT",'full menu'!F39="FMT",'full menu'!F39="FIT",'full menu'!F39="WSD"),"intens",IF('full menu'!F39="UASC","UASC","")))))</f>
        <v>subst</v>
      </c>
      <c r="G39" s="1" t="str">
        <f>IF(OR('full menu'!G39="MDC",'full menu'!G39="PERF"),"rude",IF(OR('full menu'!G39="PCB",'full menu'!G39="AERF",'full menu'!G39="UD"),"inter",IF(OR('full menu'!G39="ACB",'full menu'!G39="LCERT",'full menu'!G39="LERT",'full menu'!G39="FCERT",'full menu'!G39="FCMT",'full menu'!G39="LCMT",'full menu'!G39="LMT",'full menu'!G39="LCIT",'full menu'!G39="FCIT",'full menu'!G39="LIT",'full menu'!G39="MwERT",'full menu'!G39="ERwMT",'full menu'!G39="M&amp;ERT",'full menu'!G39="MwIT",'full menu'!G39="IwMT",'full menu'!G39="M&amp;IT",'full menu'!G39="IwERT",'full menu'!G39="ERwIT",'full menu'!G39="I&amp;ERT",'full menu'!G39="ER&amp;M&amp;IT",'full menu'!G39="LSD"),"subst",IF(OR('full menu'!G39="FERT",'full menu'!G39="FMT",'full menu'!G39="FIT",'full menu'!G39="WSD"),"intens",IF('full menu'!G39="UASC","UASC","")))))</f>
        <v>subst</v>
      </c>
      <c r="H39" s="1" t="str">
        <f>IF(OR('full menu'!H39="MDC",'full menu'!H39="PERF"),"rude",IF(OR('full menu'!H39="PCB",'full menu'!H39="AERF",'full menu'!H39="UD"),"inter",IF(OR('full menu'!H39="ACB",'full menu'!H39="LCERT",'full menu'!H39="LERT",'full menu'!H39="FCERT",'full menu'!H39="FCMT",'full menu'!H39="LCMT",'full menu'!H39="LMT",'full menu'!H39="LCIT",'full menu'!H39="FCIT",'full menu'!H39="LIT",'full menu'!H39="MwERT",'full menu'!H39="ERwMT",'full menu'!H39="M&amp;ERT",'full menu'!H39="MwIT",'full menu'!H39="IwMT",'full menu'!H39="M&amp;IT",'full menu'!H39="IwERT",'full menu'!H39="ERwIT",'full menu'!H39="I&amp;ERT",'full menu'!H39="ER&amp;M&amp;IT",'full menu'!H39="LSD"),"subst",IF(OR('full menu'!H39="FERT",'full menu'!H39="FMT",'full menu'!H39="FIT",'full menu'!H39="WSD"),"intens",IF('full menu'!H39="UASC","UASC","")))))</f>
        <v>subst</v>
      </c>
      <c r="I39" s="1" t="str">
        <f>IF(OR('full menu'!I39="MDC",'full menu'!I39="PERF"),"rude",IF(OR('full menu'!I39="PCB",'full menu'!I39="AERF",'full menu'!I39="UD"),"inter",IF(OR('full menu'!I39="ACB",'full menu'!I39="LCERT",'full menu'!I39="LERT",'full menu'!I39="FCERT",'full menu'!I39="FCMT",'full menu'!I39="LCMT",'full menu'!I39="LMT",'full menu'!I39="LCIT",'full menu'!I39="FCIT",'full menu'!I39="LIT",'full menu'!I39="MwERT",'full menu'!I39="ERwMT",'full menu'!I39="M&amp;ERT",'full menu'!I39="MwIT",'full menu'!I39="IwMT",'full menu'!I39="M&amp;IT",'full menu'!I39="IwERT",'full menu'!I39="ERwIT",'full menu'!I39="I&amp;ERT",'full menu'!I39="ER&amp;M&amp;IT",'full menu'!I39="LSD"),"subst",IF(OR('full menu'!I39="FERT",'full menu'!I39="FMT",'full menu'!I39="FIT",'full menu'!I39="WSD"),"intens",IF('full menu'!I39="UASC","UASC","")))))</f>
        <v>subst</v>
      </c>
      <c r="J39" s="1" t="str">
        <f>IF(OR('full menu'!J39="MDC",'full menu'!J39="PERF"),"rude",IF(OR('full menu'!J39="PCB",'full menu'!J39="AERF",'full menu'!J39="UD"),"inter",IF(OR('full menu'!J39="ACB",'full menu'!J39="LCERT",'full menu'!J39="LERT",'full menu'!J39="FCERT",'full menu'!J39="FCMT",'full menu'!J39="LCMT",'full menu'!J39="LMT",'full menu'!J39="LCIT",'full menu'!J39="FCIT",'full menu'!J39="LIT",'full menu'!J39="MwERT",'full menu'!J39="ERwMT",'full menu'!J39="M&amp;ERT",'full menu'!J39="MwIT",'full menu'!J39="IwMT",'full menu'!J39="M&amp;IT",'full menu'!J39="IwERT",'full menu'!J39="ERwIT",'full menu'!J39="I&amp;ERT",'full menu'!J39="ER&amp;M&amp;IT",'full menu'!J39="LSD"),"subst",IF(OR('full menu'!J39="FERT",'full menu'!J39="FMT",'full menu'!J39="FIT",'full menu'!J39="WSD"),"intens",IF('full menu'!J39="UASC","UASC","")))))</f>
        <v>subst</v>
      </c>
      <c r="K39" s="1" t="str">
        <f>IF(OR('full menu'!K39="MDC",'full menu'!K39="PERF"),"rude",IF(OR('full menu'!K39="PCB",'full menu'!K39="AERF",'full menu'!K39="UD"),"inter",IF(OR('full menu'!K39="ACB",'full menu'!K39="LCERT",'full menu'!K39="LERT",'full menu'!K39="FCERT",'full menu'!K39="FCMT",'full menu'!K39="LCMT",'full menu'!K39="LMT",'full menu'!K39="LCIT",'full menu'!K39="FCIT",'full menu'!K39="LIT",'full menu'!K39="MwERT",'full menu'!K39="ERwMT",'full menu'!K39="M&amp;ERT",'full menu'!K39="MwIT",'full menu'!K39="IwMT",'full menu'!K39="M&amp;IT",'full menu'!K39="IwERT",'full menu'!K39="ERwIT",'full menu'!K39="I&amp;ERT",'full menu'!K39="ER&amp;M&amp;IT",'full menu'!K39="LSD"),"subst",IF(OR('full menu'!K39="FERT",'full menu'!K39="FMT",'full menu'!K39="FIT",'full menu'!K39="WSD"),"intens",IF('full menu'!K39="UASC","UASC","")))))</f>
        <v>subst</v>
      </c>
      <c r="L39" s="1" t="str">
        <f>IF(OR('full menu'!L39="MDC",'full menu'!L39="PERF"),"rude",IF(OR('full menu'!L39="PCB",'full menu'!L39="AERF",'full menu'!L39="UD"),"inter",IF(OR('full menu'!L39="ACB",'full menu'!L39="LCERT",'full menu'!L39="LERT",'full menu'!L39="FCERT",'full menu'!L39="FCMT",'full menu'!L39="LCMT",'full menu'!L39="LMT",'full menu'!L39="LCIT",'full menu'!L39="FCIT",'full menu'!L39="LIT",'full menu'!L39="MwERT",'full menu'!L39="ERwMT",'full menu'!L39="M&amp;ERT",'full menu'!L39="MwIT",'full menu'!L39="IwMT",'full menu'!L39="M&amp;IT",'full menu'!L39="IwERT",'full menu'!L39="ERwIT",'full menu'!L39="I&amp;ERT",'full menu'!L39="ER&amp;M&amp;IT",'full menu'!L39="LSD"),"subst",IF(OR('full menu'!L39="FERT",'full menu'!L39="FMT",'full menu'!L39="FIT",'full menu'!L39="WSD"),"intens",IF('full menu'!L39="UASC","UASC","")))))</f>
        <v>subst</v>
      </c>
      <c r="M39" s="1" t="str">
        <f>IF(OR('full menu'!M39="MDC",'full menu'!M39="PERF"),"rude",IF(OR('full menu'!M39="PCB",'full menu'!M39="AERF",'full menu'!M39="UD"),"inter",IF(OR('full menu'!M39="ACB",'full menu'!M39="LCERT",'full menu'!M39="LERT",'full menu'!M39="FCERT",'full menu'!M39="FCMT",'full menu'!M39="LCMT",'full menu'!M39="LMT",'full menu'!M39="LCIT",'full menu'!M39="FCIT",'full menu'!M39="LIT",'full menu'!M39="MwERT",'full menu'!M39="ERwMT",'full menu'!M39="M&amp;ERT",'full menu'!M39="MwIT",'full menu'!M39="IwMT",'full menu'!M39="M&amp;IT",'full menu'!M39="IwERT",'full menu'!M39="ERwIT",'full menu'!M39="I&amp;ERT",'full menu'!M39="ER&amp;M&amp;IT",'full menu'!M39="LSD"),"subst",IF(OR('full menu'!M39="FERT",'full menu'!M39="FMT",'full menu'!M39="FIT",'full menu'!M39="WSD"),"intens",IF('full menu'!M39="UASC","UASC","")))))</f>
        <v>subst</v>
      </c>
      <c r="N39" s="1" t="str">
        <f>IF(OR('full menu'!N39="MDC",'full menu'!N39="PERF"),"rude",IF(OR('full menu'!N39="PCB",'full menu'!N39="AERF",'full menu'!N39="UD"),"inter",IF(OR('full menu'!N39="ACB",'full menu'!N39="LCERT",'full menu'!N39="LERT",'full menu'!N39="FCERT",'full menu'!N39="FCMT",'full menu'!N39="LCMT",'full menu'!N39="LMT",'full menu'!N39="LCIT",'full menu'!N39="FCIT",'full menu'!N39="LIT",'full menu'!N39="MwERT",'full menu'!N39="ERwMT",'full menu'!N39="M&amp;ERT",'full menu'!N39="MwIT",'full menu'!N39="IwMT",'full menu'!N39="M&amp;IT",'full menu'!N39="IwERT",'full menu'!N39="ERwIT",'full menu'!N39="I&amp;ERT",'full menu'!N39="ER&amp;M&amp;IT",'full menu'!N39="LSD"),"subst",IF(OR('full menu'!N39="FERT",'full menu'!N39="FMT",'full menu'!N39="FIT",'full menu'!N39="WSD"),"intens",IF('full menu'!N39="UASC","UASC","")))))</f>
        <v>subst</v>
      </c>
      <c r="O39" s="1" t="str">
        <f>IF(OR('full menu'!O39="MDC",'full menu'!O39="PERF"),"rude",IF(OR('full menu'!O39="PCB",'full menu'!O39="AERF",'full menu'!O39="UD"),"inter",IF(OR('full menu'!O39="ACB",'full menu'!O39="LCERT",'full menu'!O39="LERT",'full menu'!O39="FCERT",'full menu'!O39="FCMT",'full menu'!O39="LCMT",'full menu'!O39="LMT",'full menu'!O39="LCIT",'full menu'!O39="FCIT",'full menu'!O39="LIT",'full menu'!O39="MwERT",'full menu'!O39="ERwMT",'full menu'!O39="M&amp;ERT",'full menu'!O39="MwIT",'full menu'!O39="IwMT",'full menu'!O39="M&amp;IT",'full menu'!O39="IwERT",'full menu'!O39="ERwIT",'full menu'!O39="I&amp;ERT",'full menu'!O39="ER&amp;M&amp;IT",'full menu'!O39="LSD"),"subst",IF(OR('full menu'!O39="FERT",'full menu'!O39="FMT",'full menu'!O39="FIT",'full menu'!O39="WSD"),"intens",IF('full menu'!O39="UASC","UASC","")))))</f>
        <v>subst</v>
      </c>
      <c r="P39" s="1" t="str">
        <f>IF(OR('full menu'!P39="MDC",'full menu'!P39="PERF"),"rude",IF(OR('full menu'!P39="PCB",'full menu'!P39="AERF",'full menu'!P39="UD"),"inter",IF(OR('full menu'!P39="ACB",'full menu'!P39="LCERT",'full menu'!P39="LERT",'full menu'!P39="FCERT",'full menu'!P39="FCMT",'full menu'!P39="LCMT",'full menu'!P39="LMT",'full menu'!P39="LCIT",'full menu'!P39="FCIT",'full menu'!P39="LIT",'full menu'!P39="MwERT",'full menu'!P39="ERwMT",'full menu'!P39="M&amp;ERT",'full menu'!P39="MwIT",'full menu'!P39="IwMT",'full menu'!P39="M&amp;IT",'full menu'!P39="IwERT",'full menu'!P39="ERwIT",'full menu'!P39="I&amp;ERT",'full menu'!P39="ER&amp;M&amp;IT",'full menu'!P39="LSD"),"subst",IF(OR('full menu'!P39="FERT",'full menu'!P39="FMT",'full menu'!P39="FIT",'full menu'!P39="WSD"),"intens",IF('full menu'!P39="UASC","UASC","")))))</f>
        <v>subst</v>
      </c>
      <c r="Q39" s="1" t="str">
        <f>IF(OR('full menu'!Q39="MDC",'full menu'!Q39="PERF"),"rude",IF(OR('full menu'!Q39="PCB",'full menu'!Q39="AERF",'full menu'!Q39="UD"),"inter",IF(OR('full menu'!Q39="ACB",'full menu'!Q39="LCERT",'full menu'!Q39="LERT",'full menu'!Q39="FCERT",'full menu'!Q39="FCMT",'full menu'!Q39="LCMT",'full menu'!Q39="LMT",'full menu'!Q39="LCIT",'full menu'!Q39="FCIT",'full menu'!Q39="LIT",'full menu'!Q39="MwERT",'full menu'!Q39="ERwMT",'full menu'!Q39="M&amp;ERT",'full menu'!Q39="MwIT",'full menu'!Q39="IwMT",'full menu'!Q39="M&amp;IT",'full menu'!Q39="IwERT",'full menu'!Q39="ERwIT",'full menu'!Q39="I&amp;ERT",'full menu'!Q39="ER&amp;M&amp;IT",'full menu'!Q39="LSD"),"subst",IF(OR('full menu'!Q39="FERT",'full menu'!Q39="FMT",'full menu'!Q39="FIT",'full menu'!Q39="WSD"),"intens",IF('full menu'!Q39="UASC","UASC","")))))</f>
        <v>subst</v>
      </c>
      <c r="R39" s="1" t="str">
        <f>IF(OR('full menu'!R39="MDC",'full menu'!R39="PERF"),"rude",IF(OR('full menu'!R39="PCB",'full menu'!R39="AERF",'full menu'!R39="UD"),"inter",IF(OR('full menu'!R39="ACB",'full menu'!R39="LCERT",'full menu'!R39="LERT",'full menu'!R39="FCERT",'full menu'!R39="FCMT",'full menu'!R39="LCMT",'full menu'!R39="LMT",'full menu'!R39="LCIT",'full menu'!R39="FCIT",'full menu'!R39="LIT",'full menu'!R39="MwERT",'full menu'!R39="ERwMT",'full menu'!R39="M&amp;ERT",'full menu'!R39="MwIT",'full menu'!R39="IwMT",'full menu'!R39="M&amp;IT",'full menu'!R39="IwERT",'full menu'!R39="ERwIT",'full menu'!R39="I&amp;ERT",'full menu'!R39="ER&amp;M&amp;IT",'full menu'!R39="LSD"),"subst",IF(OR('full menu'!R39="FERT",'full menu'!R39="FMT",'full menu'!R39="FIT",'full menu'!R39="WSD"),"intens",IF('full menu'!R39="UASC","UASC","")))))</f>
        <v>subst</v>
      </c>
      <c r="S39" s="1" t="str">
        <f>IF(OR('full menu'!S39="MDC",'full menu'!S39="PERF"),"rude",IF(OR('full menu'!S39="PCB",'full menu'!S39="AERF",'full menu'!S39="UD"),"inter",IF(OR('full menu'!S39="ACB",'full menu'!S39="LCERT",'full menu'!S39="LERT",'full menu'!S39="FCERT",'full menu'!S39="FCMT",'full menu'!S39="LCMT",'full menu'!S39="LMT",'full menu'!S39="LCIT",'full menu'!S39="FCIT",'full menu'!S39="LIT",'full menu'!S39="MwERT",'full menu'!S39="ERwMT",'full menu'!S39="M&amp;ERT",'full menu'!S39="MwIT",'full menu'!S39="IwMT",'full menu'!S39="M&amp;IT",'full menu'!S39="IwERT",'full menu'!S39="ERwIT",'full menu'!S39="I&amp;ERT",'full menu'!S39="ER&amp;M&amp;IT",'full menu'!S39="LSD"),"subst",IF(OR('full menu'!S39="FERT",'full menu'!S39="FMT",'full menu'!S39="FIT",'full menu'!S39="WSD"),"intens",IF('full menu'!S39="UASC","UASC","")))))</f>
        <v>subst</v>
      </c>
      <c r="T39" s="1" t="str">
        <f>IF(OR('full menu'!T39="MDC",'full menu'!T39="PERF"),"rude",IF(OR('full menu'!T39="PCB",'full menu'!T39="AERF",'full menu'!T39="UD"),"inter",IF(OR('full menu'!T39="ACB",'full menu'!T39="LCERT",'full menu'!T39="LERT",'full menu'!T39="FCERT",'full menu'!T39="FCMT",'full menu'!T39="LCMT",'full menu'!T39="LMT",'full menu'!T39="LCIT",'full menu'!T39="FCIT",'full menu'!T39="LIT",'full menu'!T39="MwERT",'full menu'!T39="ERwMT",'full menu'!T39="M&amp;ERT",'full menu'!T39="MwIT",'full menu'!T39="IwMT",'full menu'!T39="M&amp;IT",'full menu'!T39="IwERT",'full menu'!T39="ERwIT",'full menu'!T39="I&amp;ERT",'full menu'!T39="ER&amp;M&amp;IT",'full menu'!T39="LSD"),"subst",IF(OR('full menu'!T39="FERT",'full menu'!T39="FMT",'full menu'!T39="FIT",'full menu'!T39="WSD"),"intens",IF('full menu'!T39="UASC","UASC","")))))</f>
        <v>intens</v>
      </c>
      <c r="U39" s="1" t="str">
        <f>IF(OR('full menu'!U39="MDC",'full menu'!U39="PERF"),"rude",IF(OR('full menu'!U39="PCB",'full menu'!U39="AERF",'full menu'!U39="UD"),"inter",IF(OR('full menu'!U39="ACB",'full menu'!U39="LCERT",'full menu'!U39="LERT",'full menu'!U39="FCERT",'full menu'!U39="FCMT",'full menu'!U39="LCMT",'full menu'!U39="LMT",'full menu'!U39="LCIT",'full menu'!U39="FCIT",'full menu'!U39="LIT",'full menu'!U39="MwERT",'full menu'!U39="ERwMT",'full menu'!U39="M&amp;ERT",'full menu'!U39="MwIT",'full menu'!U39="IwMT",'full menu'!U39="M&amp;IT",'full menu'!U39="IwERT",'full menu'!U39="ERwIT",'full menu'!U39="I&amp;ERT",'full menu'!U39="ER&amp;M&amp;IT",'full menu'!U39="LSD"),"subst",IF(OR('full menu'!U39="FERT",'full menu'!U39="FMT",'full menu'!U39="FIT",'full menu'!U39="WSD"),"intens",IF('full menu'!U39="UASC","UASC","")))))</f>
        <v>intens</v>
      </c>
      <c r="V39" s="1" t="str">
        <f>IF(OR('full menu'!V39="MDC",'full menu'!V39="PERF"),"rude",IF(OR('full menu'!V39="PCB",'full menu'!V39="AERF",'full menu'!V39="UD"),"inter",IF(OR('full menu'!V39="ACB",'full menu'!V39="LCERT",'full menu'!V39="LERT",'full menu'!V39="FCERT",'full menu'!V39="FCMT",'full menu'!V39="LCMT",'full menu'!V39="LMT",'full menu'!V39="LCIT",'full menu'!V39="FCIT",'full menu'!V39="LIT",'full menu'!V39="MwERT",'full menu'!V39="ERwMT",'full menu'!V39="M&amp;ERT",'full menu'!V39="MwIT",'full menu'!V39="IwMT",'full menu'!V39="M&amp;IT",'full menu'!V39="IwERT",'full menu'!V39="ERwIT",'full menu'!V39="I&amp;ERT",'full menu'!V39="ER&amp;M&amp;IT",'full menu'!V39="LSD"),"subst",IF(OR('full menu'!V39="FERT",'full menu'!V39="FMT",'full menu'!V39="FIT",'full menu'!V39="WSD"),"intens",IF('full menu'!V39="UASC","UASC","")))))</f>
        <v>intens</v>
      </c>
      <c r="W39" s="1" t="str">
        <f>IF(OR('full menu'!W39="MDC",'full menu'!W39="PERF"),"rude",IF(OR('full menu'!W39="PCB",'full menu'!W39="AERF",'full menu'!W39="UD"),"inter",IF(OR('full menu'!W39="ACB",'full menu'!W39="LCERT",'full menu'!W39="LERT",'full menu'!W39="FCERT",'full menu'!W39="FCMT",'full menu'!W39="LCMT",'full menu'!W39="LMT",'full menu'!W39="LCIT",'full menu'!W39="FCIT",'full menu'!W39="LIT",'full menu'!W39="MwERT",'full menu'!W39="ERwMT",'full menu'!W39="M&amp;ERT",'full menu'!W39="MwIT",'full menu'!W39="IwMT",'full menu'!W39="M&amp;IT",'full menu'!W39="IwERT",'full menu'!W39="ERwIT",'full menu'!W39="I&amp;ERT",'full menu'!W39="ER&amp;M&amp;IT",'full menu'!W39="LSD"),"subst",IF(OR('full menu'!W39="FERT",'full menu'!W39="FMT",'full menu'!W39="FIT",'full menu'!W39="WSD"),"intens",IF('full menu'!W39="UASC","UASC","")))))</f>
        <v>intens</v>
      </c>
      <c r="X39" s="1" t="str">
        <f>IF(OR('full menu'!X39="MDC",'full menu'!X39="PERF"),"rude",IF(OR('full menu'!X39="PCB",'full menu'!X39="AERF",'full menu'!X39="UD"),"inter",IF(OR('full menu'!X39="ACB",'full menu'!X39="LCERT",'full menu'!X39="LERT",'full menu'!X39="FCERT",'full menu'!X39="FCMT",'full menu'!X39="LCMT",'full menu'!X39="LMT",'full menu'!X39="LCIT",'full menu'!X39="FCIT",'full menu'!X39="LIT",'full menu'!X39="MwERT",'full menu'!X39="ERwMT",'full menu'!X39="M&amp;ERT",'full menu'!X39="MwIT",'full menu'!X39="IwMT",'full menu'!X39="M&amp;IT",'full menu'!X39="IwERT",'full menu'!X39="ERwIT",'full menu'!X39="I&amp;ERT",'full menu'!X39="ER&amp;M&amp;IT",'full menu'!X39="LSD"),"subst",IF(OR('full menu'!X39="FERT",'full menu'!X39="FMT",'full menu'!X39="FIT",'full menu'!X39="WSD"),"intens",IF('full menu'!X39="UASC","UASC","")))))</f>
        <v>intens</v>
      </c>
      <c r="Y39" s="1" t="str">
        <f>IF(OR('full menu'!Y39="MDC",'full menu'!Y39="PERF"),"rude",IF(OR('full menu'!Y39="PCB",'full menu'!Y39="AERF",'full menu'!Y39="UD"),"inter",IF(OR('full menu'!Y39="ACB",'full menu'!Y39="LCERT",'full menu'!Y39="LERT",'full menu'!Y39="FCERT",'full menu'!Y39="FCMT",'full menu'!Y39="LCMT",'full menu'!Y39="LMT",'full menu'!Y39="LCIT",'full menu'!Y39="FCIT",'full menu'!Y39="LIT",'full menu'!Y39="MwERT",'full menu'!Y39="ERwMT",'full menu'!Y39="M&amp;ERT",'full menu'!Y39="MwIT",'full menu'!Y39="IwMT",'full menu'!Y39="M&amp;IT",'full menu'!Y39="IwERT",'full menu'!Y39="ERwIT",'full menu'!Y39="I&amp;ERT",'full menu'!Y39="ER&amp;M&amp;IT",'full menu'!Y39="LSD"),"subst",IF(OR('full menu'!Y39="FERT",'full menu'!Y39="FMT",'full menu'!Y39="FIT",'full menu'!Y39="WSD"),"intens",IF('full menu'!Y39="UASC","UASC","")))))</f>
        <v>intens</v>
      </c>
      <c r="Z39" s="1" t="str">
        <f>IF(OR('full menu'!Z39="MDC",'full menu'!Z39="PERF"),"rude",IF(OR('full menu'!Z39="PCB",'full menu'!Z39="AERF",'full menu'!Z39="UD"),"inter",IF(OR('full menu'!Z39="ACB",'full menu'!Z39="LCERT",'full menu'!Z39="LERT",'full menu'!Z39="FCERT",'full menu'!Z39="FCMT",'full menu'!Z39="LCMT",'full menu'!Z39="LMT",'full menu'!Z39="LCIT",'full menu'!Z39="FCIT",'full menu'!Z39="LIT",'full menu'!Z39="MwERT",'full menu'!Z39="ERwMT",'full menu'!Z39="M&amp;ERT",'full menu'!Z39="MwIT",'full menu'!Z39="IwMT",'full menu'!Z39="M&amp;IT",'full menu'!Z39="IwERT",'full menu'!Z39="ERwIT",'full menu'!Z39="I&amp;ERT",'full menu'!Z39="ER&amp;M&amp;IT",'full menu'!Z39="LSD"),"subst",IF(OR('full menu'!Z39="FERT",'full menu'!Z39="FMT",'full menu'!Z39="FIT",'full menu'!Z39="WSD"),"intens",IF('full menu'!Z39="UASC","UASC","")))))</f>
        <v>intens</v>
      </c>
      <c r="AA39" s="1" t="str">
        <f>IF(OR('full menu'!AA39="MDC",'full menu'!AA39="PERF"),"rude",IF(OR('full menu'!AA39="PCB",'full menu'!AA39="AERF",'full menu'!AA39="UD"),"inter",IF(OR('full menu'!AA39="ACB",'full menu'!AA39="LCERT",'full menu'!AA39="LERT",'full menu'!AA39="FCERT",'full menu'!AA39="FCMT",'full menu'!AA39="LCMT",'full menu'!AA39="LMT",'full menu'!AA39="LCIT",'full menu'!AA39="FCIT",'full menu'!AA39="LIT",'full menu'!AA39="MwERT",'full menu'!AA39="ERwMT",'full menu'!AA39="M&amp;ERT",'full menu'!AA39="MwIT",'full menu'!AA39="IwMT",'full menu'!AA39="M&amp;IT",'full menu'!AA39="IwERT",'full menu'!AA39="ERwIT",'full menu'!AA39="I&amp;ERT",'full menu'!AA39="ER&amp;M&amp;IT",'full menu'!AA39="LSD"),"subst",IF(OR('full menu'!AA39="FERT",'full menu'!AA39="FMT",'full menu'!AA39="FIT",'full menu'!AA39="WSD"),"intens",IF('full menu'!AA39="UASC","UASC","")))))</f>
        <v>intens</v>
      </c>
      <c r="AB39" s="1" t="str">
        <f>IF(OR('full menu'!AB39="MDC",'full menu'!AB39="PERF"),"rude",IF(OR('full menu'!AB39="PCB",'full menu'!AB39="AERF",'full menu'!AB39="UD"),"inter",IF(OR('full menu'!AB39="ACB",'full menu'!AB39="LCERT",'full menu'!AB39="LERT",'full menu'!AB39="FCERT",'full menu'!AB39="FCMT",'full menu'!AB39="LCMT",'full menu'!AB39="LMT",'full menu'!AB39="LCIT",'full menu'!AB39="FCIT",'full menu'!AB39="LIT",'full menu'!AB39="MwERT",'full menu'!AB39="ERwMT",'full menu'!AB39="M&amp;ERT",'full menu'!AB39="MwIT",'full menu'!AB39="IwMT",'full menu'!AB39="M&amp;IT",'full menu'!AB39="IwERT",'full menu'!AB39="ERwIT",'full menu'!AB39="I&amp;ERT",'full menu'!AB39="ER&amp;M&amp;IT",'full menu'!AB39="LSD"),"subst",IF(OR('full menu'!AB39="FERT",'full menu'!AB39="FMT",'full menu'!AB39="FIT",'full menu'!AB39="WSD"),"intens",IF('full menu'!AB39="UASC","UASC","")))))</f>
        <v>intens</v>
      </c>
      <c r="AC39" s="1" t="str">
        <f>IF(OR('full menu'!AC39="MDC",'full menu'!AC39="PERF"),"rude",IF(OR('full menu'!AC39="PCB",'full menu'!AC39="AERF",'full menu'!AC39="UD"),"inter",IF(OR('full menu'!AC39="ACB",'full menu'!AC39="LCERT",'full menu'!AC39="LERT",'full menu'!AC39="FCERT",'full menu'!AC39="FCMT",'full menu'!AC39="LCMT",'full menu'!AC39="LMT",'full menu'!AC39="LCIT",'full menu'!AC39="FCIT",'full menu'!AC39="LIT",'full menu'!AC39="MwERT",'full menu'!AC39="ERwMT",'full menu'!AC39="M&amp;ERT",'full menu'!AC39="MwIT",'full menu'!AC39="IwMT",'full menu'!AC39="M&amp;IT",'full menu'!AC39="IwERT",'full menu'!AC39="ERwIT",'full menu'!AC39="I&amp;ERT",'full menu'!AC39="ER&amp;M&amp;IT",'full menu'!AC39="LSD"),"subst",IF(OR('full menu'!AC39="FERT",'full menu'!AC39="FMT",'full menu'!AC39="FIT",'full menu'!AC39="WSD"),"intens",IF('full menu'!AC39="UASC","UASC","")))))</f>
        <v>intens</v>
      </c>
      <c r="AD39" s="1" t="str">
        <f>IF(OR('full menu'!AD39="MDC",'full menu'!AD39="PERF"),"rude",IF(OR('full menu'!AD39="PCB",'full menu'!AD39="AERF",'full menu'!AD39="UD"),"inter",IF(OR('full menu'!AD39="ACB",'full menu'!AD39="LCERT",'full menu'!AD39="LERT",'full menu'!AD39="FCERT",'full menu'!AD39="FCMT",'full menu'!AD39="LCMT",'full menu'!AD39="LMT",'full menu'!AD39="LCIT",'full menu'!AD39="FCIT",'full menu'!AD39="LIT",'full menu'!AD39="MwERT",'full menu'!AD39="ERwMT",'full menu'!AD39="M&amp;ERT",'full menu'!AD39="MwIT",'full menu'!AD39="IwMT",'full menu'!AD39="M&amp;IT",'full menu'!AD39="IwERT",'full menu'!AD39="ERwIT",'full menu'!AD39="I&amp;ERT",'full menu'!AD39="ER&amp;M&amp;IT",'full menu'!AD39="LSD"),"subst",IF(OR('full menu'!AD39="FERT",'full menu'!AD39="FMT",'full menu'!AD39="FIT",'full menu'!AD39="WSD"),"intens",IF('full menu'!AD39="UASC","UASC","")))))</f>
        <v>intens</v>
      </c>
      <c r="AE39" s="1" t="str">
        <f>IF(OR('full menu'!AE39="MDC",'full menu'!AE39="PERF"),"rude",IF(OR('full menu'!AE39="PCB",'full menu'!AE39="AERF",'full menu'!AE39="UD"),"inter",IF(OR('full menu'!AE39="ACB",'full menu'!AE39="LCERT",'full menu'!AE39="LERT",'full menu'!AE39="FCERT",'full menu'!AE39="FCMT",'full menu'!AE39="LCMT",'full menu'!AE39="LMT",'full menu'!AE39="LCIT",'full menu'!AE39="FCIT",'full menu'!AE39="LIT",'full menu'!AE39="MwERT",'full menu'!AE39="ERwMT",'full menu'!AE39="M&amp;ERT",'full menu'!AE39="MwIT",'full menu'!AE39="IwMT",'full menu'!AE39="M&amp;IT",'full menu'!AE39="IwERT",'full menu'!AE39="ERwIT",'full menu'!AE39="I&amp;ERT",'full menu'!AE39="ER&amp;M&amp;IT",'full menu'!AE39="LSD"),"subst",IF(OR('full menu'!AE39="FERT",'full menu'!AE39="FMT",'full menu'!AE39="FIT",'full menu'!AE39="WSD"),"intens",IF('full menu'!AE39="UASC","UASC","")))))</f>
        <v>intens</v>
      </c>
      <c r="AF39" s="1" t="str">
        <f>IF(OR('full menu'!AF39="MDC",'full menu'!AF39="PERF"),"rude",IF(OR('full menu'!AF39="PCB",'full menu'!AF39="AERF",'full menu'!AF39="UD"),"inter",IF(OR('full menu'!AF39="ACB",'full menu'!AF39="LCERT",'full menu'!AF39="LERT",'full menu'!AF39="FCERT",'full menu'!AF39="FCMT",'full menu'!AF39="LCMT",'full menu'!AF39="LMT",'full menu'!AF39="LCIT",'full menu'!AF39="FCIT",'full menu'!AF39="LIT",'full menu'!AF39="MwERT",'full menu'!AF39="ERwMT",'full menu'!AF39="M&amp;ERT",'full menu'!AF39="MwIT",'full menu'!AF39="IwMT",'full menu'!AF39="M&amp;IT",'full menu'!AF39="IwERT",'full menu'!AF39="ERwIT",'full menu'!AF39="I&amp;ERT",'full menu'!AF39="ER&amp;M&amp;IT",'full menu'!AF39="LSD"),"subst",IF(OR('full menu'!AF39="FERT",'full menu'!AF39="FMT",'full menu'!AF39="FIT",'full menu'!AF39="WSD"),"intens",IF('full menu'!AF39="UASC","UASC","")))))</f>
        <v>intens</v>
      </c>
      <c r="AG39" s="1" t="str">
        <f>IF(OR('full menu'!AG39="MDC",'full menu'!AG39="PERF"),"rude",IF(OR('full menu'!AG39="PCB",'full menu'!AG39="AERF",'full menu'!AG39="UD"),"inter",IF(OR('full menu'!AG39="ACB",'full menu'!AG39="LCERT",'full menu'!AG39="LERT",'full menu'!AG39="FCERT",'full menu'!AG39="FCMT",'full menu'!AG39="LCMT",'full menu'!AG39="LMT",'full menu'!AG39="LCIT",'full menu'!AG39="FCIT",'full menu'!AG39="LIT",'full menu'!AG39="MwERT",'full menu'!AG39="ERwMT",'full menu'!AG39="M&amp;ERT",'full menu'!AG39="MwIT",'full menu'!AG39="IwMT",'full menu'!AG39="M&amp;IT",'full menu'!AG39="IwERT",'full menu'!AG39="ERwIT",'full menu'!AG39="I&amp;ERT",'full menu'!AG39="ER&amp;M&amp;IT",'full menu'!AG39="LSD"),"subst",IF(OR('full menu'!AG39="FERT",'full menu'!AG39="FMT",'full menu'!AG39="FIT",'full menu'!AG39="WSD"),"intens",IF('full menu'!AG39="UASC","UASC","")))))</f>
        <v>intens</v>
      </c>
      <c r="AH39" s="1" t="str">
        <f>IF(OR('full menu'!AH39="MDC",'full menu'!AH39="PERF"),"rude",IF(OR('full menu'!AH39="PCB",'full menu'!AH39="AERF",'full menu'!AH39="UD"),"inter",IF(OR('full menu'!AH39="ACB",'full menu'!AH39="LCERT",'full menu'!AH39="LERT",'full menu'!AH39="FCERT",'full menu'!AH39="FCMT",'full menu'!AH39="LCMT",'full menu'!AH39="LMT",'full menu'!AH39="LCIT",'full menu'!AH39="FCIT",'full menu'!AH39="LIT",'full menu'!AH39="MwERT",'full menu'!AH39="ERwMT",'full menu'!AH39="M&amp;ERT",'full menu'!AH39="MwIT",'full menu'!AH39="IwMT",'full menu'!AH39="M&amp;IT",'full menu'!AH39="IwERT",'full menu'!AH39="ERwIT",'full menu'!AH39="I&amp;ERT",'full menu'!AH39="ER&amp;M&amp;IT",'full menu'!AH39="LSD"),"subst",IF(OR('full menu'!AH39="FERT",'full menu'!AH39="FMT",'full menu'!AH39="FIT",'full menu'!AH39="WSD"),"intens",IF('full menu'!AH39="UASC","UASC","")))))</f>
        <v>intens</v>
      </c>
      <c r="AI39" s="1" t="str">
        <f>IF(OR('full menu'!AI39="MDC",'full menu'!AI39="PERF"),"rude",IF(OR('full menu'!AI39="PCB",'full menu'!AI39="AERF",'full menu'!AI39="UD"),"inter",IF(OR('full menu'!AI39="ACB",'full menu'!AI39="LCERT",'full menu'!AI39="LERT",'full menu'!AI39="FCERT",'full menu'!AI39="FCMT",'full menu'!AI39="LCMT",'full menu'!AI39="LMT",'full menu'!AI39="LCIT",'full menu'!AI39="FCIT",'full menu'!AI39="LIT",'full menu'!AI39="MwERT",'full menu'!AI39="ERwMT",'full menu'!AI39="M&amp;ERT",'full menu'!AI39="MwIT",'full menu'!AI39="IwMT",'full menu'!AI39="M&amp;IT",'full menu'!AI39="IwERT",'full menu'!AI39="ERwIT",'full menu'!AI39="I&amp;ERT",'full menu'!AI39="ER&amp;M&amp;IT",'full menu'!AI39="LSD"),"subst",IF(OR('full menu'!AI39="FERT",'full menu'!AI39="FMT",'full menu'!AI39="FIT",'full menu'!AI39="WSD"),"intens",IF('full menu'!AI39="UASC","UASC","")))))</f>
        <v>intens</v>
      </c>
      <c r="AJ39" s="1" t="str">
        <f>IF(OR('full menu'!AJ39="MDC",'full menu'!AJ39="PERF"),"rude",IF(OR('full menu'!AJ39="PCB",'full menu'!AJ39="AERF",'full menu'!AJ39="UD"),"inter",IF(OR('full menu'!AJ39="ACB",'full menu'!AJ39="LCERT",'full menu'!AJ39="LERT",'full menu'!AJ39="FCERT",'full menu'!AJ39="FCMT",'full menu'!AJ39="LCMT",'full menu'!AJ39="LMT",'full menu'!AJ39="LCIT",'full menu'!AJ39="FCIT",'full menu'!AJ39="LIT",'full menu'!AJ39="MwERT",'full menu'!AJ39="ERwMT",'full menu'!AJ39="M&amp;ERT",'full menu'!AJ39="MwIT",'full menu'!AJ39="IwMT",'full menu'!AJ39="M&amp;IT",'full menu'!AJ39="IwERT",'full menu'!AJ39="ERwIT",'full menu'!AJ39="I&amp;ERT",'full menu'!AJ39="ER&amp;M&amp;IT",'full menu'!AJ39="LSD"),"subst",IF(OR('full menu'!AJ39="FERT",'full menu'!AJ39="FMT",'full menu'!AJ39="FIT",'full menu'!AJ39="WSD"),"intens",IF('full menu'!AJ39="UASC","UASC","")))))</f>
        <v>intens</v>
      </c>
      <c r="AK39" s="1" t="str">
        <f>IF(OR('full menu'!AK39="MDC",'full menu'!AK39="PERF"),"rude",IF(OR('full menu'!AK39="PCB",'full menu'!AK39="AERF",'full menu'!AK39="UD"),"inter",IF(OR('full menu'!AK39="ACB",'full menu'!AK39="LCERT",'full menu'!AK39="LERT",'full menu'!AK39="FCERT",'full menu'!AK39="FCMT",'full menu'!AK39="LCMT",'full menu'!AK39="LMT",'full menu'!AK39="LCIT",'full menu'!AK39="FCIT",'full menu'!AK39="LIT",'full menu'!AK39="MwERT",'full menu'!AK39="ERwMT",'full menu'!AK39="M&amp;ERT",'full menu'!AK39="MwIT",'full menu'!AK39="IwMT",'full menu'!AK39="M&amp;IT",'full menu'!AK39="IwERT",'full menu'!AK39="ERwIT",'full menu'!AK39="I&amp;ERT",'full menu'!AK39="ER&amp;M&amp;IT",'full menu'!AK39="LSD"),"subst",IF(OR('full menu'!AK39="FERT",'full menu'!AK39="FMT",'full menu'!AK39="FIT",'full menu'!AK39="WSD"),"intens",IF('full menu'!AK39="UASC","UASC","")))))</f>
        <v>intens</v>
      </c>
      <c r="AL39" s="1" t="str">
        <f>IF(OR('full menu'!AL39="MDC",'full menu'!AL39="PERF"),"rude",IF(OR('full menu'!AL39="PCB",'full menu'!AL39="AERF",'full menu'!AL39="UD"),"inter",IF(OR('full menu'!AL39="ACB",'full menu'!AL39="LCERT",'full menu'!AL39="LERT",'full menu'!AL39="FCERT",'full menu'!AL39="FCMT",'full menu'!AL39="LCMT",'full menu'!AL39="LMT",'full menu'!AL39="LCIT",'full menu'!AL39="FCIT",'full menu'!AL39="LIT",'full menu'!AL39="MwERT",'full menu'!AL39="ERwMT",'full menu'!AL39="M&amp;ERT",'full menu'!AL39="MwIT",'full menu'!AL39="IwMT",'full menu'!AL39="M&amp;IT",'full menu'!AL39="IwERT",'full menu'!AL39="ERwIT",'full menu'!AL39="I&amp;ERT",'full menu'!AL39="ER&amp;M&amp;IT",'full menu'!AL39="LSD"),"subst",IF(OR('full menu'!AL39="FERT",'full menu'!AL39="FMT",'full menu'!AL39="FIT",'full menu'!AL39="WSD"),"intens",IF('full menu'!AL39="UASC","UASC","")))))</f>
        <v>intens</v>
      </c>
      <c r="AM39" s="1" t="str">
        <f>IF(OR('full menu'!AM39="MDC",'full menu'!AM39="PERF"),"rude",IF(OR('full menu'!AM39="PCB",'full menu'!AM39="AERF",'full menu'!AM39="UD"),"inter",IF(OR('full menu'!AM39="ACB",'full menu'!AM39="LCERT",'full menu'!AM39="LERT",'full menu'!AM39="FCERT",'full menu'!AM39="FCMT",'full menu'!AM39="LCMT",'full menu'!AM39="LMT",'full menu'!AM39="LCIT",'full menu'!AM39="FCIT",'full menu'!AM39="LIT",'full menu'!AM39="MwERT",'full menu'!AM39="ERwMT",'full menu'!AM39="M&amp;ERT",'full menu'!AM39="MwIT",'full menu'!AM39="IwMT",'full menu'!AM39="M&amp;IT",'full menu'!AM39="IwERT",'full menu'!AM39="ERwIT",'full menu'!AM39="I&amp;ERT",'full menu'!AM39="ER&amp;M&amp;IT",'full menu'!AM39="LSD"),"subst",IF(OR('full menu'!AM39="FERT",'full menu'!AM39="FMT",'full menu'!AM39="FIT",'full menu'!AM39="WSD"),"intens",IF('full menu'!AM39="UASC","UASC","")))))</f>
        <v>intens</v>
      </c>
      <c r="AN39" s="1" t="str">
        <f>IF(OR('full menu'!AN39="MDC",'full menu'!AN39="PERF"),"rude",IF(OR('full menu'!AN39="PCB",'full menu'!AN39="AERF",'full menu'!AN39="UD"),"inter",IF(OR('full menu'!AN39="ACB",'full menu'!AN39="LCERT",'full menu'!AN39="LERT",'full menu'!AN39="FCERT",'full menu'!AN39="FCMT",'full menu'!AN39="LCMT",'full menu'!AN39="LMT",'full menu'!AN39="LCIT",'full menu'!AN39="FCIT",'full menu'!AN39="LIT",'full menu'!AN39="MwERT",'full menu'!AN39="ERwMT",'full menu'!AN39="M&amp;ERT",'full menu'!AN39="MwIT",'full menu'!AN39="IwMT",'full menu'!AN39="M&amp;IT",'full menu'!AN39="IwERT",'full menu'!AN39="ERwIT",'full menu'!AN39="I&amp;ERT",'full menu'!AN39="ER&amp;M&amp;IT",'full menu'!AN39="LSD"),"subst",IF(OR('full menu'!AN39="FERT",'full menu'!AN39="FMT",'full menu'!AN39="FIT",'full menu'!AN39="WSD"),"intens",IF('full menu'!AN39="UASC","UASC","")))))</f>
        <v>intens</v>
      </c>
      <c r="AO39" s="1" t="str">
        <f>IF(OR('full menu'!AO39="MDC",'full menu'!AO39="PERF"),"rude",IF(OR('full menu'!AO39="PCB",'full menu'!AO39="AERF",'full menu'!AO39="UD"),"inter",IF(OR('full menu'!AO39="ACB",'full menu'!AO39="LCERT",'full menu'!AO39="LERT",'full menu'!AO39="FCERT",'full menu'!AO39="FCMT",'full menu'!AO39="LCMT",'full menu'!AO39="LMT",'full menu'!AO39="LCIT",'full menu'!AO39="FCIT",'full menu'!AO39="LIT",'full menu'!AO39="MwERT",'full menu'!AO39="ERwMT",'full menu'!AO39="M&amp;ERT",'full menu'!AO39="MwIT",'full menu'!AO39="IwMT",'full menu'!AO39="M&amp;IT",'full menu'!AO39="IwERT",'full menu'!AO39="ERwIT",'full menu'!AO39="I&amp;ERT",'full menu'!AO39="ER&amp;M&amp;IT",'full menu'!AO39="LSD"),"subst",IF(OR('full menu'!AO39="FERT",'full menu'!AO39="FMT",'full menu'!AO39="FIT",'full menu'!AO39="WSD"),"intens",IF('full menu'!AO39="UASC","UASC","")))))</f>
        <v>intens</v>
      </c>
      <c r="AP39" s="1" t="str">
        <f>IF(OR('full menu'!AP39="MDC",'full menu'!AP39="PERF"),"rude",IF(OR('full menu'!AP39="PCB",'full menu'!AP39="AERF",'full menu'!AP39="UD"),"inter",IF(OR('full menu'!AP39="ACB",'full menu'!AP39="LCERT",'full menu'!AP39="LERT",'full menu'!AP39="FCERT",'full menu'!AP39="FCMT",'full menu'!AP39="LCMT",'full menu'!AP39="LMT",'full menu'!AP39="LCIT",'full menu'!AP39="FCIT",'full menu'!AP39="LIT",'full menu'!AP39="MwERT",'full menu'!AP39="ERwMT",'full menu'!AP39="M&amp;ERT",'full menu'!AP39="MwIT",'full menu'!AP39="IwMT",'full menu'!AP39="M&amp;IT",'full menu'!AP39="IwERT",'full menu'!AP39="ERwIT",'full menu'!AP39="I&amp;ERT",'full menu'!AP39="ER&amp;M&amp;IT",'full menu'!AP39="LSD"),"subst",IF(OR('full menu'!AP39="FERT",'full menu'!AP39="FMT",'full menu'!AP39="FIT",'full menu'!AP39="WSD"),"intens",IF('full menu'!AP39="UASC","UASC","")))))</f>
        <v>intens</v>
      </c>
      <c r="AQ39" s="1" t="str">
        <f>IF(OR('full menu'!AQ39="MDC",'full menu'!AQ39="PERF"),"rude",IF(OR('full menu'!AQ39="PCB",'full menu'!AQ39="AERF",'full menu'!AQ39="UD"),"inter",IF(OR('full menu'!AQ39="ACB",'full menu'!AQ39="LCERT",'full menu'!AQ39="LERT",'full menu'!AQ39="FCERT",'full menu'!AQ39="FCMT",'full menu'!AQ39="LCMT",'full menu'!AQ39="LMT",'full menu'!AQ39="LCIT",'full menu'!AQ39="FCIT",'full menu'!AQ39="LIT",'full menu'!AQ39="MwERT",'full menu'!AQ39="ERwMT",'full menu'!AQ39="M&amp;ERT",'full menu'!AQ39="MwIT",'full menu'!AQ39="IwMT",'full menu'!AQ39="M&amp;IT",'full menu'!AQ39="IwERT",'full menu'!AQ39="ERwIT",'full menu'!AQ39="I&amp;ERT",'full menu'!AQ39="ER&amp;M&amp;IT",'full menu'!AQ39="LSD"),"subst",IF(OR('full menu'!AQ39="FERT",'full menu'!AQ39="FMT",'full menu'!AQ39="FIT",'full menu'!AQ39="WSD"),"intens",IF('full menu'!AQ39="UASC","UASC","")))))</f>
        <v>intens</v>
      </c>
      <c r="AR39" s="1" t="str">
        <f>IF(OR('full menu'!AR39="MDC",'full menu'!AR39="PERF"),"rude",IF(OR('full menu'!AR39="PCB",'full menu'!AR39="AERF",'full menu'!AR39="UD"),"inter",IF(OR('full menu'!AR39="ACB",'full menu'!AR39="LCERT",'full menu'!AR39="LERT",'full menu'!AR39="FCERT",'full menu'!AR39="FCMT",'full menu'!AR39="LCMT",'full menu'!AR39="LMT",'full menu'!AR39="LCIT",'full menu'!AR39="FCIT",'full menu'!AR39="LIT",'full menu'!AR39="MwERT",'full menu'!AR39="ERwMT",'full menu'!AR39="M&amp;ERT",'full menu'!AR39="MwIT",'full menu'!AR39="IwMT",'full menu'!AR39="M&amp;IT",'full menu'!AR39="IwERT",'full menu'!AR39="ERwIT",'full menu'!AR39="I&amp;ERT",'full menu'!AR39="ER&amp;M&amp;IT",'full menu'!AR39="LSD"),"subst",IF(OR('full menu'!AR39="FERT",'full menu'!AR39="FMT",'full menu'!AR39="FIT",'full menu'!AR39="WSD"),"intens",IF('full menu'!AR39="UASC","UASC","")))))</f>
        <v>intens</v>
      </c>
      <c r="AS39" s="1" t="str">
        <f>IF(OR('full menu'!AS39="MDC",'full menu'!AS39="PERF"),"rude",IF(OR('full menu'!AS39="PCB",'full menu'!AS39="AERF",'full menu'!AS39="UD"),"inter",IF(OR('full menu'!AS39="ACB",'full menu'!AS39="LCERT",'full menu'!AS39="LERT",'full menu'!AS39="FCERT",'full menu'!AS39="FCMT",'full menu'!AS39="LCMT",'full menu'!AS39="LMT",'full menu'!AS39="LCIT",'full menu'!AS39="FCIT",'full menu'!AS39="LIT",'full menu'!AS39="MwERT",'full menu'!AS39="ERwMT",'full menu'!AS39="M&amp;ERT",'full menu'!AS39="MwIT",'full menu'!AS39="IwMT",'full menu'!AS39="M&amp;IT",'full menu'!AS39="IwERT",'full menu'!AS39="ERwIT",'full menu'!AS39="I&amp;ERT",'full menu'!AS39="ER&amp;M&amp;IT",'full menu'!AS39="LSD"),"subst",IF(OR('full menu'!AS39="FERT",'full menu'!AS39="FMT",'full menu'!AS39="FIT",'full menu'!AS39="WSD"),"intens",IF('full menu'!AS39="UASC","UASC","")))))</f>
        <v>intens</v>
      </c>
      <c r="AT39" s="1" t="str">
        <f>IF(OR('full menu'!AT39="MDC",'full menu'!AT39="PERF"),"rude",IF(OR('full menu'!AT39="PCB",'full menu'!AT39="AERF",'full menu'!AT39="UD"),"inter",IF(OR('full menu'!AT39="ACB",'full menu'!AT39="LCERT",'full menu'!AT39="LERT",'full menu'!AT39="FCERT",'full menu'!AT39="FCMT",'full menu'!AT39="LCMT",'full menu'!AT39="LMT",'full menu'!AT39="LCIT",'full menu'!AT39="FCIT",'full menu'!AT39="LIT",'full menu'!AT39="MwERT",'full menu'!AT39="ERwMT",'full menu'!AT39="M&amp;ERT",'full menu'!AT39="MwIT",'full menu'!AT39="IwMT",'full menu'!AT39="M&amp;IT",'full menu'!AT39="IwERT",'full menu'!AT39="ERwIT",'full menu'!AT39="I&amp;ERT",'full menu'!AT39="ER&amp;M&amp;IT",'full menu'!AT39="LSD"),"subst",IF(OR('full menu'!AT39="FERT",'full menu'!AT39="FMT",'full menu'!AT39="FIT",'full menu'!AT39="WSD"),"intens",IF('full menu'!AT39="UASC","UASC","")))))</f>
        <v>intens</v>
      </c>
      <c r="AU39" s="1" t="str">
        <f>IF(OR('full menu'!AU39="MDC",'full menu'!AU39="PERF"),"rude",IF(OR('full menu'!AU39="PCB",'full menu'!AU39="AERF",'full menu'!AU39="UD"),"inter",IF(OR('full menu'!AU39="ACB",'full menu'!AU39="LCERT",'full menu'!AU39="LERT",'full menu'!AU39="FCERT",'full menu'!AU39="FCMT",'full menu'!AU39="LCMT",'full menu'!AU39="LMT",'full menu'!AU39="LCIT",'full menu'!AU39="FCIT",'full menu'!AU39="LIT",'full menu'!AU39="MwERT",'full menu'!AU39="ERwMT",'full menu'!AU39="M&amp;ERT",'full menu'!AU39="MwIT",'full menu'!AU39="IwMT",'full menu'!AU39="M&amp;IT",'full menu'!AU39="IwERT",'full menu'!AU39="ERwIT",'full menu'!AU39="I&amp;ERT",'full menu'!AU39="ER&amp;M&amp;IT",'full menu'!AU39="LSD"),"subst",IF(OR('full menu'!AU39="FERT",'full menu'!AU39="FMT",'full menu'!AU39="FIT",'full menu'!AU39="WSD"),"intens",IF('full menu'!AU39="UASC","UASC","")))))</f>
        <v>intens</v>
      </c>
      <c r="AV39" s="1" t="str">
        <f>IF(OR('full menu'!AV39="MDC",'full menu'!AV39="PERF"),"rude",IF(OR('full menu'!AV39="PCB",'full menu'!AV39="AERF",'full menu'!AV39="UD"),"inter",IF(OR('full menu'!AV39="ACB",'full menu'!AV39="LCERT",'full menu'!AV39="LERT",'full menu'!AV39="FCERT",'full menu'!AV39="FCMT",'full menu'!AV39="LCMT",'full menu'!AV39="LMT",'full menu'!AV39="LCIT",'full menu'!AV39="FCIT",'full menu'!AV39="LIT",'full menu'!AV39="MwERT",'full menu'!AV39="ERwMT",'full menu'!AV39="M&amp;ERT",'full menu'!AV39="MwIT",'full menu'!AV39="IwMT",'full menu'!AV39="M&amp;IT",'full menu'!AV39="IwERT",'full menu'!AV39="ERwIT",'full menu'!AV39="I&amp;ERT",'full menu'!AV39="ER&amp;M&amp;IT",'full menu'!AV39="LSD"),"subst",IF(OR('full menu'!AV39="FERT",'full menu'!AV39="FMT",'full menu'!AV39="FIT",'full menu'!AV39="WSD"),"intens",IF('full menu'!AV39="UASC","UASC","")))))</f>
        <v>intens</v>
      </c>
      <c r="AW39" s="1" t="str">
        <f>IF(OR('full menu'!AW39="MDC",'full menu'!AW39="PERF"),"rude",IF(OR('full menu'!AW39="PCB",'full menu'!AW39="AERF",'full menu'!AW39="UD"),"inter",IF(OR('full menu'!AW39="ACB",'full menu'!AW39="LCERT",'full menu'!AW39="LERT",'full menu'!AW39="FCERT",'full menu'!AW39="FCMT",'full menu'!AW39="LCMT",'full menu'!AW39="LMT",'full menu'!AW39="LCIT",'full menu'!AW39="FCIT",'full menu'!AW39="LIT",'full menu'!AW39="MwERT",'full menu'!AW39="ERwMT",'full menu'!AW39="M&amp;ERT",'full menu'!AW39="MwIT",'full menu'!AW39="IwMT",'full menu'!AW39="M&amp;IT",'full menu'!AW39="IwERT",'full menu'!AW39="ERwIT",'full menu'!AW39="I&amp;ERT",'full menu'!AW39="ER&amp;M&amp;IT",'full menu'!AW39="LSD"),"subst",IF(OR('full menu'!AW39="FERT",'full menu'!AW39="FMT",'full menu'!AW39="FIT",'full menu'!AW39="WSD"),"intens",IF('full menu'!AW39="UASC","UASC","")))))</f>
        <v>intens</v>
      </c>
      <c r="AX39" s="1" t="str">
        <f>IF(OR('full menu'!AX39="MDC",'full menu'!AX39="PERF"),"rude",IF(OR('full menu'!AX39="PCB",'full menu'!AX39="AERF",'full menu'!AX39="UD"),"inter",IF(OR('full menu'!AX39="ACB",'full menu'!AX39="LCERT",'full menu'!AX39="LERT",'full menu'!AX39="FCERT",'full menu'!AX39="FCMT",'full menu'!AX39="LCMT",'full menu'!AX39="LMT",'full menu'!AX39="LCIT",'full menu'!AX39="FCIT",'full menu'!AX39="LIT",'full menu'!AX39="MwERT",'full menu'!AX39="ERwMT",'full menu'!AX39="M&amp;ERT",'full menu'!AX39="MwIT",'full menu'!AX39="IwMT",'full menu'!AX39="M&amp;IT",'full menu'!AX39="IwERT",'full menu'!AX39="ERwIT",'full menu'!AX39="I&amp;ERT",'full menu'!AX39="ER&amp;M&amp;IT",'full menu'!AX39="LSD"),"subst",IF(OR('full menu'!AX39="FERT",'full menu'!AX39="FMT",'full menu'!AX39="FIT",'full menu'!AX39="WSD"),"intens",IF('full menu'!AX39="UASC","UASC","")))))</f>
        <v>intens</v>
      </c>
      <c r="AY39" s="1" t="str">
        <f>IF(OR('full menu'!AY39="MDC",'full menu'!AY39="PERF"),"rude",IF(OR('full menu'!AY39="PCB",'full menu'!AY39="AERF",'full menu'!AY39="UD"),"inter",IF(OR('full menu'!AY39="ACB",'full menu'!AY39="LCERT",'full menu'!AY39="LERT",'full menu'!AY39="FCERT",'full menu'!AY39="FCMT",'full menu'!AY39="LCMT",'full menu'!AY39="LMT",'full menu'!AY39="LCIT",'full menu'!AY39="FCIT",'full menu'!AY39="LIT",'full menu'!AY39="MwERT",'full menu'!AY39="ERwMT",'full menu'!AY39="M&amp;ERT",'full menu'!AY39="MwIT",'full menu'!AY39="IwMT",'full menu'!AY39="M&amp;IT",'full menu'!AY39="IwERT",'full menu'!AY39="ERwIT",'full menu'!AY39="I&amp;ERT",'full menu'!AY39="ER&amp;M&amp;IT",'full menu'!AY39="LSD"),"subst",IF(OR('full menu'!AY39="FERT",'full menu'!AY39="FMT",'full menu'!AY39="FIT",'full menu'!AY39="WSD"),"intens",IF('full menu'!AY39="UASC","UASC","")))))</f>
        <v>intens</v>
      </c>
    </row>
    <row r="40" spans="1:51" ht="15.6" x14ac:dyDescent="0.3">
      <c r="A40" t="s">
        <v>69</v>
      </c>
      <c r="B40" s="1" t="str">
        <f>IF(OR('full menu'!B40="MDC",'full menu'!B40="PERF"),"rude",IF(OR('full menu'!B40="PCB",'full menu'!B40="AERF",'full menu'!B40="UD"),"inter",IF(OR('full menu'!B40="ACB",'full menu'!B40="LCERT",'full menu'!B40="LERT",'full menu'!B40="FCERT",'full menu'!B40="FCMT",'full menu'!B40="LCMT",'full menu'!B40="LMT",'full menu'!B40="LCIT",'full menu'!B40="FCIT",'full menu'!B40="LIT",'full menu'!B40="MwERT",'full menu'!B40="ERwMT",'full menu'!B40="M&amp;ERT",'full menu'!B40="MwIT",'full menu'!B40="IwMT",'full menu'!B40="M&amp;IT",'full menu'!B40="IwERT",'full menu'!B40="ERwIT",'full menu'!B40="I&amp;ERT",'full menu'!B40="ER&amp;M&amp;IT",'full menu'!B40="LSD"),"subst",IF(OR('full menu'!B40="FERT",'full menu'!B40="FMT",'full menu'!B40="FIT",'full menu'!B40="WSD"),"intens",IF('full menu'!B40="UASC","UASC","")))))</f>
        <v>subst</v>
      </c>
      <c r="C40" s="1" t="str">
        <f>IF(OR('full menu'!C40="MDC",'full menu'!C40="PERF"),"rude",IF(OR('full menu'!C40="PCB",'full menu'!C40="AERF",'full menu'!C40="UD"),"inter",IF(OR('full menu'!C40="ACB",'full menu'!C40="LCERT",'full menu'!C40="LERT",'full menu'!C40="FCERT",'full menu'!C40="FCMT",'full menu'!C40="LCMT",'full menu'!C40="LMT",'full menu'!C40="LCIT",'full menu'!C40="FCIT",'full menu'!C40="LIT",'full menu'!C40="MwERT",'full menu'!C40="ERwMT",'full menu'!C40="M&amp;ERT",'full menu'!C40="MwIT",'full menu'!C40="IwMT",'full menu'!C40="M&amp;IT",'full menu'!C40="IwERT",'full menu'!C40="ERwIT",'full menu'!C40="I&amp;ERT",'full menu'!C40="ER&amp;M&amp;IT",'full menu'!C40="LSD"),"subst",IF(OR('full menu'!C40="FERT",'full menu'!C40="FMT",'full menu'!C40="FIT",'full menu'!C40="WSD"),"intens",IF('full menu'!C40="UASC","UASC","")))))</f>
        <v>subst</v>
      </c>
      <c r="D40" s="1" t="str">
        <f>IF(OR('full menu'!D40="MDC",'full menu'!D40="PERF"),"rude",IF(OR('full menu'!D40="PCB",'full menu'!D40="AERF",'full menu'!D40="UD"),"inter",IF(OR('full menu'!D40="ACB",'full menu'!D40="LCERT",'full menu'!D40="LERT",'full menu'!D40="FCERT",'full menu'!D40="FCMT",'full menu'!D40="LCMT",'full menu'!D40="LMT",'full menu'!D40="LCIT",'full menu'!D40="FCIT",'full menu'!D40="LIT",'full menu'!D40="MwERT",'full menu'!D40="ERwMT",'full menu'!D40="M&amp;ERT",'full menu'!D40="MwIT",'full menu'!D40="IwMT",'full menu'!D40="M&amp;IT",'full menu'!D40="IwERT",'full menu'!D40="ERwIT",'full menu'!D40="I&amp;ERT",'full menu'!D40="ER&amp;M&amp;IT",'full menu'!D40="LSD"),"subst",IF(OR('full menu'!D40="FERT",'full menu'!D40="FMT",'full menu'!D40="FIT",'full menu'!D40="WSD"),"intens",IF('full menu'!D40="UASC","UASC","")))))</f>
        <v>subst</v>
      </c>
      <c r="E40" s="1" t="str">
        <f>IF(OR('full menu'!E40="MDC",'full menu'!E40="PERF"),"rude",IF(OR('full menu'!E40="PCB",'full menu'!E40="AERF",'full menu'!E40="UD"),"inter",IF(OR('full menu'!E40="ACB",'full menu'!E40="LCERT",'full menu'!E40="LERT",'full menu'!E40="FCERT",'full menu'!E40="FCMT",'full menu'!E40="LCMT",'full menu'!E40="LMT",'full menu'!E40="LCIT",'full menu'!E40="FCIT",'full menu'!E40="LIT",'full menu'!E40="MwERT",'full menu'!E40="ERwMT",'full menu'!E40="M&amp;ERT",'full menu'!E40="MwIT",'full menu'!E40="IwMT",'full menu'!E40="M&amp;IT",'full menu'!E40="IwERT",'full menu'!E40="ERwIT",'full menu'!E40="I&amp;ERT",'full menu'!E40="ER&amp;M&amp;IT",'full menu'!E40="LSD"),"subst",IF(OR('full menu'!E40="FERT",'full menu'!E40="FMT",'full menu'!E40="FIT",'full menu'!E40="WSD"),"intens",IF('full menu'!E40="UASC","UASC","")))))</f>
        <v>subst</v>
      </c>
      <c r="F40" s="1" t="str">
        <f>IF(OR('full menu'!F40="MDC",'full menu'!F40="PERF"),"rude",IF(OR('full menu'!F40="PCB",'full menu'!F40="AERF",'full menu'!F40="UD"),"inter",IF(OR('full menu'!F40="ACB",'full menu'!F40="LCERT",'full menu'!F40="LERT",'full menu'!F40="FCERT",'full menu'!F40="FCMT",'full menu'!F40="LCMT",'full menu'!F40="LMT",'full menu'!F40="LCIT",'full menu'!F40="FCIT",'full menu'!F40="LIT",'full menu'!F40="MwERT",'full menu'!F40="ERwMT",'full menu'!F40="M&amp;ERT",'full menu'!F40="MwIT",'full menu'!F40="IwMT",'full menu'!F40="M&amp;IT",'full menu'!F40="IwERT",'full menu'!F40="ERwIT",'full menu'!F40="I&amp;ERT",'full menu'!F40="ER&amp;M&amp;IT",'full menu'!F40="LSD"),"subst",IF(OR('full menu'!F40="FERT",'full menu'!F40="FMT",'full menu'!F40="FIT",'full menu'!F40="WSD"),"intens",IF('full menu'!F40="UASC","UASC","")))))</f>
        <v>subst</v>
      </c>
      <c r="G40" s="1" t="str">
        <f>IF(OR('full menu'!G40="MDC",'full menu'!G40="PERF"),"rude",IF(OR('full menu'!G40="PCB",'full menu'!G40="AERF",'full menu'!G40="UD"),"inter",IF(OR('full menu'!G40="ACB",'full menu'!G40="LCERT",'full menu'!G40="LERT",'full menu'!G40="FCERT",'full menu'!G40="FCMT",'full menu'!G40="LCMT",'full menu'!G40="LMT",'full menu'!G40="LCIT",'full menu'!G40="FCIT",'full menu'!G40="LIT",'full menu'!G40="MwERT",'full menu'!G40="ERwMT",'full menu'!G40="M&amp;ERT",'full menu'!G40="MwIT",'full menu'!G40="IwMT",'full menu'!G40="M&amp;IT",'full menu'!G40="IwERT",'full menu'!G40="ERwIT",'full menu'!G40="I&amp;ERT",'full menu'!G40="ER&amp;M&amp;IT",'full menu'!G40="LSD"),"subst",IF(OR('full menu'!G40="FERT",'full menu'!G40="FMT",'full menu'!G40="FIT",'full menu'!G40="WSD"),"intens",IF('full menu'!G40="UASC","UASC","")))))</f>
        <v>subst</v>
      </c>
      <c r="H40" s="1" t="str">
        <f>IF(OR('full menu'!H40="MDC",'full menu'!H40="PERF"),"rude",IF(OR('full menu'!H40="PCB",'full menu'!H40="AERF",'full menu'!H40="UD"),"inter",IF(OR('full menu'!H40="ACB",'full menu'!H40="LCERT",'full menu'!H40="LERT",'full menu'!H40="FCERT",'full menu'!H40="FCMT",'full menu'!H40="LCMT",'full menu'!H40="LMT",'full menu'!H40="LCIT",'full menu'!H40="FCIT",'full menu'!H40="LIT",'full menu'!H40="MwERT",'full menu'!H40="ERwMT",'full menu'!H40="M&amp;ERT",'full menu'!H40="MwIT",'full menu'!H40="IwMT",'full menu'!H40="M&amp;IT",'full menu'!H40="IwERT",'full menu'!H40="ERwIT",'full menu'!H40="I&amp;ERT",'full menu'!H40="ER&amp;M&amp;IT",'full menu'!H40="LSD"),"subst",IF(OR('full menu'!H40="FERT",'full menu'!H40="FMT",'full menu'!H40="FIT",'full menu'!H40="WSD"),"intens",IF('full menu'!H40="UASC","UASC","")))))</f>
        <v>subst</v>
      </c>
      <c r="I40" s="1" t="str">
        <f>IF(OR('full menu'!I40="MDC",'full menu'!I40="PERF"),"rude",IF(OR('full menu'!I40="PCB",'full menu'!I40="AERF",'full menu'!I40="UD"),"inter",IF(OR('full menu'!I40="ACB",'full menu'!I40="LCERT",'full menu'!I40="LERT",'full menu'!I40="FCERT",'full menu'!I40="FCMT",'full menu'!I40="LCMT",'full menu'!I40="LMT",'full menu'!I40="LCIT",'full menu'!I40="FCIT",'full menu'!I40="LIT",'full menu'!I40="MwERT",'full menu'!I40="ERwMT",'full menu'!I40="M&amp;ERT",'full menu'!I40="MwIT",'full menu'!I40="IwMT",'full menu'!I40="M&amp;IT",'full menu'!I40="IwERT",'full menu'!I40="ERwIT",'full menu'!I40="I&amp;ERT",'full menu'!I40="ER&amp;M&amp;IT",'full menu'!I40="LSD"),"subst",IF(OR('full menu'!I40="FERT",'full menu'!I40="FMT",'full menu'!I40="FIT",'full menu'!I40="WSD"),"intens",IF('full menu'!I40="UASC","UASC","")))))</f>
        <v>subst</v>
      </c>
      <c r="J40" s="1" t="str">
        <f>IF(OR('full menu'!J40="MDC",'full menu'!J40="PERF"),"rude",IF(OR('full menu'!J40="PCB",'full menu'!J40="AERF",'full menu'!J40="UD"),"inter",IF(OR('full menu'!J40="ACB",'full menu'!J40="LCERT",'full menu'!J40="LERT",'full menu'!J40="FCERT",'full menu'!J40="FCMT",'full menu'!J40="LCMT",'full menu'!J40="LMT",'full menu'!J40="LCIT",'full menu'!J40="FCIT",'full menu'!J40="LIT",'full menu'!J40="MwERT",'full menu'!J40="ERwMT",'full menu'!J40="M&amp;ERT",'full menu'!J40="MwIT",'full menu'!J40="IwMT",'full menu'!J40="M&amp;IT",'full menu'!J40="IwERT",'full menu'!J40="ERwIT",'full menu'!J40="I&amp;ERT",'full menu'!J40="ER&amp;M&amp;IT",'full menu'!J40="LSD"),"subst",IF(OR('full menu'!J40="FERT",'full menu'!J40="FMT",'full menu'!J40="FIT",'full menu'!J40="WSD"),"intens",IF('full menu'!J40="UASC","UASC","")))))</f>
        <v>subst</v>
      </c>
      <c r="K40" s="1" t="str">
        <f>IF(OR('full menu'!K40="MDC",'full menu'!K40="PERF"),"rude",IF(OR('full menu'!K40="PCB",'full menu'!K40="AERF",'full menu'!K40="UD"),"inter",IF(OR('full menu'!K40="ACB",'full menu'!K40="LCERT",'full menu'!K40="LERT",'full menu'!K40="FCERT",'full menu'!K40="FCMT",'full menu'!K40="LCMT",'full menu'!K40="LMT",'full menu'!K40="LCIT",'full menu'!K40="FCIT",'full menu'!K40="LIT",'full menu'!K40="MwERT",'full menu'!K40="ERwMT",'full menu'!K40="M&amp;ERT",'full menu'!K40="MwIT",'full menu'!K40="IwMT",'full menu'!K40="M&amp;IT",'full menu'!K40="IwERT",'full menu'!K40="ERwIT",'full menu'!K40="I&amp;ERT",'full menu'!K40="ER&amp;M&amp;IT",'full menu'!K40="LSD"),"subst",IF(OR('full menu'!K40="FERT",'full menu'!K40="FMT",'full menu'!K40="FIT",'full menu'!K40="WSD"),"intens",IF('full menu'!K40="UASC","UASC","")))))</f>
        <v>subst</v>
      </c>
      <c r="L40" s="1" t="str">
        <f>IF(OR('full menu'!L40="MDC",'full menu'!L40="PERF"),"rude",IF(OR('full menu'!L40="PCB",'full menu'!L40="AERF",'full menu'!L40="UD"),"inter",IF(OR('full menu'!L40="ACB",'full menu'!L40="LCERT",'full menu'!L40="LERT",'full menu'!L40="FCERT",'full menu'!L40="FCMT",'full menu'!L40="LCMT",'full menu'!L40="LMT",'full menu'!L40="LCIT",'full menu'!L40="FCIT",'full menu'!L40="LIT",'full menu'!L40="MwERT",'full menu'!L40="ERwMT",'full menu'!L40="M&amp;ERT",'full menu'!L40="MwIT",'full menu'!L40="IwMT",'full menu'!L40="M&amp;IT",'full menu'!L40="IwERT",'full menu'!L40="ERwIT",'full menu'!L40="I&amp;ERT",'full menu'!L40="ER&amp;M&amp;IT",'full menu'!L40="LSD"),"subst",IF(OR('full menu'!L40="FERT",'full menu'!L40="FMT",'full menu'!L40="FIT",'full menu'!L40="WSD"),"intens",IF('full menu'!L40="UASC","UASC","")))))</f>
        <v>subst</v>
      </c>
      <c r="M40" s="1" t="str">
        <f>IF(OR('full menu'!M40="MDC",'full menu'!M40="PERF"),"rude",IF(OR('full menu'!M40="PCB",'full menu'!M40="AERF",'full menu'!M40="UD"),"inter",IF(OR('full menu'!M40="ACB",'full menu'!M40="LCERT",'full menu'!M40="LERT",'full menu'!M40="FCERT",'full menu'!M40="FCMT",'full menu'!M40="LCMT",'full menu'!M40="LMT",'full menu'!M40="LCIT",'full menu'!M40="FCIT",'full menu'!M40="LIT",'full menu'!M40="MwERT",'full menu'!M40="ERwMT",'full menu'!M40="M&amp;ERT",'full menu'!M40="MwIT",'full menu'!M40="IwMT",'full menu'!M40="M&amp;IT",'full menu'!M40="IwERT",'full menu'!M40="ERwIT",'full menu'!M40="I&amp;ERT",'full menu'!M40="ER&amp;M&amp;IT",'full menu'!M40="LSD"),"subst",IF(OR('full menu'!M40="FERT",'full menu'!M40="FMT",'full menu'!M40="FIT",'full menu'!M40="WSD"),"intens",IF('full menu'!M40="UASC","UASC","")))))</f>
        <v>subst</v>
      </c>
      <c r="N40" s="1" t="str">
        <f>IF(OR('full menu'!N40="MDC",'full menu'!N40="PERF"),"rude",IF(OR('full menu'!N40="PCB",'full menu'!N40="AERF",'full menu'!N40="UD"),"inter",IF(OR('full menu'!N40="ACB",'full menu'!N40="LCERT",'full menu'!N40="LERT",'full menu'!N40="FCERT",'full menu'!N40="FCMT",'full menu'!N40="LCMT",'full menu'!N40="LMT",'full menu'!N40="LCIT",'full menu'!N40="FCIT",'full menu'!N40="LIT",'full menu'!N40="MwERT",'full menu'!N40="ERwMT",'full menu'!N40="M&amp;ERT",'full menu'!N40="MwIT",'full menu'!N40="IwMT",'full menu'!N40="M&amp;IT",'full menu'!N40="IwERT",'full menu'!N40="ERwIT",'full menu'!N40="I&amp;ERT",'full menu'!N40="ER&amp;M&amp;IT",'full menu'!N40="LSD"),"subst",IF(OR('full menu'!N40="FERT",'full menu'!N40="FMT",'full menu'!N40="FIT",'full menu'!N40="WSD"),"intens",IF('full menu'!N40="UASC","UASC","")))))</f>
        <v>subst</v>
      </c>
      <c r="O40" s="1" t="str">
        <f>IF(OR('full menu'!O40="MDC",'full menu'!O40="PERF"),"rude",IF(OR('full menu'!O40="PCB",'full menu'!O40="AERF",'full menu'!O40="UD"),"inter",IF(OR('full menu'!O40="ACB",'full menu'!O40="LCERT",'full menu'!O40="LERT",'full menu'!O40="FCERT",'full menu'!O40="FCMT",'full menu'!O40="LCMT",'full menu'!O40="LMT",'full menu'!O40="LCIT",'full menu'!O40="FCIT",'full menu'!O40="LIT",'full menu'!O40="MwERT",'full menu'!O40="ERwMT",'full menu'!O40="M&amp;ERT",'full menu'!O40="MwIT",'full menu'!O40="IwMT",'full menu'!O40="M&amp;IT",'full menu'!O40="IwERT",'full menu'!O40="ERwIT",'full menu'!O40="I&amp;ERT",'full menu'!O40="ER&amp;M&amp;IT",'full menu'!O40="LSD"),"subst",IF(OR('full menu'!O40="FERT",'full menu'!O40="FMT",'full menu'!O40="FIT",'full menu'!O40="WSD"),"intens",IF('full menu'!O40="UASC","UASC","")))))</f>
        <v>subst</v>
      </c>
      <c r="P40" s="1" t="str">
        <f>IF(OR('full menu'!P40="MDC",'full menu'!P40="PERF"),"rude",IF(OR('full menu'!P40="PCB",'full menu'!P40="AERF",'full menu'!P40="UD"),"inter",IF(OR('full menu'!P40="ACB",'full menu'!P40="LCERT",'full menu'!P40="LERT",'full menu'!P40="FCERT",'full menu'!P40="FCMT",'full menu'!P40="LCMT",'full menu'!P40="LMT",'full menu'!P40="LCIT",'full menu'!P40="FCIT",'full menu'!P40="LIT",'full menu'!P40="MwERT",'full menu'!P40="ERwMT",'full menu'!P40="M&amp;ERT",'full menu'!P40="MwIT",'full menu'!P40="IwMT",'full menu'!P40="M&amp;IT",'full menu'!P40="IwERT",'full menu'!P40="ERwIT",'full menu'!P40="I&amp;ERT",'full menu'!P40="ER&amp;M&amp;IT",'full menu'!P40="LSD"),"subst",IF(OR('full menu'!P40="FERT",'full menu'!P40="FMT",'full menu'!P40="FIT",'full menu'!P40="WSD"),"intens",IF('full menu'!P40="UASC","UASC","")))))</f>
        <v>subst</v>
      </c>
      <c r="Q40" s="1" t="str">
        <f>IF(OR('full menu'!Q40="MDC",'full menu'!Q40="PERF"),"rude",IF(OR('full menu'!Q40="PCB",'full menu'!Q40="AERF",'full menu'!Q40="UD"),"inter",IF(OR('full menu'!Q40="ACB",'full menu'!Q40="LCERT",'full menu'!Q40="LERT",'full menu'!Q40="FCERT",'full menu'!Q40="FCMT",'full menu'!Q40="LCMT",'full menu'!Q40="LMT",'full menu'!Q40="LCIT",'full menu'!Q40="FCIT",'full menu'!Q40="LIT",'full menu'!Q40="MwERT",'full menu'!Q40="ERwMT",'full menu'!Q40="M&amp;ERT",'full menu'!Q40="MwIT",'full menu'!Q40="IwMT",'full menu'!Q40="M&amp;IT",'full menu'!Q40="IwERT",'full menu'!Q40="ERwIT",'full menu'!Q40="I&amp;ERT",'full menu'!Q40="ER&amp;M&amp;IT",'full menu'!Q40="LSD"),"subst",IF(OR('full menu'!Q40="FERT",'full menu'!Q40="FMT",'full menu'!Q40="FIT",'full menu'!Q40="WSD"),"intens",IF('full menu'!Q40="UASC","UASC","")))))</f>
        <v>subst</v>
      </c>
      <c r="R40" s="1" t="str">
        <f>IF(OR('full menu'!R40="MDC",'full menu'!R40="PERF"),"rude",IF(OR('full menu'!R40="PCB",'full menu'!R40="AERF",'full menu'!R40="UD"),"inter",IF(OR('full menu'!R40="ACB",'full menu'!R40="LCERT",'full menu'!R40="LERT",'full menu'!R40="FCERT",'full menu'!R40="FCMT",'full menu'!R40="LCMT",'full menu'!R40="LMT",'full menu'!R40="LCIT",'full menu'!R40="FCIT",'full menu'!R40="LIT",'full menu'!R40="MwERT",'full menu'!R40="ERwMT",'full menu'!R40="M&amp;ERT",'full menu'!R40="MwIT",'full menu'!R40="IwMT",'full menu'!R40="M&amp;IT",'full menu'!R40="IwERT",'full menu'!R40="ERwIT",'full menu'!R40="I&amp;ERT",'full menu'!R40="ER&amp;M&amp;IT",'full menu'!R40="LSD"),"subst",IF(OR('full menu'!R40="FERT",'full menu'!R40="FMT",'full menu'!R40="FIT",'full menu'!R40="WSD"),"intens",IF('full menu'!R40="UASC","UASC","")))))</f>
        <v>subst</v>
      </c>
      <c r="S40" s="1" t="str">
        <f>IF(OR('full menu'!S40="MDC",'full menu'!S40="PERF"),"rude",IF(OR('full menu'!S40="PCB",'full menu'!S40="AERF",'full menu'!S40="UD"),"inter",IF(OR('full menu'!S40="ACB",'full menu'!S40="LCERT",'full menu'!S40="LERT",'full menu'!S40="FCERT",'full menu'!S40="FCMT",'full menu'!S40="LCMT",'full menu'!S40="LMT",'full menu'!S40="LCIT",'full menu'!S40="FCIT",'full menu'!S40="LIT",'full menu'!S40="MwERT",'full menu'!S40="ERwMT",'full menu'!S40="M&amp;ERT",'full menu'!S40="MwIT",'full menu'!S40="IwMT",'full menu'!S40="M&amp;IT",'full menu'!S40="IwERT",'full menu'!S40="ERwIT",'full menu'!S40="I&amp;ERT",'full menu'!S40="ER&amp;M&amp;IT",'full menu'!S40="LSD"),"subst",IF(OR('full menu'!S40="FERT",'full menu'!S40="FMT",'full menu'!S40="FIT",'full menu'!S40="WSD"),"intens",IF('full menu'!S40="UASC","UASC","")))))</f>
        <v>subst</v>
      </c>
      <c r="T40" s="1" t="str">
        <f>IF(OR('full menu'!T40="MDC",'full menu'!T40="PERF"),"rude",IF(OR('full menu'!T40="PCB",'full menu'!T40="AERF",'full menu'!T40="UD"),"inter",IF(OR('full menu'!T40="ACB",'full menu'!T40="LCERT",'full menu'!T40="LERT",'full menu'!T40="FCERT",'full menu'!T40="FCMT",'full menu'!T40="LCMT",'full menu'!T40="LMT",'full menu'!T40="LCIT",'full menu'!T40="FCIT",'full menu'!T40="LIT",'full menu'!T40="MwERT",'full menu'!T40="ERwMT",'full menu'!T40="M&amp;ERT",'full menu'!T40="MwIT",'full menu'!T40="IwMT",'full menu'!T40="M&amp;IT",'full menu'!T40="IwERT",'full menu'!T40="ERwIT",'full menu'!T40="I&amp;ERT",'full menu'!T40="ER&amp;M&amp;IT",'full menu'!T40="LSD"),"subst",IF(OR('full menu'!T40="FERT",'full menu'!T40="FMT",'full menu'!T40="FIT",'full menu'!T40="WSD"),"intens",IF('full menu'!T40="UASC","UASC","")))))</f>
        <v>subst</v>
      </c>
      <c r="U40" s="1" t="str">
        <f>IF(OR('full menu'!U40="MDC",'full menu'!U40="PERF"),"rude",IF(OR('full menu'!U40="PCB",'full menu'!U40="AERF",'full menu'!U40="UD"),"inter",IF(OR('full menu'!U40="ACB",'full menu'!U40="LCERT",'full menu'!U40="LERT",'full menu'!U40="FCERT",'full menu'!U40="FCMT",'full menu'!U40="LCMT",'full menu'!U40="LMT",'full menu'!U40="LCIT",'full menu'!U40="FCIT",'full menu'!U40="LIT",'full menu'!U40="MwERT",'full menu'!U40="ERwMT",'full menu'!U40="M&amp;ERT",'full menu'!U40="MwIT",'full menu'!U40="IwMT",'full menu'!U40="M&amp;IT",'full menu'!U40="IwERT",'full menu'!U40="ERwIT",'full menu'!U40="I&amp;ERT",'full menu'!U40="ER&amp;M&amp;IT",'full menu'!U40="LSD"),"subst",IF(OR('full menu'!U40="FERT",'full menu'!U40="FMT",'full menu'!U40="FIT",'full menu'!U40="WSD"),"intens",IF('full menu'!U40="UASC","UASC","")))))</f>
        <v>subst</v>
      </c>
      <c r="V40" s="1" t="str">
        <f>IF(OR('full menu'!V40="MDC",'full menu'!V40="PERF"),"rude",IF(OR('full menu'!V40="PCB",'full menu'!V40="AERF",'full menu'!V40="UD"),"inter",IF(OR('full menu'!V40="ACB",'full menu'!V40="LCERT",'full menu'!V40="LERT",'full menu'!V40="FCERT",'full menu'!V40="FCMT",'full menu'!V40="LCMT",'full menu'!V40="LMT",'full menu'!V40="LCIT",'full menu'!V40="FCIT",'full menu'!V40="LIT",'full menu'!V40="MwERT",'full menu'!V40="ERwMT",'full menu'!V40="M&amp;ERT",'full menu'!V40="MwIT",'full menu'!V40="IwMT",'full menu'!V40="M&amp;IT",'full menu'!V40="IwERT",'full menu'!V40="ERwIT",'full menu'!V40="I&amp;ERT",'full menu'!V40="ER&amp;M&amp;IT",'full menu'!V40="LSD"),"subst",IF(OR('full menu'!V40="FERT",'full menu'!V40="FMT",'full menu'!V40="FIT",'full menu'!V40="WSD"),"intens",IF('full menu'!V40="UASC","UASC","")))))</f>
        <v>subst</v>
      </c>
      <c r="W40" s="1" t="str">
        <f>IF(OR('full menu'!W40="MDC",'full menu'!W40="PERF"),"rude",IF(OR('full menu'!W40="PCB",'full menu'!W40="AERF",'full menu'!W40="UD"),"inter",IF(OR('full menu'!W40="ACB",'full menu'!W40="LCERT",'full menu'!W40="LERT",'full menu'!W40="FCERT",'full menu'!W40="FCMT",'full menu'!W40="LCMT",'full menu'!W40="LMT",'full menu'!W40="LCIT",'full menu'!W40="FCIT",'full menu'!W40="LIT",'full menu'!W40="MwERT",'full menu'!W40="ERwMT",'full menu'!W40="M&amp;ERT",'full menu'!W40="MwIT",'full menu'!W40="IwMT",'full menu'!W40="M&amp;IT",'full menu'!W40="IwERT",'full menu'!W40="ERwIT",'full menu'!W40="I&amp;ERT",'full menu'!W40="ER&amp;M&amp;IT",'full menu'!W40="LSD"),"subst",IF(OR('full menu'!W40="FERT",'full menu'!W40="FMT",'full menu'!W40="FIT",'full menu'!W40="WSD"),"intens",IF('full menu'!W40="UASC","UASC","")))))</f>
        <v>subst</v>
      </c>
      <c r="X40" s="1" t="str">
        <f>IF(OR('full menu'!X40="MDC",'full menu'!X40="PERF"),"rude",IF(OR('full menu'!X40="PCB",'full menu'!X40="AERF",'full menu'!X40="UD"),"inter",IF(OR('full menu'!X40="ACB",'full menu'!X40="LCERT",'full menu'!X40="LERT",'full menu'!X40="FCERT",'full menu'!X40="FCMT",'full menu'!X40="LCMT",'full menu'!X40="LMT",'full menu'!X40="LCIT",'full menu'!X40="FCIT",'full menu'!X40="LIT",'full menu'!X40="MwERT",'full menu'!X40="ERwMT",'full menu'!X40="M&amp;ERT",'full menu'!X40="MwIT",'full menu'!X40="IwMT",'full menu'!X40="M&amp;IT",'full menu'!X40="IwERT",'full menu'!X40="ERwIT",'full menu'!X40="I&amp;ERT",'full menu'!X40="ER&amp;M&amp;IT",'full menu'!X40="LSD"),"subst",IF(OR('full menu'!X40="FERT",'full menu'!X40="FMT",'full menu'!X40="FIT",'full menu'!X40="WSD"),"intens",IF('full menu'!X40="UASC","UASC","")))))</f>
        <v>subst</v>
      </c>
      <c r="Y40" s="1" t="str">
        <f>IF(OR('full menu'!Y40="MDC",'full menu'!Y40="PERF"),"rude",IF(OR('full menu'!Y40="PCB",'full menu'!Y40="AERF",'full menu'!Y40="UD"),"inter",IF(OR('full menu'!Y40="ACB",'full menu'!Y40="LCERT",'full menu'!Y40="LERT",'full menu'!Y40="FCERT",'full menu'!Y40="FCMT",'full menu'!Y40="LCMT",'full menu'!Y40="LMT",'full menu'!Y40="LCIT",'full menu'!Y40="FCIT",'full menu'!Y40="LIT",'full menu'!Y40="MwERT",'full menu'!Y40="ERwMT",'full menu'!Y40="M&amp;ERT",'full menu'!Y40="MwIT",'full menu'!Y40="IwMT",'full menu'!Y40="M&amp;IT",'full menu'!Y40="IwERT",'full menu'!Y40="ERwIT",'full menu'!Y40="I&amp;ERT",'full menu'!Y40="ER&amp;M&amp;IT",'full menu'!Y40="LSD"),"subst",IF(OR('full menu'!Y40="FERT",'full menu'!Y40="FMT",'full menu'!Y40="FIT",'full menu'!Y40="WSD"),"intens",IF('full menu'!Y40="UASC","UASC","")))))</f>
        <v>intens</v>
      </c>
      <c r="Z40" s="1" t="str">
        <f>IF(OR('full menu'!Z40="MDC",'full menu'!Z40="PERF"),"rude",IF(OR('full menu'!Z40="PCB",'full menu'!Z40="AERF",'full menu'!Z40="UD"),"inter",IF(OR('full menu'!Z40="ACB",'full menu'!Z40="LCERT",'full menu'!Z40="LERT",'full menu'!Z40="FCERT",'full menu'!Z40="FCMT",'full menu'!Z40="LCMT",'full menu'!Z40="LMT",'full menu'!Z40="LCIT",'full menu'!Z40="FCIT",'full menu'!Z40="LIT",'full menu'!Z40="MwERT",'full menu'!Z40="ERwMT",'full menu'!Z40="M&amp;ERT",'full menu'!Z40="MwIT",'full menu'!Z40="IwMT",'full menu'!Z40="M&amp;IT",'full menu'!Z40="IwERT",'full menu'!Z40="ERwIT",'full menu'!Z40="I&amp;ERT",'full menu'!Z40="ER&amp;M&amp;IT",'full menu'!Z40="LSD"),"subst",IF(OR('full menu'!Z40="FERT",'full menu'!Z40="FMT",'full menu'!Z40="FIT",'full menu'!Z40="WSD"),"intens",IF('full menu'!Z40="UASC","UASC","")))))</f>
        <v>intens</v>
      </c>
      <c r="AA40" s="1" t="str">
        <f>IF(OR('full menu'!AA40="MDC",'full menu'!AA40="PERF"),"rude",IF(OR('full menu'!AA40="PCB",'full menu'!AA40="AERF",'full menu'!AA40="UD"),"inter",IF(OR('full menu'!AA40="ACB",'full menu'!AA40="LCERT",'full menu'!AA40="LERT",'full menu'!AA40="FCERT",'full menu'!AA40="FCMT",'full menu'!AA40="LCMT",'full menu'!AA40="LMT",'full menu'!AA40="LCIT",'full menu'!AA40="FCIT",'full menu'!AA40="LIT",'full menu'!AA40="MwERT",'full menu'!AA40="ERwMT",'full menu'!AA40="M&amp;ERT",'full menu'!AA40="MwIT",'full menu'!AA40="IwMT",'full menu'!AA40="M&amp;IT",'full menu'!AA40="IwERT",'full menu'!AA40="ERwIT",'full menu'!AA40="I&amp;ERT",'full menu'!AA40="ER&amp;M&amp;IT",'full menu'!AA40="LSD"),"subst",IF(OR('full menu'!AA40="FERT",'full menu'!AA40="FMT",'full menu'!AA40="FIT",'full menu'!AA40="WSD"),"intens",IF('full menu'!AA40="UASC","UASC","")))))</f>
        <v>intens</v>
      </c>
      <c r="AB40" s="1" t="str">
        <f>IF(OR('full menu'!AB40="MDC",'full menu'!AB40="PERF"),"rude",IF(OR('full menu'!AB40="PCB",'full menu'!AB40="AERF",'full menu'!AB40="UD"),"inter",IF(OR('full menu'!AB40="ACB",'full menu'!AB40="LCERT",'full menu'!AB40="LERT",'full menu'!AB40="FCERT",'full menu'!AB40="FCMT",'full menu'!AB40="LCMT",'full menu'!AB40="LMT",'full menu'!AB40="LCIT",'full menu'!AB40="FCIT",'full menu'!AB40="LIT",'full menu'!AB40="MwERT",'full menu'!AB40="ERwMT",'full menu'!AB40="M&amp;ERT",'full menu'!AB40="MwIT",'full menu'!AB40="IwMT",'full menu'!AB40="M&amp;IT",'full menu'!AB40="IwERT",'full menu'!AB40="ERwIT",'full menu'!AB40="I&amp;ERT",'full menu'!AB40="ER&amp;M&amp;IT",'full menu'!AB40="LSD"),"subst",IF(OR('full menu'!AB40="FERT",'full menu'!AB40="FMT",'full menu'!AB40="FIT",'full menu'!AB40="WSD"),"intens",IF('full menu'!AB40="UASC","UASC","")))))</f>
        <v>intens</v>
      </c>
      <c r="AC40" s="1" t="str">
        <f>IF(OR('full menu'!AC40="MDC",'full menu'!AC40="PERF"),"rude",IF(OR('full menu'!AC40="PCB",'full menu'!AC40="AERF",'full menu'!AC40="UD"),"inter",IF(OR('full menu'!AC40="ACB",'full menu'!AC40="LCERT",'full menu'!AC40="LERT",'full menu'!AC40="FCERT",'full menu'!AC40="FCMT",'full menu'!AC40="LCMT",'full menu'!AC40="LMT",'full menu'!AC40="LCIT",'full menu'!AC40="FCIT",'full menu'!AC40="LIT",'full menu'!AC40="MwERT",'full menu'!AC40="ERwMT",'full menu'!AC40="M&amp;ERT",'full menu'!AC40="MwIT",'full menu'!AC40="IwMT",'full menu'!AC40="M&amp;IT",'full menu'!AC40="IwERT",'full menu'!AC40="ERwIT",'full menu'!AC40="I&amp;ERT",'full menu'!AC40="ER&amp;M&amp;IT",'full menu'!AC40="LSD"),"subst",IF(OR('full menu'!AC40="FERT",'full menu'!AC40="FMT",'full menu'!AC40="FIT",'full menu'!AC40="WSD"),"intens",IF('full menu'!AC40="UASC","UASC","")))))</f>
        <v>intens</v>
      </c>
      <c r="AD40" s="1" t="str">
        <f>IF(OR('full menu'!AD40="MDC",'full menu'!AD40="PERF"),"rude",IF(OR('full menu'!AD40="PCB",'full menu'!AD40="AERF",'full menu'!AD40="UD"),"inter",IF(OR('full menu'!AD40="ACB",'full menu'!AD40="LCERT",'full menu'!AD40="LERT",'full menu'!AD40="FCERT",'full menu'!AD40="FCMT",'full menu'!AD40="LCMT",'full menu'!AD40="LMT",'full menu'!AD40="LCIT",'full menu'!AD40="FCIT",'full menu'!AD40="LIT",'full menu'!AD40="MwERT",'full menu'!AD40="ERwMT",'full menu'!AD40="M&amp;ERT",'full menu'!AD40="MwIT",'full menu'!AD40="IwMT",'full menu'!AD40="M&amp;IT",'full menu'!AD40="IwERT",'full menu'!AD40="ERwIT",'full menu'!AD40="I&amp;ERT",'full menu'!AD40="ER&amp;M&amp;IT",'full menu'!AD40="LSD"),"subst",IF(OR('full menu'!AD40="FERT",'full menu'!AD40="FMT",'full menu'!AD40="FIT",'full menu'!AD40="WSD"),"intens",IF('full menu'!AD40="UASC","UASC","")))))</f>
        <v>intens</v>
      </c>
      <c r="AE40" s="1" t="str">
        <f>IF(OR('full menu'!AE40="MDC",'full menu'!AE40="PERF"),"rude",IF(OR('full menu'!AE40="PCB",'full menu'!AE40="AERF",'full menu'!AE40="UD"),"inter",IF(OR('full menu'!AE40="ACB",'full menu'!AE40="LCERT",'full menu'!AE40="LERT",'full menu'!AE40="FCERT",'full menu'!AE40="FCMT",'full menu'!AE40="LCMT",'full menu'!AE40="LMT",'full menu'!AE40="LCIT",'full menu'!AE40="FCIT",'full menu'!AE40="LIT",'full menu'!AE40="MwERT",'full menu'!AE40="ERwMT",'full menu'!AE40="M&amp;ERT",'full menu'!AE40="MwIT",'full menu'!AE40="IwMT",'full menu'!AE40="M&amp;IT",'full menu'!AE40="IwERT",'full menu'!AE40="ERwIT",'full menu'!AE40="I&amp;ERT",'full menu'!AE40="ER&amp;M&amp;IT",'full menu'!AE40="LSD"),"subst",IF(OR('full menu'!AE40="FERT",'full menu'!AE40="FMT",'full menu'!AE40="FIT",'full menu'!AE40="WSD"),"intens",IF('full menu'!AE40="UASC","UASC","")))))</f>
        <v>intens</v>
      </c>
      <c r="AF40" s="1" t="str">
        <f>IF(OR('full menu'!AF40="MDC",'full menu'!AF40="PERF"),"rude",IF(OR('full menu'!AF40="PCB",'full menu'!AF40="AERF",'full menu'!AF40="UD"),"inter",IF(OR('full menu'!AF40="ACB",'full menu'!AF40="LCERT",'full menu'!AF40="LERT",'full menu'!AF40="FCERT",'full menu'!AF40="FCMT",'full menu'!AF40="LCMT",'full menu'!AF40="LMT",'full menu'!AF40="LCIT",'full menu'!AF40="FCIT",'full menu'!AF40="LIT",'full menu'!AF40="MwERT",'full menu'!AF40="ERwMT",'full menu'!AF40="M&amp;ERT",'full menu'!AF40="MwIT",'full menu'!AF40="IwMT",'full menu'!AF40="M&amp;IT",'full menu'!AF40="IwERT",'full menu'!AF40="ERwIT",'full menu'!AF40="I&amp;ERT",'full menu'!AF40="ER&amp;M&amp;IT",'full menu'!AF40="LSD"),"subst",IF(OR('full menu'!AF40="FERT",'full menu'!AF40="FMT",'full menu'!AF40="FIT",'full menu'!AF40="WSD"),"intens",IF('full menu'!AF40="UASC","UASC","")))))</f>
        <v>intens</v>
      </c>
      <c r="AG40" s="1" t="str">
        <f>IF(OR('full menu'!AG40="MDC",'full menu'!AG40="PERF"),"rude",IF(OR('full menu'!AG40="PCB",'full menu'!AG40="AERF",'full menu'!AG40="UD"),"inter",IF(OR('full menu'!AG40="ACB",'full menu'!AG40="LCERT",'full menu'!AG40="LERT",'full menu'!AG40="FCERT",'full menu'!AG40="FCMT",'full menu'!AG40="LCMT",'full menu'!AG40="LMT",'full menu'!AG40="LCIT",'full menu'!AG40="FCIT",'full menu'!AG40="LIT",'full menu'!AG40="MwERT",'full menu'!AG40="ERwMT",'full menu'!AG40="M&amp;ERT",'full menu'!AG40="MwIT",'full menu'!AG40="IwMT",'full menu'!AG40="M&amp;IT",'full menu'!AG40="IwERT",'full menu'!AG40="ERwIT",'full menu'!AG40="I&amp;ERT",'full menu'!AG40="ER&amp;M&amp;IT",'full menu'!AG40="LSD"),"subst",IF(OR('full menu'!AG40="FERT",'full menu'!AG40="FMT",'full menu'!AG40="FIT",'full menu'!AG40="WSD"),"intens",IF('full menu'!AG40="UASC","UASC","")))))</f>
        <v>intens</v>
      </c>
      <c r="AH40" s="1" t="str">
        <f>IF(OR('full menu'!AH40="MDC",'full menu'!AH40="PERF"),"rude",IF(OR('full menu'!AH40="PCB",'full menu'!AH40="AERF",'full menu'!AH40="UD"),"inter",IF(OR('full menu'!AH40="ACB",'full menu'!AH40="LCERT",'full menu'!AH40="LERT",'full menu'!AH40="FCERT",'full menu'!AH40="FCMT",'full menu'!AH40="LCMT",'full menu'!AH40="LMT",'full menu'!AH40="LCIT",'full menu'!AH40="FCIT",'full menu'!AH40="LIT",'full menu'!AH40="MwERT",'full menu'!AH40="ERwMT",'full menu'!AH40="M&amp;ERT",'full menu'!AH40="MwIT",'full menu'!AH40="IwMT",'full menu'!AH40="M&amp;IT",'full menu'!AH40="IwERT",'full menu'!AH40="ERwIT",'full menu'!AH40="I&amp;ERT",'full menu'!AH40="ER&amp;M&amp;IT",'full menu'!AH40="LSD"),"subst",IF(OR('full menu'!AH40="FERT",'full menu'!AH40="FMT",'full menu'!AH40="FIT",'full menu'!AH40="WSD"),"intens",IF('full menu'!AH40="UASC","UASC","")))))</f>
        <v>intens</v>
      </c>
      <c r="AI40" s="1" t="str">
        <f>IF(OR('full menu'!AI40="MDC",'full menu'!AI40="PERF"),"rude",IF(OR('full menu'!AI40="PCB",'full menu'!AI40="AERF",'full menu'!AI40="UD"),"inter",IF(OR('full menu'!AI40="ACB",'full menu'!AI40="LCERT",'full menu'!AI40="LERT",'full menu'!AI40="FCERT",'full menu'!AI40="FCMT",'full menu'!AI40="LCMT",'full menu'!AI40="LMT",'full menu'!AI40="LCIT",'full menu'!AI40="FCIT",'full menu'!AI40="LIT",'full menu'!AI40="MwERT",'full menu'!AI40="ERwMT",'full menu'!AI40="M&amp;ERT",'full menu'!AI40="MwIT",'full menu'!AI40="IwMT",'full menu'!AI40="M&amp;IT",'full menu'!AI40="IwERT",'full menu'!AI40="ERwIT",'full menu'!AI40="I&amp;ERT",'full menu'!AI40="ER&amp;M&amp;IT",'full menu'!AI40="LSD"),"subst",IF(OR('full menu'!AI40="FERT",'full menu'!AI40="FMT",'full menu'!AI40="FIT",'full menu'!AI40="WSD"),"intens",IF('full menu'!AI40="UASC","UASC","")))))</f>
        <v>intens</v>
      </c>
      <c r="AJ40" s="1" t="str">
        <f>IF(OR('full menu'!AJ40="MDC",'full menu'!AJ40="PERF"),"rude",IF(OR('full menu'!AJ40="PCB",'full menu'!AJ40="AERF",'full menu'!AJ40="UD"),"inter",IF(OR('full menu'!AJ40="ACB",'full menu'!AJ40="LCERT",'full menu'!AJ40="LERT",'full menu'!AJ40="FCERT",'full menu'!AJ40="FCMT",'full menu'!AJ40="LCMT",'full menu'!AJ40="LMT",'full menu'!AJ40="LCIT",'full menu'!AJ40="FCIT",'full menu'!AJ40="LIT",'full menu'!AJ40="MwERT",'full menu'!AJ40="ERwMT",'full menu'!AJ40="M&amp;ERT",'full menu'!AJ40="MwIT",'full menu'!AJ40="IwMT",'full menu'!AJ40="M&amp;IT",'full menu'!AJ40="IwERT",'full menu'!AJ40="ERwIT",'full menu'!AJ40="I&amp;ERT",'full menu'!AJ40="ER&amp;M&amp;IT",'full menu'!AJ40="LSD"),"subst",IF(OR('full menu'!AJ40="FERT",'full menu'!AJ40="FMT",'full menu'!AJ40="FIT",'full menu'!AJ40="WSD"),"intens",IF('full menu'!AJ40="UASC","UASC","")))))</f>
        <v>intens</v>
      </c>
      <c r="AK40" s="1" t="str">
        <f>IF(OR('full menu'!AK40="MDC",'full menu'!AK40="PERF"),"rude",IF(OR('full menu'!AK40="PCB",'full menu'!AK40="AERF",'full menu'!AK40="UD"),"inter",IF(OR('full menu'!AK40="ACB",'full menu'!AK40="LCERT",'full menu'!AK40="LERT",'full menu'!AK40="FCERT",'full menu'!AK40="FCMT",'full menu'!AK40="LCMT",'full menu'!AK40="LMT",'full menu'!AK40="LCIT",'full menu'!AK40="FCIT",'full menu'!AK40="LIT",'full menu'!AK40="MwERT",'full menu'!AK40="ERwMT",'full menu'!AK40="M&amp;ERT",'full menu'!AK40="MwIT",'full menu'!AK40="IwMT",'full menu'!AK40="M&amp;IT",'full menu'!AK40="IwERT",'full menu'!AK40="ERwIT",'full menu'!AK40="I&amp;ERT",'full menu'!AK40="ER&amp;M&amp;IT",'full menu'!AK40="LSD"),"subst",IF(OR('full menu'!AK40="FERT",'full menu'!AK40="FMT",'full menu'!AK40="FIT",'full menu'!AK40="WSD"),"intens",IF('full menu'!AK40="UASC","UASC","")))))</f>
        <v>intens</v>
      </c>
      <c r="AL40" s="1" t="str">
        <f>IF(OR('full menu'!AL40="MDC",'full menu'!AL40="PERF"),"rude",IF(OR('full menu'!AL40="PCB",'full menu'!AL40="AERF",'full menu'!AL40="UD"),"inter",IF(OR('full menu'!AL40="ACB",'full menu'!AL40="LCERT",'full menu'!AL40="LERT",'full menu'!AL40="FCERT",'full menu'!AL40="FCMT",'full menu'!AL40="LCMT",'full menu'!AL40="LMT",'full menu'!AL40="LCIT",'full menu'!AL40="FCIT",'full menu'!AL40="LIT",'full menu'!AL40="MwERT",'full menu'!AL40="ERwMT",'full menu'!AL40="M&amp;ERT",'full menu'!AL40="MwIT",'full menu'!AL40="IwMT",'full menu'!AL40="M&amp;IT",'full menu'!AL40="IwERT",'full menu'!AL40="ERwIT",'full menu'!AL40="I&amp;ERT",'full menu'!AL40="ER&amp;M&amp;IT",'full menu'!AL40="LSD"),"subst",IF(OR('full menu'!AL40="FERT",'full menu'!AL40="FMT",'full menu'!AL40="FIT",'full menu'!AL40="WSD"),"intens",IF('full menu'!AL40="UASC","UASC","")))))</f>
        <v>intens</v>
      </c>
      <c r="AM40" s="1" t="str">
        <f>IF(OR('full menu'!AM40="MDC",'full menu'!AM40="PERF"),"rude",IF(OR('full menu'!AM40="PCB",'full menu'!AM40="AERF",'full menu'!AM40="UD"),"inter",IF(OR('full menu'!AM40="ACB",'full menu'!AM40="LCERT",'full menu'!AM40="LERT",'full menu'!AM40="FCERT",'full menu'!AM40="FCMT",'full menu'!AM40="LCMT",'full menu'!AM40="LMT",'full menu'!AM40="LCIT",'full menu'!AM40="FCIT",'full menu'!AM40="LIT",'full menu'!AM40="MwERT",'full menu'!AM40="ERwMT",'full menu'!AM40="M&amp;ERT",'full menu'!AM40="MwIT",'full menu'!AM40="IwMT",'full menu'!AM40="M&amp;IT",'full menu'!AM40="IwERT",'full menu'!AM40="ERwIT",'full menu'!AM40="I&amp;ERT",'full menu'!AM40="ER&amp;M&amp;IT",'full menu'!AM40="LSD"),"subst",IF(OR('full menu'!AM40="FERT",'full menu'!AM40="FMT",'full menu'!AM40="FIT",'full menu'!AM40="WSD"),"intens",IF('full menu'!AM40="UASC","UASC","")))))</f>
        <v>intens</v>
      </c>
      <c r="AN40" s="1" t="str">
        <f>IF(OR('full menu'!AN40="MDC",'full menu'!AN40="PERF"),"rude",IF(OR('full menu'!AN40="PCB",'full menu'!AN40="AERF",'full menu'!AN40="UD"),"inter",IF(OR('full menu'!AN40="ACB",'full menu'!AN40="LCERT",'full menu'!AN40="LERT",'full menu'!AN40="FCERT",'full menu'!AN40="FCMT",'full menu'!AN40="LCMT",'full menu'!AN40="LMT",'full menu'!AN40="LCIT",'full menu'!AN40="FCIT",'full menu'!AN40="LIT",'full menu'!AN40="MwERT",'full menu'!AN40="ERwMT",'full menu'!AN40="M&amp;ERT",'full menu'!AN40="MwIT",'full menu'!AN40="IwMT",'full menu'!AN40="M&amp;IT",'full menu'!AN40="IwERT",'full menu'!AN40="ERwIT",'full menu'!AN40="I&amp;ERT",'full menu'!AN40="ER&amp;M&amp;IT",'full menu'!AN40="LSD"),"subst",IF(OR('full menu'!AN40="FERT",'full menu'!AN40="FMT",'full menu'!AN40="FIT",'full menu'!AN40="WSD"),"intens",IF('full menu'!AN40="UASC","UASC","")))))</f>
        <v>intens</v>
      </c>
      <c r="AO40" s="1" t="str">
        <f>IF(OR('full menu'!AO40="MDC",'full menu'!AO40="PERF"),"rude",IF(OR('full menu'!AO40="PCB",'full menu'!AO40="AERF",'full menu'!AO40="UD"),"inter",IF(OR('full menu'!AO40="ACB",'full menu'!AO40="LCERT",'full menu'!AO40="LERT",'full menu'!AO40="FCERT",'full menu'!AO40="FCMT",'full menu'!AO40="LCMT",'full menu'!AO40="LMT",'full menu'!AO40="LCIT",'full menu'!AO40="FCIT",'full menu'!AO40="LIT",'full menu'!AO40="MwERT",'full menu'!AO40="ERwMT",'full menu'!AO40="M&amp;ERT",'full menu'!AO40="MwIT",'full menu'!AO40="IwMT",'full menu'!AO40="M&amp;IT",'full menu'!AO40="IwERT",'full menu'!AO40="ERwIT",'full menu'!AO40="I&amp;ERT",'full menu'!AO40="ER&amp;M&amp;IT",'full menu'!AO40="LSD"),"subst",IF(OR('full menu'!AO40="FERT",'full menu'!AO40="FMT",'full menu'!AO40="FIT",'full menu'!AO40="WSD"),"intens",IF('full menu'!AO40="UASC","UASC","")))))</f>
        <v>intens</v>
      </c>
      <c r="AP40" s="1" t="str">
        <f>IF(OR('full menu'!AP40="MDC",'full menu'!AP40="PERF"),"rude",IF(OR('full menu'!AP40="PCB",'full menu'!AP40="AERF",'full menu'!AP40="UD"),"inter",IF(OR('full menu'!AP40="ACB",'full menu'!AP40="LCERT",'full menu'!AP40="LERT",'full menu'!AP40="FCERT",'full menu'!AP40="FCMT",'full menu'!AP40="LCMT",'full menu'!AP40="LMT",'full menu'!AP40="LCIT",'full menu'!AP40="FCIT",'full menu'!AP40="LIT",'full menu'!AP40="MwERT",'full menu'!AP40="ERwMT",'full menu'!AP40="M&amp;ERT",'full menu'!AP40="MwIT",'full menu'!AP40="IwMT",'full menu'!AP40="M&amp;IT",'full menu'!AP40="IwERT",'full menu'!AP40="ERwIT",'full menu'!AP40="I&amp;ERT",'full menu'!AP40="ER&amp;M&amp;IT",'full menu'!AP40="LSD"),"subst",IF(OR('full menu'!AP40="FERT",'full menu'!AP40="FMT",'full menu'!AP40="FIT",'full menu'!AP40="WSD"),"intens",IF('full menu'!AP40="UASC","UASC","")))))</f>
        <v>intens</v>
      </c>
      <c r="AQ40" s="1" t="str">
        <f>IF(OR('full menu'!AQ40="MDC",'full menu'!AQ40="PERF"),"rude",IF(OR('full menu'!AQ40="PCB",'full menu'!AQ40="AERF",'full menu'!AQ40="UD"),"inter",IF(OR('full menu'!AQ40="ACB",'full menu'!AQ40="LCERT",'full menu'!AQ40="LERT",'full menu'!AQ40="FCERT",'full menu'!AQ40="FCMT",'full menu'!AQ40="LCMT",'full menu'!AQ40="LMT",'full menu'!AQ40="LCIT",'full menu'!AQ40="FCIT",'full menu'!AQ40="LIT",'full menu'!AQ40="MwERT",'full menu'!AQ40="ERwMT",'full menu'!AQ40="M&amp;ERT",'full menu'!AQ40="MwIT",'full menu'!AQ40="IwMT",'full menu'!AQ40="M&amp;IT",'full menu'!AQ40="IwERT",'full menu'!AQ40="ERwIT",'full menu'!AQ40="I&amp;ERT",'full menu'!AQ40="ER&amp;M&amp;IT",'full menu'!AQ40="LSD"),"subst",IF(OR('full menu'!AQ40="FERT",'full menu'!AQ40="FMT",'full menu'!AQ40="FIT",'full menu'!AQ40="WSD"),"intens",IF('full menu'!AQ40="UASC","UASC","")))))</f>
        <v>intens</v>
      </c>
      <c r="AR40" s="1" t="str">
        <f>IF(OR('full menu'!AR40="MDC",'full menu'!AR40="PERF"),"rude",IF(OR('full menu'!AR40="PCB",'full menu'!AR40="AERF",'full menu'!AR40="UD"),"inter",IF(OR('full menu'!AR40="ACB",'full menu'!AR40="LCERT",'full menu'!AR40="LERT",'full menu'!AR40="FCERT",'full menu'!AR40="FCMT",'full menu'!AR40="LCMT",'full menu'!AR40="LMT",'full menu'!AR40="LCIT",'full menu'!AR40="FCIT",'full menu'!AR40="LIT",'full menu'!AR40="MwERT",'full menu'!AR40="ERwMT",'full menu'!AR40="M&amp;ERT",'full menu'!AR40="MwIT",'full menu'!AR40="IwMT",'full menu'!AR40="M&amp;IT",'full menu'!AR40="IwERT",'full menu'!AR40="ERwIT",'full menu'!AR40="I&amp;ERT",'full menu'!AR40="ER&amp;M&amp;IT",'full menu'!AR40="LSD"),"subst",IF(OR('full menu'!AR40="FERT",'full menu'!AR40="FMT",'full menu'!AR40="FIT",'full menu'!AR40="WSD"),"intens",IF('full menu'!AR40="UASC","UASC","")))))</f>
        <v>intens</v>
      </c>
      <c r="AS40" s="1" t="str">
        <f>IF(OR('full menu'!AS40="MDC",'full menu'!AS40="PERF"),"rude",IF(OR('full menu'!AS40="PCB",'full menu'!AS40="AERF",'full menu'!AS40="UD"),"inter",IF(OR('full menu'!AS40="ACB",'full menu'!AS40="LCERT",'full menu'!AS40="LERT",'full menu'!AS40="FCERT",'full menu'!AS40="FCMT",'full menu'!AS40="LCMT",'full menu'!AS40="LMT",'full menu'!AS40="LCIT",'full menu'!AS40="FCIT",'full menu'!AS40="LIT",'full menu'!AS40="MwERT",'full menu'!AS40="ERwMT",'full menu'!AS40="M&amp;ERT",'full menu'!AS40="MwIT",'full menu'!AS40="IwMT",'full menu'!AS40="M&amp;IT",'full menu'!AS40="IwERT",'full menu'!AS40="ERwIT",'full menu'!AS40="I&amp;ERT",'full menu'!AS40="ER&amp;M&amp;IT",'full menu'!AS40="LSD"),"subst",IF(OR('full menu'!AS40="FERT",'full menu'!AS40="FMT",'full menu'!AS40="FIT",'full menu'!AS40="WSD"),"intens",IF('full menu'!AS40="UASC","UASC","")))))</f>
        <v>intens</v>
      </c>
      <c r="AT40" s="1" t="str">
        <f>IF(OR('full menu'!AT40="MDC",'full menu'!AT40="PERF"),"rude",IF(OR('full menu'!AT40="PCB",'full menu'!AT40="AERF",'full menu'!AT40="UD"),"inter",IF(OR('full menu'!AT40="ACB",'full menu'!AT40="LCERT",'full menu'!AT40="LERT",'full menu'!AT40="FCERT",'full menu'!AT40="FCMT",'full menu'!AT40="LCMT",'full menu'!AT40="LMT",'full menu'!AT40="LCIT",'full menu'!AT40="FCIT",'full menu'!AT40="LIT",'full menu'!AT40="MwERT",'full menu'!AT40="ERwMT",'full menu'!AT40="M&amp;ERT",'full menu'!AT40="MwIT",'full menu'!AT40="IwMT",'full menu'!AT40="M&amp;IT",'full menu'!AT40="IwERT",'full menu'!AT40="ERwIT",'full menu'!AT40="I&amp;ERT",'full menu'!AT40="ER&amp;M&amp;IT",'full menu'!AT40="LSD"),"subst",IF(OR('full menu'!AT40="FERT",'full menu'!AT40="FMT",'full menu'!AT40="FIT",'full menu'!AT40="WSD"),"intens",IF('full menu'!AT40="UASC","UASC","")))))</f>
        <v>intens</v>
      </c>
      <c r="AU40" s="1" t="str">
        <f>IF(OR('full menu'!AU40="MDC",'full menu'!AU40="PERF"),"rude",IF(OR('full menu'!AU40="PCB",'full menu'!AU40="AERF",'full menu'!AU40="UD"),"inter",IF(OR('full menu'!AU40="ACB",'full menu'!AU40="LCERT",'full menu'!AU40="LERT",'full menu'!AU40="FCERT",'full menu'!AU40="FCMT",'full menu'!AU40="LCMT",'full menu'!AU40="LMT",'full menu'!AU40="LCIT",'full menu'!AU40="FCIT",'full menu'!AU40="LIT",'full menu'!AU40="MwERT",'full menu'!AU40="ERwMT",'full menu'!AU40="M&amp;ERT",'full menu'!AU40="MwIT",'full menu'!AU40="IwMT",'full menu'!AU40="M&amp;IT",'full menu'!AU40="IwERT",'full menu'!AU40="ERwIT",'full menu'!AU40="I&amp;ERT",'full menu'!AU40="ER&amp;M&amp;IT",'full menu'!AU40="LSD"),"subst",IF(OR('full menu'!AU40="FERT",'full menu'!AU40="FMT",'full menu'!AU40="FIT",'full menu'!AU40="WSD"),"intens",IF('full menu'!AU40="UASC","UASC","")))))</f>
        <v>intens</v>
      </c>
      <c r="AV40" s="1" t="str">
        <f>IF(OR('full menu'!AV40="MDC",'full menu'!AV40="PERF"),"rude",IF(OR('full menu'!AV40="PCB",'full menu'!AV40="AERF",'full menu'!AV40="UD"),"inter",IF(OR('full menu'!AV40="ACB",'full menu'!AV40="LCERT",'full menu'!AV40="LERT",'full menu'!AV40="FCERT",'full menu'!AV40="FCMT",'full menu'!AV40="LCMT",'full menu'!AV40="LMT",'full menu'!AV40="LCIT",'full menu'!AV40="FCIT",'full menu'!AV40="LIT",'full menu'!AV40="MwERT",'full menu'!AV40="ERwMT",'full menu'!AV40="M&amp;ERT",'full menu'!AV40="MwIT",'full menu'!AV40="IwMT",'full menu'!AV40="M&amp;IT",'full menu'!AV40="IwERT",'full menu'!AV40="ERwIT",'full menu'!AV40="I&amp;ERT",'full menu'!AV40="ER&amp;M&amp;IT",'full menu'!AV40="LSD"),"subst",IF(OR('full menu'!AV40="FERT",'full menu'!AV40="FMT",'full menu'!AV40="FIT",'full menu'!AV40="WSD"),"intens",IF('full menu'!AV40="UASC","UASC","")))))</f>
        <v>intens</v>
      </c>
      <c r="AW40" s="1" t="str">
        <f>IF(OR('full menu'!AW40="MDC",'full menu'!AW40="PERF"),"rude",IF(OR('full menu'!AW40="PCB",'full menu'!AW40="AERF",'full menu'!AW40="UD"),"inter",IF(OR('full menu'!AW40="ACB",'full menu'!AW40="LCERT",'full menu'!AW40="LERT",'full menu'!AW40="FCERT",'full menu'!AW40="FCMT",'full menu'!AW40="LCMT",'full menu'!AW40="LMT",'full menu'!AW40="LCIT",'full menu'!AW40="FCIT",'full menu'!AW40="LIT",'full menu'!AW40="MwERT",'full menu'!AW40="ERwMT",'full menu'!AW40="M&amp;ERT",'full menu'!AW40="MwIT",'full menu'!AW40="IwMT",'full menu'!AW40="M&amp;IT",'full menu'!AW40="IwERT",'full menu'!AW40="ERwIT",'full menu'!AW40="I&amp;ERT",'full menu'!AW40="ER&amp;M&amp;IT",'full menu'!AW40="LSD"),"subst",IF(OR('full menu'!AW40="FERT",'full menu'!AW40="FMT",'full menu'!AW40="FIT",'full menu'!AW40="WSD"),"intens",IF('full menu'!AW40="UASC","UASC","")))))</f>
        <v>intens</v>
      </c>
      <c r="AX40" s="1" t="str">
        <f>IF(OR('full menu'!AX40="MDC",'full menu'!AX40="PERF"),"rude",IF(OR('full menu'!AX40="PCB",'full menu'!AX40="AERF",'full menu'!AX40="UD"),"inter",IF(OR('full menu'!AX40="ACB",'full menu'!AX40="LCERT",'full menu'!AX40="LERT",'full menu'!AX40="FCERT",'full menu'!AX40="FCMT",'full menu'!AX40="LCMT",'full menu'!AX40="LMT",'full menu'!AX40="LCIT",'full menu'!AX40="FCIT",'full menu'!AX40="LIT",'full menu'!AX40="MwERT",'full menu'!AX40="ERwMT",'full menu'!AX40="M&amp;ERT",'full menu'!AX40="MwIT",'full menu'!AX40="IwMT",'full menu'!AX40="M&amp;IT",'full menu'!AX40="IwERT",'full menu'!AX40="ERwIT",'full menu'!AX40="I&amp;ERT",'full menu'!AX40="ER&amp;M&amp;IT",'full menu'!AX40="LSD"),"subst",IF(OR('full menu'!AX40="FERT",'full menu'!AX40="FMT",'full menu'!AX40="FIT",'full menu'!AX40="WSD"),"intens",IF('full menu'!AX40="UASC","UASC","")))))</f>
        <v>intens</v>
      </c>
      <c r="AY40" s="1" t="str">
        <f>IF(OR('full menu'!AY40="MDC",'full menu'!AY40="PERF"),"rude",IF(OR('full menu'!AY40="PCB",'full menu'!AY40="AERF",'full menu'!AY40="UD"),"inter",IF(OR('full menu'!AY40="ACB",'full menu'!AY40="LCERT",'full menu'!AY40="LERT",'full menu'!AY40="FCERT",'full menu'!AY40="FCMT",'full menu'!AY40="LCMT",'full menu'!AY40="LMT",'full menu'!AY40="LCIT",'full menu'!AY40="FCIT",'full menu'!AY40="LIT",'full menu'!AY40="MwERT",'full menu'!AY40="ERwMT",'full menu'!AY40="M&amp;ERT",'full menu'!AY40="MwIT",'full menu'!AY40="IwMT",'full menu'!AY40="M&amp;IT",'full menu'!AY40="IwERT",'full menu'!AY40="ERwIT",'full menu'!AY40="I&amp;ERT",'full menu'!AY40="ER&amp;M&amp;IT",'full menu'!AY40="LSD"),"subst",IF(OR('full menu'!AY40="FERT",'full menu'!AY40="FMT",'full menu'!AY40="FIT",'full menu'!AY40="WSD"),"intens",IF('full menu'!AY40="UASC","UASC","")))))</f>
        <v>intens</v>
      </c>
    </row>
    <row r="41" spans="1:51" ht="15.6" x14ac:dyDescent="0.3">
      <c r="A41" t="s">
        <v>70</v>
      </c>
      <c r="B41" s="1" t="str">
        <f>IF(OR('full menu'!B41="MDC",'full menu'!B41="PERF"),"rude",IF(OR('full menu'!B41="PCB",'full menu'!B41="AERF",'full menu'!B41="UD"),"inter",IF(OR('full menu'!B41="ACB",'full menu'!B41="LCERT",'full menu'!B41="LERT",'full menu'!B41="FCERT",'full menu'!B41="FCMT",'full menu'!B41="LCMT",'full menu'!B41="LMT",'full menu'!B41="LCIT",'full menu'!B41="FCIT",'full menu'!B41="LIT",'full menu'!B41="MwERT",'full menu'!B41="ERwMT",'full menu'!B41="M&amp;ERT",'full menu'!B41="MwIT",'full menu'!B41="IwMT",'full menu'!B41="M&amp;IT",'full menu'!B41="IwERT",'full menu'!B41="ERwIT",'full menu'!B41="I&amp;ERT",'full menu'!B41="ER&amp;M&amp;IT",'full menu'!B41="LSD"),"subst",IF(OR('full menu'!B41="FERT",'full menu'!B41="FMT",'full menu'!B41="FIT",'full menu'!B41="WSD"),"intens",IF('full menu'!B41="UASC","UASC","")))))</f>
        <v>subst</v>
      </c>
      <c r="C41" s="1" t="str">
        <f>IF(OR('full menu'!C41="MDC",'full menu'!C41="PERF"),"rude",IF(OR('full menu'!C41="PCB",'full menu'!C41="AERF",'full menu'!C41="UD"),"inter",IF(OR('full menu'!C41="ACB",'full menu'!C41="LCERT",'full menu'!C41="LERT",'full menu'!C41="FCERT",'full menu'!C41="FCMT",'full menu'!C41="LCMT",'full menu'!C41="LMT",'full menu'!C41="LCIT",'full menu'!C41="FCIT",'full menu'!C41="LIT",'full menu'!C41="MwERT",'full menu'!C41="ERwMT",'full menu'!C41="M&amp;ERT",'full menu'!C41="MwIT",'full menu'!C41="IwMT",'full menu'!C41="M&amp;IT",'full menu'!C41="IwERT",'full menu'!C41="ERwIT",'full menu'!C41="I&amp;ERT",'full menu'!C41="ER&amp;M&amp;IT",'full menu'!C41="LSD"),"subst",IF(OR('full menu'!C41="FERT",'full menu'!C41="FMT",'full menu'!C41="FIT",'full menu'!C41="WSD"),"intens",IF('full menu'!C41="UASC","UASC","")))))</f>
        <v>subst</v>
      </c>
      <c r="D41" s="1" t="str">
        <f>IF(OR('full menu'!D41="MDC",'full menu'!D41="PERF"),"rude",IF(OR('full menu'!D41="PCB",'full menu'!D41="AERF",'full menu'!D41="UD"),"inter",IF(OR('full menu'!D41="ACB",'full menu'!D41="LCERT",'full menu'!D41="LERT",'full menu'!D41="FCERT",'full menu'!D41="FCMT",'full menu'!D41="LCMT",'full menu'!D41="LMT",'full menu'!D41="LCIT",'full menu'!D41="FCIT",'full menu'!D41="LIT",'full menu'!D41="MwERT",'full menu'!D41="ERwMT",'full menu'!D41="M&amp;ERT",'full menu'!D41="MwIT",'full menu'!D41="IwMT",'full menu'!D41="M&amp;IT",'full menu'!D41="IwERT",'full menu'!D41="ERwIT",'full menu'!D41="I&amp;ERT",'full menu'!D41="ER&amp;M&amp;IT",'full menu'!D41="LSD"),"subst",IF(OR('full menu'!D41="FERT",'full menu'!D41="FMT",'full menu'!D41="FIT",'full menu'!D41="WSD"),"intens",IF('full menu'!D41="UASC","UASC","")))))</f>
        <v>subst</v>
      </c>
      <c r="E41" s="1" t="str">
        <f>IF(OR('full menu'!E41="MDC",'full menu'!E41="PERF"),"rude",IF(OR('full menu'!E41="PCB",'full menu'!E41="AERF",'full menu'!E41="UD"),"inter",IF(OR('full menu'!E41="ACB",'full menu'!E41="LCERT",'full menu'!E41="LERT",'full menu'!E41="FCERT",'full menu'!E41="FCMT",'full menu'!E41="LCMT",'full menu'!E41="LMT",'full menu'!E41="LCIT",'full menu'!E41="FCIT",'full menu'!E41="LIT",'full menu'!E41="MwERT",'full menu'!E41="ERwMT",'full menu'!E41="M&amp;ERT",'full menu'!E41="MwIT",'full menu'!E41="IwMT",'full menu'!E41="M&amp;IT",'full menu'!E41="IwERT",'full menu'!E41="ERwIT",'full menu'!E41="I&amp;ERT",'full menu'!E41="ER&amp;M&amp;IT",'full menu'!E41="LSD"),"subst",IF(OR('full menu'!E41="FERT",'full menu'!E41="FMT",'full menu'!E41="FIT",'full menu'!E41="WSD"),"intens",IF('full menu'!E41="UASC","UASC","")))))</f>
        <v>subst</v>
      </c>
      <c r="F41" s="1" t="str">
        <f>IF(OR('full menu'!F41="MDC",'full menu'!F41="PERF"),"rude",IF(OR('full menu'!F41="PCB",'full menu'!F41="AERF",'full menu'!F41="UD"),"inter",IF(OR('full menu'!F41="ACB",'full menu'!F41="LCERT",'full menu'!F41="LERT",'full menu'!F41="FCERT",'full menu'!F41="FCMT",'full menu'!F41="LCMT",'full menu'!F41="LMT",'full menu'!F41="LCIT",'full menu'!F41="FCIT",'full menu'!F41="LIT",'full menu'!F41="MwERT",'full menu'!F41="ERwMT",'full menu'!F41="M&amp;ERT",'full menu'!F41="MwIT",'full menu'!F41="IwMT",'full menu'!F41="M&amp;IT",'full menu'!F41="IwERT",'full menu'!F41="ERwIT",'full menu'!F41="I&amp;ERT",'full menu'!F41="ER&amp;M&amp;IT",'full menu'!F41="LSD"),"subst",IF(OR('full menu'!F41="FERT",'full menu'!F41="FMT",'full menu'!F41="FIT",'full menu'!F41="WSD"),"intens",IF('full menu'!F41="UASC","UASC","")))))</f>
        <v>subst</v>
      </c>
      <c r="G41" s="1" t="str">
        <f>IF(OR('full menu'!G41="MDC",'full menu'!G41="PERF"),"rude",IF(OR('full menu'!G41="PCB",'full menu'!G41="AERF",'full menu'!G41="UD"),"inter",IF(OR('full menu'!G41="ACB",'full menu'!G41="LCERT",'full menu'!G41="LERT",'full menu'!G41="FCERT",'full menu'!G41="FCMT",'full menu'!G41="LCMT",'full menu'!G41="LMT",'full menu'!G41="LCIT",'full menu'!G41="FCIT",'full menu'!G41="LIT",'full menu'!G41="MwERT",'full menu'!G41="ERwMT",'full menu'!G41="M&amp;ERT",'full menu'!G41="MwIT",'full menu'!G41="IwMT",'full menu'!G41="M&amp;IT",'full menu'!G41="IwERT",'full menu'!G41="ERwIT",'full menu'!G41="I&amp;ERT",'full menu'!G41="ER&amp;M&amp;IT",'full menu'!G41="LSD"),"subst",IF(OR('full menu'!G41="FERT",'full menu'!G41="FMT",'full menu'!G41="FIT",'full menu'!G41="WSD"),"intens",IF('full menu'!G41="UASC","UASC","")))))</f>
        <v>subst</v>
      </c>
      <c r="H41" s="1" t="str">
        <f>IF(OR('full menu'!H41="MDC",'full menu'!H41="PERF"),"rude",IF(OR('full menu'!H41="PCB",'full menu'!H41="AERF",'full menu'!H41="UD"),"inter",IF(OR('full menu'!H41="ACB",'full menu'!H41="LCERT",'full menu'!H41="LERT",'full menu'!H41="FCERT",'full menu'!H41="FCMT",'full menu'!H41="LCMT",'full menu'!H41="LMT",'full menu'!H41="LCIT",'full menu'!H41="FCIT",'full menu'!H41="LIT",'full menu'!H41="MwERT",'full menu'!H41="ERwMT",'full menu'!H41="M&amp;ERT",'full menu'!H41="MwIT",'full menu'!H41="IwMT",'full menu'!H41="M&amp;IT",'full menu'!H41="IwERT",'full menu'!H41="ERwIT",'full menu'!H41="I&amp;ERT",'full menu'!H41="ER&amp;M&amp;IT",'full menu'!H41="LSD"),"subst",IF(OR('full menu'!H41="FERT",'full menu'!H41="FMT",'full menu'!H41="FIT",'full menu'!H41="WSD"),"intens",IF('full menu'!H41="UASC","UASC","")))))</f>
        <v>subst</v>
      </c>
      <c r="I41" s="1" t="str">
        <f>IF(OR('full menu'!I41="MDC",'full menu'!I41="PERF"),"rude",IF(OR('full menu'!I41="PCB",'full menu'!I41="AERF",'full menu'!I41="UD"),"inter",IF(OR('full menu'!I41="ACB",'full menu'!I41="LCERT",'full menu'!I41="LERT",'full menu'!I41="FCERT",'full menu'!I41="FCMT",'full menu'!I41="LCMT",'full menu'!I41="LMT",'full menu'!I41="LCIT",'full menu'!I41="FCIT",'full menu'!I41="LIT",'full menu'!I41="MwERT",'full menu'!I41="ERwMT",'full menu'!I41="M&amp;ERT",'full menu'!I41="MwIT",'full menu'!I41="IwMT",'full menu'!I41="M&amp;IT",'full menu'!I41="IwERT",'full menu'!I41="ERwIT",'full menu'!I41="I&amp;ERT",'full menu'!I41="ER&amp;M&amp;IT",'full menu'!I41="LSD"),"subst",IF(OR('full menu'!I41="FERT",'full menu'!I41="FMT",'full menu'!I41="FIT",'full menu'!I41="WSD"),"intens",IF('full menu'!I41="UASC","UASC","")))))</f>
        <v>subst</v>
      </c>
      <c r="J41" s="1" t="str">
        <f>IF(OR('full menu'!J41="MDC",'full menu'!J41="PERF"),"rude",IF(OR('full menu'!J41="PCB",'full menu'!J41="AERF",'full menu'!J41="UD"),"inter",IF(OR('full menu'!J41="ACB",'full menu'!J41="LCERT",'full menu'!J41="LERT",'full menu'!J41="FCERT",'full menu'!J41="FCMT",'full menu'!J41="LCMT",'full menu'!J41="LMT",'full menu'!J41="LCIT",'full menu'!J41="FCIT",'full menu'!J41="LIT",'full menu'!J41="MwERT",'full menu'!J41="ERwMT",'full menu'!J41="M&amp;ERT",'full menu'!J41="MwIT",'full menu'!J41="IwMT",'full menu'!J41="M&amp;IT",'full menu'!J41="IwERT",'full menu'!J41="ERwIT",'full menu'!J41="I&amp;ERT",'full menu'!J41="ER&amp;M&amp;IT",'full menu'!J41="LSD"),"subst",IF(OR('full menu'!J41="FERT",'full menu'!J41="FMT",'full menu'!J41="FIT",'full menu'!J41="WSD"),"intens",IF('full menu'!J41="UASC","UASC","")))))</f>
        <v>subst</v>
      </c>
      <c r="K41" s="1" t="str">
        <f>IF(OR('full menu'!K41="MDC",'full menu'!K41="PERF"),"rude",IF(OR('full menu'!K41="PCB",'full menu'!K41="AERF",'full menu'!K41="UD"),"inter",IF(OR('full menu'!K41="ACB",'full menu'!K41="LCERT",'full menu'!K41="LERT",'full menu'!K41="FCERT",'full menu'!K41="FCMT",'full menu'!K41="LCMT",'full menu'!K41="LMT",'full menu'!K41="LCIT",'full menu'!K41="FCIT",'full menu'!K41="LIT",'full menu'!K41="MwERT",'full menu'!K41="ERwMT",'full menu'!K41="M&amp;ERT",'full menu'!K41="MwIT",'full menu'!K41="IwMT",'full menu'!K41="M&amp;IT",'full menu'!K41="IwERT",'full menu'!K41="ERwIT",'full menu'!K41="I&amp;ERT",'full menu'!K41="ER&amp;M&amp;IT",'full menu'!K41="LSD"),"subst",IF(OR('full menu'!K41="FERT",'full menu'!K41="FMT",'full menu'!K41="FIT",'full menu'!K41="WSD"),"intens",IF('full menu'!K41="UASC","UASC","")))))</f>
        <v>subst</v>
      </c>
      <c r="L41" s="1" t="str">
        <f>IF(OR('full menu'!L41="MDC",'full menu'!L41="PERF"),"rude",IF(OR('full menu'!L41="PCB",'full menu'!L41="AERF",'full menu'!L41="UD"),"inter",IF(OR('full menu'!L41="ACB",'full menu'!L41="LCERT",'full menu'!L41="LERT",'full menu'!L41="FCERT",'full menu'!L41="FCMT",'full menu'!L41="LCMT",'full menu'!L41="LMT",'full menu'!L41="LCIT",'full menu'!L41="FCIT",'full menu'!L41="LIT",'full menu'!L41="MwERT",'full menu'!L41="ERwMT",'full menu'!L41="M&amp;ERT",'full menu'!L41="MwIT",'full menu'!L41="IwMT",'full menu'!L41="M&amp;IT",'full menu'!L41="IwERT",'full menu'!L41="ERwIT",'full menu'!L41="I&amp;ERT",'full menu'!L41="ER&amp;M&amp;IT",'full menu'!L41="LSD"),"subst",IF(OR('full menu'!L41="FERT",'full menu'!L41="FMT",'full menu'!L41="FIT",'full menu'!L41="WSD"),"intens",IF('full menu'!L41="UASC","UASC","")))))</f>
        <v>subst</v>
      </c>
      <c r="M41" s="1" t="str">
        <f>IF(OR('full menu'!M41="MDC",'full menu'!M41="PERF"),"rude",IF(OR('full menu'!M41="PCB",'full menu'!M41="AERF",'full menu'!M41="UD"),"inter",IF(OR('full menu'!M41="ACB",'full menu'!M41="LCERT",'full menu'!M41="LERT",'full menu'!M41="FCERT",'full menu'!M41="FCMT",'full menu'!M41="LCMT",'full menu'!M41="LMT",'full menu'!M41="LCIT",'full menu'!M41="FCIT",'full menu'!M41="LIT",'full menu'!M41="MwERT",'full menu'!M41="ERwMT",'full menu'!M41="M&amp;ERT",'full menu'!M41="MwIT",'full menu'!M41="IwMT",'full menu'!M41="M&amp;IT",'full menu'!M41="IwERT",'full menu'!M41="ERwIT",'full menu'!M41="I&amp;ERT",'full menu'!M41="ER&amp;M&amp;IT",'full menu'!M41="LSD"),"subst",IF(OR('full menu'!M41="FERT",'full menu'!M41="FMT",'full menu'!M41="FIT",'full menu'!M41="WSD"),"intens",IF('full menu'!M41="UASC","UASC","")))))</f>
        <v>subst</v>
      </c>
      <c r="N41" s="1" t="str">
        <f>IF(OR('full menu'!N41="MDC",'full menu'!N41="PERF"),"rude",IF(OR('full menu'!N41="PCB",'full menu'!N41="AERF",'full menu'!N41="UD"),"inter",IF(OR('full menu'!N41="ACB",'full menu'!N41="LCERT",'full menu'!N41="LERT",'full menu'!N41="FCERT",'full menu'!N41="FCMT",'full menu'!N41="LCMT",'full menu'!N41="LMT",'full menu'!N41="LCIT",'full menu'!N41="FCIT",'full menu'!N41="LIT",'full menu'!N41="MwERT",'full menu'!N41="ERwMT",'full menu'!N41="M&amp;ERT",'full menu'!N41="MwIT",'full menu'!N41="IwMT",'full menu'!N41="M&amp;IT",'full menu'!N41="IwERT",'full menu'!N41="ERwIT",'full menu'!N41="I&amp;ERT",'full menu'!N41="ER&amp;M&amp;IT",'full menu'!N41="LSD"),"subst",IF(OR('full menu'!N41="FERT",'full menu'!N41="FMT",'full menu'!N41="FIT",'full menu'!N41="WSD"),"intens",IF('full menu'!N41="UASC","UASC","")))))</f>
        <v>subst</v>
      </c>
      <c r="O41" s="1" t="str">
        <f>IF(OR('full menu'!O41="MDC",'full menu'!O41="PERF"),"rude",IF(OR('full menu'!O41="PCB",'full menu'!O41="AERF",'full menu'!O41="UD"),"inter",IF(OR('full menu'!O41="ACB",'full menu'!O41="LCERT",'full menu'!O41="LERT",'full menu'!O41="FCERT",'full menu'!O41="FCMT",'full menu'!O41="LCMT",'full menu'!O41="LMT",'full menu'!O41="LCIT",'full menu'!O41="FCIT",'full menu'!O41="LIT",'full menu'!O41="MwERT",'full menu'!O41="ERwMT",'full menu'!O41="M&amp;ERT",'full menu'!O41="MwIT",'full menu'!O41="IwMT",'full menu'!O41="M&amp;IT",'full menu'!O41="IwERT",'full menu'!O41="ERwIT",'full menu'!O41="I&amp;ERT",'full menu'!O41="ER&amp;M&amp;IT",'full menu'!O41="LSD"),"subst",IF(OR('full menu'!O41="FERT",'full menu'!O41="FMT",'full menu'!O41="FIT",'full menu'!O41="WSD"),"intens",IF('full menu'!O41="UASC","UASC","")))))</f>
        <v>subst</v>
      </c>
      <c r="P41" s="1" t="str">
        <f>IF(OR('full menu'!P41="MDC",'full menu'!P41="PERF"),"rude",IF(OR('full menu'!P41="PCB",'full menu'!P41="AERF",'full menu'!P41="UD"),"inter",IF(OR('full menu'!P41="ACB",'full menu'!P41="LCERT",'full menu'!P41="LERT",'full menu'!P41="FCERT",'full menu'!P41="FCMT",'full menu'!P41="LCMT",'full menu'!P41="LMT",'full menu'!P41="LCIT",'full menu'!P41="FCIT",'full menu'!P41="LIT",'full menu'!P41="MwERT",'full menu'!P41="ERwMT",'full menu'!P41="M&amp;ERT",'full menu'!P41="MwIT",'full menu'!P41="IwMT",'full menu'!P41="M&amp;IT",'full menu'!P41="IwERT",'full menu'!P41="ERwIT",'full menu'!P41="I&amp;ERT",'full menu'!P41="ER&amp;M&amp;IT",'full menu'!P41="LSD"),"subst",IF(OR('full menu'!P41="FERT",'full menu'!P41="FMT",'full menu'!P41="FIT",'full menu'!P41="WSD"),"intens",IF('full menu'!P41="UASC","UASC","")))))</f>
        <v>subst</v>
      </c>
      <c r="Q41" s="1" t="str">
        <f>IF(OR('full menu'!Q41="MDC",'full menu'!Q41="PERF"),"rude",IF(OR('full menu'!Q41="PCB",'full menu'!Q41="AERF",'full menu'!Q41="UD"),"inter",IF(OR('full menu'!Q41="ACB",'full menu'!Q41="LCERT",'full menu'!Q41="LERT",'full menu'!Q41="FCERT",'full menu'!Q41="FCMT",'full menu'!Q41="LCMT",'full menu'!Q41="LMT",'full menu'!Q41="LCIT",'full menu'!Q41="FCIT",'full menu'!Q41="LIT",'full menu'!Q41="MwERT",'full menu'!Q41="ERwMT",'full menu'!Q41="M&amp;ERT",'full menu'!Q41="MwIT",'full menu'!Q41="IwMT",'full menu'!Q41="M&amp;IT",'full menu'!Q41="IwERT",'full menu'!Q41="ERwIT",'full menu'!Q41="I&amp;ERT",'full menu'!Q41="ER&amp;M&amp;IT",'full menu'!Q41="LSD"),"subst",IF(OR('full menu'!Q41="FERT",'full menu'!Q41="FMT",'full menu'!Q41="FIT",'full menu'!Q41="WSD"),"intens",IF('full menu'!Q41="UASC","UASC","")))))</f>
        <v>subst</v>
      </c>
      <c r="R41" s="1" t="str">
        <f>IF(OR('full menu'!R41="MDC",'full menu'!R41="PERF"),"rude",IF(OR('full menu'!R41="PCB",'full menu'!R41="AERF",'full menu'!R41="UD"),"inter",IF(OR('full menu'!R41="ACB",'full menu'!R41="LCERT",'full menu'!R41="LERT",'full menu'!R41="FCERT",'full menu'!R41="FCMT",'full menu'!R41="LCMT",'full menu'!R41="LMT",'full menu'!R41="LCIT",'full menu'!R41="FCIT",'full menu'!R41="LIT",'full menu'!R41="MwERT",'full menu'!R41="ERwMT",'full menu'!R41="M&amp;ERT",'full menu'!R41="MwIT",'full menu'!R41="IwMT",'full menu'!R41="M&amp;IT",'full menu'!R41="IwERT",'full menu'!R41="ERwIT",'full menu'!R41="I&amp;ERT",'full menu'!R41="ER&amp;M&amp;IT",'full menu'!R41="LSD"),"subst",IF(OR('full menu'!R41="FERT",'full menu'!R41="FMT",'full menu'!R41="FIT",'full menu'!R41="WSD"),"intens",IF('full menu'!R41="UASC","UASC","")))))</f>
        <v>subst</v>
      </c>
      <c r="S41" s="1" t="str">
        <f>IF(OR('full menu'!S41="MDC",'full menu'!S41="PERF"),"rude",IF(OR('full menu'!S41="PCB",'full menu'!S41="AERF",'full menu'!S41="UD"),"inter",IF(OR('full menu'!S41="ACB",'full menu'!S41="LCERT",'full menu'!S41="LERT",'full menu'!S41="FCERT",'full menu'!S41="FCMT",'full menu'!S41="LCMT",'full menu'!S41="LMT",'full menu'!S41="LCIT",'full menu'!S41="FCIT",'full menu'!S41="LIT",'full menu'!S41="MwERT",'full menu'!S41="ERwMT",'full menu'!S41="M&amp;ERT",'full menu'!S41="MwIT",'full menu'!S41="IwMT",'full menu'!S41="M&amp;IT",'full menu'!S41="IwERT",'full menu'!S41="ERwIT",'full menu'!S41="I&amp;ERT",'full menu'!S41="ER&amp;M&amp;IT",'full menu'!S41="LSD"),"subst",IF(OR('full menu'!S41="FERT",'full menu'!S41="FMT",'full menu'!S41="FIT",'full menu'!S41="WSD"),"intens",IF('full menu'!S41="UASC","UASC","")))))</f>
        <v>subst</v>
      </c>
      <c r="T41" s="1" t="str">
        <f>IF(OR('full menu'!T41="MDC",'full menu'!T41="PERF"),"rude",IF(OR('full menu'!T41="PCB",'full menu'!T41="AERF",'full menu'!T41="UD"),"inter",IF(OR('full menu'!T41="ACB",'full menu'!T41="LCERT",'full menu'!T41="LERT",'full menu'!T41="FCERT",'full menu'!T41="FCMT",'full menu'!T41="LCMT",'full menu'!T41="LMT",'full menu'!T41="LCIT",'full menu'!T41="FCIT",'full menu'!T41="LIT",'full menu'!T41="MwERT",'full menu'!T41="ERwMT",'full menu'!T41="M&amp;ERT",'full menu'!T41="MwIT",'full menu'!T41="IwMT",'full menu'!T41="M&amp;IT",'full menu'!T41="IwERT",'full menu'!T41="ERwIT",'full menu'!T41="I&amp;ERT",'full menu'!T41="ER&amp;M&amp;IT",'full menu'!T41="LSD"),"subst",IF(OR('full menu'!T41="FERT",'full menu'!T41="FMT",'full menu'!T41="FIT",'full menu'!T41="WSD"),"intens",IF('full menu'!T41="UASC","UASC","")))))</f>
        <v>subst</v>
      </c>
      <c r="U41" s="1" t="str">
        <f>IF(OR('full menu'!U41="MDC",'full menu'!U41="PERF"),"rude",IF(OR('full menu'!U41="PCB",'full menu'!U41="AERF",'full menu'!U41="UD"),"inter",IF(OR('full menu'!U41="ACB",'full menu'!U41="LCERT",'full menu'!U41="LERT",'full menu'!U41="FCERT",'full menu'!U41="FCMT",'full menu'!U41="LCMT",'full menu'!U41="LMT",'full menu'!U41="LCIT",'full menu'!U41="FCIT",'full menu'!U41="LIT",'full menu'!U41="MwERT",'full menu'!U41="ERwMT",'full menu'!U41="M&amp;ERT",'full menu'!U41="MwIT",'full menu'!U41="IwMT",'full menu'!U41="M&amp;IT",'full menu'!U41="IwERT",'full menu'!U41="ERwIT",'full menu'!U41="I&amp;ERT",'full menu'!U41="ER&amp;M&amp;IT",'full menu'!U41="LSD"),"subst",IF(OR('full menu'!U41="FERT",'full menu'!U41="FMT",'full menu'!U41="FIT",'full menu'!U41="WSD"),"intens",IF('full menu'!U41="UASC","UASC","")))))</f>
        <v>subst</v>
      </c>
      <c r="V41" s="1" t="str">
        <f>IF(OR('full menu'!V41="MDC",'full menu'!V41="PERF"),"rude",IF(OR('full menu'!V41="PCB",'full menu'!V41="AERF",'full menu'!V41="UD"),"inter",IF(OR('full menu'!V41="ACB",'full menu'!V41="LCERT",'full menu'!V41="LERT",'full menu'!V41="FCERT",'full menu'!V41="FCMT",'full menu'!V41="LCMT",'full menu'!V41="LMT",'full menu'!V41="LCIT",'full menu'!V41="FCIT",'full menu'!V41="LIT",'full menu'!V41="MwERT",'full menu'!V41="ERwMT",'full menu'!V41="M&amp;ERT",'full menu'!V41="MwIT",'full menu'!V41="IwMT",'full menu'!V41="M&amp;IT",'full menu'!V41="IwERT",'full menu'!V41="ERwIT",'full menu'!V41="I&amp;ERT",'full menu'!V41="ER&amp;M&amp;IT",'full menu'!V41="LSD"),"subst",IF(OR('full menu'!V41="FERT",'full menu'!V41="FMT",'full menu'!V41="FIT",'full menu'!V41="WSD"),"intens",IF('full menu'!V41="UASC","UASC","")))))</f>
        <v>subst</v>
      </c>
      <c r="W41" s="1" t="str">
        <f>IF(OR('full menu'!W41="MDC",'full menu'!W41="PERF"),"rude",IF(OR('full menu'!W41="PCB",'full menu'!W41="AERF",'full menu'!W41="UD"),"inter",IF(OR('full menu'!W41="ACB",'full menu'!W41="LCERT",'full menu'!W41="LERT",'full menu'!W41="FCERT",'full menu'!W41="FCMT",'full menu'!W41="LCMT",'full menu'!W41="LMT",'full menu'!W41="LCIT",'full menu'!W41="FCIT",'full menu'!W41="LIT",'full menu'!W41="MwERT",'full menu'!W41="ERwMT",'full menu'!W41="M&amp;ERT",'full menu'!W41="MwIT",'full menu'!W41="IwMT",'full menu'!W41="M&amp;IT",'full menu'!W41="IwERT",'full menu'!W41="ERwIT",'full menu'!W41="I&amp;ERT",'full menu'!W41="ER&amp;M&amp;IT",'full menu'!W41="LSD"),"subst",IF(OR('full menu'!W41="FERT",'full menu'!W41="FMT",'full menu'!W41="FIT",'full menu'!W41="WSD"),"intens",IF('full menu'!W41="UASC","UASC","")))))</f>
        <v>subst</v>
      </c>
      <c r="X41" s="1" t="str">
        <f>IF(OR('full menu'!X41="MDC",'full menu'!X41="PERF"),"rude",IF(OR('full menu'!X41="PCB",'full menu'!X41="AERF",'full menu'!X41="UD"),"inter",IF(OR('full menu'!X41="ACB",'full menu'!X41="LCERT",'full menu'!X41="LERT",'full menu'!X41="FCERT",'full menu'!X41="FCMT",'full menu'!X41="LCMT",'full menu'!X41="LMT",'full menu'!X41="LCIT",'full menu'!X41="FCIT",'full menu'!X41="LIT",'full menu'!X41="MwERT",'full menu'!X41="ERwMT",'full menu'!X41="M&amp;ERT",'full menu'!X41="MwIT",'full menu'!X41="IwMT",'full menu'!X41="M&amp;IT",'full menu'!X41="IwERT",'full menu'!X41="ERwIT",'full menu'!X41="I&amp;ERT",'full menu'!X41="ER&amp;M&amp;IT",'full menu'!X41="LSD"),"subst",IF(OR('full menu'!X41="FERT",'full menu'!X41="FMT",'full menu'!X41="FIT",'full menu'!X41="WSD"),"intens",IF('full menu'!X41="UASC","UASC","")))))</f>
        <v>subst</v>
      </c>
      <c r="Y41" s="1" t="str">
        <f>IF(OR('full menu'!Y41="MDC",'full menu'!Y41="PERF"),"rude",IF(OR('full menu'!Y41="PCB",'full menu'!Y41="AERF",'full menu'!Y41="UD"),"inter",IF(OR('full menu'!Y41="ACB",'full menu'!Y41="LCERT",'full menu'!Y41="LERT",'full menu'!Y41="FCERT",'full menu'!Y41="FCMT",'full menu'!Y41="LCMT",'full menu'!Y41="LMT",'full menu'!Y41="LCIT",'full menu'!Y41="FCIT",'full menu'!Y41="LIT",'full menu'!Y41="MwERT",'full menu'!Y41="ERwMT",'full menu'!Y41="M&amp;ERT",'full menu'!Y41="MwIT",'full menu'!Y41="IwMT",'full menu'!Y41="M&amp;IT",'full menu'!Y41="IwERT",'full menu'!Y41="ERwIT",'full menu'!Y41="I&amp;ERT",'full menu'!Y41="ER&amp;M&amp;IT",'full menu'!Y41="LSD"),"subst",IF(OR('full menu'!Y41="FERT",'full menu'!Y41="FMT",'full menu'!Y41="FIT",'full menu'!Y41="WSD"),"intens",IF('full menu'!Y41="UASC","UASC","")))))</f>
        <v>subst</v>
      </c>
      <c r="Z41" s="1" t="str">
        <f>IF(OR('full menu'!Z41="MDC",'full menu'!Z41="PERF"),"rude",IF(OR('full menu'!Z41="PCB",'full menu'!Z41="AERF",'full menu'!Z41="UD"),"inter",IF(OR('full menu'!Z41="ACB",'full menu'!Z41="LCERT",'full menu'!Z41="LERT",'full menu'!Z41="FCERT",'full menu'!Z41="FCMT",'full menu'!Z41="LCMT",'full menu'!Z41="LMT",'full menu'!Z41="LCIT",'full menu'!Z41="FCIT",'full menu'!Z41="LIT",'full menu'!Z41="MwERT",'full menu'!Z41="ERwMT",'full menu'!Z41="M&amp;ERT",'full menu'!Z41="MwIT",'full menu'!Z41="IwMT",'full menu'!Z41="M&amp;IT",'full menu'!Z41="IwERT",'full menu'!Z41="ERwIT",'full menu'!Z41="I&amp;ERT",'full menu'!Z41="ER&amp;M&amp;IT",'full menu'!Z41="LSD"),"subst",IF(OR('full menu'!Z41="FERT",'full menu'!Z41="FMT",'full menu'!Z41="FIT",'full menu'!Z41="WSD"),"intens",IF('full menu'!Z41="UASC","UASC","")))))</f>
        <v>subst</v>
      </c>
      <c r="AA41" s="1" t="str">
        <f>IF(OR('full menu'!AA41="MDC",'full menu'!AA41="PERF"),"rude",IF(OR('full menu'!AA41="PCB",'full menu'!AA41="AERF",'full menu'!AA41="UD"),"inter",IF(OR('full menu'!AA41="ACB",'full menu'!AA41="LCERT",'full menu'!AA41="LERT",'full menu'!AA41="FCERT",'full menu'!AA41="FCMT",'full menu'!AA41="LCMT",'full menu'!AA41="LMT",'full menu'!AA41="LCIT",'full menu'!AA41="FCIT",'full menu'!AA41="LIT",'full menu'!AA41="MwERT",'full menu'!AA41="ERwMT",'full menu'!AA41="M&amp;ERT",'full menu'!AA41="MwIT",'full menu'!AA41="IwMT",'full menu'!AA41="M&amp;IT",'full menu'!AA41="IwERT",'full menu'!AA41="ERwIT",'full menu'!AA41="I&amp;ERT",'full menu'!AA41="ER&amp;M&amp;IT",'full menu'!AA41="LSD"),"subst",IF(OR('full menu'!AA41="FERT",'full menu'!AA41="FMT",'full menu'!AA41="FIT",'full menu'!AA41="WSD"),"intens",IF('full menu'!AA41="UASC","UASC","")))))</f>
        <v>subst</v>
      </c>
      <c r="AB41" s="1" t="str">
        <f>IF(OR('full menu'!AB41="MDC",'full menu'!AB41="PERF"),"rude",IF(OR('full menu'!AB41="PCB",'full menu'!AB41="AERF",'full menu'!AB41="UD"),"inter",IF(OR('full menu'!AB41="ACB",'full menu'!AB41="LCERT",'full menu'!AB41="LERT",'full menu'!AB41="FCERT",'full menu'!AB41="FCMT",'full menu'!AB41="LCMT",'full menu'!AB41="LMT",'full menu'!AB41="LCIT",'full menu'!AB41="FCIT",'full menu'!AB41="LIT",'full menu'!AB41="MwERT",'full menu'!AB41="ERwMT",'full menu'!AB41="M&amp;ERT",'full menu'!AB41="MwIT",'full menu'!AB41="IwMT",'full menu'!AB41="M&amp;IT",'full menu'!AB41="IwERT",'full menu'!AB41="ERwIT",'full menu'!AB41="I&amp;ERT",'full menu'!AB41="ER&amp;M&amp;IT",'full menu'!AB41="LSD"),"subst",IF(OR('full menu'!AB41="FERT",'full menu'!AB41="FMT",'full menu'!AB41="FIT",'full menu'!AB41="WSD"),"intens",IF('full menu'!AB41="UASC","UASC","")))))</f>
        <v>subst</v>
      </c>
      <c r="AC41" s="1" t="str">
        <f>IF(OR('full menu'!AC41="MDC",'full menu'!AC41="PERF"),"rude",IF(OR('full menu'!AC41="PCB",'full menu'!AC41="AERF",'full menu'!AC41="UD"),"inter",IF(OR('full menu'!AC41="ACB",'full menu'!AC41="LCERT",'full menu'!AC41="LERT",'full menu'!AC41="FCERT",'full menu'!AC41="FCMT",'full menu'!AC41="LCMT",'full menu'!AC41="LMT",'full menu'!AC41="LCIT",'full menu'!AC41="FCIT",'full menu'!AC41="LIT",'full menu'!AC41="MwERT",'full menu'!AC41="ERwMT",'full menu'!AC41="M&amp;ERT",'full menu'!AC41="MwIT",'full menu'!AC41="IwMT",'full menu'!AC41="M&amp;IT",'full menu'!AC41="IwERT",'full menu'!AC41="ERwIT",'full menu'!AC41="I&amp;ERT",'full menu'!AC41="ER&amp;M&amp;IT",'full menu'!AC41="LSD"),"subst",IF(OR('full menu'!AC41="FERT",'full menu'!AC41="FMT",'full menu'!AC41="FIT",'full menu'!AC41="WSD"),"intens",IF('full menu'!AC41="UASC","UASC","")))))</f>
        <v>subst</v>
      </c>
      <c r="AD41" s="1" t="str">
        <f>IF(OR('full menu'!AD41="MDC",'full menu'!AD41="PERF"),"rude",IF(OR('full menu'!AD41="PCB",'full menu'!AD41="AERF",'full menu'!AD41="UD"),"inter",IF(OR('full menu'!AD41="ACB",'full menu'!AD41="LCERT",'full menu'!AD41="LERT",'full menu'!AD41="FCERT",'full menu'!AD41="FCMT",'full menu'!AD41="LCMT",'full menu'!AD41="LMT",'full menu'!AD41="LCIT",'full menu'!AD41="FCIT",'full menu'!AD41="LIT",'full menu'!AD41="MwERT",'full menu'!AD41="ERwMT",'full menu'!AD41="M&amp;ERT",'full menu'!AD41="MwIT",'full menu'!AD41="IwMT",'full menu'!AD41="M&amp;IT",'full menu'!AD41="IwERT",'full menu'!AD41="ERwIT",'full menu'!AD41="I&amp;ERT",'full menu'!AD41="ER&amp;M&amp;IT",'full menu'!AD41="LSD"),"subst",IF(OR('full menu'!AD41="FERT",'full menu'!AD41="FMT",'full menu'!AD41="FIT",'full menu'!AD41="WSD"),"intens",IF('full menu'!AD41="UASC","UASC","")))))</f>
        <v>subst</v>
      </c>
      <c r="AE41" s="1" t="str">
        <f>IF(OR('full menu'!AE41="MDC",'full menu'!AE41="PERF"),"rude",IF(OR('full menu'!AE41="PCB",'full menu'!AE41="AERF",'full menu'!AE41="UD"),"inter",IF(OR('full menu'!AE41="ACB",'full menu'!AE41="LCERT",'full menu'!AE41="LERT",'full menu'!AE41="FCERT",'full menu'!AE41="FCMT",'full menu'!AE41="LCMT",'full menu'!AE41="LMT",'full menu'!AE41="LCIT",'full menu'!AE41="FCIT",'full menu'!AE41="LIT",'full menu'!AE41="MwERT",'full menu'!AE41="ERwMT",'full menu'!AE41="M&amp;ERT",'full menu'!AE41="MwIT",'full menu'!AE41="IwMT",'full menu'!AE41="M&amp;IT",'full menu'!AE41="IwERT",'full menu'!AE41="ERwIT",'full menu'!AE41="I&amp;ERT",'full menu'!AE41="ER&amp;M&amp;IT",'full menu'!AE41="LSD"),"subst",IF(OR('full menu'!AE41="FERT",'full menu'!AE41="FMT",'full menu'!AE41="FIT",'full menu'!AE41="WSD"),"intens",IF('full menu'!AE41="UASC","UASC","")))))</f>
        <v>subst</v>
      </c>
      <c r="AF41" s="1" t="str">
        <f>IF(OR('full menu'!AF41="MDC",'full menu'!AF41="PERF"),"rude",IF(OR('full menu'!AF41="PCB",'full menu'!AF41="AERF",'full menu'!AF41="UD"),"inter",IF(OR('full menu'!AF41="ACB",'full menu'!AF41="LCERT",'full menu'!AF41="LERT",'full menu'!AF41="FCERT",'full menu'!AF41="FCMT",'full menu'!AF41="LCMT",'full menu'!AF41="LMT",'full menu'!AF41="LCIT",'full menu'!AF41="FCIT",'full menu'!AF41="LIT",'full menu'!AF41="MwERT",'full menu'!AF41="ERwMT",'full menu'!AF41="M&amp;ERT",'full menu'!AF41="MwIT",'full menu'!AF41="IwMT",'full menu'!AF41="M&amp;IT",'full menu'!AF41="IwERT",'full menu'!AF41="ERwIT",'full menu'!AF41="I&amp;ERT",'full menu'!AF41="ER&amp;M&amp;IT",'full menu'!AF41="LSD"),"subst",IF(OR('full menu'!AF41="FERT",'full menu'!AF41="FMT",'full menu'!AF41="FIT",'full menu'!AF41="WSD"),"intens",IF('full menu'!AF41="UASC","UASC","")))))</f>
        <v>subst</v>
      </c>
      <c r="AG41" s="1" t="str">
        <f>IF(OR('full menu'!AG41="MDC",'full menu'!AG41="PERF"),"rude",IF(OR('full menu'!AG41="PCB",'full menu'!AG41="AERF",'full menu'!AG41="UD"),"inter",IF(OR('full menu'!AG41="ACB",'full menu'!AG41="LCERT",'full menu'!AG41="LERT",'full menu'!AG41="FCERT",'full menu'!AG41="FCMT",'full menu'!AG41="LCMT",'full menu'!AG41="LMT",'full menu'!AG41="LCIT",'full menu'!AG41="FCIT",'full menu'!AG41="LIT",'full menu'!AG41="MwERT",'full menu'!AG41="ERwMT",'full menu'!AG41="M&amp;ERT",'full menu'!AG41="MwIT",'full menu'!AG41="IwMT",'full menu'!AG41="M&amp;IT",'full menu'!AG41="IwERT",'full menu'!AG41="ERwIT",'full menu'!AG41="I&amp;ERT",'full menu'!AG41="ER&amp;M&amp;IT",'full menu'!AG41="LSD"),"subst",IF(OR('full menu'!AG41="FERT",'full menu'!AG41="FMT",'full menu'!AG41="FIT",'full menu'!AG41="WSD"),"intens",IF('full menu'!AG41="UASC","UASC","")))))</f>
        <v>subst</v>
      </c>
      <c r="AH41" s="1" t="str">
        <f>IF(OR('full menu'!AH41="MDC",'full menu'!AH41="PERF"),"rude",IF(OR('full menu'!AH41="PCB",'full menu'!AH41="AERF",'full menu'!AH41="UD"),"inter",IF(OR('full menu'!AH41="ACB",'full menu'!AH41="LCERT",'full menu'!AH41="LERT",'full menu'!AH41="FCERT",'full menu'!AH41="FCMT",'full menu'!AH41="LCMT",'full menu'!AH41="LMT",'full menu'!AH41="LCIT",'full menu'!AH41="FCIT",'full menu'!AH41="LIT",'full menu'!AH41="MwERT",'full menu'!AH41="ERwMT",'full menu'!AH41="M&amp;ERT",'full menu'!AH41="MwIT",'full menu'!AH41="IwMT",'full menu'!AH41="M&amp;IT",'full menu'!AH41="IwERT",'full menu'!AH41="ERwIT",'full menu'!AH41="I&amp;ERT",'full menu'!AH41="ER&amp;M&amp;IT",'full menu'!AH41="LSD"),"subst",IF(OR('full menu'!AH41="FERT",'full menu'!AH41="FMT",'full menu'!AH41="FIT",'full menu'!AH41="WSD"),"intens",IF('full menu'!AH41="UASC","UASC","")))))</f>
        <v>subst</v>
      </c>
      <c r="AI41" s="1" t="str">
        <f>IF(OR('full menu'!AI41="MDC",'full menu'!AI41="PERF"),"rude",IF(OR('full menu'!AI41="PCB",'full menu'!AI41="AERF",'full menu'!AI41="UD"),"inter",IF(OR('full menu'!AI41="ACB",'full menu'!AI41="LCERT",'full menu'!AI41="LERT",'full menu'!AI41="FCERT",'full menu'!AI41="FCMT",'full menu'!AI41="LCMT",'full menu'!AI41="LMT",'full menu'!AI41="LCIT",'full menu'!AI41="FCIT",'full menu'!AI41="LIT",'full menu'!AI41="MwERT",'full menu'!AI41="ERwMT",'full menu'!AI41="M&amp;ERT",'full menu'!AI41="MwIT",'full menu'!AI41="IwMT",'full menu'!AI41="M&amp;IT",'full menu'!AI41="IwERT",'full menu'!AI41="ERwIT",'full menu'!AI41="I&amp;ERT",'full menu'!AI41="ER&amp;M&amp;IT",'full menu'!AI41="LSD"),"subst",IF(OR('full menu'!AI41="FERT",'full menu'!AI41="FMT",'full menu'!AI41="FIT",'full menu'!AI41="WSD"),"intens",IF('full menu'!AI41="UASC","UASC","")))))</f>
        <v>subst</v>
      </c>
      <c r="AJ41" s="1" t="str">
        <f>IF(OR('full menu'!AJ41="MDC",'full menu'!AJ41="PERF"),"rude",IF(OR('full menu'!AJ41="PCB",'full menu'!AJ41="AERF",'full menu'!AJ41="UD"),"inter",IF(OR('full menu'!AJ41="ACB",'full menu'!AJ41="LCERT",'full menu'!AJ41="LERT",'full menu'!AJ41="FCERT",'full menu'!AJ41="FCMT",'full menu'!AJ41="LCMT",'full menu'!AJ41="LMT",'full menu'!AJ41="LCIT",'full menu'!AJ41="FCIT",'full menu'!AJ41="LIT",'full menu'!AJ41="MwERT",'full menu'!AJ41="ERwMT",'full menu'!AJ41="M&amp;ERT",'full menu'!AJ41="MwIT",'full menu'!AJ41="IwMT",'full menu'!AJ41="M&amp;IT",'full menu'!AJ41="IwERT",'full menu'!AJ41="ERwIT",'full menu'!AJ41="I&amp;ERT",'full menu'!AJ41="ER&amp;M&amp;IT",'full menu'!AJ41="LSD"),"subst",IF(OR('full menu'!AJ41="FERT",'full menu'!AJ41="FMT",'full menu'!AJ41="FIT",'full menu'!AJ41="WSD"),"intens",IF('full menu'!AJ41="UASC","UASC","")))))</f>
        <v>subst</v>
      </c>
      <c r="AK41" s="1" t="str">
        <f>IF(OR('full menu'!AK41="MDC",'full menu'!AK41="PERF"),"rude",IF(OR('full menu'!AK41="PCB",'full menu'!AK41="AERF",'full menu'!AK41="UD"),"inter",IF(OR('full menu'!AK41="ACB",'full menu'!AK41="LCERT",'full menu'!AK41="LERT",'full menu'!AK41="FCERT",'full menu'!AK41="FCMT",'full menu'!AK41="LCMT",'full menu'!AK41="LMT",'full menu'!AK41="LCIT",'full menu'!AK41="FCIT",'full menu'!AK41="LIT",'full menu'!AK41="MwERT",'full menu'!AK41="ERwMT",'full menu'!AK41="M&amp;ERT",'full menu'!AK41="MwIT",'full menu'!AK41="IwMT",'full menu'!AK41="M&amp;IT",'full menu'!AK41="IwERT",'full menu'!AK41="ERwIT",'full menu'!AK41="I&amp;ERT",'full menu'!AK41="ER&amp;M&amp;IT",'full menu'!AK41="LSD"),"subst",IF(OR('full menu'!AK41="FERT",'full menu'!AK41="FMT",'full menu'!AK41="FIT",'full menu'!AK41="WSD"),"intens",IF('full menu'!AK41="UASC","UASC","")))))</f>
        <v>subst</v>
      </c>
      <c r="AL41" s="1" t="str">
        <f>IF(OR('full menu'!AL41="MDC",'full menu'!AL41="PERF"),"rude",IF(OR('full menu'!AL41="PCB",'full menu'!AL41="AERF",'full menu'!AL41="UD"),"inter",IF(OR('full menu'!AL41="ACB",'full menu'!AL41="LCERT",'full menu'!AL41="LERT",'full menu'!AL41="FCERT",'full menu'!AL41="FCMT",'full menu'!AL41="LCMT",'full menu'!AL41="LMT",'full menu'!AL41="LCIT",'full menu'!AL41="FCIT",'full menu'!AL41="LIT",'full menu'!AL41="MwERT",'full menu'!AL41="ERwMT",'full menu'!AL41="M&amp;ERT",'full menu'!AL41="MwIT",'full menu'!AL41="IwMT",'full menu'!AL41="M&amp;IT",'full menu'!AL41="IwERT",'full menu'!AL41="ERwIT",'full menu'!AL41="I&amp;ERT",'full menu'!AL41="ER&amp;M&amp;IT",'full menu'!AL41="LSD"),"subst",IF(OR('full menu'!AL41="FERT",'full menu'!AL41="FMT",'full menu'!AL41="FIT",'full menu'!AL41="WSD"),"intens",IF('full menu'!AL41="UASC","UASC","")))))</f>
        <v>subst</v>
      </c>
      <c r="AM41" s="1" t="str">
        <f>IF(OR('full menu'!AM41="MDC",'full menu'!AM41="PERF"),"rude",IF(OR('full menu'!AM41="PCB",'full menu'!AM41="AERF",'full menu'!AM41="UD"),"inter",IF(OR('full menu'!AM41="ACB",'full menu'!AM41="LCERT",'full menu'!AM41="LERT",'full menu'!AM41="FCERT",'full menu'!AM41="FCMT",'full menu'!AM41="LCMT",'full menu'!AM41="LMT",'full menu'!AM41="LCIT",'full menu'!AM41="FCIT",'full menu'!AM41="LIT",'full menu'!AM41="MwERT",'full menu'!AM41="ERwMT",'full menu'!AM41="M&amp;ERT",'full menu'!AM41="MwIT",'full menu'!AM41="IwMT",'full menu'!AM41="M&amp;IT",'full menu'!AM41="IwERT",'full menu'!AM41="ERwIT",'full menu'!AM41="I&amp;ERT",'full menu'!AM41="ER&amp;M&amp;IT",'full menu'!AM41="LSD"),"subst",IF(OR('full menu'!AM41="FERT",'full menu'!AM41="FMT",'full menu'!AM41="FIT",'full menu'!AM41="WSD"),"intens",IF('full menu'!AM41="UASC","UASC","")))))</f>
        <v>subst</v>
      </c>
      <c r="AN41" s="1" t="str">
        <f>IF(OR('full menu'!AN41="MDC",'full menu'!AN41="PERF"),"rude",IF(OR('full menu'!AN41="PCB",'full menu'!AN41="AERF",'full menu'!AN41="UD"),"inter",IF(OR('full menu'!AN41="ACB",'full menu'!AN41="LCERT",'full menu'!AN41="LERT",'full menu'!AN41="FCERT",'full menu'!AN41="FCMT",'full menu'!AN41="LCMT",'full menu'!AN41="LMT",'full menu'!AN41="LCIT",'full menu'!AN41="FCIT",'full menu'!AN41="LIT",'full menu'!AN41="MwERT",'full menu'!AN41="ERwMT",'full menu'!AN41="M&amp;ERT",'full menu'!AN41="MwIT",'full menu'!AN41="IwMT",'full menu'!AN41="M&amp;IT",'full menu'!AN41="IwERT",'full menu'!AN41="ERwIT",'full menu'!AN41="I&amp;ERT",'full menu'!AN41="ER&amp;M&amp;IT",'full menu'!AN41="LSD"),"subst",IF(OR('full menu'!AN41="FERT",'full menu'!AN41="FMT",'full menu'!AN41="FIT",'full menu'!AN41="WSD"),"intens",IF('full menu'!AN41="UASC","UASC","")))))</f>
        <v>intens</v>
      </c>
      <c r="AO41" s="1" t="str">
        <f>IF(OR('full menu'!AO41="MDC",'full menu'!AO41="PERF"),"rude",IF(OR('full menu'!AO41="PCB",'full menu'!AO41="AERF",'full menu'!AO41="UD"),"inter",IF(OR('full menu'!AO41="ACB",'full menu'!AO41="LCERT",'full menu'!AO41="LERT",'full menu'!AO41="FCERT",'full menu'!AO41="FCMT",'full menu'!AO41="LCMT",'full menu'!AO41="LMT",'full menu'!AO41="LCIT",'full menu'!AO41="FCIT",'full menu'!AO41="LIT",'full menu'!AO41="MwERT",'full menu'!AO41="ERwMT",'full menu'!AO41="M&amp;ERT",'full menu'!AO41="MwIT",'full menu'!AO41="IwMT",'full menu'!AO41="M&amp;IT",'full menu'!AO41="IwERT",'full menu'!AO41="ERwIT",'full menu'!AO41="I&amp;ERT",'full menu'!AO41="ER&amp;M&amp;IT",'full menu'!AO41="LSD"),"subst",IF(OR('full menu'!AO41="FERT",'full menu'!AO41="FMT",'full menu'!AO41="FIT",'full menu'!AO41="WSD"),"intens",IF('full menu'!AO41="UASC","UASC","")))))</f>
        <v>intens</v>
      </c>
      <c r="AP41" s="1" t="str">
        <f>IF(OR('full menu'!AP41="MDC",'full menu'!AP41="PERF"),"rude",IF(OR('full menu'!AP41="PCB",'full menu'!AP41="AERF",'full menu'!AP41="UD"),"inter",IF(OR('full menu'!AP41="ACB",'full menu'!AP41="LCERT",'full menu'!AP41="LERT",'full menu'!AP41="FCERT",'full menu'!AP41="FCMT",'full menu'!AP41="LCMT",'full menu'!AP41="LMT",'full menu'!AP41="LCIT",'full menu'!AP41="FCIT",'full menu'!AP41="LIT",'full menu'!AP41="MwERT",'full menu'!AP41="ERwMT",'full menu'!AP41="M&amp;ERT",'full menu'!AP41="MwIT",'full menu'!AP41="IwMT",'full menu'!AP41="M&amp;IT",'full menu'!AP41="IwERT",'full menu'!AP41="ERwIT",'full menu'!AP41="I&amp;ERT",'full menu'!AP41="ER&amp;M&amp;IT",'full menu'!AP41="LSD"),"subst",IF(OR('full menu'!AP41="FERT",'full menu'!AP41="FMT",'full menu'!AP41="FIT",'full menu'!AP41="WSD"),"intens",IF('full menu'!AP41="UASC","UASC","")))))</f>
        <v>intens</v>
      </c>
      <c r="AQ41" s="1" t="str">
        <f>IF(OR('full menu'!AQ41="MDC",'full menu'!AQ41="PERF"),"rude",IF(OR('full menu'!AQ41="PCB",'full menu'!AQ41="AERF",'full menu'!AQ41="UD"),"inter",IF(OR('full menu'!AQ41="ACB",'full menu'!AQ41="LCERT",'full menu'!AQ41="LERT",'full menu'!AQ41="FCERT",'full menu'!AQ41="FCMT",'full menu'!AQ41="LCMT",'full menu'!AQ41="LMT",'full menu'!AQ41="LCIT",'full menu'!AQ41="FCIT",'full menu'!AQ41="LIT",'full menu'!AQ41="MwERT",'full menu'!AQ41="ERwMT",'full menu'!AQ41="M&amp;ERT",'full menu'!AQ41="MwIT",'full menu'!AQ41="IwMT",'full menu'!AQ41="M&amp;IT",'full menu'!AQ41="IwERT",'full menu'!AQ41="ERwIT",'full menu'!AQ41="I&amp;ERT",'full menu'!AQ41="ER&amp;M&amp;IT",'full menu'!AQ41="LSD"),"subst",IF(OR('full menu'!AQ41="FERT",'full menu'!AQ41="FMT",'full menu'!AQ41="FIT",'full menu'!AQ41="WSD"),"intens",IF('full menu'!AQ41="UASC","UASC","")))))</f>
        <v>intens</v>
      </c>
      <c r="AR41" s="1" t="str">
        <f>IF(OR('full menu'!AR41="MDC",'full menu'!AR41="PERF"),"rude",IF(OR('full menu'!AR41="PCB",'full menu'!AR41="AERF",'full menu'!AR41="UD"),"inter",IF(OR('full menu'!AR41="ACB",'full menu'!AR41="LCERT",'full menu'!AR41="LERT",'full menu'!AR41="FCERT",'full menu'!AR41="FCMT",'full menu'!AR41="LCMT",'full menu'!AR41="LMT",'full menu'!AR41="LCIT",'full menu'!AR41="FCIT",'full menu'!AR41="LIT",'full menu'!AR41="MwERT",'full menu'!AR41="ERwMT",'full menu'!AR41="M&amp;ERT",'full menu'!AR41="MwIT",'full menu'!AR41="IwMT",'full menu'!AR41="M&amp;IT",'full menu'!AR41="IwERT",'full menu'!AR41="ERwIT",'full menu'!AR41="I&amp;ERT",'full menu'!AR41="ER&amp;M&amp;IT",'full menu'!AR41="LSD"),"subst",IF(OR('full menu'!AR41="FERT",'full menu'!AR41="FMT",'full menu'!AR41="FIT",'full menu'!AR41="WSD"),"intens",IF('full menu'!AR41="UASC","UASC","")))))</f>
        <v>intens</v>
      </c>
      <c r="AS41" s="1" t="str">
        <f>IF(OR('full menu'!AS41="MDC",'full menu'!AS41="PERF"),"rude",IF(OR('full menu'!AS41="PCB",'full menu'!AS41="AERF",'full menu'!AS41="UD"),"inter",IF(OR('full menu'!AS41="ACB",'full menu'!AS41="LCERT",'full menu'!AS41="LERT",'full menu'!AS41="FCERT",'full menu'!AS41="FCMT",'full menu'!AS41="LCMT",'full menu'!AS41="LMT",'full menu'!AS41="LCIT",'full menu'!AS41="FCIT",'full menu'!AS41="LIT",'full menu'!AS41="MwERT",'full menu'!AS41="ERwMT",'full menu'!AS41="M&amp;ERT",'full menu'!AS41="MwIT",'full menu'!AS41="IwMT",'full menu'!AS41="M&amp;IT",'full menu'!AS41="IwERT",'full menu'!AS41="ERwIT",'full menu'!AS41="I&amp;ERT",'full menu'!AS41="ER&amp;M&amp;IT",'full menu'!AS41="LSD"),"subst",IF(OR('full menu'!AS41="FERT",'full menu'!AS41="FMT",'full menu'!AS41="FIT",'full menu'!AS41="WSD"),"intens",IF('full menu'!AS41="UASC","UASC","")))))</f>
        <v>intens</v>
      </c>
      <c r="AT41" s="1" t="str">
        <f>IF(OR('full menu'!AT41="MDC",'full menu'!AT41="PERF"),"rude",IF(OR('full menu'!AT41="PCB",'full menu'!AT41="AERF",'full menu'!AT41="UD"),"inter",IF(OR('full menu'!AT41="ACB",'full menu'!AT41="LCERT",'full menu'!AT41="LERT",'full menu'!AT41="FCERT",'full menu'!AT41="FCMT",'full menu'!AT41="LCMT",'full menu'!AT41="LMT",'full menu'!AT41="LCIT",'full menu'!AT41="FCIT",'full menu'!AT41="LIT",'full menu'!AT41="MwERT",'full menu'!AT41="ERwMT",'full menu'!AT41="M&amp;ERT",'full menu'!AT41="MwIT",'full menu'!AT41="IwMT",'full menu'!AT41="M&amp;IT",'full menu'!AT41="IwERT",'full menu'!AT41="ERwIT",'full menu'!AT41="I&amp;ERT",'full menu'!AT41="ER&amp;M&amp;IT",'full menu'!AT41="LSD"),"subst",IF(OR('full menu'!AT41="FERT",'full menu'!AT41="FMT",'full menu'!AT41="FIT",'full menu'!AT41="WSD"),"intens",IF('full menu'!AT41="UASC","UASC","")))))</f>
        <v>intens</v>
      </c>
      <c r="AU41" s="1" t="str">
        <f>IF(OR('full menu'!AU41="MDC",'full menu'!AU41="PERF"),"rude",IF(OR('full menu'!AU41="PCB",'full menu'!AU41="AERF",'full menu'!AU41="UD"),"inter",IF(OR('full menu'!AU41="ACB",'full menu'!AU41="LCERT",'full menu'!AU41="LERT",'full menu'!AU41="FCERT",'full menu'!AU41="FCMT",'full menu'!AU41="LCMT",'full menu'!AU41="LMT",'full menu'!AU41="LCIT",'full menu'!AU41="FCIT",'full menu'!AU41="LIT",'full menu'!AU41="MwERT",'full menu'!AU41="ERwMT",'full menu'!AU41="M&amp;ERT",'full menu'!AU41="MwIT",'full menu'!AU41="IwMT",'full menu'!AU41="M&amp;IT",'full menu'!AU41="IwERT",'full menu'!AU41="ERwIT",'full menu'!AU41="I&amp;ERT",'full menu'!AU41="ER&amp;M&amp;IT",'full menu'!AU41="LSD"),"subst",IF(OR('full menu'!AU41="FERT",'full menu'!AU41="FMT",'full menu'!AU41="FIT",'full menu'!AU41="WSD"),"intens",IF('full menu'!AU41="UASC","UASC","")))))</f>
        <v>intens</v>
      </c>
      <c r="AV41" s="1" t="str">
        <f>IF(OR('full menu'!AV41="MDC",'full menu'!AV41="PERF"),"rude",IF(OR('full menu'!AV41="PCB",'full menu'!AV41="AERF",'full menu'!AV41="UD"),"inter",IF(OR('full menu'!AV41="ACB",'full menu'!AV41="LCERT",'full menu'!AV41="LERT",'full menu'!AV41="FCERT",'full menu'!AV41="FCMT",'full menu'!AV41="LCMT",'full menu'!AV41="LMT",'full menu'!AV41="LCIT",'full menu'!AV41="FCIT",'full menu'!AV41="LIT",'full menu'!AV41="MwERT",'full menu'!AV41="ERwMT",'full menu'!AV41="M&amp;ERT",'full menu'!AV41="MwIT",'full menu'!AV41="IwMT",'full menu'!AV41="M&amp;IT",'full menu'!AV41="IwERT",'full menu'!AV41="ERwIT",'full menu'!AV41="I&amp;ERT",'full menu'!AV41="ER&amp;M&amp;IT",'full menu'!AV41="LSD"),"subst",IF(OR('full menu'!AV41="FERT",'full menu'!AV41="FMT",'full menu'!AV41="FIT",'full menu'!AV41="WSD"),"intens",IF('full menu'!AV41="UASC","UASC","")))))</f>
        <v>intens</v>
      </c>
      <c r="AW41" s="1" t="str">
        <f>IF(OR('full menu'!AW41="MDC",'full menu'!AW41="PERF"),"rude",IF(OR('full menu'!AW41="PCB",'full menu'!AW41="AERF",'full menu'!AW41="UD"),"inter",IF(OR('full menu'!AW41="ACB",'full menu'!AW41="LCERT",'full menu'!AW41="LERT",'full menu'!AW41="FCERT",'full menu'!AW41="FCMT",'full menu'!AW41="LCMT",'full menu'!AW41="LMT",'full menu'!AW41="LCIT",'full menu'!AW41="FCIT",'full menu'!AW41="LIT",'full menu'!AW41="MwERT",'full menu'!AW41="ERwMT",'full menu'!AW41="M&amp;ERT",'full menu'!AW41="MwIT",'full menu'!AW41="IwMT",'full menu'!AW41="M&amp;IT",'full menu'!AW41="IwERT",'full menu'!AW41="ERwIT",'full menu'!AW41="I&amp;ERT",'full menu'!AW41="ER&amp;M&amp;IT",'full menu'!AW41="LSD"),"subst",IF(OR('full menu'!AW41="FERT",'full menu'!AW41="FMT",'full menu'!AW41="FIT",'full menu'!AW41="WSD"),"intens",IF('full menu'!AW41="UASC","UASC","")))))</f>
        <v>intens</v>
      </c>
      <c r="AX41" s="1" t="str">
        <f>IF(OR('full menu'!AX41="MDC",'full menu'!AX41="PERF"),"rude",IF(OR('full menu'!AX41="PCB",'full menu'!AX41="AERF",'full menu'!AX41="UD"),"inter",IF(OR('full menu'!AX41="ACB",'full menu'!AX41="LCERT",'full menu'!AX41="LERT",'full menu'!AX41="FCERT",'full menu'!AX41="FCMT",'full menu'!AX41="LCMT",'full menu'!AX41="LMT",'full menu'!AX41="LCIT",'full menu'!AX41="FCIT",'full menu'!AX41="LIT",'full menu'!AX41="MwERT",'full menu'!AX41="ERwMT",'full menu'!AX41="M&amp;ERT",'full menu'!AX41="MwIT",'full menu'!AX41="IwMT",'full menu'!AX41="M&amp;IT",'full menu'!AX41="IwERT",'full menu'!AX41="ERwIT",'full menu'!AX41="I&amp;ERT",'full menu'!AX41="ER&amp;M&amp;IT",'full menu'!AX41="LSD"),"subst",IF(OR('full menu'!AX41="FERT",'full menu'!AX41="FMT",'full menu'!AX41="FIT",'full menu'!AX41="WSD"),"intens",IF('full menu'!AX41="UASC","UASC","")))))</f>
        <v>intens</v>
      </c>
      <c r="AY41" s="1" t="str">
        <f>IF(OR('full menu'!AY41="MDC",'full menu'!AY41="PERF"),"rude",IF(OR('full menu'!AY41="PCB",'full menu'!AY41="AERF",'full menu'!AY41="UD"),"inter",IF(OR('full menu'!AY41="ACB",'full menu'!AY41="LCERT",'full menu'!AY41="LERT",'full menu'!AY41="FCERT",'full menu'!AY41="FCMT",'full menu'!AY41="LCMT",'full menu'!AY41="LMT",'full menu'!AY41="LCIT",'full menu'!AY41="FCIT",'full menu'!AY41="LIT",'full menu'!AY41="MwERT",'full menu'!AY41="ERwMT",'full menu'!AY41="M&amp;ERT",'full menu'!AY41="MwIT",'full menu'!AY41="IwMT",'full menu'!AY41="M&amp;IT",'full menu'!AY41="IwERT",'full menu'!AY41="ERwIT",'full menu'!AY41="I&amp;ERT",'full menu'!AY41="ER&amp;M&amp;IT",'full menu'!AY41="LSD"),"subst",IF(OR('full menu'!AY41="FERT",'full menu'!AY41="FMT",'full menu'!AY41="FIT",'full menu'!AY41="WSD"),"intens",IF('full menu'!AY41="UASC","UASC","")))))</f>
        <v>intens</v>
      </c>
    </row>
    <row r="46" spans="1:51" x14ac:dyDescent="0.3">
      <c r="B46">
        <v>1974</v>
      </c>
      <c r="C46">
        <v>1975</v>
      </c>
      <c r="D46">
        <v>1976</v>
      </c>
      <c r="E46">
        <v>1977</v>
      </c>
      <c r="F46">
        <v>1978</v>
      </c>
      <c r="G46">
        <v>1979</v>
      </c>
      <c r="H46">
        <v>1980</v>
      </c>
      <c r="I46">
        <v>1981</v>
      </c>
      <c r="J46">
        <v>1982</v>
      </c>
      <c r="K46">
        <v>1983</v>
      </c>
      <c r="L46">
        <v>1984</v>
      </c>
      <c r="M46">
        <v>1985</v>
      </c>
      <c r="N46">
        <v>1986</v>
      </c>
      <c r="O46">
        <v>1987</v>
      </c>
      <c r="P46">
        <v>1988</v>
      </c>
      <c r="Q46">
        <v>1989</v>
      </c>
      <c r="R46">
        <v>1990</v>
      </c>
      <c r="S46">
        <v>1991</v>
      </c>
      <c r="T46">
        <v>1992</v>
      </c>
      <c r="U46">
        <v>1993</v>
      </c>
      <c r="V46">
        <v>1994</v>
      </c>
      <c r="W46">
        <v>1995</v>
      </c>
      <c r="X46">
        <v>1996</v>
      </c>
      <c r="Y46">
        <v>1997</v>
      </c>
      <c r="Z46">
        <v>1998</v>
      </c>
      <c r="AA46">
        <v>1999</v>
      </c>
      <c r="AB46">
        <v>2000</v>
      </c>
      <c r="AC46">
        <v>2001</v>
      </c>
      <c r="AD46">
        <v>2002</v>
      </c>
      <c r="AE46">
        <v>2003</v>
      </c>
      <c r="AF46">
        <v>2004</v>
      </c>
      <c r="AG46">
        <v>2005</v>
      </c>
      <c r="AH46">
        <v>2006</v>
      </c>
      <c r="AI46">
        <v>2007</v>
      </c>
      <c r="AJ46">
        <v>2008</v>
      </c>
      <c r="AK46">
        <v>2009</v>
      </c>
      <c r="AL46">
        <v>2010</v>
      </c>
      <c r="AM46">
        <v>2011</v>
      </c>
      <c r="AN46">
        <v>2012</v>
      </c>
      <c r="AO46">
        <v>2013</v>
      </c>
      <c r="AP46">
        <v>2014</v>
      </c>
      <c r="AQ46">
        <v>2015</v>
      </c>
      <c r="AR46">
        <v>2016</v>
      </c>
      <c r="AS46">
        <v>2017</v>
      </c>
      <c r="AT46" s="2">
        <v>2018</v>
      </c>
      <c r="AU46" s="2">
        <v>2019</v>
      </c>
      <c r="AV46" s="2">
        <v>2020</v>
      </c>
      <c r="AW46" s="2">
        <v>2021</v>
      </c>
      <c r="AX46" s="2">
        <v>2022</v>
      </c>
      <c r="AY46" s="2">
        <v>2023</v>
      </c>
    </row>
    <row r="47" spans="1:51" x14ac:dyDescent="0.3">
      <c r="A47" t="s">
        <v>71</v>
      </c>
      <c r="B47">
        <f t="shared" ref="B47:AS47" si="0">COUNTIF(B2:B41,"X")+COUNTIF(B2:B41,"")</f>
        <v>2</v>
      </c>
      <c r="C47">
        <f t="shared" si="0"/>
        <v>2</v>
      </c>
      <c r="D47">
        <f t="shared" si="0"/>
        <v>2</v>
      </c>
      <c r="E47">
        <f t="shared" si="0"/>
        <v>2</v>
      </c>
      <c r="F47">
        <f t="shared" si="0"/>
        <v>2</v>
      </c>
      <c r="G47">
        <f t="shared" si="0"/>
        <v>2</v>
      </c>
      <c r="H47">
        <f t="shared" si="0"/>
        <v>2</v>
      </c>
      <c r="I47">
        <f t="shared" si="0"/>
        <v>2</v>
      </c>
      <c r="J47">
        <f t="shared" si="0"/>
        <v>2</v>
      </c>
      <c r="K47">
        <f t="shared" si="0"/>
        <v>2</v>
      </c>
      <c r="L47">
        <f t="shared" si="0"/>
        <v>2</v>
      </c>
      <c r="M47">
        <f t="shared" si="0"/>
        <v>2</v>
      </c>
      <c r="N47">
        <f t="shared" si="0"/>
        <v>2</v>
      </c>
      <c r="O47">
        <f t="shared" si="0"/>
        <v>2</v>
      </c>
      <c r="P47">
        <f t="shared" si="0"/>
        <v>2</v>
      </c>
      <c r="Q47">
        <f t="shared" si="0"/>
        <v>2</v>
      </c>
      <c r="R47">
        <f t="shared" si="0"/>
        <v>2</v>
      </c>
      <c r="S47">
        <f t="shared" si="0"/>
        <v>2</v>
      </c>
      <c r="T47">
        <f t="shared" si="0"/>
        <v>1</v>
      </c>
      <c r="U47">
        <f t="shared" si="0"/>
        <v>1</v>
      </c>
      <c r="V47">
        <f t="shared" si="0"/>
        <v>1</v>
      </c>
      <c r="W47">
        <f t="shared" si="0"/>
        <v>1</v>
      </c>
      <c r="X47">
        <f t="shared" si="0"/>
        <v>1</v>
      </c>
      <c r="Y47">
        <f t="shared" si="0"/>
        <v>1</v>
      </c>
      <c r="Z47">
        <f t="shared" si="0"/>
        <v>1</v>
      </c>
      <c r="AA47">
        <f t="shared" si="0"/>
        <v>11</v>
      </c>
      <c r="AB47">
        <f t="shared" si="0"/>
        <v>11</v>
      </c>
      <c r="AC47">
        <f t="shared" si="0"/>
        <v>12</v>
      </c>
      <c r="AD47">
        <f t="shared" si="0"/>
        <v>12</v>
      </c>
      <c r="AE47">
        <f t="shared" si="0"/>
        <v>12</v>
      </c>
      <c r="AF47">
        <f t="shared" si="0"/>
        <v>12</v>
      </c>
      <c r="AG47">
        <f t="shared" si="0"/>
        <v>12</v>
      </c>
      <c r="AH47">
        <f t="shared" si="0"/>
        <v>12</v>
      </c>
      <c r="AI47">
        <f t="shared" si="0"/>
        <v>13</v>
      </c>
      <c r="AJ47">
        <f t="shared" si="0"/>
        <v>15</v>
      </c>
      <c r="AK47">
        <f t="shared" si="0"/>
        <v>15</v>
      </c>
      <c r="AL47">
        <f t="shared" si="0"/>
        <v>15</v>
      </c>
      <c r="AM47">
        <f t="shared" si="0"/>
        <v>15</v>
      </c>
      <c r="AN47">
        <f t="shared" si="0"/>
        <v>15</v>
      </c>
      <c r="AO47">
        <f t="shared" si="0"/>
        <v>15</v>
      </c>
      <c r="AP47">
        <f t="shared" si="0"/>
        <v>15</v>
      </c>
      <c r="AQ47">
        <f t="shared" si="0"/>
        <v>15</v>
      </c>
      <c r="AR47">
        <f t="shared" si="0"/>
        <v>15</v>
      </c>
      <c r="AS47">
        <f t="shared" si="0"/>
        <v>15</v>
      </c>
      <c r="AT47">
        <f t="shared" ref="AT47:AY47" si="1">COUNTIF(AT2:AT41,"X")+COUNTIF(AT2:AT41,"")</f>
        <v>15</v>
      </c>
      <c r="AU47">
        <f t="shared" si="1"/>
        <v>15</v>
      </c>
      <c r="AV47">
        <f t="shared" si="1"/>
        <v>15</v>
      </c>
      <c r="AW47">
        <f t="shared" si="1"/>
        <v>15</v>
      </c>
      <c r="AX47">
        <f t="shared" si="1"/>
        <v>15</v>
      </c>
      <c r="AY47">
        <f t="shared" si="1"/>
        <v>15</v>
      </c>
    </row>
    <row r="48" spans="1:51" x14ac:dyDescent="0.3">
      <c r="A48" t="s">
        <v>72</v>
      </c>
      <c r="B48">
        <f t="shared" ref="B48:AS48" si="2">COUNTIF(B2:B41,"rude")</f>
        <v>1</v>
      </c>
      <c r="C48">
        <f t="shared" si="2"/>
        <v>1</v>
      </c>
      <c r="D48">
        <f t="shared" si="2"/>
        <v>1</v>
      </c>
      <c r="E48">
        <f t="shared" si="2"/>
        <v>0</v>
      </c>
      <c r="F48">
        <f t="shared" si="2"/>
        <v>0</v>
      </c>
      <c r="G48">
        <f t="shared" si="2"/>
        <v>0</v>
      </c>
      <c r="H48">
        <f t="shared" si="2"/>
        <v>0</v>
      </c>
      <c r="I48">
        <f t="shared" si="2"/>
        <v>0</v>
      </c>
      <c r="J48">
        <f t="shared" si="2"/>
        <v>0</v>
      </c>
      <c r="K48">
        <f t="shared" si="2"/>
        <v>0</v>
      </c>
      <c r="L48">
        <f t="shared" si="2"/>
        <v>0</v>
      </c>
      <c r="M48">
        <f t="shared" si="2"/>
        <v>0</v>
      </c>
      <c r="N48">
        <f t="shared" si="2"/>
        <v>0</v>
      </c>
      <c r="O48">
        <f t="shared" si="2"/>
        <v>0</v>
      </c>
      <c r="P48">
        <f t="shared" si="2"/>
        <v>0</v>
      </c>
      <c r="Q48">
        <f t="shared" si="2"/>
        <v>0</v>
      </c>
      <c r="R48">
        <f t="shared" si="2"/>
        <v>0</v>
      </c>
      <c r="S48">
        <f t="shared" si="2"/>
        <v>0</v>
      </c>
      <c r="T48">
        <f t="shared" si="2"/>
        <v>0</v>
      </c>
      <c r="U48">
        <f t="shared" si="2"/>
        <v>0</v>
      </c>
      <c r="V48">
        <f t="shared" si="2"/>
        <v>0</v>
      </c>
      <c r="W48">
        <f t="shared" si="2"/>
        <v>0</v>
      </c>
      <c r="X48">
        <f t="shared" si="2"/>
        <v>0</v>
      </c>
      <c r="Y48">
        <f t="shared" si="2"/>
        <v>0</v>
      </c>
      <c r="Z48">
        <f t="shared" si="2"/>
        <v>0</v>
      </c>
      <c r="AA48">
        <f t="shared" si="2"/>
        <v>0</v>
      </c>
      <c r="AB48">
        <f t="shared" si="2"/>
        <v>0</v>
      </c>
      <c r="AC48">
        <f t="shared" si="2"/>
        <v>0</v>
      </c>
      <c r="AD48">
        <f t="shared" si="2"/>
        <v>0</v>
      </c>
      <c r="AE48">
        <f t="shared" si="2"/>
        <v>0</v>
      </c>
      <c r="AF48">
        <f t="shared" si="2"/>
        <v>0</v>
      </c>
      <c r="AG48">
        <f t="shared" si="2"/>
        <v>0</v>
      </c>
      <c r="AH48">
        <f t="shared" si="2"/>
        <v>0</v>
      </c>
      <c r="AI48">
        <f t="shared" si="2"/>
        <v>0</v>
      </c>
      <c r="AJ48">
        <f t="shared" si="2"/>
        <v>0</v>
      </c>
      <c r="AK48">
        <f t="shared" si="2"/>
        <v>0</v>
      </c>
      <c r="AL48">
        <f t="shared" si="2"/>
        <v>0</v>
      </c>
      <c r="AM48">
        <f t="shared" si="2"/>
        <v>0</v>
      </c>
      <c r="AN48">
        <f t="shared" si="2"/>
        <v>0</v>
      </c>
      <c r="AO48">
        <f t="shared" si="2"/>
        <v>0</v>
      </c>
      <c r="AP48">
        <f t="shared" si="2"/>
        <v>0</v>
      </c>
      <c r="AQ48">
        <f t="shared" si="2"/>
        <v>0</v>
      </c>
      <c r="AR48">
        <f t="shared" si="2"/>
        <v>0</v>
      </c>
      <c r="AS48">
        <f t="shared" si="2"/>
        <v>0</v>
      </c>
      <c r="AT48">
        <f t="shared" ref="AT48:AY48" si="3">COUNTIF(AT2:AT41,"rude")</f>
        <v>0</v>
      </c>
      <c r="AU48">
        <f t="shared" si="3"/>
        <v>0</v>
      </c>
      <c r="AV48">
        <f t="shared" si="3"/>
        <v>0</v>
      </c>
      <c r="AW48">
        <f t="shared" si="3"/>
        <v>0</v>
      </c>
      <c r="AX48">
        <f t="shared" si="3"/>
        <v>0</v>
      </c>
      <c r="AY48">
        <f t="shared" si="3"/>
        <v>0</v>
      </c>
    </row>
    <row r="49" spans="1:51" x14ac:dyDescent="0.3">
      <c r="A49" t="s">
        <v>73</v>
      </c>
      <c r="B49">
        <f t="shared" ref="B49:AS49" si="4">COUNTIF(B2:B41,"inter")</f>
        <v>15</v>
      </c>
      <c r="C49">
        <f t="shared" si="4"/>
        <v>17</v>
      </c>
      <c r="D49">
        <f t="shared" si="4"/>
        <v>17</v>
      </c>
      <c r="E49">
        <f t="shared" si="4"/>
        <v>17</v>
      </c>
      <c r="F49">
        <f t="shared" si="4"/>
        <v>16</v>
      </c>
      <c r="G49">
        <f t="shared" si="4"/>
        <v>12</v>
      </c>
      <c r="H49">
        <f t="shared" si="4"/>
        <v>12</v>
      </c>
      <c r="I49">
        <f t="shared" si="4"/>
        <v>12</v>
      </c>
      <c r="J49">
        <f t="shared" si="4"/>
        <v>12</v>
      </c>
      <c r="K49">
        <f t="shared" si="4"/>
        <v>12</v>
      </c>
      <c r="L49">
        <f t="shared" si="4"/>
        <v>11</v>
      </c>
      <c r="M49">
        <f t="shared" si="4"/>
        <v>9</v>
      </c>
      <c r="N49">
        <f t="shared" si="4"/>
        <v>7</v>
      </c>
      <c r="O49">
        <f t="shared" si="4"/>
        <v>7</v>
      </c>
      <c r="P49">
        <f t="shared" si="4"/>
        <v>7</v>
      </c>
      <c r="Q49">
        <f t="shared" si="4"/>
        <v>7</v>
      </c>
      <c r="R49">
        <f t="shared" si="4"/>
        <v>6</v>
      </c>
      <c r="S49">
        <f t="shared" si="4"/>
        <v>5</v>
      </c>
      <c r="T49">
        <f t="shared" si="4"/>
        <v>6</v>
      </c>
      <c r="U49">
        <f t="shared" si="4"/>
        <v>6</v>
      </c>
      <c r="V49">
        <f t="shared" si="4"/>
        <v>5</v>
      </c>
      <c r="W49">
        <f t="shared" si="4"/>
        <v>3</v>
      </c>
      <c r="X49">
        <f t="shared" si="4"/>
        <v>3</v>
      </c>
      <c r="Y49">
        <f t="shared" si="4"/>
        <v>3</v>
      </c>
      <c r="Z49">
        <f t="shared" si="4"/>
        <v>3</v>
      </c>
      <c r="AA49">
        <f t="shared" si="4"/>
        <v>3</v>
      </c>
      <c r="AB49">
        <f t="shared" si="4"/>
        <v>3</v>
      </c>
      <c r="AC49">
        <f t="shared" si="4"/>
        <v>3</v>
      </c>
      <c r="AD49">
        <f t="shared" si="4"/>
        <v>3</v>
      </c>
      <c r="AE49">
        <f t="shared" si="4"/>
        <v>3</v>
      </c>
      <c r="AF49">
        <f t="shared" si="4"/>
        <v>3</v>
      </c>
      <c r="AG49">
        <f t="shared" si="4"/>
        <v>3</v>
      </c>
      <c r="AH49">
        <f t="shared" si="4"/>
        <v>3</v>
      </c>
      <c r="AI49">
        <f t="shared" si="4"/>
        <v>3</v>
      </c>
      <c r="AJ49">
        <f t="shared" si="4"/>
        <v>3</v>
      </c>
      <c r="AK49">
        <f t="shared" si="4"/>
        <v>3</v>
      </c>
      <c r="AL49">
        <f t="shared" si="4"/>
        <v>3</v>
      </c>
      <c r="AM49">
        <f t="shared" si="4"/>
        <v>3</v>
      </c>
      <c r="AN49">
        <f t="shared" si="4"/>
        <v>3</v>
      </c>
      <c r="AO49">
        <f t="shared" si="4"/>
        <v>2</v>
      </c>
      <c r="AP49">
        <f t="shared" si="4"/>
        <v>2</v>
      </c>
      <c r="AQ49">
        <f t="shared" si="4"/>
        <v>2</v>
      </c>
      <c r="AR49">
        <f t="shared" si="4"/>
        <v>2</v>
      </c>
      <c r="AS49">
        <f t="shared" si="4"/>
        <v>2</v>
      </c>
      <c r="AT49">
        <f t="shared" ref="AT49:AY49" si="5">COUNTIF(AT2:AT41,"inter")</f>
        <v>2</v>
      </c>
      <c r="AU49">
        <f t="shared" si="5"/>
        <v>2</v>
      </c>
      <c r="AV49">
        <f t="shared" si="5"/>
        <v>2</v>
      </c>
      <c r="AW49">
        <f t="shared" si="5"/>
        <v>2</v>
      </c>
      <c r="AX49">
        <f t="shared" si="5"/>
        <v>2</v>
      </c>
      <c r="AY49">
        <f t="shared" si="5"/>
        <v>2</v>
      </c>
    </row>
    <row r="50" spans="1:51" x14ac:dyDescent="0.3">
      <c r="A50" t="s">
        <v>74</v>
      </c>
      <c r="B50">
        <f t="shared" ref="B50:AS50" si="6">COUNTIF(B2:B41,"subst")</f>
        <v>19</v>
      </c>
      <c r="C50">
        <f t="shared" si="6"/>
        <v>18</v>
      </c>
      <c r="D50">
        <f t="shared" si="6"/>
        <v>18</v>
      </c>
      <c r="E50">
        <f t="shared" si="6"/>
        <v>19</v>
      </c>
      <c r="F50">
        <f t="shared" si="6"/>
        <v>19</v>
      </c>
      <c r="G50">
        <f t="shared" si="6"/>
        <v>23</v>
      </c>
      <c r="H50">
        <f t="shared" si="6"/>
        <v>22</v>
      </c>
      <c r="I50">
        <f t="shared" si="6"/>
        <v>23</v>
      </c>
      <c r="J50">
        <f t="shared" si="6"/>
        <v>23</v>
      </c>
      <c r="K50">
        <f t="shared" si="6"/>
        <v>20</v>
      </c>
      <c r="L50">
        <f t="shared" si="6"/>
        <v>21</v>
      </c>
      <c r="M50">
        <f t="shared" si="6"/>
        <v>22</v>
      </c>
      <c r="N50">
        <f t="shared" si="6"/>
        <v>24</v>
      </c>
      <c r="O50">
        <f t="shared" si="6"/>
        <v>23</v>
      </c>
      <c r="P50">
        <f t="shared" si="6"/>
        <v>21</v>
      </c>
      <c r="Q50">
        <f t="shared" si="6"/>
        <v>21</v>
      </c>
      <c r="R50">
        <f t="shared" si="6"/>
        <v>21</v>
      </c>
      <c r="S50">
        <f t="shared" si="6"/>
        <v>22</v>
      </c>
      <c r="T50">
        <f t="shared" si="6"/>
        <v>19</v>
      </c>
      <c r="U50">
        <f t="shared" si="6"/>
        <v>19</v>
      </c>
      <c r="V50">
        <f t="shared" si="6"/>
        <v>20</v>
      </c>
      <c r="W50">
        <f t="shared" si="6"/>
        <v>19</v>
      </c>
      <c r="X50">
        <f t="shared" si="6"/>
        <v>20</v>
      </c>
      <c r="Y50">
        <f t="shared" si="6"/>
        <v>19</v>
      </c>
      <c r="Z50">
        <f t="shared" si="6"/>
        <v>18</v>
      </c>
      <c r="AA50">
        <f t="shared" si="6"/>
        <v>15</v>
      </c>
      <c r="AB50">
        <f t="shared" si="6"/>
        <v>14</v>
      </c>
      <c r="AC50">
        <f t="shared" si="6"/>
        <v>11</v>
      </c>
      <c r="AD50">
        <f t="shared" si="6"/>
        <v>11</v>
      </c>
      <c r="AE50">
        <f t="shared" si="6"/>
        <v>10</v>
      </c>
      <c r="AF50">
        <f t="shared" si="6"/>
        <v>9</v>
      </c>
      <c r="AG50">
        <f t="shared" si="6"/>
        <v>9</v>
      </c>
      <c r="AH50">
        <f t="shared" si="6"/>
        <v>9</v>
      </c>
      <c r="AI50">
        <f t="shared" si="6"/>
        <v>9</v>
      </c>
      <c r="AJ50">
        <f t="shared" si="6"/>
        <v>9</v>
      </c>
      <c r="AK50">
        <f t="shared" si="6"/>
        <v>9</v>
      </c>
      <c r="AL50">
        <f t="shared" si="6"/>
        <v>9</v>
      </c>
      <c r="AM50">
        <f t="shared" si="6"/>
        <v>9</v>
      </c>
      <c r="AN50">
        <f t="shared" si="6"/>
        <v>8</v>
      </c>
      <c r="AO50">
        <f t="shared" si="6"/>
        <v>8</v>
      </c>
      <c r="AP50">
        <f t="shared" si="6"/>
        <v>8</v>
      </c>
      <c r="AQ50">
        <f t="shared" si="6"/>
        <v>8</v>
      </c>
      <c r="AR50">
        <f t="shared" si="6"/>
        <v>8</v>
      </c>
      <c r="AS50">
        <f t="shared" si="6"/>
        <v>8</v>
      </c>
      <c r="AT50">
        <f t="shared" ref="AT50:AY50" si="7">COUNTIF(AT2:AT41,"subst")</f>
        <v>8</v>
      </c>
      <c r="AU50">
        <f t="shared" si="7"/>
        <v>8</v>
      </c>
      <c r="AV50">
        <f t="shared" si="7"/>
        <v>8</v>
      </c>
      <c r="AW50">
        <f t="shared" si="7"/>
        <v>8</v>
      </c>
      <c r="AX50">
        <f t="shared" si="7"/>
        <v>8</v>
      </c>
      <c r="AY50">
        <f t="shared" si="7"/>
        <v>8</v>
      </c>
    </row>
    <row r="51" spans="1:51" x14ac:dyDescent="0.3">
      <c r="A51" t="s">
        <v>75</v>
      </c>
      <c r="B51">
        <f t="shared" ref="B51:AS51" si="8">COUNTIF(B2:B41,"intens")</f>
        <v>2</v>
      </c>
      <c r="C51">
        <f t="shared" si="8"/>
        <v>1</v>
      </c>
      <c r="D51">
        <f t="shared" si="8"/>
        <v>1</v>
      </c>
      <c r="E51">
        <f t="shared" si="8"/>
        <v>1</v>
      </c>
      <c r="F51">
        <f t="shared" si="8"/>
        <v>2</v>
      </c>
      <c r="G51">
        <f t="shared" si="8"/>
        <v>2</v>
      </c>
      <c r="H51">
        <f t="shared" si="8"/>
        <v>3</v>
      </c>
      <c r="I51">
        <f t="shared" si="8"/>
        <v>2</v>
      </c>
      <c r="J51">
        <f t="shared" si="8"/>
        <v>2</v>
      </c>
      <c r="K51">
        <f t="shared" si="8"/>
        <v>5</v>
      </c>
      <c r="L51">
        <f t="shared" si="8"/>
        <v>5</v>
      </c>
      <c r="M51">
        <f t="shared" si="8"/>
        <v>6</v>
      </c>
      <c r="N51">
        <f t="shared" si="8"/>
        <v>6</v>
      </c>
      <c r="O51">
        <f t="shared" si="8"/>
        <v>7</v>
      </c>
      <c r="P51">
        <f t="shared" si="8"/>
        <v>9</v>
      </c>
      <c r="Q51">
        <f t="shared" si="8"/>
        <v>9</v>
      </c>
      <c r="R51">
        <f t="shared" si="8"/>
        <v>10</v>
      </c>
      <c r="S51">
        <f t="shared" si="8"/>
        <v>10</v>
      </c>
      <c r="T51">
        <f t="shared" si="8"/>
        <v>13</v>
      </c>
      <c r="U51">
        <f t="shared" si="8"/>
        <v>13</v>
      </c>
      <c r="V51">
        <f t="shared" si="8"/>
        <v>13</v>
      </c>
      <c r="W51">
        <f t="shared" si="8"/>
        <v>16</v>
      </c>
      <c r="X51">
        <f t="shared" si="8"/>
        <v>15</v>
      </c>
      <c r="Y51">
        <f t="shared" si="8"/>
        <v>16</v>
      </c>
      <c r="Z51">
        <f t="shared" si="8"/>
        <v>17</v>
      </c>
      <c r="AA51">
        <f t="shared" si="8"/>
        <v>11</v>
      </c>
      <c r="AB51">
        <f t="shared" si="8"/>
        <v>12</v>
      </c>
      <c r="AC51">
        <f t="shared" si="8"/>
        <v>14</v>
      </c>
      <c r="AD51">
        <f t="shared" si="8"/>
        <v>14</v>
      </c>
      <c r="AE51">
        <f t="shared" si="8"/>
        <v>15</v>
      </c>
      <c r="AF51">
        <f t="shared" si="8"/>
        <v>16</v>
      </c>
      <c r="AG51">
        <f t="shared" si="8"/>
        <v>16</v>
      </c>
      <c r="AH51">
        <f t="shared" si="8"/>
        <v>16</v>
      </c>
      <c r="AI51">
        <f t="shared" si="8"/>
        <v>15</v>
      </c>
      <c r="AJ51">
        <f t="shared" si="8"/>
        <v>13</v>
      </c>
      <c r="AK51">
        <f t="shared" si="8"/>
        <v>13</v>
      </c>
      <c r="AL51">
        <f t="shared" si="8"/>
        <v>13</v>
      </c>
      <c r="AM51">
        <f t="shared" si="8"/>
        <v>13</v>
      </c>
      <c r="AN51">
        <f t="shared" si="8"/>
        <v>14</v>
      </c>
      <c r="AO51">
        <f t="shared" si="8"/>
        <v>15</v>
      </c>
      <c r="AP51">
        <f t="shared" si="8"/>
        <v>15</v>
      </c>
      <c r="AQ51">
        <f t="shared" si="8"/>
        <v>15</v>
      </c>
      <c r="AR51">
        <f t="shared" si="8"/>
        <v>15</v>
      </c>
      <c r="AS51">
        <f t="shared" si="8"/>
        <v>15</v>
      </c>
      <c r="AT51">
        <f t="shared" ref="AT51:AY51" si="9">COUNTIF(AT2:AT41,"intens")</f>
        <v>15</v>
      </c>
      <c r="AU51">
        <f t="shared" si="9"/>
        <v>15</v>
      </c>
      <c r="AV51">
        <f t="shared" si="9"/>
        <v>15</v>
      </c>
      <c r="AW51">
        <f t="shared" si="9"/>
        <v>15</v>
      </c>
      <c r="AX51">
        <f t="shared" si="9"/>
        <v>15</v>
      </c>
      <c r="AY51">
        <f t="shared" si="9"/>
        <v>15</v>
      </c>
    </row>
    <row r="52" spans="1:51" x14ac:dyDescent="0.3">
      <c r="A52" t="s">
        <v>19</v>
      </c>
      <c r="B52">
        <f t="shared" ref="B52:AS52" si="10">COUNTIF(B2:B41,"uasc")</f>
        <v>1</v>
      </c>
      <c r="C52">
        <f t="shared" si="10"/>
        <v>1</v>
      </c>
      <c r="D52">
        <f t="shared" si="10"/>
        <v>1</v>
      </c>
      <c r="E52">
        <f t="shared" si="10"/>
        <v>1</v>
      </c>
      <c r="F52">
        <f t="shared" si="10"/>
        <v>1</v>
      </c>
      <c r="G52">
        <f t="shared" si="10"/>
        <v>1</v>
      </c>
      <c r="H52">
        <f t="shared" si="10"/>
        <v>1</v>
      </c>
      <c r="I52">
        <f t="shared" si="10"/>
        <v>1</v>
      </c>
      <c r="J52">
        <f t="shared" si="10"/>
        <v>1</v>
      </c>
      <c r="K52">
        <f t="shared" si="10"/>
        <v>1</v>
      </c>
      <c r="L52">
        <f t="shared" si="10"/>
        <v>1</v>
      </c>
      <c r="M52">
        <f t="shared" si="10"/>
        <v>1</v>
      </c>
      <c r="N52">
        <f t="shared" si="10"/>
        <v>1</v>
      </c>
      <c r="O52">
        <f t="shared" si="10"/>
        <v>1</v>
      </c>
      <c r="P52">
        <f t="shared" si="10"/>
        <v>1</v>
      </c>
      <c r="Q52">
        <f t="shared" si="10"/>
        <v>1</v>
      </c>
      <c r="R52">
        <f t="shared" si="10"/>
        <v>1</v>
      </c>
      <c r="S52">
        <f t="shared" si="10"/>
        <v>1</v>
      </c>
      <c r="T52">
        <f t="shared" si="10"/>
        <v>1</v>
      </c>
      <c r="U52">
        <f t="shared" si="10"/>
        <v>1</v>
      </c>
      <c r="V52">
        <f t="shared" si="10"/>
        <v>1</v>
      </c>
      <c r="W52">
        <f t="shared" si="10"/>
        <v>1</v>
      </c>
      <c r="X52">
        <f t="shared" si="10"/>
        <v>1</v>
      </c>
      <c r="Y52">
        <f t="shared" si="10"/>
        <v>1</v>
      </c>
      <c r="Z52">
        <f t="shared" si="10"/>
        <v>1</v>
      </c>
      <c r="AA52">
        <f t="shared" si="10"/>
        <v>0</v>
      </c>
      <c r="AB52">
        <f t="shared" si="10"/>
        <v>0</v>
      </c>
      <c r="AC52">
        <f t="shared" si="10"/>
        <v>0</v>
      </c>
      <c r="AD52">
        <f t="shared" si="10"/>
        <v>0</v>
      </c>
      <c r="AE52">
        <f t="shared" si="10"/>
        <v>0</v>
      </c>
      <c r="AF52">
        <f t="shared" si="10"/>
        <v>0</v>
      </c>
      <c r="AG52">
        <f t="shared" si="10"/>
        <v>0</v>
      </c>
      <c r="AH52">
        <f t="shared" si="10"/>
        <v>0</v>
      </c>
      <c r="AI52">
        <f t="shared" si="10"/>
        <v>0</v>
      </c>
      <c r="AJ52">
        <f t="shared" si="10"/>
        <v>0</v>
      </c>
      <c r="AK52">
        <f t="shared" si="10"/>
        <v>0</v>
      </c>
      <c r="AL52">
        <f t="shared" si="10"/>
        <v>0</v>
      </c>
      <c r="AM52">
        <f t="shared" si="10"/>
        <v>0</v>
      </c>
      <c r="AN52">
        <f t="shared" si="10"/>
        <v>0</v>
      </c>
      <c r="AO52">
        <f t="shared" si="10"/>
        <v>0</v>
      </c>
      <c r="AP52">
        <f t="shared" si="10"/>
        <v>0</v>
      </c>
      <c r="AQ52">
        <f t="shared" si="10"/>
        <v>0</v>
      </c>
      <c r="AR52">
        <f t="shared" si="10"/>
        <v>0</v>
      </c>
      <c r="AS52">
        <f t="shared" si="10"/>
        <v>0</v>
      </c>
      <c r="AT52">
        <f t="shared" ref="AT52:AY52" si="11">COUNTIF(AT2:AT41,"uasc")</f>
        <v>0</v>
      </c>
      <c r="AU52">
        <f t="shared" si="11"/>
        <v>0</v>
      </c>
      <c r="AV52">
        <f t="shared" si="11"/>
        <v>0</v>
      </c>
      <c r="AW52">
        <f t="shared" si="11"/>
        <v>0</v>
      </c>
      <c r="AX52">
        <f t="shared" si="11"/>
        <v>0</v>
      </c>
      <c r="AY52">
        <f t="shared" si="11"/>
        <v>0</v>
      </c>
    </row>
    <row r="54" spans="1:51" x14ac:dyDescent="0.3">
      <c r="A54" t="s">
        <v>76</v>
      </c>
      <c r="B54">
        <f>SUM(B47:B52)</f>
        <v>40</v>
      </c>
      <c r="C54">
        <f t="shared" ref="C54:AS54" si="12">SUM(C47:C52)</f>
        <v>40</v>
      </c>
      <c r="D54">
        <f t="shared" si="12"/>
        <v>40</v>
      </c>
      <c r="E54">
        <f t="shared" si="12"/>
        <v>40</v>
      </c>
      <c r="F54">
        <f t="shared" si="12"/>
        <v>40</v>
      </c>
      <c r="G54">
        <f t="shared" si="12"/>
        <v>40</v>
      </c>
      <c r="H54">
        <f t="shared" si="12"/>
        <v>40</v>
      </c>
      <c r="I54">
        <f t="shared" si="12"/>
        <v>40</v>
      </c>
      <c r="J54">
        <f t="shared" si="12"/>
        <v>40</v>
      </c>
      <c r="K54">
        <f t="shared" si="12"/>
        <v>40</v>
      </c>
      <c r="L54">
        <f t="shared" si="12"/>
        <v>40</v>
      </c>
      <c r="M54">
        <f t="shared" si="12"/>
        <v>40</v>
      </c>
      <c r="N54">
        <f t="shared" si="12"/>
        <v>40</v>
      </c>
      <c r="O54">
        <f t="shared" si="12"/>
        <v>40</v>
      </c>
      <c r="P54">
        <f t="shared" si="12"/>
        <v>40</v>
      </c>
      <c r="Q54">
        <f t="shared" si="12"/>
        <v>40</v>
      </c>
      <c r="R54">
        <f t="shared" si="12"/>
        <v>40</v>
      </c>
      <c r="S54">
        <f t="shared" si="12"/>
        <v>40</v>
      </c>
      <c r="T54">
        <f t="shared" si="12"/>
        <v>40</v>
      </c>
      <c r="U54">
        <f t="shared" si="12"/>
        <v>40</v>
      </c>
      <c r="V54">
        <f t="shared" si="12"/>
        <v>40</v>
      </c>
      <c r="W54">
        <f t="shared" si="12"/>
        <v>40</v>
      </c>
      <c r="X54">
        <f t="shared" si="12"/>
        <v>40</v>
      </c>
      <c r="Y54">
        <f t="shared" si="12"/>
        <v>40</v>
      </c>
      <c r="Z54">
        <f t="shared" si="12"/>
        <v>40</v>
      </c>
      <c r="AA54">
        <f t="shared" si="12"/>
        <v>40</v>
      </c>
      <c r="AB54">
        <f t="shared" si="12"/>
        <v>40</v>
      </c>
      <c r="AC54">
        <f t="shared" si="12"/>
        <v>40</v>
      </c>
      <c r="AD54">
        <f t="shared" si="12"/>
        <v>40</v>
      </c>
      <c r="AE54">
        <f t="shared" si="12"/>
        <v>40</v>
      </c>
      <c r="AF54">
        <f t="shared" si="12"/>
        <v>40</v>
      </c>
      <c r="AG54">
        <f t="shared" si="12"/>
        <v>40</v>
      </c>
      <c r="AH54">
        <f t="shared" si="12"/>
        <v>40</v>
      </c>
      <c r="AI54">
        <f t="shared" si="12"/>
        <v>40</v>
      </c>
      <c r="AJ54">
        <f t="shared" si="12"/>
        <v>40</v>
      </c>
      <c r="AK54">
        <f t="shared" si="12"/>
        <v>40</v>
      </c>
      <c r="AL54">
        <f t="shared" si="12"/>
        <v>40</v>
      </c>
      <c r="AM54">
        <f t="shared" si="12"/>
        <v>40</v>
      </c>
      <c r="AN54">
        <f t="shared" si="12"/>
        <v>40</v>
      </c>
      <c r="AO54">
        <f t="shared" si="12"/>
        <v>40</v>
      </c>
      <c r="AP54">
        <f t="shared" si="12"/>
        <v>40</v>
      </c>
      <c r="AQ54">
        <f t="shared" si="12"/>
        <v>40</v>
      </c>
      <c r="AR54">
        <f t="shared" si="12"/>
        <v>40</v>
      </c>
      <c r="AS54">
        <f t="shared" si="12"/>
        <v>40</v>
      </c>
      <c r="AT54">
        <f t="shared" ref="AT54:AY54" si="13">SUM(AT47:AT52)</f>
        <v>40</v>
      </c>
      <c r="AU54">
        <f t="shared" si="13"/>
        <v>40</v>
      </c>
      <c r="AV54">
        <f t="shared" si="13"/>
        <v>40</v>
      </c>
      <c r="AW54">
        <f t="shared" si="13"/>
        <v>40</v>
      </c>
      <c r="AX54">
        <f t="shared" si="13"/>
        <v>40</v>
      </c>
      <c r="AY54">
        <f t="shared" si="13"/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2023-01-17T14:23:40Z</dcterms:created>
  <dcterms:modified xsi:type="dcterms:W3CDTF">2024-10-08T10:05:58Z</dcterms:modified>
</cp:coreProperties>
</file>