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D85B5C54-CE30-4F26-87C7-9D32C942062C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Full menu" sheetId="1" r:id="rId1"/>
    <sheet name="By target variable" sheetId="2" r:id="rId2"/>
    <sheet name="by degree of monetary control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44" i="3" l="1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33" i="3" l="1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V45" i="3" l="1"/>
  <c r="AS36" i="2"/>
  <c r="AR36" i="2"/>
  <c r="AQ36" i="2"/>
  <c r="AP36" i="2"/>
  <c r="AO36" i="2"/>
  <c r="AN36" i="2"/>
  <c r="AM36" i="2"/>
  <c r="AL36" i="2"/>
  <c r="AK36" i="2"/>
  <c r="AJ36" i="2"/>
  <c r="AS35" i="2"/>
  <c r="AR35" i="2"/>
  <c r="AQ35" i="2"/>
  <c r="AP35" i="2"/>
  <c r="AO35" i="2"/>
  <c r="AN35" i="2"/>
  <c r="AM35" i="2"/>
  <c r="AL35" i="2"/>
  <c r="AK35" i="2"/>
  <c r="AJ35" i="2"/>
  <c r="AS34" i="2"/>
  <c r="AR34" i="2"/>
  <c r="AQ34" i="2"/>
  <c r="AP34" i="2"/>
  <c r="AO34" i="2"/>
  <c r="AN34" i="2"/>
  <c r="AM34" i="2"/>
  <c r="AL34" i="2"/>
  <c r="AK34" i="2"/>
  <c r="AJ34" i="2"/>
  <c r="AS32" i="2"/>
  <c r="AR32" i="2"/>
  <c r="AQ32" i="2"/>
  <c r="AP32" i="2"/>
  <c r="AO32" i="2"/>
  <c r="AN32" i="2"/>
  <c r="AM32" i="2"/>
  <c r="AL32" i="2"/>
  <c r="AK32" i="2"/>
  <c r="AJ32" i="2"/>
  <c r="AS31" i="2"/>
  <c r="AR31" i="2"/>
  <c r="AQ31" i="2"/>
  <c r="AP31" i="2"/>
  <c r="AO31" i="2"/>
  <c r="AN31" i="2"/>
  <c r="AM31" i="2"/>
  <c r="AL31" i="2"/>
  <c r="AK31" i="2"/>
  <c r="AJ31" i="2"/>
  <c r="AS30" i="2"/>
  <c r="AR30" i="2"/>
  <c r="AQ30" i="2"/>
  <c r="AP30" i="2"/>
  <c r="AO30" i="2"/>
  <c r="AN30" i="2"/>
  <c r="AM30" i="2"/>
  <c r="AL30" i="2"/>
  <c r="AK30" i="2"/>
  <c r="AJ30" i="2"/>
  <c r="AS29" i="2"/>
  <c r="AR29" i="2"/>
  <c r="AQ29" i="2"/>
  <c r="AP29" i="2"/>
  <c r="AO29" i="2"/>
  <c r="AN29" i="2"/>
  <c r="AM29" i="2"/>
  <c r="AL29" i="2"/>
  <c r="AK29" i="2"/>
  <c r="AJ29" i="2"/>
  <c r="AS28" i="2"/>
  <c r="AR28" i="2"/>
  <c r="AQ28" i="2"/>
  <c r="AP28" i="2"/>
  <c r="AO28" i="2"/>
  <c r="AN28" i="2"/>
  <c r="AM28" i="2"/>
  <c r="AL28" i="2"/>
  <c r="AK28" i="2"/>
  <c r="AJ28" i="2"/>
  <c r="AS27" i="2"/>
  <c r="AR27" i="2"/>
  <c r="AQ27" i="2"/>
  <c r="AP27" i="2"/>
  <c r="AO27" i="2"/>
  <c r="AN27" i="2"/>
  <c r="AM27" i="2"/>
  <c r="AL27" i="2"/>
  <c r="AK27" i="2"/>
  <c r="AJ27" i="2"/>
  <c r="AS26" i="2"/>
  <c r="AR26" i="2"/>
  <c r="AQ26" i="2"/>
  <c r="AP26" i="2"/>
  <c r="AO26" i="2"/>
  <c r="AN26" i="2"/>
  <c r="AM26" i="2"/>
  <c r="AL26" i="2"/>
  <c r="AK26" i="2"/>
  <c r="AJ26" i="2"/>
  <c r="AS25" i="2"/>
  <c r="AR25" i="2"/>
  <c r="AQ25" i="2"/>
  <c r="AP25" i="2"/>
  <c r="AO25" i="2"/>
  <c r="AN25" i="2"/>
  <c r="AM25" i="2"/>
  <c r="AL25" i="2"/>
  <c r="AK25" i="2"/>
  <c r="AJ25" i="2"/>
  <c r="AS24" i="2"/>
  <c r="AR24" i="2"/>
  <c r="AQ24" i="2"/>
  <c r="AP24" i="2"/>
  <c r="AO24" i="2"/>
  <c r="AN24" i="2"/>
  <c r="AM24" i="2"/>
  <c r="AL24" i="2"/>
  <c r="AK24" i="2"/>
  <c r="AJ24" i="2"/>
  <c r="AS23" i="2"/>
  <c r="AR23" i="2"/>
  <c r="AQ23" i="2"/>
  <c r="AP23" i="2"/>
  <c r="AO23" i="2"/>
  <c r="AN23" i="2"/>
  <c r="AM23" i="2"/>
  <c r="AL23" i="2"/>
  <c r="AK23" i="2"/>
  <c r="AJ23" i="2"/>
  <c r="AS22" i="2"/>
  <c r="AR22" i="2"/>
  <c r="AQ22" i="2"/>
  <c r="AP22" i="2"/>
  <c r="AO22" i="2"/>
  <c r="AN22" i="2"/>
  <c r="AM22" i="2"/>
  <c r="AL22" i="2"/>
  <c r="AK22" i="2"/>
  <c r="AJ22" i="2"/>
  <c r="AS21" i="2"/>
  <c r="AR21" i="2"/>
  <c r="AQ21" i="2"/>
  <c r="AP21" i="2"/>
  <c r="AO21" i="2"/>
  <c r="AN21" i="2"/>
  <c r="AM21" i="2"/>
  <c r="AL21" i="2"/>
  <c r="AK21" i="2"/>
  <c r="AJ21" i="2"/>
  <c r="AS20" i="2"/>
  <c r="AR20" i="2"/>
  <c r="AQ20" i="2"/>
  <c r="AP20" i="2"/>
  <c r="AO20" i="2"/>
  <c r="AN20" i="2"/>
  <c r="AM20" i="2"/>
  <c r="AL20" i="2"/>
  <c r="AK20" i="2"/>
  <c r="AJ20" i="2"/>
  <c r="AS19" i="2"/>
  <c r="AR19" i="2"/>
  <c r="AQ19" i="2"/>
  <c r="AP19" i="2"/>
  <c r="AO19" i="2"/>
  <c r="AN19" i="2"/>
  <c r="AM19" i="2"/>
  <c r="AL19" i="2"/>
  <c r="AK19" i="2"/>
  <c r="AJ19" i="2"/>
  <c r="AS18" i="2"/>
  <c r="AR18" i="2"/>
  <c r="AQ18" i="2"/>
  <c r="AP18" i="2"/>
  <c r="AO18" i="2"/>
  <c r="AN18" i="2"/>
  <c r="AM18" i="2"/>
  <c r="AL18" i="2"/>
  <c r="AK18" i="2"/>
  <c r="AJ18" i="2"/>
  <c r="AS17" i="2"/>
  <c r="AR17" i="2"/>
  <c r="AQ17" i="2"/>
  <c r="AP17" i="2"/>
  <c r="AO17" i="2"/>
  <c r="AN17" i="2"/>
  <c r="AM17" i="2"/>
  <c r="AL17" i="2"/>
  <c r="AK17" i="2"/>
  <c r="AJ17" i="2"/>
  <c r="AS16" i="2"/>
  <c r="AR16" i="2"/>
  <c r="AQ16" i="2"/>
  <c r="AP16" i="2"/>
  <c r="AO16" i="2"/>
  <c r="AN16" i="2"/>
  <c r="AM16" i="2"/>
  <c r="AL16" i="2"/>
  <c r="AK16" i="2"/>
  <c r="AJ16" i="2"/>
  <c r="AS15" i="2"/>
  <c r="AR15" i="2"/>
  <c r="AQ15" i="2"/>
  <c r="AP15" i="2"/>
  <c r="AO15" i="2"/>
  <c r="AN15" i="2"/>
  <c r="AM15" i="2"/>
  <c r="AL15" i="2"/>
  <c r="AK15" i="2"/>
  <c r="AJ15" i="2"/>
  <c r="AS14" i="2"/>
  <c r="AR14" i="2"/>
  <c r="AQ14" i="2"/>
  <c r="AP14" i="2"/>
  <c r="AO14" i="2"/>
  <c r="AN14" i="2"/>
  <c r="AM14" i="2"/>
  <c r="AL14" i="2"/>
  <c r="AK14" i="2"/>
  <c r="AJ14" i="2"/>
  <c r="AS13" i="2"/>
  <c r="AR13" i="2"/>
  <c r="AQ13" i="2"/>
  <c r="AP13" i="2"/>
  <c r="AO13" i="2"/>
  <c r="AN13" i="2"/>
  <c r="AM13" i="2"/>
  <c r="AL13" i="2"/>
  <c r="AK13" i="2"/>
  <c r="AJ13" i="2"/>
  <c r="AS12" i="2"/>
  <c r="AR12" i="2"/>
  <c r="AQ12" i="2"/>
  <c r="AP12" i="2"/>
  <c r="AO12" i="2"/>
  <c r="AN12" i="2"/>
  <c r="AM12" i="2"/>
  <c r="AL12" i="2"/>
  <c r="AK12" i="2"/>
  <c r="AJ12" i="2"/>
  <c r="AS11" i="2"/>
  <c r="AR11" i="2"/>
  <c r="AQ11" i="2"/>
  <c r="AP11" i="2"/>
  <c r="AO11" i="2"/>
  <c r="AN11" i="2"/>
  <c r="AM11" i="2"/>
  <c r="AL11" i="2"/>
  <c r="AK11" i="2"/>
  <c r="AJ11" i="2"/>
  <c r="AS9" i="2"/>
  <c r="AR9" i="2"/>
  <c r="AQ9" i="2"/>
  <c r="AP9" i="2"/>
  <c r="AO9" i="2"/>
  <c r="AN9" i="2"/>
  <c r="AM9" i="2"/>
  <c r="AL9" i="2"/>
  <c r="AK9" i="2"/>
  <c r="AJ9" i="2"/>
  <c r="AS8" i="2"/>
  <c r="AR8" i="2"/>
  <c r="AQ8" i="2"/>
  <c r="AP8" i="2"/>
  <c r="AO8" i="2"/>
  <c r="AN8" i="2"/>
  <c r="AM8" i="2"/>
  <c r="AL8" i="2"/>
  <c r="AK8" i="2"/>
  <c r="AJ8" i="2"/>
  <c r="AS31" i="3"/>
  <c r="AR31" i="3"/>
  <c r="AQ31" i="3"/>
  <c r="AP31" i="3"/>
  <c r="AO31" i="3"/>
  <c r="AN31" i="3"/>
  <c r="AM31" i="3"/>
  <c r="AL31" i="3"/>
  <c r="AK31" i="3"/>
  <c r="AJ31" i="3"/>
  <c r="AI31" i="3"/>
  <c r="AS30" i="3"/>
  <c r="AR30" i="3"/>
  <c r="AQ30" i="3"/>
  <c r="AP30" i="3"/>
  <c r="AO30" i="3"/>
  <c r="AN30" i="3"/>
  <c r="AM30" i="3"/>
  <c r="AL30" i="3"/>
  <c r="AK30" i="3"/>
  <c r="AJ30" i="3"/>
  <c r="AI30" i="3"/>
  <c r="AS21" i="3"/>
  <c r="AR21" i="3"/>
  <c r="AQ21" i="3"/>
  <c r="AP21" i="3"/>
  <c r="AO21" i="3"/>
  <c r="AN21" i="3"/>
  <c r="AM21" i="3"/>
  <c r="AL21" i="3"/>
  <c r="AK21" i="3"/>
  <c r="AJ21" i="3"/>
  <c r="AS19" i="3"/>
  <c r="AR19" i="3"/>
  <c r="AQ19" i="3"/>
  <c r="AP19" i="3"/>
  <c r="AS18" i="3"/>
  <c r="AR18" i="3"/>
  <c r="AQ18" i="3"/>
  <c r="AP18" i="3"/>
  <c r="AS12" i="3"/>
  <c r="AR12" i="3"/>
  <c r="AQ12" i="3"/>
  <c r="AP12" i="3"/>
  <c r="AO12" i="3"/>
  <c r="AN12" i="3"/>
  <c r="AM12" i="3"/>
  <c r="AS8" i="3"/>
  <c r="AR8" i="3"/>
  <c r="AQ8" i="3"/>
  <c r="AP8" i="3"/>
  <c r="AO8" i="3"/>
  <c r="AN8" i="3"/>
  <c r="AM8" i="3"/>
  <c r="AL8" i="3"/>
  <c r="AK8" i="3"/>
  <c r="AJ8" i="3"/>
  <c r="AS36" i="3"/>
  <c r="AR36" i="3"/>
  <c r="AQ36" i="3"/>
  <c r="AS35" i="3"/>
  <c r="AR35" i="3"/>
  <c r="AQ35" i="3"/>
  <c r="AS34" i="3"/>
  <c r="AR34" i="3"/>
  <c r="AQ34" i="3"/>
  <c r="AS32" i="3"/>
  <c r="AR32" i="3"/>
  <c r="AQ32" i="3"/>
  <c r="AS29" i="3"/>
  <c r="AR29" i="3"/>
  <c r="AQ29" i="3"/>
  <c r="AS28" i="3"/>
  <c r="AR28" i="3"/>
  <c r="AQ28" i="3"/>
  <c r="AS27" i="3"/>
  <c r="AR27" i="3"/>
  <c r="AQ27" i="3"/>
  <c r="AS26" i="3"/>
  <c r="AR26" i="3"/>
  <c r="AQ26" i="3"/>
  <c r="AS25" i="3"/>
  <c r="AR25" i="3"/>
  <c r="AQ25" i="3"/>
  <c r="AS24" i="3"/>
  <c r="AR24" i="3"/>
  <c r="AQ24" i="3"/>
  <c r="AS23" i="3"/>
  <c r="AR23" i="3"/>
  <c r="AQ23" i="3"/>
  <c r="AS22" i="3"/>
  <c r="AR22" i="3"/>
  <c r="AQ22" i="3"/>
  <c r="AS20" i="3"/>
  <c r="AR20" i="3"/>
  <c r="AQ20" i="3"/>
  <c r="AS17" i="3"/>
  <c r="AR17" i="3"/>
  <c r="AQ17" i="3"/>
  <c r="AS16" i="3"/>
  <c r="AR16" i="3"/>
  <c r="AQ16" i="3"/>
  <c r="AS15" i="3"/>
  <c r="AR15" i="3"/>
  <c r="AQ15" i="3"/>
  <c r="AS14" i="3"/>
  <c r="AR14" i="3"/>
  <c r="AQ14" i="3"/>
  <c r="AS13" i="3"/>
  <c r="AR13" i="3"/>
  <c r="AQ13" i="3"/>
  <c r="AS11" i="3"/>
  <c r="AR11" i="3"/>
  <c r="AQ11" i="3"/>
  <c r="AS9" i="3"/>
  <c r="AR9" i="3"/>
  <c r="AQ9" i="3"/>
  <c r="AS7" i="3"/>
  <c r="AR7" i="3"/>
  <c r="AQ7" i="3"/>
  <c r="AS6" i="3"/>
  <c r="AR6" i="3"/>
  <c r="AQ6" i="3"/>
  <c r="AS5" i="3"/>
  <c r="AR5" i="3"/>
  <c r="AQ5" i="3"/>
  <c r="AS4" i="3"/>
  <c r="AR4" i="3"/>
  <c r="AQ4" i="3"/>
  <c r="AS3" i="3"/>
  <c r="AR3" i="3"/>
  <c r="AQ3" i="3"/>
  <c r="AS2" i="3"/>
  <c r="AR2" i="3"/>
  <c r="AQ2" i="3"/>
  <c r="AS7" i="2"/>
  <c r="AR7" i="2"/>
  <c r="AQ7" i="2"/>
  <c r="AS6" i="2"/>
  <c r="AR6" i="2"/>
  <c r="AQ6" i="2"/>
  <c r="AS5" i="2"/>
  <c r="AR5" i="2"/>
  <c r="AQ5" i="2"/>
  <c r="AS4" i="2"/>
  <c r="AR4" i="2"/>
  <c r="AQ4" i="2"/>
  <c r="AS3" i="2"/>
  <c r="AR3" i="2"/>
  <c r="AQ3" i="2"/>
  <c r="AS2" i="2"/>
  <c r="AR2" i="2"/>
  <c r="AQ2" i="2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S67" i="1"/>
  <c r="AS68" i="1"/>
  <c r="AS69" i="1"/>
  <c r="AS70" i="1"/>
  <c r="AS71" i="1"/>
  <c r="AS72" i="1"/>
  <c r="AS73" i="1"/>
  <c r="AR41" i="1"/>
  <c r="AR42" i="1"/>
  <c r="AR43" i="1"/>
  <c r="AR44" i="1"/>
  <c r="AR45" i="1"/>
  <c r="AR46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3" i="1"/>
  <c r="AR64" i="1"/>
  <c r="AR65" i="1"/>
  <c r="AR66" i="1"/>
  <c r="AR67" i="1"/>
  <c r="AR68" i="1"/>
  <c r="AR69" i="1"/>
  <c r="AR70" i="1"/>
  <c r="AR71" i="1"/>
  <c r="AR72" i="1"/>
  <c r="AR73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P2" i="3"/>
  <c r="AP3" i="3"/>
  <c r="AP4" i="3"/>
  <c r="AP5" i="3"/>
  <c r="AP6" i="3"/>
  <c r="AP7" i="3"/>
  <c r="AP9" i="3"/>
  <c r="AP11" i="3"/>
  <c r="AP13" i="3"/>
  <c r="AP14" i="3"/>
  <c r="AP15" i="3"/>
  <c r="AP16" i="3"/>
  <c r="AP17" i="3"/>
  <c r="AP20" i="3"/>
  <c r="AP22" i="3"/>
  <c r="AP23" i="3"/>
  <c r="AP24" i="3"/>
  <c r="AP25" i="3"/>
  <c r="AP26" i="3"/>
  <c r="AP27" i="3"/>
  <c r="AP28" i="3"/>
  <c r="AP29" i="3"/>
  <c r="AP32" i="3"/>
  <c r="AP35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O29" i="3"/>
  <c r="AN29" i="3"/>
  <c r="AM29" i="3"/>
  <c r="AL29" i="3"/>
  <c r="AK29" i="3"/>
  <c r="AJ29" i="3"/>
  <c r="AI29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31" i="3"/>
  <c r="T29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O2" i="3"/>
  <c r="AN2" i="3"/>
  <c r="AM2" i="3"/>
  <c r="AL2" i="3"/>
  <c r="AK2" i="3"/>
  <c r="AJ2" i="3"/>
  <c r="AI2" i="3"/>
  <c r="AH2" i="3"/>
  <c r="AG2" i="3"/>
  <c r="AF2" i="3"/>
  <c r="AE2" i="3"/>
  <c r="AD2" i="3"/>
  <c r="AC2" i="3"/>
  <c r="AB2" i="3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B2" i="3"/>
  <c r="T9" i="3"/>
  <c r="T18" i="3"/>
  <c r="T19" i="3"/>
  <c r="T30" i="3"/>
  <c r="S7" i="3"/>
  <c r="S9" i="3"/>
  <c r="S12" i="3"/>
  <c r="S18" i="3"/>
  <c r="S19" i="3"/>
  <c r="S29" i="3"/>
  <c r="S30" i="3"/>
  <c r="S31" i="3"/>
  <c r="R7" i="3"/>
  <c r="R9" i="3"/>
  <c r="R12" i="3"/>
  <c r="R18" i="3"/>
  <c r="R19" i="3"/>
  <c r="R29" i="3"/>
  <c r="R30" i="3"/>
  <c r="R31" i="3"/>
  <c r="Q7" i="3"/>
  <c r="Q9" i="3"/>
  <c r="Q12" i="3"/>
  <c r="Q18" i="3"/>
  <c r="Q19" i="3"/>
  <c r="Q29" i="3"/>
  <c r="Q30" i="3"/>
  <c r="Q31" i="3"/>
  <c r="P7" i="3"/>
  <c r="P9" i="3"/>
  <c r="P12" i="3"/>
  <c r="P18" i="3"/>
  <c r="P19" i="3"/>
  <c r="P29" i="3"/>
  <c r="P30" i="3"/>
  <c r="P31" i="3"/>
  <c r="O7" i="3"/>
  <c r="O9" i="3"/>
  <c r="O12" i="3"/>
  <c r="O18" i="3"/>
  <c r="O19" i="3"/>
  <c r="O29" i="3"/>
  <c r="O30" i="3"/>
  <c r="O31" i="3"/>
  <c r="N7" i="3"/>
  <c r="N9" i="3"/>
  <c r="N12" i="3"/>
  <c r="N18" i="3"/>
  <c r="N19" i="3"/>
  <c r="N29" i="3"/>
  <c r="N30" i="3"/>
  <c r="N31" i="3"/>
  <c r="M7" i="3"/>
  <c r="M9" i="3"/>
  <c r="M12" i="3"/>
  <c r="M18" i="3"/>
  <c r="M19" i="3"/>
  <c r="M29" i="3"/>
  <c r="M30" i="3"/>
  <c r="M31" i="3"/>
  <c r="L7" i="3"/>
  <c r="L9" i="3"/>
  <c r="L12" i="3"/>
  <c r="L18" i="3"/>
  <c r="L19" i="3"/>
  <c r="L29" i="3"/>
  <c r="L30" i="3"/>
  <c r="L31" i="3"/>
  <c r="K7" i="3"/>
  <c r="K9" i="3"/>
  <c r="K12" i="3"/>
  <c r="K18" i="3"/>
  <c r="K19" i="3"/>
  <c r="K29" i="3"/>
  <c r="K30" i="3"/>
  <c r="K31" i="3"/>
  <c r="J7" i="3"/>
  <c r="J9" i="3"/>
  <c r="J12" i="3"/>
  <c r="J18" i="3"/>
  <c r="J19" i="3"/>
  <c r="J29" i="3"/>
  <c r="J30" i="3"/>
  <c r="J31" i="3"/>
  <c r="I7" i="3"/>
  <c r="I9" i="3"/>
  <c r="I12" i="3"/>
  <c r="I18" i="3"/>
  <c r="I19" i="3"/>
  <c r="I29" i="3"/>
  <c r="I30" i="3"/>
  <c r="I31" i="3"/>
  <c r="H7" i="3"/>
  <c r="H9" i="3"/>
  <c r="H12" i="3"/>
  <c r="H18" i="3"/>
  <c r="H19" i="3"/>
  <c r="H29" i="3"/>
  <c r="H30" i="3"/>
  <c r="H31" i="3"/>
  <c r="G7" i="3"/>
  <c r="G9" i="3"/>
  <c r="G12" i="3"/>
  <c r="G18" i="3"/>
  <c r="G19" i="3"/>
  <c r="G29" i="3"/>
  <c r="G30" i="3"/>
  <c r="G31" i="3"/>
  <c r="F7" i="3"/>
  <c r="F9" i="3"/>
  <c r="F12" i="3"/>
  <c r="F18" i="3"/>
  <c r="F19" i="3"/>
  <c r="F29" i="3"/>
  <c r="F30" i="3"/>
  <c r="F31" i="3"/>
  <c r="E7" i="3"/>
  <c r="E9" i="3"/>
  <c r="E12" i="3"/>
  <c r="E18" i="3"/>
  <c r="E19" i="3"/>
  <c r="E29" i="3"/>
  <c r="E30" i="3"/>
  <c r="E31" i="3"/>
  <c r="D7" i="3"/>
  <c r="D9" i="3"/>
  <c r="D12" i="3"/>
  <c r="D18" i="3"/>
  <c r="D19" i="3"/>
  <c r="D29" i="3"/>
  <c r="D30" i="3"/>
  <c r="D31" i="3"/>
  <c r="C7" i="3"/>
  <c r="C9" i="3"/>
  <c r="C12" i="3"/>
  <c r="C18" i="3"/>
  <c r="C19" i="3"/>
  <c r="C29" i="3"/>
  <c r="C30" i="3"/>
  <c r="C31" i="3"/>
  <c r="B7" i="3"/>
  <c r="B9" i="3"/>
  <c r="B12" i="3"/>
  <c r="B18" i="3"/>
  <c r="B19" i="3"/>
  <c r="B29" i="3"/>
  <c r="B30" i="3"/>
  <c r="B31" i="3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M66" i="1"/>
  <c r="AM67" i="1"/>
  <c r="AM68" i="1"/>
  <c r="AM69" i="1"/>
  <c r="AM70" i="1"/>
  <c r="AM71" i="1"/>
  <c r="AM72" i="1"/>
  <c r="AM73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58" i="1"/>
  <c r="AK59" i="1"/>
  <c r="AK60" i="1"/>
  <c r="AK61" i="1"/>
  <c r="AK62" i="1"/>
  <c r="AK63" i="1"/>
  <c r="AK64" i="1"/>
  <c r="AK65" i="1"/>
  <c r="AK66" i="1"/>
  <c r="AK67" i="1"/>
  <c r="AK68" i="1"/>
  <c r="AK69" i="1"/>
  <c r="AK70" i="1"/>
  <c r="AK71" i="1"/>
  <c r="AK72" i="1"/>
  <c r="AK73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I68" i="1"/>
  <c r="AI69" i="1"/>
  <c r="AI70" i="1"/>
  <c r="AI71" i="1"/>
  <c r="AI72" i="1"/>
  <c r="AI73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G66" i="1"/>
  <c r="AG67" i="1"/>
  <c r="AG68" i="1"/>
  <c r="AG69" i="1"/>
  <c r="AG70" i="1"/>
  <c r="AG71" i="1"/>
  <c r="AG72" i="1"/>
  <c r="AG73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E71" i="1"/>
  <c r="AE72" i="1"/>
  <c r="AE73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2" i="2"/>
  <c r="B3" i="2"/>
  <c r="B4" i="2"/>
  <c r="B5" i="2"/>
  <c r="B6" i="2"/>
  <c r="B7" i="2"/>
  <c r="B8" i="2"/>
  <c r="B9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4" i="2"/>
  <c r="B35" i="2"/>
  <c r="B36" i="2"/>
  <c r="C2" i="2"/>
  <c r="C3" i="2"/>
  <c r="C4" i="2"/>
  <c r="C5" i="2"/>
  <c r="C6" i="2"/>
  <c r="C7" i="2"/>
  <c r="C8" i="2"/>
  <c r="C9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4" i="2"/>
  <c r="C35" i="2"/>
  <c r="C36" i="2"/>
  <c r="D2" i="2"/>
  <c r="D3" i="2"/>
  <c r="D4" i="2"/>
  <c r="D5" i="2"/>
  <c r="D6" i="2"/>
  <c r="D7" i="2"/>
  <c r="D8" i="2"/>
  <c r="D9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4" i="2"/>
  <c r="D35" i="2"/>
  <c r="D36" i="2"/>
  <c r="E2" i="2"/>
  <c r="E3" i="2"/>
  <c r="E4" i="2"/>
  <c r="E5" i="2"/>
  <c r="E6" i="2"/>
  <c r="E7" i="2"/>
  <c r="E8" i="2"/>
  <c r="E9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4" i="2"/>
  <c r="E35" i="2"/>
  <c r="E36" i="2"/>
  <c r="F2" i="2"/>
  <c r="F3" i="2"/>
  <c r="F4" i="2"/>
  <c r="F5" i="2"/>
  <c r="F6" i="2"/>
  <c r="F7" i="2"/>
  <c r="F8" i="2"/>
  <c r="F9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4" i="2"/>
  <c r="F35" i="2"/>
  <c r="F36" i="2"/>
  <c r="G2" i="2"/>
  <c r="G3" i="2"/>
  <c r="G4" i="2"/>
  <c r="G5" i="2"/>
  <c r="G6" i="2"/>
  <c r="G7" i="2"/>
  <c r="G8" i="2"/>
  <c r="G9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4" i="2"/>
  <c r="G35" i="2"/>
  <c r="G36" i="2"/>
  <c r="H2" i="2"/>
  <c r="H3" i="2"/>
  <c r="H4" i="2"/>
  <c r="H5" i="2"/>
  <c r="H6" i="2"/>
  <c r="H7" i="2"/>
  <c r="H8" i="2"/>
  <c r="H9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4" i="2"/>
  <c r="H35" i="2"/>
  <c r="H36" i="2"/>
  <c r="I2" i="2"/>
  <c r="I3" i="2"/>
  <c r="I4" i="2"/>
  <c r="I5" i="2"/>
  <c r="I6" i="2"/>
  <c r="I7" i="2"/>
  <c r="I8" i="2"/>
  <c r="I9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4" i="2"/>
  <c r="I35" i="2"/>
  <c r="I36" i="2"/>
  <c r="J2" i="2"/>
  <c r="J3" i="2"/>
  <c r="J4" i="2"/>
  <c r="J5" i="2"/>
  <c r="J6" i="2"/>
  <c r="J7" i="2"/>
  <c r="J8" i="2"/>
  <c r="J9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4" i="2"/>
  <c r="J35" i="2"/>
  <c r="J36" i="2"/>
  <c r="K2" i="2"/>
  <c r="K3" i="2"/>
  <c r="K4" i="2"/>
  <c r="K5" i="2"/>
  <c r="K6" i="2"/>
  <c r="K7" i="2"/>
  <c r="K8" i="2"/>
  <c r="K9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4" i="2"/>
  <c r="K35" i="2"/>
  <c r="K36" i="2"/>
  <c r="L2" i="2"/>
  <c r="L3" i="2"/>
  <c r="L4" i="2"/>
  <c r="L5" i="2"/>
  <c r="L6" i="2"/>
  <c r="L7" i="2"/>
  <c r="L8" i="2"/>
  <c r="L9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4" i="2"/>
  <c r="L35" i="2"/>
  <c r="L36" i="2"/>
  <c r="M2" i="2"/>
  <c r="M3" i="2"/>
  <c r="M4" i="2"/>
  <c r="M5" i="2"/>
  <c r="M6" i="2"/>
  <c r="M7" i="2"/>
  <c r="M8" i="2"/>
  <c r="M9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4" i="2"/>
  <c r="M35" i="2"/>
  <c r="M36" i="2"/>
  <c r="N2" i="2"/>
  <c r="N3" i="2"/>
  <c r="N4" i="2"/>
  <c r="N5" i="2"/>
  <c r="N6" i="2"/>
  <c r="N7" i="2"/>
  <c r="N8" i="2"/>
  <c r="N9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4" i="2"/>
  <c r="N35" i="2"/>
  <c r="N36" i="2"/>
  <c r="O2" i="2"/>
  <c r="O3" i="2"/>
  <c r="O4" i="2"/>
  <c r="O5" i="2"/>
  <c r="O6" i="2"/>
  <c r="O7" i="2"/>
  <c r="O8" i="2"/>
  <c r="O9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4" i="2"/>
  <c r="O35" i="2"/>
  <c r="O36" i="2"/>
  <c r="P2" i="2"/>
  <c r="P3" i="2"/>
  <c r="P4" i="2"/>
  <c r="P5" i="2"/>
  <c r="P6" i="2"/>
  <c r="P7" i="2"/>
  <c r="P8" i="2"/>
  <c r="P9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4" i="2"/>
  <c r="P35" i="2"/>
  <c r="P36" i="2"/>
  <c r="Q2" i="2"/>
  <c r="Q3" i="2"/>
  <c r="Q4" i="2"/>
  <c r="Q5" i="2"/>
  <c r="Q6" i="2"/>
  <c r="Q7" i="2"/>
  <c r="Q8" i="2"/>
  <c r="Q9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4" i="2"/>
  <c r="Q35" i="2"/>
  <c r="Q36" i="2"/>
  <c r="R2" i="2"/>
  <c r="R3" i="2"/>
  <c r="R4" i="2"/>
  <c r="R5" i="2"/>
  <c r="R6" i="2"/>
  <c r="R7" i="2"/>
  <c r="R8" i="2"/>
  <c r="R9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4" i="2"/>
  <c r="R35" i="2"/>
  <c r="R36" i="2"/>
  <c r="S2" i="2"/>
  <c r="S3" i="2"/>
  <c r="S4" i="2"/>
  <c r="S5" i="2"/>
  <c r="S6" i="2"/>
  <c r="S7" i="2"/>
  <c r="S8" i="2"/>
  <c r="S9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4" i="2"/>
  <c r="S35" i="2"/>
  <c r="S36" i="2"/>
  <c r="T2" i="2"/>
  <c r="T3" i="2"/>
  <c r="T4" i="2"/>
  <c r="T5" i="2"/>
  <c r="T6" i="2"/>
  <c r="T7" i="2"/>
  <c r="T8" i="2"/>
  <c r="T9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4" i="2"/>
  <c r="T35" i="2"/>
  <c r="T36" i="2"/>
  <c r="U2" i="2"/>
  <c r="U3" i="2"/>
  <c r="U4" i="2"/>
  <c r="U5" i="2"/>
  <c r="U6" i="2"/>
  <c r="U7" i="2"/>
  <c r="U8" i="2"/>
  <c r="U9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4" i="2"/>
  <c r="U35" i="2"/>
  <c r="U36" i="2"/>
  <c r="V2" i="2"/>
  <c r="V3" i="2"/>
  <c r="V4" i="2"/>
  <c r="V5" i="2"/>
  <c r="V6" i="2"/>
  <c r="V7" i="2"/>
  <c r="V8" i="2"/>
  <c r="V9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4" i="2"/>
  <c r="V35" i="2"/>
  <c r="V36" i="2"/>
  <c r="W2" i="2"/>
  <c r="W3" i="2"/>
  <c r="W4" i="2"/>
  <c r="W5" i="2"/>
  <c r="W6" i="2"/>
  <c r="W7" i="2"/>
  <c r="W8" i="2"/>
  <c r="W9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4" i="2"/>
  <c r="W35" i="2"/>
  <c r="W36" i="2"/>
  <c r="X2" i="2"/>
  <c r="X3" i="2"/>
  <c r="X4" i="2"/>
  <c r="X5" i="2"/>
  <c r="X6" i="2"/>
  <c r="X7" i="2"/>
  <c r="X8" i="2"/>
  <c r="X9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4" i="2"/>
  <c r="X35" i="2"/>
  <c r="X36" i="2"/>
  <c r="Y2" i="2"/>
  <c r="Y3" i="2"/>
  <c r="Y4" i="2"/>
  <c r="Y5" i="2"/>
  <c r="Y6" i="2"/>
  <c r="Y7" i="2"/>
  <c r="Y8" i="2"/>
  <c r="Y9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4" i="2"/>
  <c r="Y35" i="2"/>
  <c r="Y36" i="2"/>
  <c r="Z2" i="2"/>
  <c r="Z3" i="2"/>
  <c r="Z4" i="2"/>
  <c r="Z5" i="2"/>
  <c r="Z6" i="2"/>
  <c r="Z7" i="2"/>
  <c r="Z8" i="2"/>
  <c r="Z9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4" i="2"/>
  <c r="Z35" i="2"/>
  <c r="Z36" i="2"/>
  <c r="AA2" i="2"/>
  <c r="AA3" i="2"/>
  <c r="AA4" i="2"/>
  <c r="AA5" i="2"/>
  <c r="AA6" i="2"/>
  <c r="AA7" i="2"/>
  <c r="AA8" i="2"/>
  <c r="AA9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4" i="2"/>
  <c r="AA35" i="2"/>
  <c r="AA36" i="2"/>
  <c r="AB2" i="2"/>
  <c r="AB3" i="2"/>
  <c r="AB4" i="2"/>
  <c r="AB5" i="2"/>
  <c r="AB6" i="2"/>
  <c r="AB7" i="2"/>
  <c r="AB8" i="2"/>
  <c r="AB9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4" i="2"/>
  <c r="AB35" i="2"/>
  <c r="AB36" i="2"/>
  <c r="AC2" i="2"/>
  <c r="AC3" i="2"/>
  <c r="AC4" i="2"/>
  <c r="AC5" i="2"/>
  <c r="AC6" i="2"/>
  <c r="AC7" i="2"/>
  <c r="AC8" i="2"/>
  <c r="AC9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4" i="2"/>
  <c r="AC35" i="2"/>
  <c r="AC36" i="2"/>
  <c r="AD2" i="2"/>
  <c r="AD3" i="2"/>
  <c r="AD4" i="2"/>
  <c r="AD5" i="2"/>
  <c r="AD6" i="2"/>
  <c r="AD7" i="2"/>
  <c r="AD8" i="2"/>
  <c r="AD9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4" i="2"/>
  <c r="AD35" i="2"/>
  <c r="AD36" i="2"/>
  <c r="AE2" i="2"/>
  <c r="AE3" i="2"/>
  <c r="AE4" i="2"/>
  <c r="AE5" i="2"/>
  <c r="AE6" i="2"/>
  <c r="AE7" i="2"/>
  <c r="AE8" i="2"/>
  <c r="AE9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4" i="2"/>
  <c r="AE35" i="2"/>
  <c r="AE36" i="2"/>
  <c r="AF2" i="2"/>
  <c r="AF3" i="2"/>
  <c r="AF4" i="2"/>
  <c r="AF5" i="2"/>
  <c r="AF6" i="2"/>
  <c r="AF7" i="2"/>
  <c r="AF8" i="2"/>
  <c r="AF9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4" i="2"/>
  <c r="AF35" i="2"/>
  <c r="AF36" i="2"/>
  <c r="AG2" i="2"/>
  <c r="AG3" i="2"/>
  <c r="AG4" i="2"/>
  <c r="AG5" i="2"/>
  <c r="AG6" i="2"/>
  <c r="AG7" i="2"/>
  <c r="AG8" i="2"/>
  <c r="AG9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4" i="2"/>
  <c r="AG35" i="2"/>
  <c r="AG36" i="2"/>
  <c r="AH2" i="2"/>
  <c r="AH3" i="2"/>
  <c r="AH4" i="2"/>
  <c r="AH5" i="2"/>
  <c r="AH6" i="2"/>
  <c r="AH7" i="2"/>
  <c r="AH8" i="2"/>
  <c r="AH9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4" i="2"/>
  <c r="AH35" i="2"/>
  <c r="AH36" i="2"/>
  <c r="AI2" i="2"/>
  <c r="AI3" i="2"/>
  <c r="AI4" i="2"/>
  <c r="AI5" i="2"/>
  <c r="AI6" i="2"/>
  <c r="AI7" i="2"/>
  <c r="AI8" i="2"/>
  <c r="AI9" i="2"/>
  <c r="AI11" i="2"/>
  <c r="AI12" i="2"/>
  <c r="AI13" i="2"/>
  <c r="AI14" i="2"/>
  <c r="AI15" i="2"/>
  <c r="AI16" i="2"/>
  <c r="AI17" i="2"/>
  <c r="AI18" i="2"/>
  <c r="AI19" i="2"/>
  <c r="AI20" i="2"/>
  <c r="AI21" i="2"/>
  <c r="AI22" i="2"/>
  <c r="AI23" i="2"/>
  <c r="AI24" i="2"/>
  <c r="AI25" i="2"/>
  <c r="AI26" i="2"/>
  <c r="AI27" i="2"/>
  <c r="AI28" i="2"/>
  <c r="AI29" i="2"/>
  <c r="AI30" i="2"/>
  <c r="AI31" i="2"/>
  <c r="AI32" i="2"/>
  <c r="AI34" i="2"/>
  <c r="AI35" i="2"/>
  <c r="AI36" i="2"/>
  <c r="AJ2" i="2"/>
  <c r="AJ3" i="2"/>
  <c r="AJ4" i="2"/>
  <c r="AJ47" i="2" s="1"/>
  <c r="AJ5" i="2"/>
  <c r="AJ6" i="2"/>
  <c r="AJ7" i="2"/>
  <c r="AK2" i="2"/>
  <c r="AK3" i="2"/>
  <c r="AK4" i="2"/>
  <c r="AK5" i="2"/>
  <c r="AK6" i="2"/>
  <c r="AK7" i="2"/>
  <c r="AL2" i="2"/>
  <c r="AL3" i="2"/>
  <c r="AL4" i="2"/>
  <c r="AL5" i="2"/>
  <c r="AL6" i="2"/>
  <c r="AL7" i="2"/>
  <c r="AM2" i="2"/>
  <c r="AM3" i="2"/>
  <c r="AM4" i="2"/>
  <c r="AM5" i="2"/>
  <c r="AM6" i="2"/>
  <c r="AM7" i="2"/>
  <c r="AN2" i="2"/>
  <c r="AN3" i="2"/>
  <c r="AN4" i="2"/>
  <c r="AN5" i="2"/>
  <c r="AN6" i="2"/>
  <c r="AN7" i="2"/>
  <c r="AO2" i="2"/>
  <c r="AO3" i="2"/>
  <c r="AO4" i="2"/>
  <c r="AO5" i="2"/>
  <c r="AO6" i="2"/>
  <c r="AO7" i="2"/>
  <c r="AP2" i="2"/>
  <c r="AP3" i="2"/>
  <c r="AP4" i="2"/>
  <c r="AP5" i="2"/>
  <c r="AP6" i="2"/>
  <c r="AP7" i="2"/>
  <c r="BC36" i="2"/>
  <c r="BB36" i="2"/>
  <c r="BA36" i="2"/>
  <c r="AZ36" i="2"/>
  <c r="AY36" i="2"/>
  <c r="AX36" i="2"/>
  <c r="AW36" i="2"/>
  <c r="AV36" i="2"/>
  <c r="AU36" i="2"/>
  <c r="AT36" i="2"/>
  <c r="BC35" i="2"/>
  <c r="BB35" i="2"/>
  <c r="BA35" i="2"/>
  <c r="AZ35" i="2"/>
  <c r="AY35" i="2"/>
  <c r="AX35" i="2"/>
  <c r="AW35" i="2"/>
  <c r="AV35" i="2"/>
  <c r="AU35" i="2"/>
  <c r="AT35" i="2"/>
  <c r="BC34" i="2"/>
  <c r="BB34" i="2"/>
  <c r="BA34" i="2"/>
  <c r="AZ34" i="2"/>
  <c r="AY34" i="2"/>
  <c r="AX34" i="2"/>
  <c r="AW34" i="2"/>
  <c r="AV34" i="2"/>
  <c r="AU34" i="2"/>
  <c r="AT34" i="2"/>
  <c r="BC32" i="2"/>
  <c r="BB32" i="2"/>
  <c r="BA32" i="2"/>
  <c r="AZ32" i="2"/>
  <c r="AY32" i="2"/>
  <c r="AX32" i="2"/>
  <c r="AW32" i="2"/>
  <c r="AV32" i="2"/>
  <c r="BC31" i="2"/>
  <c r="BB31" i="2"/>
  <c r="BA31" i="2"/>
  <c r="AZ31" i="2"/>
  <c r="AY31" i="2"/>
  <c r="AX31" i="2"/>
  <c r="AW31" i="2"/>
  <c r="AV31" i="2"/>
  <c r="BC30" i="2"/>
  <c r="BB30" i="2"/>
  <c r="BA30" i="2"/>
  <c r="AZ30" i="2"/>
  <c r="AY30" i="2"/>
  <c r="AX30" i="2"/>
  <c r="AW30" i="2"/>
  <c r="AV30" i="2"/>
  <c r="BC29" i="2"/>
  <c r="BB29" i="2"/>
  <c r="BA29" i="2"/>
  <c r="AZ29" i="2"/>
  <c r="AY29" i="2"/>
  <c r="AX29" i="2"/>
  <c r="AW29" i="2"/>
  <c r="AV29" i="2"/>
  <c r="BC28" i="2"/>
  <c r="BB28" i="2"/>
  <c r="BA28" i="2"/>
  <c r="AZ28" i="2"/>
  <c r="AY28" i="2"/>
  <c r="AX28" i="2"/>
  <c r="AW28" i="2"/>
  <c r="AV28" i="2"/>
  <c r="BC27" i="2"/>
  <c r="BB27" i="2"/>
  <c r="BA27" i="2"/>
  <c r="AZ27" i="2"/>
  <c r="AY27" i="2"/>
  <c r="AX27" i="2"/>
  <c r="AW27" i="2"/>
  <c r="AV27" i="2"/>
  <c r="BC26" i="2"/>
  <c r="BB26" i="2"/>
  <c r="BA26" i="2"/>
  <c r="AZ26" i="2"/>
  <c r="AY26" i="2"/>
  <c r="AX26" i="2"/>
  <c r="AW26" i="2"/>
  <c r="AV26" i="2"/>
  <c r="BC25" i="2"/>
  <c r="BB25" i="2"/>
  <c r="BA25" i="2"/>
  <c r="AZ25" i="2"/>
  <c r="AY25" i="2"/>
  <c r="AX25" i="2"/>
  <c r="AW25" i="2"/>
  <c r="AV25" i="2"/>
  <c r="BC24" i="2"/>
  <c r="BB24" i="2"/>
  <c r="BA24" i="2"/>
  <c r="AZ24" i="2"/>
  <c r="AY24" i="2"/>
  <c r="AX24" i="2"/>
  <c r="AW24" i="2"/>
  <c r="AV24" i="2"/>
  <c r="BC23" i="2"/>
  <c r="BB23" i="2"/>
  <c r="BA23" i="2"/>
  <c r="AZ23" i="2"/>
  <c r="AY23" i="2"/>
  <c r="AX23" i="2"/>
  <c r="AW23" i="2"/>
  <c r="AV23" i="2"/>
  <c r="BC22" i="2"/>
  <c r="BB22" i="2"/>
  <c r="BA22" i="2"/>
  <c r="AZ22" i="2"/>
  <c r="AY22" i="2"/>
  <c r="AX22" i="2"/>
  <c r="AW22" i="2"/>
  <c r="AV22" i="2"/>
  <c r="BC21" i="2"/>
  <c r="BB21" i="2"/>
  <c r="BA21" i="2"/>
  <c r="AZ21" i="2"/>
  <c r="AY21" i="2"/>
  <c r="AX21" i="2"/>
  <c r="AW21" i="2"/>
  <c r="AV21" i="2"/>
  <c r="BC20" i="2"/>
  <c r="BB20" i="2"/>
  <c r="BA20" i="2"/>
  <c r="AZ20" i="2"/>
  <c r="AY20" i="2"/>
  <c r="AX20" i="2"/>
  <c r="AW20" i="2"/>
  <c r="AV20" i="2"/>
  <c r="BC19" i="2"/>
  <c r="BB19" i="2"/>
  <c r="BA19" i="2"/>
  <c r="AZ19" i="2"/>
  <c r="AY19" i="2"/>
  <c r="AX19" i="2"/>
  <c r="AW19" i="2"/>
  <c r="AV19" i="2"/>
  <c r="BC18" i="2"/>
  <c r="BB18" i="2"/>
  <c r="BA18" i="2"/>
  <c r="AZ18" i="2"/>
  <c r="AY18" i="2"/>
  <c r="AX18" i="2"/>
  <c r="AW18" i="2"/>
  <c r="AV18" i="2"/>
  <c r="BC17" i="2"/>
  <c r="BB17" i="2"/>
  <c r="BA17" i="2"/>
  <c r="AZ17" i="2"/>
  <c r="AY17" i="2"/>
  <c r="AX17" i="2"/>
  <c r="AW17" i="2"/>
  <c r="AV17" i="2"/>
  <c r="BC16" i="2"/>
  <c r="BB16" i="2"/>
  <c r="BA16" i="2"/>
  <c r="AZ16" i="2"/>
  <c r="AY16" i="2"/>
  <c r="AX16" i="2"/>
  <c r="BC15" i="2"/>
  <c r="BB15" i="2"/>
  <c r="BA15" i="2"/>
  <c r="AZ15" i="2"/>
  <c r="AY15" i="2"/>
  <c r="AX15" i="2"/>
  <c r="AW15" i="2"/>
  <c r="AV15" i="2"/>
  <c r="BC14" i="2"/>
  <c r="BB14" i="2"/>
  <c r="BA14" i="2"/>
  <c r="AZ14" i="2"/>
  <c r="AY14" i="2"/>
  <c r="AX14" i="2"/>
  <c r="AW14" i="2"/>
  <c r="AV14" i="2"/>
  <c r="BC13" i="2"/>
  <c r="BB13" i="2"/>
  <c r="BA13" i="2"/>
  <c r="AZ13" i="2"/>
  <c r="AY13" i="2"/>
  <c r="AX13" i="2"/>
  <c r="AW13" i="2"/>
  <c r="AV13" i="2"/>
  <c r="BC12" i="2"/>
  <c r="BB12" i="2"/>
  <c r="BA12" i="2"/>
  <c r="AZ12" i="2"/>
  <c r="AY12" i="2"/>
  <c r="AX12" i="2"/>
  <c r="AW12" i="2"/>
  <c r="AV12" i="2"/>
  <c r="BC11" i="2"/>
  <c r="BB11" i="2"/>
  <c r="BA11" i="2"/>
  <c r="AZ11" i="2"/>
  <c r="AY11" i="2"/>
  <c r="AX11" i="2"/>
  <c r="AW11" i="2"/>
  <c r="AV11" i="2"/>
  <c r="AU11" i="2"/>
  <c r="AT11" i="2"/>
  <c r="BC9" i="2"/>
  <c r="BB9" i="2"/>
  <c r="BA9" i="2"/>
  <c r="AZ9" i="2"/>
  <c r="AY9" i="2"/>
  <c r="AX9" i="2"/>
  <c r="AW9" i="2"/>
  <c r="AV9" i="2"/>
  <c r="AU9" i="2"/>
  <c r="AT9" i="2"/>
  <c r="BC8" i="2"/>
  <c r="BB8" i="2"/>
  <c r="BA8" i="2"/>
  <c r="AZ8" i="2"/>
  <c r="AY8" i="2"/>
  <c r="AX8" i="2"/>
  <c r="AW8" i="2"/>
  <c r="AV8" i="2"/>
  <c r="AU8" i="2"/>
  <c r="AT8" i="2"/>
  <c r="BC7" i="2"/>
  <c r="BB7" i="2"/>
  <c r="BA7" i="2"/>
  <c r="AZ7" i="2"/>
  <c r="AY7" i="2"/>
  <c r="AX7" i="2"/>
  <c r="AW7" i="2"/>
  <c r="AV7" i="2"/>
  <c r="AU7" i="2"/>
  <c r="AT7" i="2"/>
  <c r="BC6" i="2"/>
  <c r="BB6" i="2"/>
  <c r="BA6" i="2"/>
  <c r="AZ6" i="2"/>
  <c r="AY6" i="2"/>
  <c r="AX6" i="2"/>
  <c r="AW6" i="2"/>
  <c r="AV6" i="2"/>
  <c r="AU6" i="2"/>
  <c r="AT6" i="2"/>
  <c r="BC5" i="2"/>
  <c r="BB5" i="2"/>
  <c r="BA5" i="2"/>
  <c r="AZ5" i="2"/>
  <c r="AY5" i="2"/>
  <c r="AX5" i="2"/>
  <c r="AW5" i="2"/>
  <c r="AV5" i="2"/>
  <c r="AU5" i="2"/>
  <c r="AT5" i="2"/>
  <c r="BC4" i="2"/>
  <c r="BB4" i="2"/>
  <c r="BA4" i="2"/>
  <c r="AZ4" i="2"/>
  <c r="AY4" i="2"/>
  <c r="AX4" i="2"/>
  <c r="AW4" i="2"/>
  <c r="AV4" i="2"/>
  <c r="AU4" i="2"/>
  <c r="AT4" i="2"/>
  <c r="BC3" i="2"/>
  <c r="BB3" i="2"/>
  <c r="BA3" i="2"/>
  <c r="AZ3" i="2"/>
  <c r="AY3" i="2"/>
  <c r="AX3" i="2"/>
  <c r="AW3" i="2"/>
  <c r="AV3" i="2"/>
  <c r="AU3" i="2"/>
  <c r="AT3" i="2"/>
  <c r="BC2" i="2"/>
  <c r="BB2" i="2"/>
  <c r="BA2" i="2"/>
  <c r="AZ2" i="2"/>
  <c r="AY2" i="2"/>
  <c r="AX2" i="2"/>
  <c r="AW2" i="2"/>
  <c r="AV2" i="2"/>
  <c r="AU2" i="2"/>
  <c r="AT2" i="2"/>
  <c r="F44" i="2" l="1"/>
  <c r="Z42" i="2"/>
  <c r="AE48" i="2"/>
  <c r="Q41" i="2"/>
  <c r="K41" i="2"/>
  <c r="I42" i="2"/>
  <c r="H43" i="2"/>
  <c r="C44" i="2"/>
  <c r="AP44" i="2"/>
  <c r="F46" i="2"/>
  <c r="L48" i="2"/>
  <c r="D47" i="2"/>
  <c r="Q47" i="2"/>
  <c r="Q45" i="2"/>
  <c r="AL41" i="2"/>
  <c r="AK43" i="2"/>
  <c r="AD44" i="2"/>
  <c r="I45" i="2"/>
  <c r="L43" i="2"/>
  <c r="AO42" i="2"/>
  <c r="AD46" i="2"/>
  <c r="N46" i="2"/>
  <c r="L47" i="2"/>
  <c r="K44" i="2"/>
  <c r="I47" i="2"/>
  <c r="H48" i="2"/>
  <c r="E41" i="2"/>
  <c r="L45" i="2"/>
  <c r="AM45" i="2"/>
  <c r="K46" i="2"/>
  <c r="Q75" i="1"/>
  <c r="AP42" i="2"/>
  <c r="AJ40" i="2"/>
  <c r="AA48" i="2"/>
  <c r="M42" i="2"/>
  <c r="M44" i="2"/>
  <c r="L42" i="2"/>
  <c r="AJ42" i="3"/>
  <c r="G44" i="2"/>
  <c r="D42" i="2"/>
  <c r="C41" i="2"/>
  <c r="AK43" i="3"/>
  <c r="AO47" i="2"/>
  <c r="AP46" i="2"/>
  <c r="P48" i="2"/>
  <c r="O42" i="2"/>
  <c r="C46" i="2"/>
  <c r="N44" i="2"/>
  <c r="AM43" i="2"/>
  <c r="D43" i="2"/>
  <c r="C42" i="2"/>
  <c r="AM48" i="2"/>
  <c r="AK42" i="2"/>
  <c r="AF43" i="2"/>
  <c r="AC44" i="2"/>
  <c r="Z44" i="2"/>
  <c r="Y46" i="2"/>
  <c r="AH40" i="3"/>
  <c r="AP40" i="3"/>
  <c r="Q40" i="2"/>
  <c r="D48" i="2"/>
  <c r="D45" i="2"/>
  <c r="P43" i="2"/>
  <c r="AG47" i="2"/>
  <c r="N41" i="2"/>
  <c r="I40" i="2"/>
  <c r="F43" i="2"/>
  <c r="AI41" i="3"/>
  <c r="AC75" i="1"/>
  <c r="U75" i="1"/>
  <c r="E75" i="1"/>
  <c r="I75" i="1"/>
  <c r="AN48" i="2"/>
  <c r="AL40" i="2"/>
  <c r="AJ41" i="2"/>
  <c r="AC47" i="2"/>
  <c r="AK44" i="2"/>
  <c r="AJ42" i="2"/>
  <c r="AC41" i="2"/>
  <c r="AP40" i="2"/>
  <c r="AB48" i="2"/>
  <c r="X44" i="2"/>
  <c r="K75" i="1"/>
  <c r="O75" i="1"/>
  <c r="AA46" i="2"/>
  <c r="AL48" i="2"/>
  <c r="AK46" i="2"/>
  <c r="AF45" i="2"/>
  <c r="AP41" i="2"/>
  <c r="AI43" i="2"/>
  <c r="AH43" i="2"/>
  <c r="AG43" i="2"/>
  <c r="AF48" i="2"/>
  <c r="P45" i="2"/>
  <c r="K42" i="2"/>
  <c r="AI48" i="2"/>
  <c r="N48" i="2"/>
  <c r="F48" i="2"/>
  <c r="AK47" i="2"/>
  <c r="AA47" i="2"/>
  <c r="K47" i="2"/>
  <c r="C47" i="2"/>
  <c r="AH46" i="2"/>
  <c r="O46" i="2"/>
  <c r="G46" i="2"/>
  <c r="AN45" i="2"/>
  <c r="AA45" i="2"/>
  <c r="K45" i="2"/>
  <c r="C45" i="2"/>
  <c r="AH44" i="2"/>
  <c r="O44" i="2"/>
  <c r="AN43" i="2"/>
  <c r="AA43" i="2"/>
  <c r="K43" i="2"/>
  <c r="C43" i="2"/>
  <c r="AF42" i="2"/>
  <c r="AN41" i="2"/>
  <c r="AA41" i="2"/>
  <c r="F41" i="2"/>
  <c r="AK40" i="2"/>
  <c r="AJ44" i="2"/>
  <c r="AH42" i="2"/>
  <c r="Z43" i="2"/>
  <c r="Y42" i="2"/>
  <c r="X48" i="2"/>
  <c r="Q43" i="2"/>
  <c r="N45" i="2"/>
  <c r="M40" i="2"/>
  <c r="M41" i="2"/>
  <c r="G40" i="2"/>
  <c r="S75" i="1"/>
  <c r="AA75" i="1"/>
  <c r="AK75" i="1"/>
  <c r="AE41" i="3"/>
  <c r="J44" i="2"/>
  <c r="I44" i="2"/>
  <c r="H42" i="2"/>
  <c r="E40" i="2"/>
  <c r="E42" i="2"/>
  <c r="C75" i="1"/>
  <c r="W75" i="1"/>
  <c r="AI75" i="1"/>
  <c r="AD40" i="2"/>
  <c r="K48" i="2"/>
  <c r="C48" i="2"/>
  <c r="M47" i="2"/>
  <c r="E47" i="2"/>
  <c r="AL46" i="2"/>
  <c r="AC46" i="2"/>
  <c r="M46" i="2"/>
  <c r="E46" i="2"/>
  <c r="AJ45" i="2"/>
  <c r="M45" i="2"/>
  <c r="E45" i="2"/>
  <c r="AL44" i="2"/>
  <c r="E44" i="2"/>
  <c r="AJ43" i="2"/>
  <c r="N43" i="2"/>
  <c r="AH41" i="2"/>
  <c r="AO40" i="2"/>
  <c r="AM47" i="2"/>
  <c r="AH48" i="2"/>
  <c r="AG41" i="2"/>
  <c r="AF40" i="2"/>
  <c r="AE47" i="2"/>
  <c r="AB44" i="2"/>
  <c r="AA40" i="2"/>
  <c r="O40" i="2"/>
  <c r="I43" i="2"/>
  <c r="F45" i="2"/>
  <c r="B47" i="2"/>
  <c r="G75" i="1"/>
  <c r="M75" i="1"/>
  <c r="Y43" i="3"/>
  <c r="AA42" i="3"/>
  <c r="D43" i="3"/>
  <c r="L43" i="3"/>
  <c r="C42" i="3"/>
  <c r="K42" i="3"/>
  <c r="B42" i="3"/>
  <c r="AQ40" i="3"/>
  <c r="AN75" i="1"/>
  <c r="AP48" i="2"/>
  <c r="AN47" i="2"/>
  <c r="AF47" i="2"/>
  <c r="P47" i="2"/>
  <c r="J41" i="2"/>
  <c r="AH40" i="2"/>
  <c r="K40" i="2"/>
  <c r="J42" i="2"/>
  <c r="J40" i="2"/>
  <c r="C40" i="2"/>
  <c r="B42" i="2"/>
  <c r="B40" i="2"/>
  <c r="H75" i="1"/>
  <c r="P75" i="1"/>
  <c r="AE75" i="1"/>
  <c r="AG75" i="1"/>
  <c r="AR75" i="1"/>
  <c r="AQ43" i="2"/>
  <c r="AQ47" i="2"/>
  <c r="AQ40" i="2"/>
  <c r="AQ44" i="2"/>
  <c r="AQ48" i="2"/>
  <c r="AQ41" i="2"/>
  <c r="AQ45" i="2"/>
  <c r="AQ42" i="2"/>
  <c r="AQ46" i="2"/>
  <c r="AR40" i="3"/>
  <c r="AR41" i="3"/>
  <c r="AR43" i="3"/>
  <c r="AS41" i="3"/>
  <c r="AQ41" i="3"/>
  <c r="AR42" i="3"/>
  <c r="AI40" i="2"/>
  <c r="AI41" i="2"/>
  <c r="Z40" i="2"/>
  <c r="Z41" i="2"/>
  <c r="P41" i="2"/>
  <c r="P40" i="2"/>
  <c r="J75" i="1"/>
  <c r="R75" i="1"/>
  <c r="G48" i="2"/>
  <c r="AO46" i="2"/>
  <c r="AG46" i="2"/>
  <c r="X46" i="2"/>
  <c r="AE45" i="2"/>
  <c r="Z45" i="2"/>
  <c r="AO44" i="2"/>
  <c r="AG44" i="2"/>
  <c r="AE43" i="2"/>
  <c r="O43" i="2"/>
  <c r="AN42" i="2"/>
  <c r="AE42" i="2"/>
  <c r="O41" i="2"/>
  <c r="AG48" i="2"/>
  <c r="J48" i="2"/>
  <c r="B48" i="2"/>
  <c r="G47" i="2"/>
  <c r="AJ46" i="2"/>
  <c r="Q46" i="2"/>
  <c r="AH45" i="2"/>
  <c r="Y45" i="2"/>
  <c r="O45" i="2"/>
  <c r="AF44" i="2"/>
  <c r="Q44" i="2"/>
  <c r="X43" i="2"/>
  <c r="J43" i="2"/>
  <c r="B43" i="2"/>
  <c r="AM42" i="2"/>
  <c r="AI42" i="2"/>
  <c r="AD42" i="2"/>
  <c r="Q42" i="2"/>
  <c r="G42" i="2"/>
  <c r="AK41" i="2"/>
  <c r="Y41" i="2"/>
  <c r="I41" i="2"/>
  <c r="AN40" i="2"/>
  <c r="AM40" i="2"/>
  <c r="AM41" i="2"/>
  <c r="AE40" i="2"/>
  <c r="AE41" i="2"/>
  <c r="X40" i="2"/>
  <c r="D41" i="2"/>
  <c r="D40" i="2"/>
  <c r="F75" i="1"/>
  <c r="N75" i="1"/>
  <c r="V75" i="1"/>
  <c r="X75" i="1"/>
  <c r="AF75" i="1"/>
  <c r="AP75" i="1"/>
  <c r="E42" i="3"/>
  <c r="E43" i="3"/>
  <c r="E40" i="3"/>
  <c r="E41" i="3"/>
  <c r="I42" i="3"/>
  <c r="I43" i="3"/>
  <c r="I41" i="3"/>
  <c r="M42" i="3"/>
  <c r="M43" i="3"/>
  <c r="M40" i="3"/>
  <c r="M41" i="3"/>
  <c r="Q42" i="3"/>
  <c r="Q43" i="3"/>
  <c r="Q41" i="3"/>
  <c r="U42" i="3"/>
  <c r="U43" i="3"/>
  <c r="U40" i="3"/>
  <c r="U41" i="3"/>
  <c r="AC41" i="3"/>
  <c r="AC42" i="3"/>
  <c r="AC40" i="3"/>
  <c r="AG41" i="3"/>
  <c r="AG42" i="3"/>
  <c r="AG40" i="3"/>
  <c r="AG43" i="3"/>
  <c r="AK41" i="3"/>
  <c r="AK42" i="3"/>
  <c r="AK40" i="3"/>
  <c r="AO41" i="3"/>
  <c r="AO42" i="3"/>
  <c r="AO40" i="3"/>
  <c r="AO43" i="3"/>
  <c r="G43" i="3"/>
  <c r="O43" i="3"/>
  <c r="B41" i="3"/>
  <c r="F41" i="3"/>
  <c r="F42" i="3"/>
  <c r="J42" i="3"/>
  <c r="N41" i="3"/>
  <c r="N42" i="3"/>
  <c r="Z43" i="3"/>
  <c r="Z42" i="3"/>
  <c r="W40" i="3"/>
  <c r="AA43" i="3"/>
  <c r="I40" i="3"/>
  <c r="J41" i="3"/>
  <c r="AQ75" i="1"/>
  <c r="AS40" i="3"/>
  <c r="AR42" i="2"/>
  <c r="AR46" i="2"/>
  <c r="AR41" i="2"/>
  <c r="AR45" i="2"/>
  <c r="H41" i="2"/>
  <c r="H40" i="2"/>
  <c r="B75" i="1"/>
  <c r="AH75" i="1"/>
  <c r="AD48" i="2"/>
  <c r="Z48" i="2"/>
  <c r="O48" i="2"/>
  <c r="H47" i="2"/>
  <c r="J46" i="2"/>
  <c r="B46" i="2"/>
  <c r="AI45" i="2"/>
  <c r="H45" i="2"/>
  <c r="B44" i="2"/>
  <c r="G43" i="2"/>
  <c r="AC40" i="2"/>
  <c r="AC42" i="2"/>
  <c r="AO48" i="2"/>
  <c r="AK48" i="2"/>
  <c r="AC48" i="2"/>
  <c r="AI47" i="2"/>
  <c r="Z47" i="2"/>
  <c r="O47" i="2"/>
  <c r="AN46" i="2"/>
  <c r="AF46" i="2"/>
  <c r="I46" i="2"/>
  <c r="AP45" i="2"/>
  <c r="AL45" i="2"/>
  <c r="AD45" i="2"/>
  <c r="G45" i="2"/>
  <c r="AN44" i="2"/>
  <c r="AP43" i="2"/>
  <c r="AL43" i="2"/>
  <c r="AD43" i="2"/>
  <c r="AF41" i="2"/>
  <c r="X42" i="2"/>
  <c r="L41" i="2"/>
  <c r="L40" i="2"/>
  <c r="AJ48" i="2"/>
  <c r="Q48" i="2"/>
  <c r="M48" i="2"/>
  <c r="I48" i="2"/>
  <c r="E48" i="2"/>
  <c r="AP47" i="2"/>
  <c r="AL47" i="2"/>
  <c r="AH47" i="2"/>
  <c r="AD47" i="2"/>
  <c r="X47" i="2"/>
  <c r="N47" i="2"/>
  <c r="J47" i="2"/>
  <c r="F47" i="2"/>
  <c r="AM46" i="2"/>
  <c r="AI46" i="2"/>
  <c r="AE46" i="2"/>
  <c r="Z46" i="2"/>
  <c r="P46" i="2"/>
  <c r="L46" i="2"/>
  <c r="H46" i="2"/>
  <c r="D46" i="2"/>
  <c r="AO45" i="2"/>
  <c r="AK45" i="2"/>
  <c r="AG45" i="2"/>
  <c r="AC45" i="2"/>
  <c r="X45" i="2"/>
  <c r="J45" i="2"/>
  <c r="B45" i="2"/>
  <c r="AM44" i="2"/>
  <c r="AI44" i="2"/>
  <c r="AE44" i="2"/>
  <c r="AA44" i="2"/>
  <c r="P44" i="2"/>
  <c r="L44" i="2"/>
  <c r="H44" i="2"/>
  <c r="D44" i="2"/>
  <c r="AO43" i="2"/>
  <c r="AC43" i="2"/>
  <c r="M43" i="2"/>
  <c r="E43" i="2"/>
  <c r="AL42" i="2"/>
  <c r="AA42" i="2"/>
  <c r="P42" i="2"/>
  <c r="AO41" i="2"/>
  <c r="AD41" i="2"/>
  <c r="X41" i="2"/>
  <c r="G41" i="2"/>
  <c r="B41" i="2"/>
  <c r="AG40" i="2"/>
  <c r="AG42" i="2"/>
  <c r="N42" i="2"/>
  <c r="N40" i="2"/>
  <c r="F42" i="2"/>
  <c r="F40" i="2"/>
  <c r="D75" i="1"/>
  <c r="L75" i="1"/>
  <c r="T75" i="1"/>
  <c r="AB75" i="1"/>
  <c r="AM75" i="1"/>
  <c r="AO75" i="1"/>
  <c r="D41" i="3"/>
  <c r="D42" i="3"/>
  <c r="D40" i="3"/>
  <c r="H41" i="3"/>
  <c r="H42" i="3"/>
  <c r="H40" i="3"/>
  <c r="H43" i="3"/>
  <c r="AD41" i="3"/>
  <c r="AE42" i="3"/>
  <c r="AF42" i="3"/>
  <c r="AI42" i="3"/>
  <c r="AJ43" i="3"/>
  <c r="AL41" i="3"/>
  <c r="AM41" i="3"/>
  <c r="Q40" i="3"/>
  <c r="Y41" i="3"/>
  <c r="AC43" i="3"/>
  <c r="L41" i="3"/>
  <c r="L42" i="3"/>
  <c r="P41" i="3"/>
  <c r="P42" i="3"/>
  <c r="T41" i="3"/>
  <c r="T42" i="3"/>
  <c r="T43" i="3"/>
  <c r="T40" i="3"/>
  <c r="X43" i="3"/>
  <c r="AB43" i="3"/>
  <c r="L40" i="3"/>
  <c r="AM42" i="3"/>
  <c r="AF43" i="3"/>
  <c r="AN43" i="3"/>
  <c r="AD42" i="3"/>
  <c r="AD43" i="3"/>
  <c r="AH42" i="3"/>
  <c r="AH43" i="3"/>
  <c r="AL42" i="3"/>
  <c r="AL43" i="3"/>
  <c r="AP42" i="3"/>
  <c r="AP43" i="3"/>
  <c r="AR43" i="2"/>
  <c r="AS42" i="3"/>
  <c r="Y75" i="1"/>
  <c r="AD75" i="1"/>
  <c r="AL75" i="1"/>
  <c r="C40" i="3"/>
  <c r="C41" i="3"/>
  <c r="G40" i="3"/>
  <c r="G41" i="3"/>
  <c r="K40" i="3"/>
  <c r="K41" i="3"/>
  <c r="O40" i="3"/>
  <c r="O41" i="3"/>
  <c r="S40" i="3"/>
  <c r="S41" i="3"/>
  <c r="S42" i="3"/>
  <c r="S43" i="3"/>
  <c r="V43" i="3"/>
  <c r="AD40" i="3"/>
  <c r="AL40" i="3"/>
  <c r="G42" i="3"/>
  <c r="O42" i="3"/>
  <c r="AN42" i="3"/>
  <c r="P43" i="3"/>
  <c r="AA40" i="3"/>
  <c r="AE43" i="3"/>
  <c r="AE40" i="3"/>
  <c r="AI43" i="3"/>
  <c r="AI40" i="3"/>
  <c r="AM43" i="3"/>
  <c r="AM40" i="3"/>
  <c r="AS42" i="2"/>
  <c r="AB43" i="2"/>
  <c r="Y44" i="2"/>
  <c r="V45" i="2"/>
  <c r="V41" i="2"/>
  <c r="V48" i="2"/>
  <c r="V44" i="2"/>
  <c r="V40" i="2"/>
  <c r="V47" i="2"/>
  <c r="V43" i="2"/>
  <c r="V46" i="2"/>
  <c r="V42" i="2"/>
  <c r="U48" i="2"/>
  <c r="U44" i="2"/>
  <c r="U40" i="2"/>
  <c r="U47" i="2"/>
  <c r="U43" i="2"/>
  <c r="U46" i="2"/>
  <c r="U42" i="2"/>
  <c r="U45" i="2"/>
  <c r="U41" i="2"/>
  <c r="T47" i="2"/>
  <c r="T43" i="2"/>
  <c r="T46" i="2"/>
  <c r="T42" i="2"/>
  <c r="T45" i="2"/>
  <c r="T41" i="2"/>
  <c r="T48" i="2"/>
  <c r="T44" i="2"/>
  <c r="T40" i="2"/>
  <c r="S46" i="2"/>
  <c r="S42" i="2"/>
  <c r="S45" i="2"/>
  <c r="S41" i="2"/>
  <c r="S48" i="2"/>
  <c r="S44" i="2"/>
  <c r="S40" i="2"/>
  <c r="S47" i="2"/>
  <c r="S43" i="2"/>
  <c r="R45" i="2"/>
  <c r="R41" i="2"/>
  <c r="R48" i="2"/>
  <c r="R44" i="2"/>
  <c r="R40" i="2"/>
  <c r="R47" i="2"/>
  <c r="R43" i="2"/>
  <c r="R46" i="2"/>
  <c r="R42" i="2"/>
  <c r="AJ75" i="1"/>
  <c r="B40" i="3"/>
  <c r="F43" i="3"/>
  <c r="J43" i="3"/>
  <c r="N43" i="3"/>
  <c r="R43" i="3"/>
  <c r="V40" i="3"/>
  <c r="Z41" i="3"/>
  <c r="AF41" i="3"/>
  <c r="AJ41" i="3"/>
  <c r="AN41" i="3"/>
  <c r="P40" i="3"/>
  <c r="AH41" i="3"/>
  <c r="AP41" i="3"/>
  <c r="C43" i="3"/>
  <c r="K43" i="3"/>
  <c r="AN40" i="3"/>
  <c r="AS75" i="1"/>
  <c r="AQ42" i="3"/>
  <c r="AQ43" i="3"/>
  <c r="AS41" i="2"/>
  <c r="AS45" i="2"/>
  <c r="AS43" i="2"/>
  <c r="AS47" i="2"/>
  <c r="AS40" i="2"/>
  <c r="AS44" i="2"/>
  <c r="AS48" i="2"/>
  <c r="V42" i="3"/>
  <c r="R42" i="3"/>
  <c r="B43" i="3"/>
  <c r="F40" i="3"/>
  <c r="J40" i="3"/>
  <c r="N40" i="3"/>
  <c r="Z40" i="3"/>
  <c r="AS43" i="3"/>
  <c r="AR48" i="2"/>
  <c r="AR44" i="2"/>
  <c r="AR40" i="2"/>
  <c r="V41" i="3"/>
  <c r="R41" i="3"/>
  <c r="Z75" i="1"/>
  <c r="AF40" i="3"/>
  <c r="AJ40" i="3"/>
  <c r="AR47" i="2"/>
  <c r="AS46" i="2"/>
  <c r="R40" i="3"/>
  <c r="W43" i="2"/>
  <c r="W47" i="2"/>
  <c r="W43" i="3"/>
  <c r="W40" i="2"/>
  <c r="W48" i="2"/>
  <c r="AB41" i="2"/>
  <c r="AB40" i="2"/>
  <c r="AB42" i="3"/>
  <c r="Y47" i="2"/>
  <c r="AB46" i="2"/>
  <c r="Y43" i="2"/>
  <c r="AB42" i="2"/>
  <c r="Y40" i="2"/>
  <c r="Y40" i="3"/>
  <c r="AA41" i="3"/>
  <c r="Y42" i="3"/>
  <c r="W42" i="2"/>
  <c r="W46" i="2"/>
  <c r="W42" i="3"/>
  <c r="W44" i="2"/>
  <c r="AB45" i="2"/>
  <c r="X40" i="3"/>
  <c r="AB40" i="3"/>
  <c r="X42" i="3"/>
  <c r="Y48" i="2"/>
  <c r="AB47" i="2"/>
  <c r="X41" i="3"/>
  <c r="AB41" i="3"/>
  <c r="W41" i="2"/>
  <c r="W45" i="2"/>
  <c r="W41" i="3"/>
  <c r="R46" i="3" l="1"/>
  <c r="B46" i="3"/>
  <c r="K46" i="3"/>
  <c r="Q46" i="3"/>
  <c r="AP46" i="3"/>
  <c r="AS51" i="2"/>
  <c r="F51" i="2"/>
  <c r="AA51" i="2"/>
  <c r="AF51" i="2"/>
  <c r="E51" i="2"/>
  <c r="C51" i="2"/>
  <c r="M51" i="2"/>
  <c r="AH46" i="3"/>
  <c r="AE46" i="3"/>
  <c r="AD51" i="2"/>
  <c r="AL51" i="2"/>
  <c r="AK51" i="2"/>
  <c r="J46" i="3"/>
  <c r="AO51" i="2"/>
  <c r="AD46" i="3"/>
  <c r="AV41" i="2"/>
  <c r="AV42" i="2"/>
  <c r="AV43" i="3"/>
  <c r="Z46" i="3"/>
  <c r="AQ46" i="3"/>
  <c r="AP51" i="2"/>
  <c r="H51" i="2"/>
  <c r="AG46" i="3"/>
  <c r="AJ51" i="2"/>
  <c r="O51" i="2"/>
  <c r="G51" i="2"/>
  <c r="P51" i="2"/>
  <c r="AV44" i="3"/>
  <c r="AV49" i="2"/>
  <c r="AJ46" i="3"/>
  <c r="F46" i="3"/>
  <c r="AN46" i="3"/>
  <c r="O46" i="3"/>
  <c r="AG51" i="2"/>
  <c r="L51" i="2"/>
  <c r="U46" i="3"/>
  <c r="M46" i="3"/>
  <c r="E46" i="3"/>
  <c r="X51" i="2"/>
  <c r="AM51" i="2"/>
  <c r="AI51" i="2"/>
  <c r="AR46" i="3"/>
  <c r="AQ51" i="2"/>
  <c r="B51" i="2"/>
  <c r="AA46" i="3"/>
  <c r="AF46" i="3"/>
  <c r="P46" i="3"/>
  <c r="S51" i="2"/>
  <c r="T51" i="2"/>
  <c r="AI46" i="3"/>
  <c r="C46" i="3"/>
  <c r="L46" i="3"/>
  <c r="T46" i="3"/>
  <c r="D46" i="3"/>
  <c r="N51" i="2"/>
  <c r="AC51" i="2"/>
  <c r="AO46" i="3"/>
  <c r="AK46" i="3"/>
  <c r="D51" i="2"/>
  <c r="AN51" i="2"/>
  <c r="K51" i="2"/>
  <c r="J51" i="2"/>
  <c r="AV44" i="2"/>
  <c r="AV46" i="2"/>
  <c r="AV40" i="3"/>
  <c r="AR51" i="2"/>
  <c r="N46" i="3"/>
  <c r="V46" i="3"/>
  <c r="R51" i="2"/>
  <c r="U51" i="2"/>
  <c r="V51" i="2"/>
  <c r="AM46" i="3"/>
  <c r="AL46" i="3"/>
  <c r="S46" i="3"/>
  <c r="G46" i="3"/>
  <c r="H46" i="3"/>
  <c r="AS46" i="3"/>
  <c r="I46" i="3"/>
  <c r="AC46" i="3"/>
  <c r="AE51" i="2"/>
  <c r="I51" i="2"/>
  <c r="Q51" i="2"/>
  <c r="Z51" i="2"/>
  <c r="AH51" i="2"/>
  <c r="Y51" i="2"/>
  <c r="AV41" i="3"/>
  <c r="AB46" i="3"/>
  <c r="AV42" i="3"/>
  <c r="AV48" i="2"/>
  <c r="AV43" i="2"/>
  <c r="AV47" i="2"/>
  <c r="W46" i="3"/>
  <c r="AV45" i="2"/>
  <c r="X46" i="3"/>
  <c r="Y46" i="3"/>
  <c r="AB51" i="2"/>
  <c r="AV40" i="2"/>
  <c r="W51" i="2"/>
  <c r="AU46" i="3" l="1"/>
  <c r="AV46" i="3"/>
  <c r="AU51" i="2"/>
  <c r="AV5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</authors>
  <commentList>
    <comment ref="A49" authorId="0" shapeId="0" xr:uid="{F179ED23-D0D8-4E49-9B37-04AFDE3FFDAF}">
      <text>
        <r>
          <rPr>
            <b/>
            <sz val="8"/>
            <color indexed="81"/>
            <rFont val="Tahoma"/>
            <charset val="1"/>
          </rPr>
          <t>david:</t>
        </r>
        <r>
          <rPr>
            <sz val="8"/>
            <color indexed="81"/>
            <rFont val="Tahoma"/>
            <charset val="1"/>
          </rPr>
          <t xml:space="preserve">
excluding rows 29 and 30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</author>
  </authors>
  <commentList>
    <comment ref="A44" authorId="0" shapeId="0" xr:uid="{454D1A76-4F80-4B74-8A0D-9E894F7C0D6B}">
      <text>
        <r>
          <rPr>
            <b/>
            <sz val="8"/>
            <color indexed="81"/>
            <rFont val="Tahoma"/>
            <charset val="1"/>
          </rPr>
          <t>david:</t>
        </r>
        <r>
          <rPr>
            <sz val="8"/>
            <color indexed="81"/>
            <rFont val="Tahoma"/>
            <charset val="1"/>
          </rPr>
          <t xml:space="preserve">
excluding rows 29 and 30</t>
        </r>
      </text>
    </comment>
  </commentList>
</comments>
</file>

<file path=xl/sharedStrings.xml><?xml version="1.0" encoding="utf-8"?>
<sst xmlns="http://schemas.openxmlformats.org/spreadsheetml/2006/main" count="1694" uniqueCount="79">
  <si>
    <t>X</t>
  </si>
  <si>
    <t>LIT</t>
  </si>
  <si>
    <t>LERT</t>
  </si>
  <si>
    <t>FERT</t>
  </si>
  <si>
    <t>CU</t>
  </si>
  <si>
    <t>FIT</t>
  </si>
  <si>
    <t>IwERT</t>
  </si>
  <si>
    <t>LSD</t>
  </si>
  <si>
    <t>MwERT</t>
  </si>
  <si>
    <t>M&amp;ERT</t>
  </si>
  <si>
    <t>ERwMT</t>
  </si>
  <si>
    <t>UD</t>
  </si>
  <si>
    <t>ACB</t>
  </si>
  <si>
    <t>LMT</t>
  </si>
  <si>
    <t>M&amp;IT</t>
  </si>
  <si>
    <t>ER&amp;M&amp;IT</t>
  </si>
  <si>
    <t>LCERT</t>
  </si>
  <si>
    <t>FMT</t>
  </si>
  <si>
    <t>FCMT</t>
  </si>
  <si>
    <t>I&amp;ERT</t>
  </si>
  <si>
    <t>WSD</t>
  </si>
  <si>
    <t>AERF</t>
  </si>
  <si>
    <t>LCIT</t>
  </si>
  <si>
    <t>LCMT</t>
  </si>
  <si>
    <t>Argentina</t>
  </si>
  <si>
    <t>MDC</t>
  </si>
  <si>
    <t>Brazil</t>
  </si>
  <si>
    <t>Bulgaria</t>
  </si>
  <si>
    <t>Chile</t>
  </si>
  <si>
    <t>China</t>
  </si>
  <si>
    <t>Croatia</t>
  </si>
  <si>
    <t>Cyprus</t>
  </si>
  <si>
    <t>Czech Rep</t>
  </si>
  <si>
    <t>Egypt</t>
  </si>
  <si>
    <t>Estonia</t>
  </si>
  <si>
    <t>Hungary</t>
  </si>
  <si>
    <t>India</t>
  </si>
  <si>
    <t>Indonesia</t>
  </si>
  <si>
    <t>Israel</t>
  </si>
  <si>
    <t>ERwIT</t>
  </si>
  <si>
    <t>Jordan</t>
  </si>
  <si>
    <t>Latvia</t>
  </si>
  <si>
    <t>Lithuania</t>
  </si>
  <si>
    <t>Malaysia</t>
  </si>
  <si>
    <t>Malta</t>
  </si>
  <si>
    <t>Mexico</t>
  </si>
  <si>
    <t>Morocco</t>
  </si>
  <si>
    <t>Pakistan</t>
  </si>
  <si>
    <t>Peru</t>
  </si>
  <si>
    <t>Philippines</t>
  </si>
  <si>
    <t xml:space="preserve">Poland </t>
  </si>
  <si>
    <t>Romania</t>
  </si>
  <si>
    <t>Russia</t>
  </si>
  <si>
    <t>Slovakia</t>
  </si>
  <si>
    <t>Slovenia</t>
  </si>
  <si>
    <t>South Africa</t>
  </si>
  <si>
    <t>Thailand</t>
  </si>
  <si>
    <t>Turkey</t>
  </si>
  <si>
    <t>ERFix</t>
  </si>
  <si>
    <t>Venezuela</t>
  </si>
  <si>
    <t>blank</t>
  </si>
  <si>
    <t>ERTs</t>
  </si>
  <si>
    <t>MTs</t>
  </si>
  <si>
    <t>ITs</t>
  </si>
  <si>
    <t>MixedTs</t>
  </si>
  <si>
    <t>UASC</t>
  </si>
  <si>
    <t>PERF</t>
  </si>
  <si>
    <t>PCB</t>
  </si>
  <si>
    <t>MwIT</t>
  </si>
  <si>
    <t>IwMT</t>
  </si>
  <si>
    <t>FCERT</t>
  </si>
  <si>
    <t>FCIT</t>
  </si>
  <si>
    <t>total</t>
  </si>
  <si>
    <t>rudimentary</t>
  </si>
  <si>
    <t>intermediate</t>
  </si>
  <si>
    <t>substantial</t>
  </si>
  <si>
    <t>intensive</t>
  </si>
  <si>
    <t>Czechoslovakia</t>
  </si>
  <si>
    <t>Taiwan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</si>
</sst>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 applyFont="1" applyFill="1"/>
    <xf numFmtId="0" fontId="3" fillId="0" borderId="0" xfId="0" applyFont="1" applyAlignment="1">
      <alignment vertical="center"/>
    </xf>
    <xf numFmtId="0" fontId="4" fillId="0" borderId="0" xfId="0" applyFont="1"/>
    <xf numFmtId="0" fontId="1" fillId="0" borderId="0" xfId="0" applyFont="1" applyFill="1"/>
    <xf numFmtId="0" fontId="2" fillId="0" borderId="0" xfId="0" applyFont="1" applyFill="1"/>
    <xf numFmtId="0" fontId="0" fillId="0" borderId="0" xfId="0" quotePrefix="1" applyFill="1"/>
    <xf numFmtId="0" fontId="5" fillId="0" borderId="0" xfId="0" applyFont="1" applyFill="1"/>
    <xf numFmtId="0" fontId="0" fillId="0" borderId="0" xfId="0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75"/>
  <sheetViews>
    <sheetView topLeftCell="A65" workbookViewId="0">
      <selection activeCell="A2" sqref="A2:XFD30"/>
    </sheetView>
  </sheetViews>
  <sheetFormatPr defaultRowHeight="14.5" x14ac:dyDescent="0.35"/>
  <cols>
    <col min="48" max="48" width="6.81640625" customWidth="1"/>
    <col min="49" max="49" width="7.7265625" customWidth="1"/>
    <col min="50" max="50" width="6.453125" customWidth="1"/>
    <col min="51" max="51" width="6.7265625" customWidth="1"/>
    <col min="52" max="52" width="6.453125" customWidth="1"/>
    <col min="53" max="53" width="6.54296875" customWidth="1"/>
    <col min="54" max="54" width="6.26953125" customWidth="1"/>
    <col min="55" max="55" width="7" customWidth="1"/>
  </cols>
  <sheetData>
    <row r="1" spans="1:63" x14ac:dyDescent="0.35">
      <c r="A1" s="1"/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s="1" customFormat="1" x14ac:dyDescent="0.35">
      <c r="A2" s="1" t="s">
        <v>24</v>
      </c>
      <c r="B2" s="5" t="s">
        <v>25</v>
      </c>
      <c r="C2" s="5" t="s">
        <v>25</v>
      </c>
      <c r="D2" s="5" t="s">
        <v>25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5" t="s">
        <v>12</v>
      </c>
      <c r="T2" s="5" t="s">
        <v>12</v>
      </c>
      <c r="U2" s="5" t="s">
        <v>12</v>
      </c>
      <c r="V2" s="5" t="s">
        <v>12</v>
      </c>
      <c r="W2" s="5" t="s">
        <v>12</v>
      </c>
      <c r="X2" s="5" t="s">
        <v>12</v>
      </c>
      <c r="Y2" s="5" t="s">
        <v>12</v>
      </c>
      <c r="Z2" s="5" t="s">
        <v>12</v>
      </c>
      <c r="AA2" s="5" t="s">
        <v>12</v>
      </c>
      <c r="AB2" s="5" t="s">
        <v>12</v>
      </c>
      <c r="AC2" s="5" t="s">
        <v>12</v>
      </c>
      <c r="AD2" s="2" t="s">
        <v>11</v>
      </c>
      <c r="AE2" s="5" t="s">
        <v>7</v>
      </c>
      <c r="AF2" s="5" t="s">
        <v>7</v>
      </c>
      <c r="AG2" s="5" t="s">
        <v>7</v>
      </c>
      <c r="AH2" s="5" t="s">
        <v>7</v>
      </c>
      <c r="AI2" s="5" t="s">
        <v>7</v>
      </c>
      <c r="AJ2" s="5" t="s">
        <v>7</v>
      </c>
      <c r="AK2" s="5" t="s">
        <v>7</v>
      </c>
      <c r="AL2" s="5" t="s">
        <v>7</v>
      </c>
      <c r="AM2" s="5" t="s">
        <v>7</v>
      </c>
      <c r="AN2" s="5" t="s">
        <v>7</v>
      </c>
      <c r="AO2" s="5" t="s">
        <v>7</v>
      </c>
      <c r="AP2" s="5" t="s">
        <v>7</v>
      </c>
      <c r="AQ2" s="5" t="s">
        <v>7</v>
      </c>
      <c r="AR2" s="5" t="s">
        <v>7</v>
      </c>
      <c r="AS2" s="5" t="s">
        <v>7</v>
      </c>
    </row>
    <row r="3" spans="1:63" s="1" customFormat="1" x14ac:dyDescent="0.35">
      <c r="A3" s="1" t="s">
        <v>26</v>
      </c>
      <c r="B3" s="1" t="s">
        <v>11</v>
      </c>
      <c r="C3" s="1" t="s">
        <v>11</v>
      </c>
      <c r="D3" s="1" t="s">
        <v>11</v>
      </c>
      <c r="E3" s="1" t="s">
        <v>11</v>
      </c>
      <c r="F3" s="1" t="s">
        <v>11</v>
      </c>
      <c r="G3" s="1" t="s">
        <v>11</v>
      </c>
      <c r="H3" s="1" t="s">
        <v>11</v>
      </c>
      <c r="I3" s="1" t="s">
        <v>11</v>
      </c>
      <c r="J3" s="1" t="s">
        <v>11</v>
      </c>
      <c r="K3" s="1" t="s">
        <v>11</v>
      </c>
      <c r="L3" s="1" t="s">
        <v>11</v>
      </c>
      <c r="M3" s="1" t="s">
        <v>11</v>
      </c>
      <c r="N3" s="1" t="s">
        <v>7</v>
      </c>
      <c r="O3" s="1" t="s">
        <v>7</v>
      </c>
      <c r="P3" s="1" t="s">
        <v>7</v>
      </c>
      <c r="Q3" s="1" t="s">
        <v>7</v>
      </c>
      <c r="R3" s="1" t="s">
        <v>7</v>
      </c>
      <c r="S3" s="1" t="s">
        <v>7</v>
      </c>
      <c r="T3" s="1" t="s">
        <v>7</v>
      </c>
      <c r="U3" s="1" t="s">
        <v>7</v>
      </c>
      <c r="V3" s="1" t="s">
        <v>7</v>
      </c>
      <c r="W3" s="1" t="s">
        <v>7</v>
      </c>
      <c r="X3" s="1" t="s">
        <v>7</v>
      </c>
      <c r="Y3" s="1" t="s">
        <v>7</v>
      </c>
      <c r="Z3" s="1" t="s">
        <v>7</v>
      </c>
      <c r="AA3" s="1" t="s">
        <v>22</v>
      </c>
      <c r="AB3" s="1" t="s">
        <v>22</v>
      </c>
      <c r="AC3" s="1" t="s">
        <v>7</v>
      </c>
      <c r="AD3" s="1" t="s">
        <v>7</v>
      </c>
      <c r="AE3" s="1" t="s">
        <v>7</v>
      </c>
      <c r="AF3" s="1" t="s">
        <v>1</v>
      </c>
      <c r="AG3" s="1" t="s">
        <v>1</v>
      </c>
      <c r="AH3" s="1" t="s">
        <v>1</v>
      </c>
      <c r="AI3" s="1" t="s">
        <v>1</v>
      </c>
      <c r="AJ3" s="1" t="s">
        <v>1</v>
      </c>
      <c r="AK3" s="1" t="s">
        <v>1</v>
      </c>
      <c r="AL3" s="1" t="s">
        <v>1</v>
      </c>
      <c r="AM3" s="1" t="s">
        <v>1</v>
      </c>
      <c r="AN3" s="1" t="s">
        <v>1</v>
      </c>
      <c r="AO3" s="1" t="s">
        <v>1</v>
      </c>
      <c r="AP3" s="1" t="s">
        <v>1</v>
      </c>
      <c r="AQ3" s="1" t="s">
        <v>1</v>
      </c>
      <c r="AR3" s="1" t="s">
        <v>1</v>
      </c>
      <c r="AS3" s="1" t="s">
        <v>1</v>
      </c>
    </row>
    <row r="4" spans="1:63" s="1" customFormat="1" x14ac:dyDescent="0.35">
      <c r="A4" s="1" t="s">
        <v>27</v>
      </c>
      <c r="B4" s="1" t="s">
        <v>25</v>
      </c>
      <c r="C4" s="1" t="s">
        <v>25</v>
      </c>
      <c r="D4" s="1" t="s">
        <v>25</v>
      </c>
      <c r="E4" s="1" t="s">
        <v>25</v>
      </c>
      <c r="F4" s="1" t="s">
        <v>25</v>
      </c>
      <c r="G4" s="1" t="s">
        <v>25</v>
      </c>
      <c r="H4" s="1" t="s">
        <v>25</v>
      </c>
      <c r="I4" s="1" t="s">
        <v>25</v>
      </c>
      <c r="J4" s="1" t="s">
        <v>25</v>
      </c>
      <c r="K4" s="1" t="s">
        <v>25</v>
      </c>
      <c r="L4" s="1" t="s">
        <v>25</v>
      </c>
      <c r="M4" s="1" t="s">
        <v>25</v>
      </c>
      <c r="N4" s="1" t="s">
        <v>25</v>
      </c>
      <c r="O4" s="1" t="s">
        <v>25</v>
      </c>
      <c r="P4" s="1" t="s">
        <v>25</v>
      </c>
      <c r="Q4" s="1" t="s">
        <v>25</v>
      </c>
      <c r="R4" s="1" t="s">
        <v>11</v>
      </c>
      <c r="S4" s="1" t="s">
        <v>11</v>
      </c>
      <c r="T4" s="1" t="s">
        <v>11</v>
      </c>
      <c r="U4" s="1" t="s">
        <v>11</v>
      </c>
      <c r="V4" s="1" t="s">
        <v>11</v>
      </c>
      <c r="W4" s="1" t="s">
        <v>11</v>
      </c>
      <c r="X4" s="1" t="s">
        <v>11</v>
      </c>
      <c r="Y4" s="1" t="s">
        <v>11</v>
      </c>
      <c r="Z4" s="1" t="s">
        <v>12</v>
      </c>
      <c r="AA4" s="1" t="s">
        <v>12</v>
      </c>
      <c r="AB4" s="1" t="s">
        <v>12</v>
      </c>
      <c r="AC4" s="1" t="s">
        <v>12</v>
      </c>
      <c r="AD4" s="1" t="s">
        <v>12</v>
      </c>
      <c r="AE4" s="1" t="s">
        <v>12</v>
      </c>
      <c r="AF4" s="1" t="s">
        <v>12</v>
      </c>
      <c r="AG4" s="1" t="s">
        <v>12</v>
      </c>
      <c r="AH4" s="1" t="s">
        <v>12</v>
      </c>
      <c r="AI4" s="1" t="s">
        <v>12</v>
      </c>
      <c r="AJ4" s="1" t="s">
        <v>12</v>
      </c>
      <c r="AK4" s="1" t="s">
        <v>12</v>
      </c>
      <c r="AL4" s="1" t="s">
        <v>12</v>
      </c>
      <c r="AM4" s="1" t="s">
        <v>12</v>
      </c>
      <c r="AN4" s="1" t="s">
        <v>12</v>
      </c>
      <c r="AO4" s="1" t="s">
        <v>12</v>
      </c>
      <c r="AP4" s="1" t="s">
        <v>12</v>
      </c>
      <c r="AQ4" s="1" t="s">
        <v>12</v>
      </c>
      <c r="AR4" s="1" t="s">
        <v>12</v>
      </c>
      <c r="AS4" s="1" t="s">
        <v>12</v>
      </c>
    </row>
    <row r="5" spans="1:63" s="1" customFormat="1" x14ac:dyDescent="0.35">
      <c r="A5" s="1" t="s">
        <v>28</v>
      </c>
      <c r="B5" t="s">
        <v>11</v>
      </c>
      <c r="C5" t="s">
        <v>11</v>
      </c>
      <c r="D5" t="s">
        <v>11</v>
      </c>
      <c r="E5" t="s">
        <v>11</v>
      </c>
      <c r="F5" t="s">
        <v>11</v>
      </c>
      <c r="G5" t="s">
        <v>11</v>
      </c>
      <c r="H5" t="s">
        <v>11</v>
      </c>
      <c r="I5" t="s">
        <v>11</v>
      </c>
      <c r="J5" t="s">
        <v>11</v>
      </c>
      <c r="K5" t="s">
        <v>11</v>
      </c>
      <c r="L5" t="s">
        <v>11</v>
      </c>
      <c r="M5" t="s">
        <v>11</v>
      </c>
      <c r="N5" t="s">
        <v>11</v>
      </c>
      <c r="O5" t="s">
        <v>7</v>
      </c>
      <c r="P5" t="s">
        <v>7</v>
      </c>
      <c r="Q5" t="s">
        <v>7</v>
      </c>
      <c r="R5" t="s">
        <v>7</v>
      </c>
      <c r="S5" t="s">
        <v>22</v>
      </c>
      <c r="T5" t="s">
        <v>22</v>
      </c>
      <c r="U5" t="s">
        <v>22</v>
      </c>
      <c r="V5" t="s">
        <v>22</v>
      </c>
      <c r="W5" t="s">
        <v>22</v>
      </c>
      <c r="X5" t="s">
        <v>22</v>
      </c>
      <c r="Y5" t="s">
        <v>22</v>
      </c>
      <c r="Z5" t="s">
        <v>22</v>
      </c>
      <c r="AA5" t="s">
        <v>22</v>
      </c>
      <c r="AB5" t="s">
        <v>5</v>
      </c>
      <c r="AC5" t="s">
        <v>5</v>
      </c>
      <c r="AD5" t="s">
        <v>5</v>
      </c>
      <c r="AE5" t="s">
        <v>5</v>
      </c>
      <c r="AF5" t="s">
        <v>5</v>
      </c>
      <c r="AG5" t="s">
        <v>5</v>
      </c>
      <c r="AH5" t="s">
        <v>5</v>
      </c>
      <c r="AI5" t="s">
        <v>5</v>
      </c>
      <c r="AJ5" t="s">
        <v>5</v>
      </c>
      <c r="AK5" t="s">
        <v>5</v>
      </c>
      <c r="AL5" t="s">
        <v>5</v>
      </c>
      <c r="AM5" t="s">
        <v>5</v>
      </c>
      <c r="AN5" t="s">
        <v>5</v>
      </c>
      <c r="AO5" t="s">
        <v>5</v>
      </c>
      <c r="AP5" t="s">
        <v>5</v>
      </c>
      <c r="AQ5" t="s">
        <v>5</v>
      </c>
      <c r="AR5" t="s">
        <v>5</v>
      </c>
      <c r="AS5" t="s">
        <v>5</v>
      </c>
    </row>
    <row r="6" spans="1:63" s="1" customFormat="1" x14ac:dyDescent="0.35">
      <c r="A6" s="1" t="s">
        <v>29</v>
      </c>
      <c r="B6" s="1" t="s">
        <v>25</v>
      </c>
      <c r="C6" s="1" t="s">
        <v>25</v>
      </c>
      <c r="D6" s="1" t="s">
        <v>25</v>
      </c>
      <c r="E6" s="1" t="s">
        <v>25</v>
      </c>
      <c r="F6" s="1" t="s">
        <v>25</v>
      </c>
      <c r="G6" s="1" t="s">
        <v>25</v>
      </c>
      <c r="H6" s="1" t="s">
        <v>25</v>
      </c>
      <c r="I6" s="1" t="s">
        <v>25</v>
      </c>
      <c r="J6" s="1" t="s">
        <v>25</v>
      </c>
      <c r="K6" s="1" t="s">
        <v>25</v>
      </c>
      <c r="L6" s="1" t="s">
        <v>11</v>
      </c>
      <c r="M6" s="1" t="s">
        <v>11</v>
      </c>
      <c r="N6" s="1" t="s">
        <v>11</v>
      </c>
      <c r="O6" s="1" t="s">
        <v>11</v>
      </c>
      <c r="P6" s="1" t="s">
        <v>11</v>
      </c>
      <c r="Q6" s="1" t="s">
        <v>11</v>
      </c>
      <c r="R6" s="1" t="s">
        <v>11</v>
      </c>
      <c r="S6" s="1" t="s">
        <v>11</v>
      </c>
      <c r="T6" s="1" t="s">
        <v>11</v>
      </c>
      <c r="U6" s="1" t="s">
        <v>11</v>
      </c>
      <c r="V6" s="1" t="s">
        <v>7</v>
      </c>
      <c r="W6" s="1" t="s">
        <v>7</v>
      </c>
      <c r="X6" s="1" t="s">
        <v>7</v>
      </c>
      <c r="Y6" s="1" t="s">
        <v>7</v>
      </c>
      <c r="Z6" s="1" t="s">
        <v>7</v>
      </c>
      <c r="AA6" s="1" t="s">
        <v>7</v>
      </c>
      <c r="AB6" s="1" t="s">
        <v>7</v>
      </c>
      <c r="AC6" s="1" t="s">
        <v>7</v>
      </c>
      <c r="AD6" s="1" t="s">
        <v>7</v>
      </c>
      <c r="AE6" s="1" t="s">
        <v>7</v>
      </c>
      <c r="AF6" s="1" t="s">
        <v>7</v>
      </c>
      <c r="AG6" s="1" t="s">
        <v>7</v>
      </c>
      <c r="AH6" s="1" t="s">
        <v>7</v>
      </c>
      <c r="AI6" s="1" t="s">
        <v>7</v>
      </c>
      <c r="AJ6" s="1" t="s">
        <v>7</v>
      </c>
      <c r="AK6" s="1" t="s">
        <v>7</v>
      </c>
      <c r="AL6" s="1" t="s">
        <v>7</v>
      </c>
      <c r="AM6" s="1" t="s">
        <v>7</v>
      </c>
      <c r="AN6" s="1" t="s">
        <v>7</v>
      </c>
      <c r="AO6" s="1" t="s">
        <v>7</v>
      </c>
      <c r="AP6" s="1" t="s">
        <v>7</v>
      </c>
      <c r="AQ6" s="1" t="s">
        <v>7</v>
      </c>
      <c r="AR6" s="1" t="s">
        <v>7</v>
      </c>
      <c r="AS6" s="1" t="s">
        <v>7</v>
      </c>
    </row>
    <row r="7" spans="1:63" s="1" customFormat="1" x14ac:dyDescent="0.35">
      <c r="A7" s="1" t="s">
        <v>30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11</v>
      </c>
      <c r="U7" s="1" t="s">
        <v>11</v>
      </c>
      <c r="V7" s="1" t="s">
        <v>7</v>
      </c>
      <c r="W7" s="1" t="s">
        <v>7</v>
      </c>
      <c r="X7" s="1" t="s">
        <v>7</v>
      </c>
      <c r="Y7" s="1" t="s">
        <v>7</v>
      </c>
      <c r="Z7" s="1" t="s">
        <v>7</v>
      </c>
      <c r="AA7" s="1" t="s">
        <v>7</v>
      </c>
      <c r="AB7" s="1" t="s">
        <v>7</v>
      </c>
      <c r="AC7" s="1" t="s">
        <v>7</v>
      </c>
      <c r="AD7" s="1" t="s">
        <v>7</v>
      </c>
      <c r="AE7" s="1" t="s">
        <v>7</v>
      </c>
      <c r="AF7" s="1" t="s">
        <v>7</v>
      </c>
      <c r="AG7" s="1" t="s">
        <v>7</v>
      </c>
      <c r="AH7" s="1" t="s">
        <v>7</v>
      </c>
      <c r="AI7" s="1" t="s">
        <v>7</v>
      </c>
      <c r="AJ7" s="1" t="s">
        <v>7</v>
      </c>
      <c r="AK7" s="1" t="s">
        <v>7</v>
      </c>
      <c r="AL7" s="1" t="s">
        <v>7</v>
      </c>
      <c r="AM7" s="1" t="s">
        <v>7</v>
      </c>
      <c r="AN7" s="1" t="s">
        <v>7</v>
      </c>
      <c r="AO7" s="1" t="s">
        <v>7</v>
      </c>
      <c r="AP7" s="1" t="s">
        <v>7</v>
      </c>
      <c r="AQ7" s="1" t="s">
        <v>7</v>
      </c>
      <c r="AR7" s="1" t="s">
        <v>7</v>
      </c>
      <c r="AS7" s="1" t="s">
        <v>7</v>
      </c>
    </row>
    <row r="8" spans="1:63" s="1" customFormat="1" x14ac:dyDescent="0.35">
      <c r="A8" s="1" t="s">
        <v>31</v>
      </c>
      <c r="B8" s="1" t="s">
        <v>21</v>
      </c>
      <c r="C8" s="1" t="s">
        <v>21</v>
      </c>
      <c r="D8" s="1" t="s">
        <v>21</v>
      </c>
      <c r="E8" s="1" t="s">
        <v>21</v>
      </c>
      <c r="F8" s="1" t="s">
        <v>21</v>
      </c>
      <c r="G8" s="1" t="s">
        <v>21</v>
      </c>
      <c r="H8" s="1" t="s">
        <v>21</v>
      </c>
      <c r="I8" s="1" t="s">
        <v>21</v>
      </c>
      <c r="J8" s="1" t="s">
        <v>21</v>
      </c>
      <c r="K8" s="1" t="s">
        <v>21</v>
      </c>
      <c r="L8" s="1" t="s">
        <v>21</v>
      </c>
      <c r="M8" s="1" t="s">
        <v>21</v>
      </c>
      <c r="N8" s="1" t="s">
        <v>21</v>
      </c>
      <c r="O8" s="1" t="s">
        <v>21</v>
      </c>
      <c r="P8" s="1" t="s">
        <v>21</v>
      </c>
      <c r="Q8" s="1" t="s">
        <v>21</v>
      </c>
      <c r="R8" s="1" t="s">
        <v>2</v>
      </c>
      <c r="S8" s="1" t="s">
        <v>2</v>
      </c>
      <c r="T8" s="1" t="s">
        <v>3</v>
      </c>
      <c r="U8" s="1" t="s">
        <v>3</v>
      </c>
      <c r="V8" s="1" t="s">
        <v>3</v>
      </c>
      <c r="W8" s="1" t="s">
        <v>3</v>
      </c>
      <c r="X8" s="1" t="s">
        <v>3</v>
      </c>
      <c r="Y8" s="1" t="s">
        <v>3</v>
      </c>
      <c r="Z8" s="1" t="s">
        <v>3</v>
      </c>
      <c r="AA8" s="1" t="s">
        <v>3</v>
      </c>
      <c r="AB8" s="1" t="s">
        <v>3</v>
      </c>
      <c r="AC8" s="1" t="s">
        <v>3</v>
      </c>
      <c r="AD8" s="1" t="s">
        <v>3</v>
      </c>
      <c r="AE8" s="1" t="s">
        <v>3</v>
      </c>
      <c r="AF8" s="1" t="s">
        <v>3</v>
      </c>
      <c r="AG8" s="1" t="s">
        <v>3</v>
      </c>
      <c r="AH8" s="1" t="s">
        <v>3</v>
      </c>
      <c r="AI8" s="1" t="s">
        <v>3</v>
      </c>
      <c r="AJ8" s="1" t="s">
        <v>4</v>
      </c>
      <c r="AK8" s="1" t="s">
        <v>4</v>
      </c>
      <c r="AL8" s="1" t="s">
        <v>4</v>
      </c>
      <c r="AM8" s="1" t="s">
        <v>4</v>
      </c>
      <c r="AN8" s="1" t="s">
        <v>4</v>
      </c>
      <c r="AO8" s="1" t="s">
        <v>4</v>
      </c>
      <c r="AP8" s="1" t="s">
        <v>4</v>
      </c>
      <c r="AQ8" s="1" t="s">
        <v>4</v>
      </c>
      <c r="AR8" s="1" t="s">
        <v>4</v>
      </c>
      <c r="AS8" s="1" t="s">
        <v>4</v>
      </c>
    </row>
    <row r="9" spans="1:63" s="1" customFormat="1" x14ac:dyDescent="0.35">
      <c r="A9" s="1" t="s">
        <v>32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0</v>
      </c>
      <c r="K9" s="1" t="s">
        <v>0</v>
      </c>
      <c r="L9" s="1" t="s">
        <v>0</v>
      </c>
      <c r="M9" s="1" t="s">
        <v>0</v>
      </c>
      <c r="N9" s="1" t="s">
        <v>0</v>
      </c>
      <c r="O9" s="1" t="s">
        <v>0</v>
      </c>
      <c r="P9" s="1" t="s">
        <v>0</v>
      </c>
      <c r="Q9" s="1" t="s">
        <v>0</v>
      </c>
      <c r="R9" s="1" t="s">
        <v>0</v>
      </c>
      <c r="S9" s="1" t="s">
        <v>0</v>
      </c>
      <c r="T9" s="1" t="s">
        <v>0</v>
      </c>
      <c r="U9" s="1" t="s">
        <v>21</v>
      </c>
      <c r="V9" s="1" t="s">
        <v>21</v>
      </c>
      <c r="W9" s="1" t="s">
        <v>21</v>
      </c>
      <c r="X9" s="1" t="s">
        <v>7</v>
      </c>
      <c r="Y9" s="1" t="s">
        <v>7</v>
      </c>
      <c r="Z9" s="1" t="s">
        <v>22</v>
      </c>
      <c r="AA9" s="1" t="s">
        <v>22</v>
      </c>
      <c r="AB9" s="1" t="s">
        <v>22</v>
      </c>
      <c r="AC9" s="1" t="s">
        <v>22</v>
      </c>
      <c r="AD9" s="1" t="s">
        <v>22</v>
      </c>
      <c r="AE9" s="1" t="s">
        <v>22</v>
      </c>
      <c r="AF9" s="1" t="s">
        <v>22</v>
      </c>
      <c r="AG9" s="1" t="s">
        <v>22</v>
      </c>
      <c r="AH9" s="1" t="s">
        <v>5</v>
      </c>
      <c r="AI9" s="1" t="s">
        <v>5</v>
      </c>
      <c r="AJ9" s="1" t="s">
        <v>5</v>
      </c>
      <c r="AK9" s="1" t="s">
        <v>5</v>
      </c>
      <c r="AL9" s="1" t="s">
        <v>5</v>
      </c>
      <c r="AM9" s="1" t="s">
        <v>5</v>
      </c>
      <c r="AN9" s="1" t="s">
        <v>5</v>
      </c>
      <c r="AO9" s="1" t="s">
        <v>5</v>
      </c>
      <c r="AP9" s="1" t="s">
        <v>5</v>
      </c>
      <c r="AQ9" s="1" t="s">
        <v>5</v>
      </c>
      <c r="AR9" s="1" t="s">
        <v>5</v>
      </c>
      <c r="AS9" s="1" t="s">
        <v>5</v>
      </c>
    </row>
    <row r="10" spans="1:63" s="1" customFormat="1" x14ac:dyDescent="0.35">
      <c r="A10" s="1" t="s">
        <v>77</v>
      </c>
      <c r="B10" s="1" t="s">
        <v>25</v>
      </c>
      <c r="C10" s="1" t="s">
        <v>25</v>
      </c>
      <c r="D10" s="1" t="s">
        <v>25</v>
      </c>
      <c r="E10" s="1" t="s">
        <v>25</v>
      </c>
      <c r="F10" s="1" t="s">
        <v>25</v>
      </c>
      <c r="G10" s="1" t="s">
        <v>25</v>
      </c>
      <c r="H10" s="1" t="s">
        <v>25</v>
      </c>
      <c r="I10" s="1" t="s">
        <v>25</v>
      </c>
      <c r="J10" s="1" t="s">
        <v>25</v>
      </c>
      <c r="K10" s="1" t="s">
        <v>25</v>
      </c>
      <c r="L10" s="1" t="s">
        <v>25</v>
      </c>
      <c r="M10" s="1" t="s">
        <v>25</v>
      </c>
      <c r="N10" s="1" t="s">
        <v>25</v>
      </c>
      <c r="O10" s="1" t="s">
        <v>7</v>
      </c>
      <c r="P10" s="1" t="s">
        <v>7</v>
      </c>
      <c r="Q10" s="1" t="s">
        <v>7</v>
      </c>
      <c r="R10" s="1" t="s">
        <v>7</v>
      </c>
      <c r="S10" s="1" t="s">
        <v>7</v>
      </c>
      <c r="T10" s="1" t="s">
        <v>7</v>
      </c>
      <c r="U10" s="1" t="s">
        <v>0</v>
      </c>
      <c r="V10" s="1" t="s">
        <v>0</v>
      </c>
      <c r="W10" s="1" t="s">
        <v>0</v>
      </c>
      <c r="X10" s="1" t="s">
        <v>0</v>
      </c>
      <c r="Y10" s="1" t="s">
        <v>0</v>
      </c>
      <c r="Z10" s="1" t="s">
        <v>0</v>
      </c>
      <c r="AA10" s="1" t="s">
        <v>0</v>
      </c>
      <c r="AB10" s="1" t="s">
        <v>0</v>
      </c>
      <c r="AC10" s="1" t="s">
        <v>0</v>
      </c>
      <c r="AD10" s="1" t="s">
        <v>0</v>
      </c>
      <c r="AE10" s="1" t="s">
        <v>0</v>
      </c>
      <c r="AF10" s="1" t="s">
        <v>0</v>
      </c>
      <c r="AG10" s="1" t="s">
        <v>0</v>
      </c>
      <c r="AH10" s="1" t="s">
        <v>0</v>
      </c>
      <c r="AI10" s="1" t="s">
        <v>0</v>
      </c>
      <c r="AJ10" s="1" t="s">
        <v>0</v>
      </c>
      <c r="AK10" s="1" t="s">
        <v>0</v>
      </c>
      <c r="AL10" s="1" t="s">
        <v>0</v>
      </c>
      <c r="AM10" s="1" t="s">
        <v>0</v>
      </c>
      <c r="AN10" s="1" t="s">
        <v>0</v>
      </c>
      <c r="AO10" s="1" t="s">
        <v>0</v>
      </c>
      <c r="AP10" s="1" t="s">
        <v>0</v>
      </c>
      <c r="AQ10" s="1" t="s">
        <v>0</v>
      </c>
      <c r="AR10" s="1" t="s">
        <v>0</v>
      </c>
      <c r="AS10" s="1" t="s">
        <v>0</v>
      </c>
    </row>
    <row r="11" spans="1:63" s="1" customFormat="1" x14ac:dyDescent="0.35">
      <c r="A11" s="1" t="s">
        <v>33</v>
      </c>
      <c r="B11" s="1" t="s">
        <v>25</v>
      </c>
      <c r="C11" s="1" t="s">
        <v>25</v>
      </c>
      <c r="D11" s="1" t="s">
        <v>25</v>
      </c>
      <c r="E11" s="6" t="s">
        <v>11</v>
      </c>
      <c r="F11" s="6" t="s">
        <v>11</v>
      </c>
      <c r="G11" s="6" t="s">
        <v>11</v>
      </c>
      <c r="H11" s="6" t="s">
        <v>11</v>
      </c>
      <c r="I11" s="6" t="s">
        <v>11</v>
      </c>
      <c r="J11" s="6" t="s">
        <v>11</v>
      </c>
      <c r="K11" s="6" t="s">
        <v>11</v>
      </c>
      <c r="L11" s="6" t="s">
        <v>11</v>
      </c>
      <c r="M11" s="6" t="s">
        <v>11</v>
      </c>
      <c r="N11" s="6" t="s">
        <v>11</v>
      </c>
      <c r="O11" s="6" t="s">
        <v>11</v>
      </c>
      <c r="P11" s="6" t="s">
        <v>11</v>
      </c>
      <c r="Q11" s="6" t="s">
        <v>11</v>
      </c>
      <c r="R11" s="6" t="s">
        <v>11</v>
      </c>
      <c r="S11" s="6" t="s">
        <v>11</v>
      </c>
      <c r="T11" s="1" t="s">
        <v>2</v>
      </c>
      <c r="U11" s="1" t="s">
        <v>2</v>
      </c>
      <c r="V11" s="1" t="s">
        <v>2</v>
      </c>
      <c r="W11" s="1" t="s">
        <v>2</v>
      </c>
      <c r="X11" s="1" t="s">
        <v>2</v>
      </c>
      <c r="Y11" s="1" t="s">
        <v>2</v>
      </c>
      <c r="Z11" s="1" t="s">
        <v>2</v>
      </c>
      <c r="AA11" s="1" t="s">
        <v>2</v>
      </c>
      <c r="AB11" s="1" t="s">
        <v>2</v>
      </c>
      <c r="AC11" s="1" t="s">
        <v>2</v>
      </c>
      <c r="AD11" s="1" t="s">
        <v>2</v>
      </c>
      <c r="AE11" s="1" t="s">
        <v>7</v>
      </c>
      <c r="AF11" s="1" t="s">
        <v>7</v>
      </c>
      <c r="AG11" s="1" t="s">
        <v>7</v>
      </c>
      <c r="AH11" s="1" t="s">
        <v>7</v>
      </c>
      <c r="AI11" s="1" t="s">
        <v>7</v>
      </c>
      <c r="AJ11" s="1" t="s">
        <v>7</v>
      </c>
      <c r="AK11" s="1" t="s">
        <v>7</v>
      </c>
      <c r="AL11" s="1" t="s">
        <v>7</v>
      </c>
      <c r="AM11" s="1" t="s">
        <v>7</v>
      </c>
      <c r="AN11" s="1" t="s">
        <v>7</v>
      </c>
      <c r="AO11" s="1" t="s">
        <v>7</v>
      </c>
      <c r="AP11" s="1" t="s">
        <v>7</v>
      </c>
      <c r="AQ11" s="1" t="s">
        <v>7</v>
      </c>
      <c r="AR11" s="1" t="s">
        <v>7</v>
      </c>
      <c r="AS11" s="1" t="s">
        <v>7</v>
      </c>
    </row>
    <row r="12" spans="1:63" s="1" customFormat="1" x14ac:dyDescent="0.35">
      <c r="A12" s="1" t="s">
        <v>34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0</v>
      </c>
      <c r="L12" s="1" t="s">
        <v>0</v>
      </c>
      <c r="M12" s="1" t="s">
        <v>0</v>
      </c>
      <c r="N12" s="1" t="s">
        <v>0</v>
      </c>
      <c r="O12" s="1" t="s">
        <v>0</v>
      </c>
      <c r="P12" s="1" t="s">
        <v>0</v>
      </c>
      <c r="Q12" s="1" t="s">
        <v>0</v>
      </c>
      <c r="R12" s="1" t="s">
        <v>0</v>
      </c>
      <c r="S12" s="1" t="s">
        <v>0</v>
      </c>
      <c r="T12" s="1" t="s">
        <v>12</v>
      </c>
      <c r="U12" s="1" t="s">
        <v>12</v>
      </c>
      <c r="V12" s="1" t="s">
        <v>12</v>
      </c>
      <c r="W12" s="1" t="s">
        <v>12</v>
      </c>
      <c r="X12" s="1" t="s">
        <v>12</v>
      </c>
      <c r="Y12" s="1" t="s">
        <v>12</v>
      </c>
      <c r="Z12" s="1" t="s">
        <v>12</v>
      </c>
      <c r="AA12" s="1" t="s">
        <v>12</v>
      </c>
      <c r="AB12" s="1" t="s">
        <v>12</v>
      </c>
      <c r="AC12" s="1" t="s">
        <v>12</v>
      </c>
      <c r="AD12" s="1" t="s">
        <v>12</v>
      </c>
      <c r="AE12" s="1" t="s">
        <v>12</v>
      </c>
      <c r="AF12" s="1" t="s">
        <v>12</v>
      </c>
      <c r="AG12" s="1" t="s">
        <v>12</v>
      </c>
      <c r="AH12" s="1" t="s">
        <v>12</v>
      </c>
      <c r="AI12" s="1" t="s">
        <v>12</v>
      </c>
      <c r="AJ12" s="1" t="s">
        <v>12</v>
      </c>
      <c r="AK12" s="1" t="s">
        <v>12</v>
      </c>
      <c r="AL12" s="1" t="s">
        <v>12</v>
      </c>
      <c r="AM12" s="1" t="s">
        <v>4</v>
      </c>
      <c r="AN12" s="1" t="s">
        <v>4</v>
      </c>
      <c r="AO12" s="1" t="s">
        <v>4</v>
      </c>
      <c r="AP12" s="1" t="s">
        <v>4</v>
      </c>
      <c r="AQ12" s="1" t="s">
        <v>4</v>
      </c>
      <c r="AR12" s="1" t="s">
        <v>4</v>
      </c>
      <c r="AS12" s="1" t="s">
        <v>4</v>
      </c>
    </row>
    <row r="13" spans="1:63" s="1" customFormat="1" x14ac:dyDescent="0.35">
      <c r="A13" s="1" t="s">
        <v>35</v>
      </c>
      <c r="B13" s="1" t="s">
        <v>25</v>
      </c>
      <c r="C13" s="1" t="s">
        <v>25</v>
      </c>
      <c r="D13" s="1" t="s">
        <v>25</v>
      </c>
      <c r="E13" s="1" t="s">
        <v>25</v>
      </c>
      <c r="F13" s="1" t="s">
        <v>25</v>
      </c>
      <c r="G13" s="1" t="s">
        <v>25</v>
      </c>
      <c r="H13" s="1" t="s">
        <v>25</v>
      </c>
      <c r="I13" s="1" t="s">
        <v>25</v>
      </c>
      <c r="J13" s="1" t="s">
        <v>25</v>
      </c>
      <c r="K13" s="1" t="s">
        <v>25</v>
      </c>
      <c r="L13" s="1" t="s">
        <v>25</v>
      </c>
      <c r="M13" s="1" t="s">
        <v>25</v>
      </c>
      <c r="N13" s="1" t="s">
        <v>25</v>
      </c>
      <c r="O13" s="1" t="s">
        <v>11</v>
      </c>
      <c r="P13" s="1" t="s">
        <v>11</v>
      </c>
      <c r="Q13" s="1" t="s">
        <v>11</v>
      </c>
      <c r="R13" s="1" t="s">
        <v>11</v>
      </c>
      <c r="S13" s="1" t="s">
        <v>11</v>
      </c>
      <c r="T13" s="1" t="s">
        <v>11</v>
      </c>
      <c r="U13" s="1" t="s">
        <v>11</v>
      </c>
      <c r="V13" s="1" t="s">
        <v>11</v>
      </c>
      <c r="W13" s="1" t="s">
        <v>7</v>
      </c>
      <c r="X13" s="1" t="s">
        <v>7</v>
      </c>
      <c r="Y13" s="1" t="s">
        <v>7</v>
      </c>
      <c r="Z13" s="1" t="s">
        <v>7</v>
      </c>
      <c r="AA13" s="1" t="s">
        <v>7</v>
      </c>
      <c r="AB13" s="1" t="s">
        <v>7</v>
      </c>
      <c r="AC13" s="1" t="s">
        <v>22</v>
      </c>
      <c r="AD13" s="1" t="s">
        <v>22</v>
      </c>
      <c r="AE13" s="1" t="s">
        <v>22</v>
      </c>
      <c r="AF13" s="1" t="s">
        <v>22</v>
      </c>
      <c r="AG13" s="1" t="s">
        <v>22</v>
      </c>
      <c r="AH13" s="1" t="s">
        <v>22</v>
      </c>
      <c r="AI13" s="1" t="s">
        <v>1</v>
      </c>
      <c r="AJ13" s="1" t="s">
        <v>1</v>
      </c>
      <c r="AK13" s="1" t="s">
        <v>1</v>
      </c>
      <c r="AL13" s="1" t="s">
        <v>1</v>
      </c>
      <c r="AM13" s="1" t="s">
        <v>1</v>
      </c>
      <c r="AN13" s="1" t="s">
        <v>1</v>
      </c>
      <c r="AO13" s="1" t="s">
        <v>1</v>
      </c>
      <c r="AP13" s="1" t="s">
        <v>1</v>
      </c>
      <c r="AQ13" s="1" t="s">
        <v>1</v>
      </c>
      <c r="AR13" s="1" t="s">
        <v>1</v>
      </c>
      <c r="AS13" s="1" t="s">
        <v>1</v>
      </c>
    </row>
    <row r="14" spans="1:63" s="1" customFormat="1" x14ac:dyDescent="0.35">
      <c r="A14" s="1" t="s">
        <v>36</v>
      </c>
      <c r="B14" s="1" t="s">
        <v>7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 t="s">
        <v>7</v>
      </c>
      <c r="M14" s="1" t="s">
        <v>7</v>
      </c>
      <c r="N14" s="1" t="s">
        <v>7</v>
      </c>
      <c r="O14" s="1" t="s">
        <v>7</v>
      </c>
      <c r="P14" s="1" t="s">
        <v>7</v>
      </c>
      <c r="Q14" s="1" t="s">
        <v>7</v>
      </c>
      <c r="R14" s="1" t="s">
        <v>7</v>
      </c>
      <c r="S14" s="1" t="s">
        <v>7</v>
      </c>
      <c r="T14" s="1" t="s">
        <v>7</v>
      </c>
      <c r="U14" s="1" t="s">
        <v>7</v>
      </c>
      <c r="V14" s="1" t="s">
        <v>7</v>
      </c>
      <c r="W14" s="1" t="s">
        <v>7</v>
      </c>
      <c r="X14" s="1" t="s">
        <v>7</v>
      </c>
      <c r="Y14" s="1" t="s">
        <v>7</v>
      </c>
      <c r="Z14" s="1" t="s">
        <v>7</v>
      </c>
      <c r="AA14" s="1" t="s">
        <v>7</v>
      </c>
      <c r="AB14" s="1" t="s">
        <v>7</v>
      </c>
      <c r="AC14" s="1" t="s">
        <v>7</v>
      </c>
      <c r="AD14" s="1" t="s">
        <v>7</v>
      </c>
      <c r="AE14" s="1" t="s">
        <v>7</v>
      </c>
      <c r="AF14" s="1" t="s">
        <v>7</v>
      </c>
      <c r="AG14" s="1" t="s">
        <v>7</v>
      </c>
      <c r="AH14" s="1" t="s">
        <v>7</v>
      </c>
      <c r="AI14" s="1" t="s">
        <v>7</v>
      </c>
      <c r="AJ14" s="1" t="s">
        <v>7</v>
      </c>
      <c r="AK14" s="1" t="s">
        <v>7</v>
      </c>
      <c r="AL14" s="1" t="s">
        <v>7</v>
      </c>
      <c r="AM14" s="1" t="s">
        <v>7</v>
      </c>
      <c r="AN14" s="1" t="s">
        <v>7</v>
      </c>
      <c r="AO14" s="1" t="s">
        <v>7</v>
      </c>
      <c r="AP14" s="7" t="s">
        <v>22</v>
      </c>
      <c r="AQ14" s="7" t="s">
        <v>22</v>
      </c>
      <c r="AR14" s="7" t="s">
        <v>22</v>
      </c>
      <c r="AS14" s="1" t="s">
        <v>5</v>
      </c>
    </row>
    <row r="15" spans="1:63" s="1" customFormat="1" x14ac:dyDescent="0.35">
      <c r="A15" s="1" t="s">
        <v>37</v>
      </c>
      <c r="B15" s="1" t="s">
        <v>21</v>
      </c>
      <c r="C15" s="1" t="s">
        <v>21</v>
      </c>
      <c r="D15" s="1" t="s">
        <v>21</v>
      </c>
      <c r="E15" s="1" t="s">
        <v>21</v>
      </c>
      <c r="F15" s="1" t="s">
        <v>21</v>
      </c>
      <c r="G15" s="1" t="s">
        <v>7</v>
      </c>
      <c r="H15" s="1" t="s">
        <v>7</v>
      </c>
      <c r="I15" s="1" t="s">
        <v>7</v>
      </c>
      <c r="J15" s="1" t="s">
        <v>7</v>
      </c>
      <c r="K15" s="1" t="s">
        <v>7</v>
      </c>
      <c r="L15" s="1" t="s">
        <v>7</v>
      </c>
      <c r="M15" s="1" t="s">
        <v>7</v>
      </c>
      <c r="N15" s="1" t="s">
        <v>7</v>
      </c>
      <c r="O15" s="1" t="s">
        <v>7</v>
      </c>
      <c r="P15" s="1" t="s">
        <v>7</v>
      </c>
      <c r="Q15" s="1" t="s">
        <v>7</v>
      </c>
      <c r="R15" s="1" t="s">
        <v>7</v>
      </c>
      <c r="S15" s="1" t="s">
        <v>7</v>
      </c>
      <c r="T15" s="1" t="s">
        <v>7</v>
      </c>
      <c r="U15" s="1" t="s">
        <v>7</v>
      </c>
      <c r="V15" s="1" t="s">
        <v>7</v>
      </c>
      <c r="W15" s="1" t="s">
        <v>7</v>
      </c>
      <c r="X15" s="1" t="s">
        <v>7</v>
      </c>
      <c r="Y15" s="1" t="s">
        <v>7</v>
      </c>
      <c r="Z15" s="1" t="s">
        <v>7</v>
      </c>
      <c r="AA15" s="1" t="s">
        <v>7</v>
      </c>
      <c r="AB15" s="1" t="s">
        <v>7</v>
      </c>
      <c r="AC15" s="1" t="s">
        <v>7</v>
      </c>
      <c r="AD15" s="1" t="s">
        <v>7</v>
      </c>
      <c r="AE15" s="1" t="s">
        <v>7</v>
      </c>
      <c r="AF15" s="1" t="s">
        <v>7</v>
      </c>
      <c r="AG15" s="1" t="s">
        <v>7</v>
      </c>
      <c r="AH15" s="7" t="s">
        <v>22</v>
      </c>
      <c r="AI15" s="7" t="s">
        <v>22</v>
      </c>
      <c r="AJ15" s="7" t="s">
        <v>22</v>
      </c>
      <c r="AK15" s="7" t="s">
        <v>22</v>
      </c>
      <c r="AL15" s="7" t="s">
        <v>22</v>
      </c>
      <c r="AM15" s="7" t="s">
        <v>22</v>
      </c>
      <c r="AN15" s="7" t="s">
        <v>22</v>
      </c>
      <c r="AO15" s="7" t="s">
        <v>22</v>
      </c>
      <c r="AP15" s="7" t="s">
        <v>22</v>
      </c>
      <c r="AQ15" s="7" t="s">
        <v>22</v>
      </c>
      <c r="AR15" s="7" t="s">
        <v>22</v>
      </c>
      <c r="AS15" s="7" t="s">
        <v>22</v>
      </c>
    </row>
    <row r="16" spans="1:63" s="1" customFormat="1" x14ac:dyDescent="0.35">
      <c r="A16" s="1" t="s">
        <v>38</v>
      </c>
      <c r="B16" s="2" t="s">
        <v>11</v>
      </c>
      <c r="C16" s="5" t="s">
        <v>11</v>
      </c>
      <c r="D16" s="5" t="s">
        <v>11</v>
      </c>
      <c r="E16" s="5" t="s">
        <v>11</v>
      </c>
      <c r="F16" s="5" t="s">
        <v>11</v>
      </c>
      <c r="G16" s="5" t="s">
        <v>11</v>
      </c>
      <c r="H16" s="5" t="s">
        <v>11</v>
      </c>
      <c r="I16" s="5" t="s">
        <v>11</v>
      </c>
      <c r="J16" s="5" t="s">
        <v>11</v>
      </c>
      <c r="K16" s="5" t="s">
        <v>11</v>
      </c>
      <c r="L16" s="5" t="s">
        <v>11</v>
      </c>
      <c r="M16" s="2" t="s">
        <v>11</v>
      </c>
      <c r="N16" s="5" t="s">
        <v>7</v>
      </c>
      <c r="O16" s="5" t="s">
        <v>7</v>
      </c>
      <c r="P16" s="5" t="s">
        <v>7</v>
      </c>
      <c r="Q16" s="5" t="s">
        <v>7</v>
      </c>
      <c r="R16" s="5" t="s">
        <v>7</v>
      </c>
      <c r="S16" s="5" t="s">
        <v>7</v>
      </c>
      <c r="T16" s="5" t="s">
        <v>39</v>
      </c>
      <c r="U16" s="5" t="s">
        <v>39</v>
      </c>
      <c r="V16" s="5" t="s">
        <v>39</v>
      </c>
      <c r="W16" s="5" t="s">
        <v>6</v>
      </c>
      <c r="X16" s="5" t="s">
        <v>6</v>
      </c>
      <c r="Y16" s="5" t="s">
        <v>22</v>
      </c>
      <c r="Z16" s="5" t="s">
        <v>22</v>
      </c>
      <c r="AA16" s="5" t="s">
        <v>22</v>
      </c>
      <c r="AB16" s="5" t="s">
        <v>22</v>
      </c>
      <c r="AC16" s="5" t="s">
        <v>22</v>
      </c>
      <c r="AD16" s="5" t="s">
        <v>22</v>
      </c>
      <c r="AE16" s="5" t="s">
        <v>22</v>
      </c>
      <c r="AF16" s="5" t="s">
        <v>5</v>
      </c>
      <c r="AG16" s="5" t="s">
        <v>5</v>
      </c>
      <c r="AH16" s="5" t="s">
        <v>5</v>
      </c>
      <c r="AI16" s="5" t="s">
        <v>5</v>
      </c>
      <c r="AJ16" s="5" t="s">
        <v>5</v>
      </c>
      <c r="AK16" s="5" t="s">
        <v>5</v>
      </c>
      <c r="AL16" s="5" t="s">
        <v>5</v>
      </c>
      <c r="AM16" s="5" t="s">
        <v>5</v>
      </c>
      <c r="AN16" s="5" t="s">
        <v>5</v>
      </c>
      <c r="AO16" s="5" t="s">
        <v>5</v>
      </c>
      <c r="AP16" s="5" t="s">
        <v>5</v>
      </c>
      <c r="AQ16" s="5" t="s">
        <v>5</v>
      </c>
      <c r="AR16" s="5" t="s">
        <v>5</v>
      </c>
      <c r="AS16" s="5" t="s">
        <v>5</v>
      </c>
    </row>
    <row r="17" spans="1:45" s="1" customFormat="1" x14ac:dyDescent="0.35">
      <c r="A17" s="1" t="s">
        <v>40</v>
      </c>
      <c r="B17" s="1" t="s">
        <v>21</v>
      </c>
      <c r="C17" s="1" t="s">
        <v>21</v>
      </c>
      <c r="D17" s="1" t="s">
        <v>21</v>
      </c>
      <c r="E17" s="1" t="s">
        <v>21</v>
      </c>
      <c r="F17" s="1" t="s">
        <v>21</v>
      </c>
      <c r="G17" s="1" t="s">
        <v>21</v>
      </c>
      <c r="H17" s="1" t="s">
        <v>21</v>
      </c>
      <c r="I17" s="1" t="s">
        <v>21</v>
      </c>
      <c r="J17" s="1" t="s">
        <v>21</v>
      </c>
      <c r="K17" s="1" t="s">
        <v>21</v>
      </c>
      <c r="L17" s="1" t="s">
        <v>21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  <c r="R17" s="1" t="s">
        <v>7</v>
      </c>
      <c r="S17" s="1" t="s">
        <v>2</v>
      </c>
      <c r="T17" s="1" t="s">
        <v>2</v>
      </c>
      <c r="U17" s="1" t="s">
        <v>2</v>
      </c>
      <c r="V17" s="1" t="s">
        <v>2</v>
      </c>
      <c r="W17" s="1" t="s">
        <v>2</v>
      </c>
      <c r="X17" s="1" t="s">
        <v>2</v>
      </c>
      <c r="Y17" s="1" t="s">
        <v>2</v>
      </c>
      <c r="Z17" s="1" t="s">
        <v>2</v>
      </c>
      <c r="AA17" s="1" t="s">
        <v>2</v>
      </c>
      <c r="AB17" s="1" t="s">
        <v>2</v>
      </c>
      <c r="AC17" s="1" t="s">
        <v>3</v>
      </c>
      <c r="AD17" s="1" t="s">
        <v>3</v>
      </c>
      <c r="AE17" s="1" t="s">
        <v>3</v>
      </c>
      <c r="AF17" s="1" t="s">
        <v>3</v>
      </c>
      <c r="AG17" s="1" t="s">
        <v>3</v>
      </c>
      <c r="AH17" s="1" t="s">
        <v>3</v>
      </c>
      <c r="AI17" s="1" t="s">
        <v>3</v>
      </c>
      <c r="AJ17" s="1" t="s">
        <v>3</v>
      </c>
      <c r="AK17" s="1" t="s">
        <v>3</v>
      </c>
      <c r="AL17" s="1" t="s">
        <v>3</v>
      </c>
      <c r="AM17" s="1" t="s">
        <v>3</v>
      </c>
      <c r="AN17" s="1" t="s">
        <v>3</v>
      </c>
      <c r="AO17" s="1" t="s">
        <v>3</v>
      </c>
      <c r="AP17" s="1" t="s">
        <v>3</v>
      </c>
      <c r="AQ17" s="1" t="s">
        <v>3</v>
      </c>
      <c r="AR17" s="1" t="s">
        <v>3</v>
      </c>
      <c r="AS17" s="1" t="s">
        <v>3</v>
      </c>
    </row>
    <row r="18" spans="1:45" s="1" customFormat="1" x14ac:dyDescent="0.35">
      <c r="A18" s="1" t="s">
        <v>41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0</v>
      </c>
      <c r="L18" s="1" t="s">
        <v>0</v>
      </c>
      <c r="M18" s="1" t="s">
        <v>0</v>
      </c>
      <c r="N18" s="1" t="s">
        <v>0</v>
      </c>
      <c r="O18" s="1" t="s">
        <v>0</v>
      </c>
      <c r="P18" s="1" t="s">
        <v>0</v>
      </c>
      <c r="Q18" s="1" t="s">
        <v>0</v>
      </c>
      <c r="R18" s="1" t="s">
        <v>0</v>
      </c>
      <c r="S18" s="1" t="s">
        <v>0</v>
      </c>
      <c r="T18" s="1" t="s">
        <v>0</v>
      </c>
      <c r="U18" s="1" t="s">
        <v>11</v>
      </c>
      <c r="V18" s="1" t="s">
        <v>3</v>
      </c>
      <c r="W18" s="1" t="s">
        <v>3</v>
      </c>
      <c r="X18" s="1" t="s">
        <v>3</v>
      </c>
      <c r="Y18" s="1" t="s">
        <v>3</v>
      </c>
      <c r="Z18" s="1" t="s">
        <v>3</v>
      </c>
      <c r="AA18" s="1" t="s">
        <v>3</v>
      </c>
      <c r="AB18" s="1" t="s">
        <v>3</v>
      </c>
      <c r="AC18" s="1" t="s">
        <v>3</v>
      </c>
      <c r="AD18" s="1" t="s">
        <v>3</v>
      </c>
      <c r="AE18" s="1" t="s">
        <v>3</v>
      </c>
      <c r="AF18" s="1" t="s">
        <v>3</v>
      </c>
      <c r="AG18" s="1" t="s">
        <v>3</v>
      </c>
      <c r="AH18" s="1" t="s">
        <v>3</v>
      </c>
      <c r="AI18" s="1" t="s">
        <v>3</v>
      </c>
      <c r="AJ18" s="1" t="s">
        <v>3</v>
      </c>
      <c r="AK18" s="1" t="s">
        <v>3</v>
      </c>
      <c r="AL18" s="1" t="s">
        <v>3</v>
      </c>
      <c r="AM18" s="1" t="s">
        <v>3</v>
      </c>
      <c r="AN18" s="1" t="s">
        <v>3</v>
      </c>
      <c r="AO18" s="1" t="s">
        <v>3</v>
      </c>
      <c r="AP18" s="1" t="s">
        <v>4</v>
      </c>
      <c r="AQ18" s="1" t="s">
        <v>4</v>
      </c>
      <c r="AR18" s="1" t="s">
        <v>4</v>
      </c>
      <c r="AS18" s="1" t="s">
        <v>4</v>
      </c>
    </row>
    <row r="19" spans="1:45" s="1" customFormat="1" x14ac:dyDescent="0.35">
      <c r="A19" s="1" t="s">
        <v>42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0</v>
      </c>
      <c r="K19" s="1" t="s">
        <v>0</v>
      </c>
      <c r="L19" s="1" t="s">
        <v>0</v>
      </c>
      <c r="M19" s="1" t="s">
        <v>0</v>
      </c>
      <c r="N19" s="1" t="s">
        <v>0</v>
      </c>
      <c r="O19" s="1" t="s">
        <v>0</v>
      </c>
      <c r="P19" s="1" t="s">
        <v>0</v>
      </c>
      <c r="Q19" s="1" t="s">
        <v>0</v>
      </c>
      <c r="R19" s="1" t="s">
        <v>0</v>
      </c>
      <c r="S19" s="1" t="s">
        <v>0</v>
      </c>
      <c r="T19" s="1" t="s">
        <v>0</v>
      </c>
      <c r="U19" s="1" t="s">
        <v>11</v>
      </c>
      <c r="V19" s="1" t="s">
        <v>12</v>
      </c>
      <c r="W19" s="1" t="s">
        <v>12</v>
      </c>
      <c r="X19" s="1" t="s">
        <v>12</v>
      </c>
      <c r="Y19" s="1" t="s">
        <v>12</v>
      </c>
      <c r="Z19" s="1" t="s">
        <v>12</v>
      </c>
      <c r="AA19" s="1" t="s">
        <v>12</v>
      </c>
      <c r="AB19" s="1" t="s">
        <v>12</v>
      </c>
      <c r="AC19" s="1" t="s">
        <v>12</v>
      </c>
      <c r="AD19" s="1" t="s">
        <v>12</v>
      </c>
      <c r="AE19" s="1" t="s">
        <v>12</v>
      </c>
      <c r="AF19" s="1" t="s">
        <v>12</v>
      </c>
      <c r="AG19" s="1" t="s">
        <v>12</v>
      </c>
      <c r="AH19" s="1" t="s">
        <v>12</v>
      </c>
      <c r="AI19" s="1" t="s">
        <v>12</v>
      </c>
      <c r="AJ19" s="1" t="s">
        <v>12</v>
      </c>
      <c r="AK19" s="1" t="s">
        <v>12</v>
      </c>
      <c r="AL19" s="1" t="s">
        <v>12</v>
      </c>
      <c r="AM19" s="1" t="s">
        <v>12</v>
      </c>
      <c r="AN19" s="1" t="s">
        <v>12</v>
      </c>
      <c r="AO19" s="1" t="s">
        <v>12</v>
      </c>
      <c r="AP19" s="1" t="s">
        <v>12</v>
      </c>
      <c r="AQ19" s="1" t="s">
        <v>4</v>
      </c>
      <c r="AR19" s="1" t="s">
        <v>4</v>
      </c>
      <c r="AS19" s="1" t="s">
        <v>4</v>
      </c>
    </row>
    <row r="20" spans="1:45" s="1" customFormat="1" x14ac:dyDescent="0.35">
      <c r="A20" s="1" t="s">
        <v>43</v>
      </c>
      <c r="B20" s="1" t="s">
        <v>2</v>
      </c>
      <c r="C20" s="1" t="s">
        <v>2</v>
      </c>
      <c r="D20" s="1" t="s">
        <v>2</v>
      </c>
      <c r="E20" s="1" t="s">
        <v>2</v>
      </c>
      <c r="F20" s="1" t="s">
        <v>2</v>
      </c>
      <c r="G20" s="1" t="s">
        <v>2</v>
      </c>
      <c r="H20" s="1" t="s">
        <v>2</v>
      </c>
      <c r="I20" s="1" t="s">
        <v>2</v>
      </c>
      <c r="J20" s="1" t="s">
        <v>2</v>
      </c>
      <c r="K20" s="1" t="s">
        <v>2</v>
      </c>
      <c r="L20" s="1" t="s">
        <v>2</v>
      </c>
      <c r="M20" s="1" t="s">
        <v>7</v>
      </c>
      <c r="N20" s="1" t="s">
        <v>7</v>
      </c>
      <c r="O20" s="1" t="s">
        <v>7</v>
      </c>
      <c r="P20" s="1" t="s">
        <v>7</v>
      </c>
      <c r="Q20" s="1" t="s">
        <v>7</v>
      </c>
      <c r="R20" s="1" t="s">
        <v>7</v>
      </c>
      <c r="S20" s="1" t="s">
        <v>7</v>
      </c>
      <c r="T20" s="1" t="s">
        <v>7</v>
      </c>
      <c r="U20" s="1" t="s">
        <v>7</v>
      </c>
      <c r="V20" s="1" t="s">
        <v>7</v>
      </c>
      <c r="W20" s="1" t="s">
        <v>7</v>
      </c>
      <c r="X20" s="1" t="s">
        <v>7</v>
      </c>
      <c r="Y20" s="1" t="s">
        <v>7</v>
      </c>
      <c r="Z20" s="1" t="s">
        <v>7</v>
      </c>
      <c r="AA20" s="1" t="s">
        <v>3</v>
      </c>
      <c r="AB20" s="1" t="s">
        <v>3</v>
      </c>
      <c r="AC20" s="1" t="s">
        <v>3</v>
      </c>
      <c r="AD20" s="1" t="s">
        <v>3</v>
      </c>
      <c r="AE20" s="1" t="s">
        <v>3</v>
      </c>
      <c r="AF20" s="1" t="s">
        <v>3</v>
      </c>
      <c r="AG20" s="1" t="s">
        <v>3</v>
      </c>
      <c r="AH20" s="1" t="s">
        <v>20</v>
      </c>
      <c r="AI20" s="1" t="s">
        <v>20</v>
      </c>
      <c r="AJ20" s="1" t="s">
        <v>20</v>
      </c>
      <c r="AK20" s="1" t="s">
        <v>20</v>
      </c>
      <c r="AL20" s="1" t="s">
        <v>20</v>
      </c>
      <c r="AM20" s="1" t="s">
        <v>20</v>
      </c>
      <c r="AN20" s="1" t="s">
        <v>20</v>
      </c>
      <c r="AO20" s="1" t="s">
        <v>20</v>
      </c>
      <c r="AP20" s="1" t="s">
        <v>20</v>
      </c>
      <c r="AQ20" s="1" t="s">
        <v>20</v>
      </c>
      <c r="AR20" s="1" t="s">
        <v>20</v>
      </c>
      <c r="AS20" s="1" t="s">
        <v>20</v>
      </c>
    </row>
    <row r="21" spans="1:45" s="1" customFormat="1" x14ac:dyDescent="0.35">
      <c r="A21" s="1" t="s">
        <v>44</v>
      </c>
      <c r="B21" s="1" t="s">
        <v>21</v>
      </c>
      <c r="C21" s="1" t="s">
        <v>21</v>
      </c>
      <c r="D21" s="1" t="s">
        <v>21</v>
      </c>
      <c r="E21" s="1" t="s">
        <v>21</v>
      </c>
      <c r="F21" s="1" t="s">
        <v>21</v>
      </c>
      <c r="G21" s="1" t="s">
        <v>21</v>
      </c>
      <c r="H21" s="1" t="s">
        <v>21</v>
      </c>
      <c r="I21" s="1" t="s">
        <v>21</v>
      </c>
      <c r="J21" s="1" t="s">
        <v>21</v>
      </c>
      <c r="K21" s="1" t="s">
        <v>21</v>
      </c>
      <c r="L21" s="1" t="s">
        <v>21</v>
      </c>
      <c r="M21" s="1" t="s">
        <v>21</v>
      </c>
      <c r="N21" s="1" t="s">
        <v>21</v>
      </c>
      <c r="O21" s="1" t="s">
        <v>21</v>
      </c>
      <c r="P21" s="1" t="s">
        <v>21</v>
      </c>
      <c r="Q21" s="1" t="s">
        <v>21</v>
      </c>
      <c r="R21" s="1" t="s">
        <v>21</v>
      </c>
      <c r="S21" s="1" t="s">
        <v>21</v>
      </c>
      <c r="T21" s="1" t="s">
        <v>21</v>
      </c>
      <c r="U21" s="1" t="s">
        <v>21</v>
      </c>
      <c r="V21" s="1" t="s">
        <v>21</v>
      </c>
      <c r="W21" s="1" t="s">
        <v>3</v>
      </c>
      <c r="X21" s="1" t="s">
        <v>3</v>
      </c>
      <c r="Y21" s="1" t="s">
        <v>3</v>
      </c>
      <c r="Z21" s="1" t="s">
        <v>3</v>
      </c>
      <c r="AA21" s="1" t="s">
        <v>3</v>
      </c>
      <c r="AB21" s="1" t="s">
        <v>3</v>
      </c>
      <c r="AC21" s="1" t="s">
        <v>3</v>
      </c>
      <c r="AD21" s="1" t="s">
        <v>3</v>
      </c>
      <c r="AE21" s="1" t="s">
        <v>3</v>
      </c>
      <c r="AF21" s="1" t="s">
        <v>3</v>
      </c>
      <c r="AG21" s="1" t="s">
        <v>3</v>
      </c>
      <c r="AH21" s="1" t="s">
        <v>3</v>
      </c>
      <c r="AI21" s="1" t="s">
        <v>3</v>
      </c>
      <c r="AJ21" s="1" t="s">
        <v>4</v>
      </c>
      <c r="AK21" s="1" t="s">
        <v>4</v>
      </c>
      <c r="AL21" s="1" t="s">
        <v>4</v>
      </c>
      <c r="AM21" s="1" t="s">
        <v>4</v>
      </c>
      <c r="AN21" s="1" t="s">
        <v>4</v>
      </c>
      <c r="AO21" s="1" t="s">
        <v>4</v>
      </c>
      <c r="AP21" s="1" t="s">
        <v>4</v>
      </c>
      <c r="AQ21" s="1" t="s">
        <v>4</v>
      </c>
      <c r="AR21" s="1" t="s">
        <v>4</v>
      </c>
      <c r="AS21" s="1" t="s">
        <v>4</v>
      </c>
    </row>
    <row r="22" spans="1:45" s="1" customFormat="1" x14ac:dyDescent="0.35">
      <c r="A22" s="1" t="s">
        <v>45</v>
      </c>
      <c r="B22" s="1" t="s">
        <v>3</v>
      </c>
      <c r="C22" s="1" t="s">
        <v>3</v>
      </c>
      <c r="D22" s="1" t="s">
        <v>3</v>
      </c>
      <c r="E22" s="1" t="s">
        <v>7</v>
      </c>
      <c r="F22" s="1" t="s">
        <v>7</v>
      </c>
      <c r="G22" s="1" t="s">
        <v>7</v>
      </c>
      <c r="H22" s="1" t="s">
        <v>7</v>
      </c>
      <c r="I22" s="1" t="s">
        <v>7</v>
      </c>
      <c r="J22" s="1" t="s">
        <v>7</v>
      </c>
      <c r="K22" s="1" t="s">
        <v>7</v>
      </c>
      <c r="L22" s="1" t="s">
        <v>7</v>
      </c>
      <c r="M22" s="1" t="s">
        <v>7</v>
      </c>
      <c r="N22" s="1" t="s">
        <v>7</v>
      </c>
      <c r="O22" s="1" t="s">
        <v>7</v>
      </c>
      <c r="P22" s="1" t="s">
        <v>7</v>
      </c>
      <c r="Q22" s="1" t="s">
        <v>7</v>
      </c>
      <c r="R22" s="1" t="s">
        <v>7</v>
      </c>
      <c r="S22" s="1" t="s">
        <v>7</v>
      </c>
      <c r="T22" s="1" t="s">
        <v>7</v>
      </c>
      <c r="U22" s="1" t="s">
        <v>7</v>
      </c>
      <c r="V22" s="1" t="s">
        <v>7</v>
      </c>
      <c r="W22" s="1" t="s">
        <v>7</v>
      </c>
      <c r="X22" s="1" t="s">
        <v>7</v>
      </c>
      <c r="Y22" s="1" t="s">
        <v>7</v>
      </c>
      <c r="Z22" s="1" t="s">
        <v>7</v>
      </c>
      <c r="AA22" s="1" t="s">
        <v>7</v>
      </c>
      <c r="AB22" s="1" t="s">
        <v>7</v>
      </c>
      <c r="AC22" s="1" t="s">
        <v>22</v>
      </c>
      <c r="AD22" s="1" t="s">
        <v>22</v>
      </c>
      <c r="AE22" s="1" t="s">
        <v>22</v>
      </c>
      <c r="AF22" s="1" t="s">
        <v>1</v>
      </c>
      <c r="AG22" s="1" t="s">
        <v>1</v>
      </c>
      <c r="AH22" s="1" t="s">
        <v>1</v>
      </c>
      <c r="AI22" s="1" t="s">
        <v>1</v>
      </c>
      <c r="AJ22" s="1" t="s">
        <v>1</v>
      </c>
      <c r="AK22" s="1" t="s">
        <v>1</v>
      </c>
      <c r="AL22" s="1" t="s">
        <v>1</v>
      </c>
      <c r="AM22" s="1" t="s">
        <v>5</v>
      </c>
      <c r="AN22" s="1" t="s">
        <v>5</v>
      </c>
      <c r="AO22" s="1" t="s">
        <v>5</v>
      </c>
      <c r="AP22" s="1" t="s">
        <v>5</v>
      </c>
      <c r="AQ22" s="1" t="s">
        <v>5</v>
      </c>
      <c r="AR22" s="1" t="s">
        <v>5</v>
      </c>
      <c r="AS22" s="1" t="s">
        <v>5</v>
      </c>
    </row>
    <row r="23" spans="1:45" s="1" customFormat="1" x14ac:dyDescent="0.35">
      <c r="A23" s="1" t="s">
        <v>46</v>
      </c>
      <c r="B23" s="5" t="s">
        <v>21</v>
      </c>
      <c r="C23" s="5" t="s">
        <v>21</v>
      </c>
      <c r="D23" s="5" t="s">
        <v>21</v>
      </c>
      <c r="E23" s="5" t="s">
        <v>21</v>
      </c>
      <c r="F23" s="5" t="s">
        <v>21</v>
      </c>
      <c r="G23" s="5" t="s">
        <v>21</v>
      </c>
      <c r="H23" s="5" t="s">
        <v>21</v>
      </c>
      <c r="I23" s="5" t="s">
        <v>7</v>
      </c>
      <c r="J23" s="5" t="s">
        <v>7</v>
      </c>
      <c r="K23" s="5" t="s">
        <v>7</v>
      </c>
      <c r="L23" s="5" t="s">
        <v>7</v>
      </c>
      <c r="M23" s="5" t="s">
        <v>7</v>
      </c>
      <c r="N23" s="5" t="s">
        <v>7</v>
      </c>
      <c r="O23" s="5" t="s">
        <v>7</v>
      </c>
      <c r="P23" s="5" t="s">
        <v>7</v>
      </c>
      <c r="Q23" s="5" t="s">
        <v>7</v>
      </c>
      <c r="R23" s="5" t="s">
        <v>7</v>
      </c>
      <c r="S23" s="5" t="s">
        <v>2</v>
      </c>
      <c r="T23" s="5" t="s">
        <v>2</v>
      </c>
      <c r="U23" s="5" t="s">
        <v>2</v>
      </c>
      <c r="V23" s="5" t="s">
        <v>2</v>
      </c>
      <c r="W23" s="5" t="s">
        <v>2</v>
      </c>
      <c r="X23" s="5" t="s">
        <v>2</v>
      </c>
      <c r="Y23" s="5" t="s">
        <v>2</v>
      </c>
      <c r="Z23" s="5" t="s">
        <v>2</v>
      </c>
      <c r="AA23" s="5" t="s">
        <v>2</v>
      </c>
      <c r="AB23" s="5" t="s">
        <v>2</v>
      </c>
      <c r="AC23" s="5" t="s">
        <v>2</v>
      </c>
      <c r="AD23" s="5" t="s">
        <v>2</v>
      </c>
      <c r="AE23" s="5" t="s">
        <v>2</v>
      </c>
      <c r="AF23" s="5" t="s">
        <v>2</v>
      </c>
      <c r="AG23" s="5" t="s">
        <v>2</v>
      </c>
      <c r="AH23" s="5" t="s">
        <v>2</v>
      </c>
      <c r="AI23" s="5" t="s">
        <v>3</v>
      </c>
      <c r="AJ23" s="5" t="s">
        <v>3</v>
      </c>
      <c r="AK23" s="5" t="s">
        <v>3</v>
      </c>
      <c r="AL23" s="5" t="s">
        <v>3</v>
      </c>
      <c r="AM23" s="5" t="s">
        <v>3</v>
      </c>
      <c r="AN23" s="5" t="s">
        <v>3</v>
      </c>
      <c r="AO23" s="5" t="s">
        <v>3</v>
      </c>
      <c r="AP23" s="5" t="s">
        <v>3</v>
      </c>
      <c r="AQ23" s="5" t="s">
        <v>3</v>
      </c>
      <c r="AR23" s="5" t="s">
        <v>3</v>
      </c>
      <c r="AS23" s="5" t="s">
        <v>3</v>
      </c>
    </row>
    <row r="24" spans="1:45" s="1" customFormat="1" x14ac:dyDescent="0.35">
      <c r="A24" s="1" t="s">
        <v>47</v>
      </c>
      <c r="B24" s="5" t="s">
        <v>21</v>
      </c>
      <c r="C24" s="5" t="s">
        <v>21</v>
      </c>
      <c r="D24" s="5" t="s">
        <v>21</v>
      </c>
      <c r="E24" s="5" t="s">
        <v>21</v>
      </c>
      <c r="F24" s="5" t="s">
        <v>21</v>
      </c>
      <c r="G24" s="5" t="s">
        <v>21</v>
      </c>
      <c r="H24" s="5" t="s">
        <v>21</v>
      </c>
      <c r="I24" s="5" t="s">
        <v>21</v>
      </c>
      <c r="J24" s="5" t="s">
        <v>7</v>
      </c>
      <c r="K24" s="5" t="s">
        <v>7</v>
      </c>
      <c r="L24" s="5" t="s">
        <v>7</v>
      </c>
      <c r="M24" s="5" t="s">
        <v>7</v>
      </c>
      <c r="N24" s="5" t="s">
        <v>7</v>
      </c>
      <c r="O24" s="5" t="s">
        <v>7</v>
      </c>
      <c r="P24" s="5" t="s">
        <v>7</v>
      </c>
      <c r="Q24" s="5" t="s">
        <v>7</v>
      </c>
      <c r="R24" s="5" t="s">
        <v>7</v>
      </c>
      <c r="S24" s="5" t="s">
        <v>7</v>
      </c>
      <c r="T24" s="5" t="s">
        <v>7</v>
      </c>
      <c r="U24" s="5" t="s">
        <v>7</v>
      </c>
      <c r="V24" s="5" t="s">
        <v>7</v>
      </c>
      <c r="W24" s="5" t="s">
        <v>7</v>
      </c>
      <c r="X24" s="5" t="s">
        <v>7</v>
      </c>
      <c r="Y24" s="5" t="s">
        <v>7</v>
      </c>
      <c r="Z24" s="5" t="s">
        <v>7</v>
      </c>
      <c r="AA24" s="5" t="s">
        <v>7</v>
      </c>
      <c r="AB24" s="5" t="s">
        <v>7</v>
      </c>
      <c r="AC24" s="5" t="s">
        <v>7</v>
      </c>
      <c r="AD24" s="5" t="s">
        <v>7</v>
      </c>
      <c r="AE24" s="5" t="s">
        <v>7</v>
      </c>
      <c r="AF24" s="5" t="s">
        <v>7</v>
      </c>
      <c r="AG24" s="5" t="s">
        <v>7</v>
      </c>
      <c r="AH24" s="5" t="s">
        <v>7</v>
      </c>
      <c r="AI24" s="5" t="s">
        <v>7</v>
      </c>
      <c r="AJ24" s="5" t="s">
        <v>7</v>
      </c>
      <c r="AK24" s="5" t="s">
        <v>7</v>
      </c>
      <c r="AL24" s="5" t="s">
        <v>7</v>
      </c>
      <c r="AM24" s="5" t="s">
        <v>7</v>
      </c>
      <c r="AN24" s="5" t="s">
        <v>7</v>
      </c>
      <c r="AO24" s="5" t="s">
        <v>7</v>
      </c>
      <c r="AP24" s="5" t="s">
        <v>7</v>
      </c>
      <c r="AQ24" s="5" t="s">
        <v>7</v>
      </c>
      <c r="AR24" s="5" t="s">
        <v>7</v>
      </c>
      <c r="AS24" s="5" t="s">
        <v>7</v>
      </c>
    </row>
    <row r="25" spans="1:45" s="1" customFormat="1" x14ac:dyDescent="0.35">
      <c r="A25" s="1" t="s">
        <v>48</v>
      </c>
      <c r="B25" s="1" t="s">
        <v>11</v>
      </c>
      <c r="C25" s="1" t="s">
        <v>11</v>
      </c>
      <c r="D25" s="1" t="s">
        <v>11</v>
      </c>
      <c r="E25" s="1" t="s">
        <v>11</v>
      </c>
      <c r="F25" s="1" t="s">
        <v>11</v>
      </c>
      <c r="G25" s="1" t="s">
        <v>11</v>
      </c>
      <c r="H25" s="1" t="s">
        <v>11</v>
      </c>
      <c r="I25" s="1" t="s">
        <v>11</v>
      </c>
      <c r="J25" s="1" t="s">
        <v>11</v>
      </c>
      <c r="K25" s="1" t="s">
        <v>11</v>
      </c>
      <c r="L25" s="1" t="s">
        <v>11</v>
      </c>
      <c r="M25" s="1" t="s">
        <v>11</v>
      </c>
      <c r="N25" s="1" t="s">
        <v>11</v>
      </c>
      <c r="O25" s="1" t="s">
        <v>11</v>
      </c>
      <c r="P25" s="1" t="s">
        <v>11</v>
      </c>
      <c r="Q25" s="1" t="s">
        <v>11</v>
      </c>
      <c r="R25" s="1" t="s">
        <v>11</v>
      </c>
      <c r="S25" s="1" t="s">
        <v>11</v>
      </c>
      <c r="T25" s="1" t="s">
        <v>11</v>
      </c>
      <c r="U25" s="1" t="s">
        <v>7</v>
      </c>
      <c r="V25" s="1" t="s">
        <v>7</v>
      </c>
      <c r="W25" s="1" t="s">
        <v>7</v>
      </c>
      <c r="X25" s="1" t="s">
        <v>7</v>
      </c>
      <c r="Y25" s="1" t="s">
        <v>7</v>
      </c>
      <c r="Z25" s="1" t="s">
        <v>7</v>
      </c>
      <c r="AA25" s="1" t="s">
        <v>7</v>
      </c>
      <c r="AB25" s="1" t="s">
        <v>7</v>
      </c>
      <c r="AC25" s="1" t="s">
        <v>7</v>
      </c>
      <c r="AD25" s="1" t="s">
        <v>5</v>
      </c>
      <c r="AE25" s="1" t="s">
        <v>5</v>
      </c>
      <c r="AF25" s="1" t="s">
        <v>5</v>
      </c>
      <c r="AG25" s="1" t="s">
        <v>5</v>
      </c>
      <c r="AH25" s="1" t="s">
        <v>5</v>
      </c>
      <c r="AI25" s="1" t="s">
        <v>5</v>
      </c>
      <c r="AJ25" s="1" t="s">
        <v>5</v>
      </c>
      <c r="AK25" s="1" t="s">
        <v>5</v>
      </c>
      <c r="AL25" s="1" t="s">
        <v>5</v>
      </c>
      <c r="AM25" s="1" t="s">
        <v>5</v>
      </c>
      <c r="AN25" s="1" t="s">
        <v>5</v>
      </c>
      <c r="AO25" s="1" t="s">
        <v>5</v>
      </c>
      <c r="AP25" s="1" t="s">
        <v>5</v>
      </c>
      <c r="AQ25" s="1" t="s">
        <v>5</v>
      </c>
      <c r="AR25" s="1" t="s">
        <v>5</v>
      </c>
      <c r="AS25" s="1" t="s">
        <v>5</v>
      </c>
    </row>
    <row r="26" spans="1:45" s="1" customFormat="1" x14ac:dyDescent="0.35">
      <c r="A26" s="1" t="s">
        <v>49</v>
      </c>
      <c r="B26" s="1" t="s">
        <v>7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1" t="s">
        <v>7</v>
      </c>
      <c r="I26" s="1" t="s">
        <v>7</v>
      </c>
      <c r="J26" s="1" t="s">
        <v>7</v>
      </c>
      <c r="K26" s="1" t="s">
        <v>7</v>
      </c>
      <c r="L26" s="1" t="s">
        <v>7</v>
      </c>
      <c r="M26" s="1" t="s">
        <v>7</v>
      </c>
      <c r="N26" s="1" t="s">
        <v>7</v>
      </c>
      <c r="O26" s="1" t="s">
        <v>7</v>
      </c>
      <c r="P26" s="1" t="s">
        <v>7</v>
      </c>
      <c r="Q26" s="1" t="s">
        <v>7</v>
      </c>
      <c r="R26" s="1" t="s">
        <v>7</v>
      </c>
      <c r="S26" s="1" t="s">
        <v>7</v>
      </c>
      <c r="T26" s="1" t="s">
        <v>7</v>
      </c>
      <c r="U26" s="1" t="s">
        <v>7</v>
      </c>
      <c r="V26" s="1" t="s">
        <v>7</v>
      </c>
      <c r="W26" s="1" t="s">
        <v>7</v>
      </c>
      <c r="X26" s="1" t="s">
        <v>7</v>
      </c>
      <c r="Y26" s="1" t="s">
        <v>7</v>
      </c>
      <c r="Z26" s="1" t="s">
        <v>7</v>
      </c>
      <c r="AA26" s="1" t="s">
        <v>7</v>
      </c>
      <c r="AB26" s="1" t="s">
        <v>7</v>
      </c>
      <c r="AC26" s="1" t="s">
        <v>7</v>
      </c>
      <c r="AD26" s="1" t="s">
        <v>1</v>
      </c>
      <c r="AE26" s="1" t="s">
        <v>1</v>
      </c>
      <c r="AF26" s="1" t="s">
        <v>1</v>
      </c>
      <c r="AG26" s="1" t="s">
        <v>1</v>
      </c>
      <c r="AH26" s="1" t="s">
        <v>1</v>
      </c>
      <c r="AI26" s="1" t="s">
        <v>1</v>
      </c>
      <c r="AJ26" s="1" t="s">
        <v>1</v>
      </c>
      <c r="AK26" s="1" t="s">
        <v>5</v>
      </c>
      <c r="AL26" s="1" t="s">
        <v>5</v>
      </c>
      <c r="AM26" s="1" t="s">
        <v>5</v>
      </c>
      <c r="AN26" s="1" t="s">
        <v>5</v>
      </c>
      <c r="AO26" s="1" t="s">
        <v>5</v>
      </c>
      <c r="AP26" s="1" t="s">
        <v>5</v>
      </c>
      <c r="AQ26" s="1" t="s">
        <v>5</v>
      </c>
      <c r="AR26" s="1" t="s">
        <v>5</v>
      </c>
      <c r="AS26" s="1" t="s">
        <v>5</v>
      </c>
    </row>
    <row r="27" spans="1:45" s="1" customFormat="1" x14ac:dyDescent="0.35">
      <c r="A27" s="1" t="s">
        <v>50</v>
      </c>
      <c r="B27" s="1" t="s">
        <v>25</v>
      </c>
      <c r="C27" s="1" t="s">
        <v>25</v>
      </c>
      <c r="D27" s="1" t="s">
        <v>25</v>
      </c>
      <c r="E27" s="1" t="s">
        <v>25</v>
      </c>
      <c r="F27" s="1" t="s">
        <v>25</v>
      </c>
      <c r="G27" s="1" t="s">
        <v>25</v>
      </c>
      <c r="H27" s="1" t="s">
        <v>25</v>
      </c>
      <c r="I27" s="1" t="s">
        <v>25</v>
      </c>
      <c r="J27" s="1" t="s">
        <v>11</v>
      </c>
      <c r="K27" s="1" t="s">
        <v>11</v>
      </c>
      <c r="L27" s="1" t="s">
        <v>11</v>
      </c>
      <c r="M27" s="1" t="s">
        <v>11</v>
      </c>
      <c r="N27" s="1" t="s">
        <v>11</v>
      </c>
      <c r="O27" s="1" t="s">
        <v>11</v>
      </c>
      <c r="P27" s="1" t="s">
        <v>11</v>
      </c>
      <c r="Q27" s="1" t="s">
        <v>11</v>
      </c>
      <c r="R27" s="1" t="s">
        <v>7</v>
      </c>
      <c r="S27" s="1" t="s">
        <v>7</v>
      </c>
      <c r="T27" s="1" t="s">
        <v>7</v>
      </c>
      <c r="U27" s="1" t="s">
        <v>7</v>
      </c>
      <c r="V27" s="1" t="s">
        <v>7</v>
      </c>
      <c r="W27" s="1" t="s">
        <v>7</v>
      </c>
      <c r="X27" s="1" t="s">
        <v>7</v>
      </c>
      <c r="Y27" s="1" t="s">
        <v>7</v>
      </c>
      <c r="Z27" s="1" t="s">
        <v>22</v>
      </c>
      <c r="AA27" s="1" t="s">
        <v>22</v>
      </c>
      <c r="AB27" s="1" t="s">
        <v>22</v>
      </c>
      <c r="AC27" s="1" t="s">
        <v>22</v>
      </c>
      <c r="AD27" s="1" t="s">
        <v>22</v>
      </c>
      <c r="AE27" s="1" t="s">
        <v>22</v>
      </c>
      <c r="AF27" s="1" t="s">
        <v>5</v>
      </c>
      <c r="AG27" s="1" t="s">
        <v>5</v>
      </c>
      <c r="AH27" s="1" t="s">
        <v>5</v>
      </c>
      <c r="AI27" s="1" t="s">
        <v>5</v>
      </c>
      <c r="AJ27" s="1" t="s">
        <v>5</v>
      </c>
      <c r="AK27" s="1" t="s">
        <v>5</v>
      </c>
      <c r="AL27" s="1" t="s">
        <v>5</v>
      </c>
      <c r="AM27" s="1" t="s">
        <v>5</v>
      </c>
      <c r="AN27" s="1" t="s">
        <v>5</v>
      </c>
      <c r="AO27" s="1" t="s">
        <v>5</v>
      </c>
      <c r="AP27" s="1" t="s">
        <v>5</v>
      </c>
      <c r="AQ27" s="1" t="s">
        <v>5</v>
      </c>
      <c r="AR27" s="1" t="s">
        <v>5</v>
      </c>
      <c r="AS27" s="1" t="s">
        <v>5</v>
      </c>
    </row>
    <row r="28" spans="1:45" s="1" customFormat="1" x14ac:dyDescent="0.35">
      <c r="A28" s="1" t="s">
        <v>51</v>
      </c>
      <c r="B28" s="1" t="s">
        <v>25</v>
      </c>
      <c r="C28" s="1" t="s">
        <v>25</v>
      </c>
      <c r="D28" s="1" t="s">
        <v>25</v>
      </c>
      <c r="E28" s="1" t="s">
        <v>25</v>
      </c>
      <c r="F28" s="1" t="s">
        <v>25</v>
      </c>
      <c r="G28" s="1" t="s">
        <v>25</v>
      </c>
      <c r="H28" s="1" t="s">
        <v>25</v>
      </c>
      <c r="I28" s="1" t="s">
        <v>25</v>
      </c>
      <c r="J28" s="1" t="s">
        <v>25</v>
      </c>
      <c r="K28" s="1" t="s">
        <v>25</v>
      </c>
      <c r="L28" s="1" t="s">
        <v>25</v>
      </c>
      <c r="M28" s="1" t="s">
        <v>25</v>
      </c>
      <c r="N28" s="1" t="s">
        <v>25</v>
      </c>
      <c r="O28" s="1" t="s">
        <v>25</v>
      </c>
      <c r="P28" s="1" t="s">
        <v>25</v>
      </c>
      <c r="Q28" s="1" t="s">
        <v>25</v>
      </c>
      <c r="R28" s="1" t="s">
        <v>25</v>
      </c>
      <c r="S28" s="1" t="s">
        <v>11</v>
      </c>
      <c r="T28" s="1" t="s">
        <v>11</v>
      </c>
      <c r="U28" s="1" t="s">
        <v>11</v>
      </c>
      <c r="V28" s="1" t="s">
        <v>11</v>
      </c>
      <c r="W28" s="1" t="s">
        <v>11</v>
      </c>
      <c r="X28" s="1" t="s">
        <v>11</v>
      </c>
      <c r="Y28" s="1" t="s">
        <v>11</v>
      </c>
      <c r="Z28" s="1" t="s">
        <v>11</v>
      </c>
      <c r="AA28" s="1" t="s">
        <v>11</v>
      </c>
      <c r="AB28" s="1" t="s">
        <v>11</v>
      </c>
      <c r="AC28" s="1" t="s">
        <v>7</v>
      </c>
      <c r="AD28" s="1" t="s">
        <v>7</v>
      </c>
      <c r="AE28" s="1" t="s">
        <v>7</v>
      </c>
      <c r="AF28" s="1" t="s">
        <v>7</v>
      </c>
      <c r="AG28" s="1" t="s">
        <v>7</v>
      </c>
      <c r="AH28" s="1" t="s">
        <v>22</v>
      </c>
      <c r="AI28" s="1" t="s">
        <v>22</v>
      </c>
      <c r="AJ28" s="1" t="s">
        <v>22</v>
      </c>
      <c r="AK28" s="1" t="s">
        <v>22</v>
      </c>
      <c r="AL28" s="1" t="s">
        <v>22</v>
      </c>
      <c r="AM28" s="1" t="s">
        <v>22</v>
      </c>
      <c r="AN28" s="1" t="s">
        <v>22</v>
      </c>
      <c r="AO28" s="1" t="s">
        <v>22</v>
      </c>
      <c r="AP28" s="1" t="s">
        <v>1</v>
      </c>
      <c r="AQ28" s="1" t="s">
        <v>1</v>
      </c>
      <c r="AR28" s="1" t="s">
        <v>1</v>
      </c>
      <c r="AS28" s="1" t="s">
        <v>1</v>
      </c>
    </row>
    <row r="29" spans="1:45" s="1" customFormat="1" x14ac:dyDescent="0.35">
      <c r="A29" s="1" t="s">
        <v>52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0</v>
      </c>
      <c r="J29" s="1" t="s">
        <v>0</v>
      </c>
      <c r="K29" s="1" t="s">
        <v>0</v>
      </c>
      <c r="L29" s="1" t="s">
        <v>0</v>
      </c>
      <c r="M29" s="1" t="s">
        <v>0</v>
      </c>
      <c r="N29" s="1" t="s">
        <v>0</v>
      </c>
      <c r="O29" s="1" t="s">
        <v>0</v>
      </c>
      <c r="P29" s="1" t="s">
        <v>0</v>
      </c>
      <c r="Q29" s="1" t="s">
        <v>0</v>
      </c>
      <c r="R29" s="1" t="s">
        <v>0</v>
      </c>
      <c r="S29" s="1" t="s">
        <v>0</v>
      </c>
      <c r="T29" s="1" t="s">
        <v>11</v>
      </c>
      <c r="U29" s="1" t="s">
        <v>11</v>
      </c>
      <c r="V29" s="1" t="s">
        <v>11</v>
      </c>
      <c r="W29" s="1" t="s">
        <v>11</v>
      </c>
      <c r="X29" s="1" t="s">
        <v>11</v>
      </c>
      <c r="Y29" s="1" t="s">
        <v>11</v>
      </c>
      <c r="Z29" s="1" t="s">
        <v>11</v>
      </c>
      <c r="AA29" s="1" t="s">
        <v>11</v>
      </c>
      <c r="AB29" s="1" t="s">
        <v>11</v>
      </c>
      <c r="AC29" s="1" t="s">
        <v>11</v>
      </c>
      <c r="AD29" s="1" t="s">
        <v>7</v>
      </c>
      <c r="AE29" s="1" t="s">
        <v>7</v>
      </c>
      <c r="AF29" s="1" t="s">
        <v>7</v>
      </c>
      <c r="AG29" s="1" t="s">
        <v>7</v>
      </c>
      <c r="AH29" s="1" t="s">
        <v>7</v>
      </c>
      <c r="AI29" s="1" t="s">
        <v>7</v>
      </c>
      <c r="AJ29" s="1" t="s">
        <v>7</v>
      </c>
      <c r="AK29" s="1" t="s">
        <v>7</v>
      </c>
      <c r="AL29" s="1" t="s">
        <v>7</v>
      </c>
      <c r="AM29" s="1" t="s">
        <v>7</v>
      </c>
      <c r="AN29" s="1" t="s">
        <v>7</v>
      </c>
      <c r="AO29" s="1" t="s">
        <v>7</v>
      </c>
      <c r="AP29" s="1" t="s">
        <v>7</v>
      </c>
      <c r="AQ29" s="1" t="s">
        <v>7</v>
      </c>
      <c r="AR29" s="1" t="s">
        <v>7</v>
      </c>
      <c r="AS29" s="1" t="s">
        <v>1</v>
      </c>
    </row>
    <row r="30" spans="1:45" s="1" customFormat="1" x14ac:dyDescent="0.35">
      <c r="A30" s="1" t="s">
        <v>53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0</v>
      </c>
      <c r="L30" s="1" t="s">
        <v>0</v>
      </c>
      <c r="M30" s="1" t="s">
        <v>0</v>
      </c>
      <c r="N30" s="1" t="s">
        <v>0</v>
      </c>
      <c r="O30" s="1" t="s">
        <v>0</v>
      </c>
      <c r="P30" s="1" t="s">
        <v>0</v>
      </c>
      <c r="Q30" s="1" t="s">
        <v>0</v>
      </c>
      <c r="R30" s="1" t="s">
        <v>0</v>
      </c>
      <c r="S30" s="1" t="s">
        <v>0</v>
      </c>
      <c r="T30" s="1" t="s">
        <v>0</v>
      </c>
      <c r="U30" s="2" t="s">
        <v>21</v>
      </c>
      <c r="V30" s="2" t="s">
        <v>21</v>
      </c>
      <c r="W30" s="2" t="s">
        <v>21</v>
      </c>
      <c r="X30" s="2" t="s">
        <v>7</v>
      </c>
      <c r="Y30" s="2" t="s">
        <v>7</v>
      </c>
      <c r="Z30" s="2" t="s">
        <v>7</v>
      </c>
      <c r="AA30" s="2" t="s">
        <v>7</v>
      </c>
      <c r="AB30" s="2" t="s">
        <v>7</v>
      </c>
      <c r="AC30" s="2" t="s">
        <v>7</v>
      </c>
      <c r="AD30" s="2" t="s">
        <v>7</v>
      </c>
      <c r="AE30" s="2" t="s">
        <v>7</v>
      </c>
      <c r="AF30" s="2" t="s">
        <v>7</v>
      </c>
      <c r="AG30" s="2" t="s">
        <v>19</v>
      </c>
      <c r="AH30" s="2" t="s">
        <v>19</v>
      </c>
      <c r="AI30" s="2" t="s">
        <v>19</v>
      </c>
      <c r="AJ30" s="2" t="s">
        <v>19</v>
      </c>
      <c r="AK30" s="1" t="s">
        <v>4</v>
      </c>
      <c r="AL30" s="1" t="s">
        <v>4</v>
      </c>
      <c r="AM30" s="1" t="s">
        <v>4</v>
      </c>
      <c r="AN30" s="1" t="s">
        <v>4</v>
      </c>
      <c r="AO30" s="1" t="s">
        <v>4</v>
      </c>
      <c r="AP30" s="1" t="s">
        <v>4</v>
      </c>
      <c r="AQ30" s="1" t="s">
        <v>4</v>
      </c>
      <c r="AR30" s="1" t="s">
        <v>4</v>
      </c>
      <c r="AS30" s="1" t="s">
        <v>4</v>
      </c>
    </row>
    <row r="31" spans="1:45" s="1" customFormat="1" x14ac:dyDescent="0.35">
      <c r="A31" s="1" t="s">
        <v>54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0</v>
      </c>
      <c r="K31" s="1" t="s">
        <v>0</v>
      </c>
      <c r="L31" s="1" t="s">
        <v>0</v>
      </c>
      <c r="M31" s="1" t="s">
        <v>0</v>
      </c>
      <c r="N31" s="1" t="s">
        <v>0</v>
      </c>
      <c r="O31" s="1" t="s">
        <v>0</v>
      </c>
      <c r="P31" s="1" t="s">
        <v>0</v>
      </c>
      <c r="Q31" s="1" t="s">
        <v>0</v>
      </c>
      <c r="R31" s="1" t="s">
        <v>0</v>
      </c>
      <c r="S31" s="1" t="s">
        <v>0</v>
      </c>
      <c r="T31" s="1" t="s">
        <v>11</v>
      </c>
      <c r="U31" s="1" t="s">
        <v>11</v>
      </c>
      <c r="V31" s="2" t="s">
        <v>7</v>
      </c>
      <c r="W31" s="2" t="s">
        <v>7</v>
      </c>
      <c r="X31" s="2" t="s">
        <v>7</v>
      </c>
      <c r="Y31" s="2" t="s">
        <v>7</v>
      </c>
      <c r="Z31" s="1" t="s">
        <v>8</v>
      </c>
      <c r="AA31" s="1" t="s">
        <v>8</v>
      </c>
      <c r="AB31" s="1" t="s">
        <v>8</v>
      </c>
      <c r="AC31" s="1" t="s">
        <v>8</v>
      </c>
      <c r="AD31" s="1" t="s">
        <v>6</v>
      </c>
      <c r="AE31" s="1" t="s">
        <v>6</v>
      </c>
      <c r="AF31" s="2" t="s">
        <v>39</v>
      </c>
      <c r="AG31" s="2" t="s">
        <v>39</v>
      </c>
      <c r="AH31" s="2" t="s">
        <v>39</v>
      </c>
      <c r="AI31" s="1" t="s">
        <v>4</v>
      </c>
      <c r="AJ31" s="1" t="s">
        <v>4</v>
      </c>
      <c r="AK31" s="1" t="s">
        <v>4</v>
      </c>
      <c r="AL31" s="1" t="s">
        <v>4</v>
      </c>
      <c r="AM31" s="1" t="s">
        <v>4</v>
      </c>
      <c r="AN31" s="1" t="s">
        <v>4</v>
      </c>
      <c r="AO31" s="1" t="s">
        <v>4</v>
      </c>
      <c r="AP31" s="1" t="s">
        <v>4</v>
      </c>
      <c r="AQ31" s="1" t="s">
        <v>4</v>
      </c>
      <c r="AR31" s="1" t="s">
        <v>4</v>
      </c>
      <c r="AS31" s="1" t="s">
        <v>4</v>
      </c>
    </row>
    <row r="32" spans="1:45" s="1" customFormat="1" x14ac:dyDescent="0.35">
      <c r="A32" s="1" t="s">
        <v>55</v>
      </c>
      <c r="B32" s="1" t="s">
        <v>21</v>
      </c>
      <c r="C32" s="1" t="s">
        <v>21</v>
      </c>
      <c r="D32" s="1" t="s">
        <v>21</v>
      </c>
      <c r="E32" s="1" t="s">
        <v>21</v>
      </c>
      <c r="F32" s="1" t="s">
        <v>21</v>
      </c>
      <c r="G32" s="1" t="s">
        <v>7</v>
      </c>
      <c r="H32" s="1" t="s">
        <v>7</v>
      </c>
      <c r="I32" s="1" t="s">
        <v>7</v>
      </c>
      <c r="J32" s="1" t="s">
        <v>7</v>
      </c>
      <c r="K32" s="1" t="s">
        <v>7</v>
      </c>
      <c r="L32" s="1" t="s">
        <v>7</v>
      </c>
      <c r="M32" s="1" t="s">
        <v>7</v>
      </c>
      <c r="N32" s="1" t="s">
        <v>7</v>
      </c>
      <c r="O32" s="1" t="s">
        <v>7</v>
      </c>
      <c r="P32" s="1" t="s">
        <v>7</v>
      </c>
      <c r="Q32" s="1" t="s">
        <v>7</v>
      </c>
      <c r="R32" s="1" t="s">
        <v>7</v>
      </c>
      <c r="S32" s="1" t="s">
        <v>7</v>
      </c>
      <c r="T32" s="1" t="s">
        <v>7</v>
      </c>
      <c r="U32" s="1" t="s">
        <v>7</v>
      </c>
      <c r="V32" s="1" t="s">
        <v>7</v>
      </c>
      <c r="W32" s="1" t="s">
        <v>7</v>
      </c>
      <c r="X32" s="1" t="s">
        <v>7</v>
      </c>
      <c r="Y32" s="1" t="s">
        <v>7</v>
      </c>
      <c r="Z32" s="1" t="s">
        <v>7</v>
      </c>
      <c r="AA32" s="1" t="s">
        <v>7</v>
      </c>
      <c r="AB32" s="1" t="s">
        <v>7</v>
      </c>
      <c r="AC32" s="1" t="s">
        <v>7</v>
      </c>
      <c r="AD32" s="1" t="s">
        <v>7</v>
      </c>
      <c r="AE32" s="1" t="s">
        <v>1</v>
      </c>
      <c r="AF32" s="1" t="s">
        <v>1</v>
      </c>
      <c r="AG32" s="1" t="s">
        <v>1</v>
      </c>
      <c r="AH32" s="1" t="s">
        <v>1</v>
      </c>
      <c r="AI32" s="1" t="s">
        <v>1</v>
      </c>
      <c r="AJ32" s="1" t="s">
        <v>1</v>
      </c>
      <c r="AK32" s="1" t="s">
        <v>1</v>
      </c>
      <c r="AL32" s="1" t="s">
        <v>1</v>
      </c>
      <c r="AM32" s="1" t="s">
        <v>1</v>
      </c>
      <c r="AN32" s="1" t="s">
        <v>1</v>
      </c>
      <c r="AO32" s="1" t="s">
        <v>1</v>
      </c>
      <c r="AP32" s="1" t="s">
        <v>1</v>
      </c>
      <c r="AQ32" s="1" t="s">
        <v>1</v>
      </c>
      <c r="AR32" s="1" t="s">
        <v>1</v>
      </c>
      <c r="AS32" s="1" t="s">
        <v>1</v>
      </c>
    </row>
    <row r="33" spans="1:48" s="1" customFormat="1" x14ac:dyDescent="0.35">
      <c r="A33" s="1" t="s">
        <v>78</v>
      </c>
      <c r="B33" s="9" t="s">
        <v>21</v>
      </c>
      <c r="C33" s="9" t="s">
        <v>21</v>
      </c>
      <c r="D33" s="9" t="s">
        <v>21</v>
      </c>
      <c r="E33" s="9" t="s">
        <v>21</v>
      </c>
      <c r="F33" s="9" t="s">
        <v>21</v>
      </c>
      <c r="G33" s="9" t="s">
        <v>7</v>
      </c>
      <c r="H33" s="9" t="s">
        <v>7</v>
      </c>
      <c r="I33" s="9" t="s">
        <v>7</v>
      </c>
      <c r="J33" s="9" t="s">
        <v>7</v>
      </c>
      <c r="K33" s="9" t="s">
        <v>7</v>
      </c>
      <c r="L33" s="9" t="s">
        <v>7</v>
      </c>
      <c r="M33" s="9" t="s">
        <v>7</v>
      </c>
      <c r="N33" s="9" t="s">
        <v>7</v>
      </c>
      <c r="O33" s="9" t="s">
        <v>7</v>
      </c>
      <c r="P33" s="9" t="s">
        <v>7</v>
      </c>
      <c r="Q33" s="9" t="s">
        <v>7</v>
      </c>
      <c r="R33" s="9" t="s">
        <v>7</v>
      </c>
      <c r="S33" s="9" t="s">
        <v>7</v>
      </c>
      <c r="T33" s="9" t="s">
        <v>7</v>
      </c>
      <c r="U33" s="9" t="s">
        <v>23</v>
      </c>
      <c r="V33" s="9" t="s">
        <v>23</v>
      </c>
      <c r="W33" s="9" t="s">
        <v>23</v>
      </c>
      <c r="X33" s="9" t="s">
        <v>23</v>
      </c>
      <c r="Y33" s="9" t="s">
        <v>23</v>
      </c>
      <c r="Z33" s="9" t="s">
        <v>23</v>
      </c>
      <c r="AA33" s="9" t="s">
        <v>23</v>
      </c>
      <c r="AB33" s="9" t="s">
        <v>23</v>
      </c>
      <c r="AC33" s="9" t="s">
        <v>23</v>
      </c>
      <c r="AD33" s="9" t="s">
        <v>23</v>
      </c>
      <c r="AE33" s="9" t="s">
        <v>13</v>
      </c>
      <c r="AF33" s="9" t="s">
        <v>13</v>
      </c>
      <c r="AG33" s="9" t="s">
        <v>13</v>
      </c>
      <c r="AH33" s="9" t="s">
        <v>13</v>
      </c>
      <c r="AI33" s="9" t="s">
        <v>13</v>
      </c>
      <c r="AJ33" s="9" t="s">
        <v>13</v>
      </c>
      <c r="AK33" s="9" t="s">
        <v>13</v>
      </c>
      <c r="AL33" s="9" t="s">
        <v>13</v>
      </c>
      <c r="AM33" s="9" t="s">
        <v>13</v>
      </c>
      <c r="AN33" s="9" t="s">
        <v>13</v>
      </c>
      <c r="AO33" s="9" t="s">
        <v>13</v>
      </c>
      <c r="AP33" s="9" t="s">
        <v>13</v>
      </c>
      <c r="AQ33" s="9" t="s">
        <v>13</v>
      </c>
      <c r="AR33" s="9" t="s">
        <v>13</v>
      </c>
      <c r="AS33" s="9" t="s">
        <v>13</v>
      </c>
    </row>
    <row r="34" spans="1:48" s="1" customFormat="1" x14ac:dyDescent="0.35">
      <c r="A34" s="1" t="s">
        <v>56</v>
      </c>
      <c r="B34" s="1" t="s">
        <v>21</v>
      </c>
      <c r="C34" s="1" t="s">
        <v>21</v>
      </c>
      <c r="D34" s="1" t="s">
        <v>21</v>
      </c>
      <c r="E34" s="1" t="s">
        <v>21</v>
      </c>
      <c r="F34" s="1" t="s">
        <v>21</v>
      </c>
      <c r="G34" s="1" t="s">
        <v>21</v>
      </c>
      <c r="H34" s="1" t="s">
        <v>21</v>
      </c>
      <c r="I34" s="1" t="s">
        <v>21</v>
      </c>
      <c r="J34" s="1" t="s">
        <v>2</v>
      </c>
      <c r="K34" s="1" t="s">
        <v>2</v>
      </c>
      <c r="L34" s="1" t="s">
        <v>2</v>
      </c>
      <c r="M34" s="1" t="s">
        <v>2</v>
      </c>
      <c r="N34" s="1" t="s">
        <v>2</v>
      </c>
      <c r="O34" s="1" t="s">
        <v>2</v>
      </c>
      <c r="P34" s="1" t="s">
        <v>2</v>
      </c>
      <c r="Q34" s="1" t="s">
        <v>2</v>
      </c>
      <c r="R34" s="1" t="s">
        <v>2</v>
      </c>
      <c r="S34" s="1" t="s">
        <v>2</v>
      </c>
      <c r="T34" s="1" t="s">
        <v>2</v>
      </c>
      <c r="U34" s="1" t="s">
        <v>2</v>
      </c>
      <c r="V34" s="1" t="s">
        <v>2</v>
      </c>
      <c r="W34" s="1" t="s">
        <v>2</v>
      </c>
      <c r="X34" s="1" t="s">
        <v>2</v>
      </c>
      <c r="Y34" s="1" t="s">
        <v>7</v>
      </c>
      <c r="Z34" s="1" t="s">
        <v>7</v>
      </c>
      <c r="AA34" s="1" t="s">
        <v>7</v>
      </c>
      <c r="AB34" s="7" t="s">
        <v>1</v>
      </c>
      <c r="AC34" s="7" t="s">
        <v>1</v>
      </c>
      <c r="AD34" s="7" t="s">
        <v>1</v>
      </c>
      <c r="AE34" s="7" t="s">
        <v>1</v>
      </c>
      <c r="AF34" s="7" t="s">
        <v>1</v>
      </c>
      <c r="AG34" s="7" t="s">
        <v>1</v>
      </c>
      <c r="AH34" s="7" t="s">
        <v>1</v>
      </c>
      <c r="AI34" s="7" t="s">
        <v>1</v>
      </c>
      <c r="AJ34" s="7" t="s">
        <v>1</v>
      </c>
      <c r="AK34" s="7" t="s">
        <v>1</v>
      </c>
      <c r="AL34" s="7" t="s">
        <v>5</v>
      </c>
      <c r="AM34" s="7" t="s">
        <v>5</v>
      </c>
      <c r="AN34" s="7" t="s">
        <v>5</v>
      </c>
      <c r="AO34" s="7" t="s">
        <v>5</v>
      </c>
      <c r="AP34" s="7" t="s">
        <v>5</v>
      </c>
      <c r="AQ34" s="7" t="s">
        <v>1</v>
      </c>
      <c r="AR34" s="7" t="s">
        <v>1</v>
      </c>
      <c r="AS34" s="7" t="s">
        <v>1</v>
      </c>
    </row>
    <row r="35" spans="1:48" s="1" customFormat="1" x14ac:dyDescent="0.35">
      <c r="A35" s="1" t="s">
        <v>57</v>
      </c>
      <c r="B35" s="2" t="s">
        <v>11</v>
      </c>
      <c r="C35" s="2" t="s">
        <v>11</v>
      </c>
      <c r="D35" s="2" t="s">
        <v>11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7</v>
      </c>
      <c r="R35" s="2" t="s">
        <v>7</v>
      </c>
      <c r="S35" s="2" t="s">
        <v>7</v>
      </c>
      <c r="T35" s="2" t="s">
        <v>7</v>
      </c>
      <c r="U35" s="2" t="s">
        <v>7</v>
      </c>
      <c r="V35" s="2" t="s">
        <v>7</v>
      </c>
      <c r="W35" s="2" t="s">
        <v>7</v>
      </c>
      <c r="X35" s="2" t="s">
        <v>7</v>
      </c>
      <c r="Y35" s="2" t="s">
        <v>7</v>
      </c>
      <c r="Z35" s="2" t="s">
        <v>7</v>
      </c>
      <c r="AA35" s="2" t="s">
        <v>7</v>
      </c>
      <c r="AB35" s="2" t="s">
        <v>7</v>
      </c>
      <c r="AC35" s="5" t="s">
        <v>7</v>
      </c>
      <c r="AD35" s="2" t="s">
        <v>7</v>
      </c>
      <c r="AE35" s="5" t="s">
        <v>1</v>
      </c>
      <c r="AF35" s="5" t="s">
        <v>1</v>
      </c>
      <c r="AG35" s="5" t="s">
        <v>1</v>
      </c>
      <c r="AH35" s="2" t="s">
        <v>7</v>
      </c>
      <c r="AI35" s="2" t="s">
        <v>7</v>
      </c>
      <c r="AJ35" s="2" t="s">
        <v>7</v>
      </c>
      <c r="AK35" s="5" t="s">
        <v>1</v>
      </c>
      <c r="AL35" s="5" t="s">
        <v>1</v>
      </c>
      <c r="AM35" s="5" t="s">
        <v>1</v>
      </c>
      <c r="AN35" s="5" t="s">
        <v>1</v>
      </c>
      <c r="AO35" s="5" t="s">
        <v>1</v>
      </c>
      <c r="AP35" s="2" t="s">
        <v>7</v>
      </c>
      <c r="AQ35" s="2" t="s">
        <v>7</v>
      </c>
      <c r="AR35" s="2" t="s">
        <v>7</v>
      </c>
      <c r="AS35" s="2" t="s">
        <v>7</v>
      </c>
    </row>
    <row r="36" spans="1:48" s="1" customFormat="1" x14ac:dyDescent="0.35">
      <c r="A36" s="1" t="s">
        <v>59</v>
      </c>
      <c r="B36" s="8" t="s">
        <v>21</v>
      </c>
      <c r="C36" s="8" t="s">
        <v>21</v>
      </c>
      <c r="D36" s="8" t="s">
        <v>21</v>
      </c>
      <c r="E36" s="8" t="s">
        <v>21</v>
      </c>
      <c r="F36" s="8" t="s">
        <v>21</v>
      </c>
      <c r="G36" s="8" t="s">
        <v>21</v>
      </c>
      <c r="H36" s="8" t="s">
        <v>21</v>
      </c>
      <c r="I36" s="8" t="s">
        <v>21</v>
      </c>
      <c r="J36" s="8" t="s">
        <v>21</v>
      </c>
      <c r="K36" s="8" t="s">
        <v>11</v>
      </c>
      <c r="L36" s="8" t="s">
        <v>11</v>
      </c>
      <c r="M36" s="8" t="s">
        <v>11</v>
      </c>
      <c r="N36" s="8" t="s">
        <v>11</v>
      </c>
      <c r="O36" s="8" t="s">
        <v>11</v>
      </c>
      <c r="P36" s="8" t="s">
        <v>11</v>
      </c>
      <c r="Q36" s="8" t="s">
        <v>7</v>
      </c>
      <c r="R36" s="8" t="s">
        <v>7</v>
      </c>
      <c r="S36" s="8" t="s">
        <v>7</v>
      </c>
      <c r="T36" s="8" t="s">
        <v>7</v>
      </c>
      <c r="U36" s="8" t="s">
        <v>7</v>
      </c>
      <c r="V36" s="8" t="s">
        <v>7</v>
      </c>
      <c r="W36" s="8" t="s">
        <v>7</v>
      </c>
      <c r="X36" s="8" t="s">
        <v>7</v>
      </c>
      <c r="Y36" s="8" t="s">
        <v>7</v>
      </c>
      <c r="Z36" s="8" t="s">
        <v>7</v>
      </c>
      <c r="AA36" s="8" t="s">
        <v>7</v>
      </c>
      <c r="AB36" s="8" t="s">
        <v>7</v>
      </c>
      <c r="AC36" s="8" t="s">
        <v>7</v>
      </c>
      <c r="AD36" s="8" t="s">
        <v>7</v>
      </c>
      <c r="AE36" s="8" t="s">
        <v>7</v>
      </c>
      <c r="AF36" s="8" t="s">
        <v>7</v>
      </c>
      <c r="AG36" s="8" t="s">
        <v>7</v>
      </c>
      <c r="AH36" s="8" t="s">
        <v>7</v>
      </c>
      <c r="AI36" s="8" t="s">
        <v>7</v>
      </c>
      <c r="AJ36" s="8" t="s">
        <v>7</v>
      </c>
      <c r="AK36" s="8" t="s">
        <v>7</v>
      </c>
      <c r="AL36" s="8" t="s">
        <v>11</v>
      </c>
      <c r="AM36" s="8" t="s">
        <v>11</v>
      </c>
      <c r="AN36" s="8" t="s">
        <v>11</v>
      </c>
      <c r="AO36" s="8" t="s">
        <v>11</v>
      </c>
      <c r="AP36" s="8" t="s">
        <v>11</v>
      </c>
      <c r="AQ36" s="8" t="s">
        <v>11</v>
      </c>
      <c r="AR36" s="8" t="s">
        <v>11</v>
      </c>
      <c r="AS36" s="8" t="s">
        <v>11</v>
      </c>
    </row>
    <row r="37" spans="1:48" s="1" customFormat="1" x14ac:dyDescent="0.35"/>
    <row r="38" spans="1:48" s="1" customFormat="1" x14ac:dyDescent="0.35"/>
    <row r="39" spans="1:48" s="1" customFormat="1" x14ac:dyDescent="0.35"/>
    <row r="40" spans="1:48" s="1" customFormat="1" x14ac:dyDescent="0.35">
      <c r="B40" s="1">
        <v>1974</v>
      </c>
      <c r="C40" s="1">
        <v>1975</v>
      </c>
      <c r="D40" s="1">
        <v>1976</v>
      </c>
      <c r="E40" s="1">
        <v>1977</v>
      </c>
      <c r="F40" s="1">
        <v>1978</v>
      </c>
      <c r="G40" s="1">
        <v>1979</v>
      </c>
      <c r="H40" s="1">
        <v>1980</v>
      </c>
      <c r="I40" s="1">
        <v>1981</v>
      </c>
      <c r="J40" s="1">
        <v>1982</v>
      </c>
      <c r="K40" s="1">
        <v>1983</v>
      </c>
      <c r="L40" s="1">
        <v>1984</v>
      </c>
      <c r="M40" s="1">
        <v>1985</v>
      </c>
      <c r="N40" s="1">
        <v>1986</v>
      </c>
      <c r="O40" s="1">
        <v>1987</v>
      </c>
      <c r="P40" s="1">
        <v>1988</v>
      </c>
      <c r="Q40" s="1">
        <v>1989</v>
      </c>
      <c r="R40" s="1">
        <v>1990</v>
      </c>
      <c r="S40" s="1">
        <v>1991</v>
      </c>
      <c r="T40" s="1">
        <v>1992</v>
      </c>
      <c r="U40" s="1">
        <v>1993</v>
      </c>
      <c r="V40" s="1">
        <v>1994</v>
      </c>
      <c r="W40" s="1">
        <v>1995</v>
      </c>
      <c r="X40" s="1">
        <v>1996</v>
      </c>
      <c r="Y40" s="1">
        <v>1997</v>
      </c>
      <c r="Z40" s="1">
        <v>1998</v>
      </c>
      <c r="AA40" s="1">
        <v>1999</v>
      </c>
      <c r="AB40" s="1">
        <v>2000</v>
      </c>
      <c r="AC40" s="1">
        <v>2001</v>
      </c>
      <c r="AD40" s="1">
        <v>2002</v>
      </c>
      <c r="AE40" s="1">
        <v>2003</v>
      </c>
      <c r="AF40" s="1">
        <v>2004</v>
      </c>
      <c r="AG40" s="1">
        <v>2005</v>
      </c>
      <c r="AH40" s="1">
        <v>2006</v>
      </c>
      <c r="AI40" s="1">
        <v>2007</v>
      </c>
      <c r="AJ40" s="1">
        <v>2008</v>
      </c>
      <c r="AK40" s="1">
        <v>2009</v>
      </c>
      <c r="AL40" s="1">
        <v>2010</v>
      </c>
      <c r="AM40" s="1">
        <v>2011</v>
      </c>
      <c r="AN40" s="1">
        <v>2012</v>
      </c>
      <c r="AO40" s="1">
        <v>2013</v>
      </c>
      <c r="AP40" s="1">
        <v>2014</v>
      </c>
      <c r="AQ40" s="1">
        <v>2015</v>
      </c>
      <c r="AR40" s="1">
        <v>2016</v>
      </c>
      <c r="AS40" s="1">
        <v>2017</v>
      </c>
    </row>
    <row r="41" spans="1:48" s="1" customFormat="1" x14ac:dyDescent="0.35">
      <c r="A41" t="s">
        <v>0</v>
      </c>
      <c r="B41">
        <f>COUNTIF(B2:B36,"X")</f>
        <v>8</v>
      </c>
      <c r="C41">
        <f>COUNTIF(C2:C36,"X")</f>
        <v>8</v>
      </c>
      <c r="D41">
        <f>COUNTIF(D2:D36,"X")</f>
        <v>8</v>
      </c>
      <c r="E41">
        <f>COUNTIF(E2:E36,"X")</f>
        <v>8</v>
      </c>
      <c r="F41">
        <f>COUNTIF(F2:F36,"X")</f>
        <v>8</v>
      </c>
      <c r="G41">
        <f>COUNTIF(G2:G36,"X")</f>
        <v>8</v>
      </c>
      <c r="H41">
        <f>COUNTIF(H2:H36,"X")</f>
        <v>8</v>
      </c>
      <c r="I41">
        <f>COUNTIF(I2:I36,"X")</f>
        <v>8</v>
      </c>
      <c r="J41">
        <f>COUNTIF(J2:J36,"X")</f>
        <v>8</v>
      </c>
      <c r="K41">
        <f>COUNTIF(K2:K36,"X")</f>
        <v>8</v>
      </c>
      <c r="L41">
        <f>COUNTIF(L2:L36,"X")</f>
        <v>8</v>
      </c>
      <c r="M41">
        <f>COUNTIF(M2:M36,"X")</f>
        <v>8</v>
      </c>
      <c r="N41">
        <f>COUNTIF(N2:N36,"X")</f>
        <v>8</v>
      </c>
      <c r="O41">
        <f>COUNTIF(O2:O36,"X")</f>
        <v>8</v>
      </c>
      <c r="P41">
        <f>COUNTIF(P2:P36,"X")</f>
        <v>8</v>
      </c>
      <c r="Q41">
        <f>COUNTIF(Q2:Q36,"X")</f>
        <v>8</v>
      </c>
      <c r="R41">
        <f>COUNTIF(R2:R36,"X")</f>
        <v>8</v>
      </c>
      <c r="S41">
        <f>COUNTIF(S2:S36,"X")</f>
        <v>8</v>
      </c>
      <c r="T41">
        <f>COUNTIF(T2:T36,"X")</f>
        <v>4</v>
      </c>
      <c r="U41">
        <f>COUNTIF(U2:U36,"X")</f>
        <v>1</v>
      </c>
      <c r="V41">
        <f>COUNTIF(V2:V36,"X")</f>
        <v>1</v>
      </c>
      <c r="W41">
        <f>COUNTIF(W2:W36,"X")</f>
        <v>1</v>
      </c>
      <c r="X41">
        <f>COUNTIF(X2:X36,"X")</f>
        <v>1</v>
      </c>
      <c r="Y41">
        <f>COUNTIF(Y2:Y36,"X")</f>
        <v>1</v>
      </c>
      <c r="Z41">
        <f>COUNTIF(Z2:Z36,"X")</f>
        <v>1</v>
      </c>
      <c r="AA41">
        <f>COUNTIF(AA2:AA36,"X")</f>
        <v>1</v>
      </c>
      <c r="AB41">
        <f>COUNTIF(AB2:AB36,"X")</f>
        <v>1</v>
      </c>
      <c r="AC41">
        <f>COUNTIF(AC2:AC36,"X")</f>
        <v>1</v>
      </c>
      <c r="AD41">
        <f>COUNTIF(AD2:AD36,"X")</f>
        <v>1</v>
      </c>
      <c r="AE41">
        <f>COUNTIF(AE2:AE36,"X")</f>
        <v>1</v>
      </c>
      <c r="AF41">
        <f>COUNTIF(AF2:AF36,"X")</f>
        <v>1</v>
      </c>
      <c r="AG41">
        <f>COUNTIF(AG2:AG36,"X")</f>
        <v>1</v>
      </c>
      <c r="AH41">
        <f>COUNTIF(AH2:AH36,"X")</f>
        <v>1</v>
      </c>
      <c r="AI41">
        <f>COUNTIF(AI2:AI36,"X")</f>
        <v>1</v>
      </c>
      <c r="AJ41">
        <f>COUNTIF(AJ2:AJ36,"X")</f>
        <v>1</v>
      </c>
      <c r="AK41">
        <f>COUNTIF(AK2:AK36,"X")</f>
        <v>1</v>
      </c>
      <c r="AL41">
        <f>COUNTIF(AL2:AL36,"X")</f>
        <v>1</v>
      </c>
      <c r="AM41">
        <f>COUNTIF(AM2:AM36,"X")</f>
        <v>1</v>
      </c>
      <c r="AN41">
        <f>COUNTIF(AN2:AN36,"X")</f>
        <v>1</v>
      </c>
      <c r="AO41">
        <f>COUNTIF(AO2:AO36,"X")</f>
        <v>1</v>
      </c>
      <c r="AP41">
        <f>COUNTIF(AP2:AP36,"X")</f>
        <v>1</v>
      </c>
      <c r="AQ41">
        <f>COUNTIF(AQ2:AQ36,"X")</f>
        <v>1</v>
      </c>
      <c r="AR41">
        <f>COUNTIF(AR2:AR36,"X")</f>
        <v>1</v>
      </c>
      <c r="AS41">
        <f>COUNTIF(AS2:AS36,"X")</f>
        <v>1</v>
      </c>
      <c r="AT41"/>
      <c r="AU41"/>
      <c r="AV41"/>
    </row>
    <row r="42" spans="1:48" s="1" customFormat="1" x14ac:dyDescent="0.35">
      <c r="A42" t="s">
        <v>25</v>
      </c>
      <c r="B42">
        <f>COUNTIF(B2:B36,"MDC")</f>
        <v>8</v>
      </c>
      <c r="C42">
        <f>COUNTIF(C2:C36,"MDC")</f>
        <v>8</v>
      </c>
      <c r="D42">
        <f>COUNTIF(D2:D36,"MDC")</f>
        <v>8</v>
      </c>
      <c r="E42">
        <f>COUNTIF(E2:E36,"MDC")</f>
        <v>6</v>
      </c>
      <c r="F42">
        <f>COUNTIF(F2:F36,"MDC")</f>
        <v>6</v>
      </c>
      <c r="G42">
        <f>COUNTIF(G2:G36,"MDC")</f>
        <v>6</v>
      </c>
      <c r="H42">
        <f>COUNTIF(H2:H36,"MDC")</f>
        <v>6</v>
      </c>
      <c r="I42">
        <f>COUNTIF(I2:I36,"MDC")</f>
        <v>6</v>
      </c>
      <c r="J42">
        <f>COUNTIF(J2:J36,"MDC")</f>
        <v>5</v>
      </c>
      <c r="K42">
        <f>COUNTIF(K2:K36,"MDC")</f>
        <v>5</v>
      </c>
      <c r="L42">
        <f>COUNTIF(L2:L36,"MDC")</f>
        <v>4</v>
      </c>
      <c r="M42">
        <f>COUNTIF(M2:M36,"MDC")</f>
        <v>4</v>
      </c>
      <c r="N42">
        <f>COUNTIF(N2:N36,"MDC")</f>
        <v>4</v>
      </c>
      <c r="O42">
        <f>COUNTIF(O2:O36,"MDC")</f>
        <v>2</v>
      </c>
      <c r="P42">
        <f>COUNTIF(P2:P36,"MDC")</f>
        <v>2</v>
      </c>
      <c r="Q42">
        <f>COUNTIF(Q2:Q36,"MDC")</f>
        <v>2</v>
      </c>
      <c r="R42">
        <f>COUNTIF(R2:R36,"MDC")</f>
        <v>1</v>
      </c>
      <c r="S42">
        <f>COUNTIF(S2:S36,"MDC")</f>
        <v>0</v>
      </c>
      <c r="T42">
        <f>COUNTIF(T2:T36,"MDC")</f>
        <v>0</v>
      </c>
      <c r="U42">
        <f>COUNTIF(U2:U36,"MDC")</f>
        <v>0</v>
      </c>
      <c r="V42">
        <f>COUNTIF(V2:V36,"MDC")</f>
        <v>0</v>
      </c>
      <c r="W42">
        <f>COUNTIF(W2:W36,"MDC")</f>
        <v>0</v>
      </c>
      <c r="X42">
        <f>COUNTIF(X2:X36,"MDC")</f>
        <v>0</v>
      </c>
      <c r="Y42">
        <f>COUNTIF(Y2:Y36,"MDC")</f>
        <v>0</v>
      </c>
      <c r="Z42">
        <f>COUNTIF(Z2:Z36,"MDC")</f>
        <v>0</v>
      </c>
      <c r="AA42">
        <f>COUNTIF(AA2:AA36,"MDC")</f>
        <v>0</v>
      </c>
      <c r="AB42">
        <f>COUNTIF(AB2:AB36,"MDC")</f>
        <v>0</v>
      </c>
      <c r="AC42">
        <f>COUNTIF(AC2:AC36,"MDC")</f>
        <v>0</v>
      </c>
      <c r="AD42">
        <f>COUNTIF(AD2:AD36,"MDC")</f>
        <v>0</v>
      </c>
      <c r="AE42">
        <f>COUNTIF(AE2:AE36,"MDC")</f>
        <v>0</v>
      </c>
      <c r="AF42">
        <f>COUNTIF(AF2:AF36,"MDC")</f>
        <v>0</v>
      </c>
      <c r="AG42">
        <f>COUNTIF(AG2:AG36,"MDC")</f>
        <v>0</v>
      </c>
      <c r="AH42">
        <f>COUNTIF(AH2:AH36,"MDC")</f>
        <v>0</v>
      </c>
      <c r="AI42">
        <f>COUNTIF(AI2:AI36,"MDC")</f>
        <v>0</v>
      </c>
      <c r="AJ42">
        <f>COUNTIF(AJ2:AJ36,"MDC")</f>
        <v>0</v>
      </c>
      <c r="AK42">
        <f>COUNTIF(AK2:AK36,"MDC")</f>
        <v>0</v>
      </c>
      <c r="AL42">
        <f>COUNTIF(AL2:AL36,"MDC")</f>
        <v>0</v>
      </c>
      <c r="AM42">
        <f>COUNTIF(AM2:AM36,"MDC")</f>
        <v>0</v>
      </c>
      <c r="AN42">
        <f>COUNTIF(AN2:AN36,"MDC")</f>
        <v>0</v>
      </c>
      <c r="AO42">
        <f>COUNTIF(AO2:AO36,"MDC")</f>
        <v>0</v>
      </c>
      <c r="AP42">
        <f>COUNTIF(AP2:AP36,"MDC")</f>
        <v>0</v>
      </c>
      <c r="AQ42">
        <f>COUNTIF(AQ2:AQ36,"MDC")</f>
        <v>0</v>
      </c>
      <c r="AR42">
        <f>COUNTIF(AR2:AR36,"MDC")</f>
        <v>0</v>
      </c>
      <c r="AS42">
        <f>COUNTIF(AS2:AS36,"MDC")</f>
        <v>0</v>
      </c>
      <c r="AT42"/>
      <c r="AU42"/>
      <c r="AV42"/>
    </row>
    <row r="43" spans="1:48" s="1" customFormat="1" x14ac:dyDescent="0.35">
      <c r="A43" t="s">
        <v>66</v>
      </c>
      <c r="B43">
        <f>COUNTIF(B2:B36,"PERF")</f>
        <v>0</v>
      </c>
      <c r="C43">
        <f>COUNTIF(C2:C36,"PERF")</f>
        <v>0</v>
      </c>
      <c r="D43">
        <f>COUNTIF(D2:D36,"PERF")</f>
        <v>0</v>
      </c>
      <c r="E43">
        <f>COUNTIF(E2:E36,"PERF")</f>
        <v>0</v>
      </c>
      <c r="F43">
        <f>COUNTIF(F2:F36,"PERF")</f>
        <v>0</v>
      </c>
      <c r="G43">
        <f>COUNTIF(G2:G36,"PERF")</f>
        <v>0</v>
      </c>
      <c r="H43">
        <f>COUNTIF(H2:H36,"PERF")</f>
        <v>0</v>
      </c>
      <c r="I43">
        <f>COUNTIF(I2:I36,"PERF")</f>
        <v>0</v>
      </c>
      <c r="J43">
        <f>COUNTIF(J2:J36,"PERF")</f>
        <v>0</v>
      </c>
      <c r="K43">
        <f>COUNTIF(K2:K36,"PERF")</f>
        <v>0</v>
      </c>
      <c r="L43">
        <f>COUNTIF(L2:L36,"PERF")</f>
        <v>0</v>
      </c>
      <c r="M43">
        <f>COUNTIF(M2:M36,"PERF")</f>
        <v>0</v>
      </c>
      <c r="N43">
        <f>COUNTIF(N2:N36,"PERF")</f>
        <v>0</v>
      </c>
      <c r="O43">
        <f>COUNTIF(O2:O36,"PERF")</f>
        <v>0</v>
      </c>
      <c r="P43">
        <f>COUNTIF(P2:P36,"PERF")</f>
        <v>0</v>
      </c>
      <c r="Q43">
        <f>COUNTIF(Q2:Q36,"PERF")</f>
        <v>0</v>
      </c>
      <c r="R43">
        <f>COUNTIF(R2:R36,"PERF")</f>
        <v>0</v>
      </c>
      <c r="S43">
        <f>COUNTIF(S2:S36,"PERF")</f>
        <v>0</v>
      </c>
      <c r="T43">
        <f>COUNTIF(T2:T36,"PERF")</f>
        <v>0</v>
      </c>
      <c r="U43">
        <f>COUNTIF(U2:U36,"PERF")</f>
        <v>0</v>
      </c>
      <c r="V43">
        <f>COUNTIF(V2:V36,"PERF")</f>
        <v>0</v>
      </c>
      <c r="W43">
        <f>COUNTIF(W2:W36,"PERF")</f>
        <v>0</v>
      </c>
      <c r="X43">
        <f>COUNTIF(X2:X36,"PERF")</f>
        <v>0</v>
      </c>
      <c r="Y43">
        <f>COUNTIF(Y2:Y36,"PERF")</f>
        <v>0</v>
      </c>
      <c r="Z43">
        <f>COUNTIF(Z2:Z36,"PERF")</f>
        <v>0</v>
      </c>
      <c r="AA43">
        <f>COUNTIF(AA2:AA36,"PERF")</f>
        <v>0</v>
      </c>
      <c r="AB43">
        <f>COUNTIF(AB2:AB36,"PERF")</f>
        <v>0</v>
      </c>
      <c r="AC43">
        <f>COUNTIF(AC2:AC36,"PERF")</f>
        <v>0</v>
      </c>
      <c r="AD43">
        <f>COUNTIF(AD2:AD36,"PERF")</f>
        <v>0</v>
      </c>
      <c r="AE43">
        <f>COUNTIF(AE2:AE36,"PERF")</f>
        <v>0</v>
      </c>
      <c r="AF43">
        <f>COUNTIF(AF2:AF36,"PERF")</f>
        <v>0</v>
      </c>
      <c r="AG43">
        <f>COUNTIF(AG2:AG36,"PERF")</f>
        <v>0</v>
      </c>
      <c r="AH43">
        <f>COUNTIF(AH2:AH36,"PERF")</f>
        <v>0</v>
      </c>
      <c r="AI43">
        <f>COUNTIF(AI2:AI36,"PERF")</f>
        <v>0</v>
      </c>
      <c r="AJ43">
        <f>COUNTIF(AJ2:AJ36,"PERF")</f>
        <v>0</v>
      </c>
      <c r="AK43">
        <f>COUNTIF(AK2:AK36,"PERF")</f>
        <v>0</v>
      </c>
      <c r="AL43">
        <f>COUNTIF(AL2:AL36,"PERF")</f>
        <v>0</v>
      </c>
      <c r="AM43">
        <f>COUNTIF(AM2:AM36,"PERF")</f>
        <v>0</v>
      </c>
      <c r="AN43">
        <f>COUNTIF(AN2:AN36,"PERF")</f>
        <v>0</v>
      </c>
      <c r="AO43">
        <f>COUNTIF(AO2:AO36,"PERF")</f>
        <v>0</v>
      </c>
      <c r="AP43">
        <f>COUNTIF(AP2:AP36,"PERF")</f>
        <v>0</v>
      </c>
      <c r="AQ43">
        <f>COUNTIF(AQ2:AQ36,"PERF")</f>
        <v>0</v>
      </c>
      <c r="AR43">
        <f>COUNTIF(AR2:AR36,"PERF")</f>
        <v>0</v>
      </c>
      <c r="AS43">
        <f>COUNTIF(AS2:AS36,"PERF")</f>
        <v>0</v>
      </c>
      <c r="AT43"/>
      <c r="AU43"/>
      <c r="AV43"/>
    </row>
    <row r="44" spans="1:48" s="1" customFormat="1" x14ac:dyDescent="0.35">
      <c r="A44" t="s">
        <v>21</v>
      </c>
      <c r="B44">
        <f>COUNTIF(B2:B36,"AERF")</f>
        <v>10</v>
      </c>
      <c r="C44">
        <f>COUNTIF(C2:C36,"AERF")</f>
        <v>10</v>
      </c>
      <c r="D44">
        <f>COUNTIF(D2:D36,"AERF")</f>
        <v>10</v>
      </c>
      <c r="E44">
        <f>COUNTIF(E2:E36,"AERF")</f>
        <v>10</v>
      </c>
      <c r="F44">
        <f>COUNTIF(F2:F36,"AERF")</f>
        <v>10</v>
      </c>
      <c r="G44">
        <f>COUNTIF(G2:G36,"AERF")</f>
        <v>7</v>
      </c>
      <c r="H44">
        <f>COUNTIF(H2:H36,"AERF")</f>
        <v>7</v>
      </c>
      <c r="I44">
        <f>COUNTIF(I2:I36,"AERF")</f>
        <v>6</v>
      </c>
      <c r="J44">
        <f>COUNTIF(J2:J36,"AERF")</f>
        <v>4</v>
      </c>
      <c r="K44">
        <f>COUNTIF(K2:K36,"AERF")</f>
        <v>3</v>
      </c>
      <c r="L44">
        <f>COUNTIF(L2:L36,"AERF")</f>
        <v>3</v>
      </c>
      <c r="M44">
        <f>COUNTIF(M2:M36,"AERF")</f>
        <v>2</v>
      </c>
      <c r="N44">
        <f>COUNTIF(N2:N36,"AERF")</f>
        <v>2</v>
      </c>
      <c r="O44">
        <f>COUNTIF(O2:O36,"AERF")</f>
        <v>2</v>
      </c>
      <c r="P44">
        <f>COUNTIF(P2:P36,"AERF")</f>
        <v>2</v>
      </c>
      <c r="Q44">
        <f>COUNTIF(Q2:Q36,"AERF")</f>
        <v>2</v>
      </c>
      <c r="R44">
        <f>COUNTIF(R2:R36,"AERF")</f>
        <v>1</v>
      </c>
      <c r="S44">
        <f>COUNTIF(S2:S36,"AERF")</f>
        <v>1</v>
      </c>
      <c r="T44">
        <f>COUNTIF(T2:T36,"AERF")</f>
        <v>1</v>
      </c>
      <c r="U44">
        <f>COUNTIF(U2:U36,"AERF")</f>
        <v>3</v>
      </c>
      <c r="V44">
        <f>COUNTIF(V2:V36,"AERF")</f>
        <v>3</v>
      </c>
      <c r="W44">
        <f>COUNTIF(W2:W36,"AERF")</f>
        <v>2</v>
      </c>
      <c r="X44">
        <f>COUNTIF(X2:X36,"AERF")</f>
        <v>0</v>
      </c>
      <c r="Y44">
        <f>COUNTIF(Y2:Y36,"AERF")</f>
        <v>0</v>
      </c>
      <c r="Z44">
        <f>COUNTIF(Z2:Z36,"AERF")</f>
        <v>0</v>
      </c>
      <c r="AA44">
        <f>COUNTIF(AA2:AA36,"AERF")</f>
        <v>0</v>
      </c>
      <c r="AB44">
        <f>COUNTIF(AB2:AB36,"AERF")</f>
        <v>0</v>
      </c>
      <c r="AC44">
        <f>COUNTIF(AC2:AC36,"AERF")</f>
        <v>0</v>
      </c>
      <c r="AD44">
        <f>COUNTIF(AD2:AD36,"AERF")</f>
        <v>0</v>
      </c>
      <c r="AE44">
        <f>COUNTIF(AE2:AE36,"AERF")</f>
        <v>0</v>
      </c>
      <c r="AF44">
        <f>COUNTIF(AF2:AF36,"AERF")</f>
        <v>0</v>
      </c>
      <c r="AG44">
        <f>COUNTIF(AG2:AG36,"AERF")</f>
        <v>0</v>
      </c>
      <c r="AH44">
        <f>COUNTIF(AH2:AH36,"AERF")</f>
        <v>0</v>
      </c>
      <c r="AI44">
        <f>COUNTIF(AI2:AI36,"AERF")</f>
        <v>0</v>
      </c>
      <c r="AJ44">
        <f>COUNTIF(AJ2:AJ36,"AERF")</f>
        <v>0</v>
      </c>
      <c r="AK44">
        <f>COUNTIF(AK2:AK36,"AERF")</f>
        <v>0</v>
      </c>
      <c r="AL44">
        <f>COUNTIF(AL2:AL36,"AERF")</f>
        <v>0</v>
      </c>
      <c r="AM44">
        <f>COUNTIF(AM2:AM36,"AERF")</f>
        <v>0</v>
      </c>
      <c r="AN44">
        <f>COUNTIF(AN2:AN36,"AERF")</f>
        <v>0</v>
      </c>
      <c r="AO44">
        <f>COUNTIF(AO2:AO36,"AERF")</f>
        <v>0</v>
      </c>
      <c r="AP44">
        <f>COUNTIF(AP2:AP36,"AERF")</f>
        <v>0</v>
      </c>
      <c r="AQ44">
        <f>COUNTIF(AQ2:AQ36,"AERF")</f>
        <v>0</v>
      </c>
      <c r="AR44">
        <f>COUNTIF(AR2:AR36,"AERF")</f>
        <v>0</v>
      </c>
      <c r="AS44">
        <f>COUNTIF(AS2:AS36,"AERF")</f>
        <v>0</v>
      </c>
      <c r="AT44"/>
      <c r="AU44"/>
      <c r="AV44"/>
    </row>
    <row r="45" spans="1:48" s="1" customFormat="1" x14ac:dyDescent="0.35">
      <c r="A45" t="s">
        <v>67</v>
      </c>
      <c r="B45">
        <f>COUNTIF(B2:B36,"PCB")</f>
        <v>0</v>
      </c>
      <c r="C45">
        <f>COUNTIF(C2:C36,"PCB")</f>
        <v>0</v>
      </c>
      <c r="D45">
        <f>COUNTIF(D2:D36,"PCB")</f>
        <v>0</v>
      </c>
      <c r="E45">
        <f>COUNTIF(E2:E36,"PCB")</f>
        <v>0</v>
      </c>
      <c r="F45">
        <f>COUNTIF(F2:F36,"PCB")</f>
        <v>0</v>
      </c>
      <c r="G45">
        <f>COUNTIF(G2:G36,"PCB")</f>
        <v>0</v>
      </c>
      <c r="H45">
        <f>COUNTIF(H2:H36,"PCB")</f>
        <v>0</v>
      </c>
      <c r="I45">
        <f>COUNTIF(I2:I36,"PCB")</f>
        <v>0</v>
      </c>
      <c r="J45">
        <f>COUNTIF(J2:J36,"PCB")</f>
        <v>0</v>
      </c>
      <c r="K45">
        <f>COUNTIF(K2:K36,"PCB")</f>
        <v>0</v>
      </c>
      <c r="L45">
        <f>COUNTIF(L2:L36,"PCB")</f>
        <v>0</v>
      </c>
      <c r="M45">
        <f>COUNTIF(M2:M36,"PCB")</f>
        <v>0</v>
      </c>
      <c r="N45">
        <f>COUNTIF(N2:N36,"PCB")</f>
        <v>0</v>
      </c>
      <c r="O45">
        <f>COUNTIF(O2:O36,"PCB")</f>
        <v>0</v>
      </c>
      <c r="P45">
        <f>COUNTIF(P2:P36,"PCB")</f>
        <v>0</v>
      </c>
      <c r="Q45">
        <f>COUNTIF(Q2:Q36,"PCB")</f>
        <v>0</v>
      </c>
      <c r="R45">
        <f>COUNTIF(R2:R36,"PCB")</f>
        <v>0</v>
      </c>
      <c r="S45">
        <f>COUNTIF(S2:S36,"PCB")</f>
        <v>0</v>
      </c>
      <c r="T45">
        <f>COUNTIF(T2:T36,"PCB")</f>
        <v>0</v>
      </c>
      <c r="U45">
        <f>COUNTIF(U2:U36,"PCB")</f>
        <v>0</v>
      </c>
      <c r="V45">
        <f>COUNTIF(V2:V36,"PCB")</f>
        <v>0</v>
      </c>
      <c r="W45">
        <f>COUNTIF(W2:W36,"PCB")</f>
        <v>0</v>
      </c>
      <c r="X45">
        <f>COUNTIF(X2:X36,"PCB")</f>
        <v>0</v>
      </c>
      <c r="Y45">
        <f>COUNTIF(Y2:Y36,"PCB")</f>
        <v>0</v>
      </c>
      <c r="Z45">
        <f>COUNTIF(Z2:Z36,"PCB")</f>
        <v>0</v>
      </c>
      <c r="AA45">
        <f>COUNTIF(AA2:AA36,"PCB")</f>
        <v>0</v>
      </c>
      <c r="AB45">
        <f>COUNTIF(AB2:AB36,"PCB")</f>
        <v>0</v>
      </c>
      <c r="AC45">
        <f>COUNTIF(AC2:AC36,"PCB")</f>
        <v>0</v>
      </c>
      <c r="AD45">
        <f>COUNTIF(AD2:AD36,"PCB")</f>
        <v>0</v>
      </c>
      <c r="AE45">
        <f>COUNTIF(AE2:AE36,"PCB")</f>
        <v>0</v>
      </c>
      <c r="AF45">
        <f>COUNTIF(AF2:AF36,"PCB")</f>
        <v>0</v>
      </c>
      <c r="AG45">
        <f>COUNTIF(AG2:AG36,"PCB")</f>
        <v>0</v>
      </c>
      <c r="AH45">
        <f>COUNTIF(AH2:AH36,"PCB")</f>
        <v>0</v>
      </c>
      <c r="AI45">
        <f>COUNTIF(AI2:AI36,"PCB")</f>
        <v>0</v>
      </c>
      <c r="AJ45">
        <f>COUNTIF(AJ2:AJ36,"PCB")</f>
        <v>0</v>
      </c>
      <c r="AK45">
        <f>COUNTIF(AK2:AK36,"PCB")</f>
        <v>0</v>
      </c>
      <c r="AL45">
        <f>COUNTIF(AL2:AL36,"PCB")</f>
        <v>0</v>
      </c>
      <c r="AM45">
        <f>COUNTIF(AM2:AM36,"PCB")</f>
        <v>0</v>
      </c>
      <c r="AN45">
        <f>COUNTIF(AN2:AN36,"PCB")</f>
        <v>0</v>
      </c>
      <c r="AO45">
        <f>COUNTIF(AO2:AO36,"PCB")</f>
        <v>0</v>
      </c>
      <c r="AP45">
        <f>COUNTIF(AP2:AP36,"PCB")</f>
        <v>0</v>
      </c>
      <c r="AQ45">
        <f>COUNTIF(AQ2:AQ36,"PCB")</f>
        <v>0</v>
      </c>
      <c r="AR45">
        <f>COUNTIF(AR2:AR36,"PCB")</f>
        <v>0</v>
      </c>
      <c r="AS45">
        <f>COUNTIF(AS2:AS36,"PCB")</f>
        <v>0</v>
      </c>
      <c r="AT45"/>
      <c r="AU45"/>
      <c r="AV45"/>
    </row>
    <row r="46" spans="1:48" s="1" customFormat="1" x14ac:dyDescent="0.35">
      <c r="A46" t="s">
        <v>12</v>
      </c>
      <c r="B46">
        <f>COUNTIF(B2:B36,"ACB")</f>
        <v>0</v>
      </c>
      <c r="C46">
        <f>COUNTIF(C2:C36,"ACB")</f>
        <v>0</v>
      </c>
      <c r="D46">
        <f>COUNTIF(D2:D36,"ACB")</f>
        <v>0</v>
      </c>
      <c r="E46">
        <f>COUNTIF(E2:E36,"ACB")</f>
        <v>0</v>
      </c>
      <c r="F46">
        <f>COUNTIF(F2:F36,"ACB")</f>
        <v>0</v>
      </c>
      <c r="G46">
        <f>COUNTIF(G2:G36,"ACB")</f>
        <v>0</v>
      </c>
      <c r="H46">
        <f>COUNTIF(H2:H36,"ACB")</f>
        <v>0</v>
      </c>
      <c r="I46">
        <f>COUNTIF(I2:I36,"ACB")</f>
        <v>0</v>
      </c>
      <c r="J46">
        <f>COUNTIF(J2:J36,"ACB")</f>
        <v>0</v>
      </c>
      <c r="K46">
        <f>COUNTIF(K2:K36,"ACB")</f>
        <v>0</v>
      </c>
      <c r="L46">
        <f>COUNTIF(L2:L36,"ACB")</f>
        <v>0</v>
      </c>
      <c r="M46">
        <f>COUNTIF(M2:M36,"ACB")</f>
        <v>0</v>
      </c>
      <c r="N46">
        <f>COUNTIF(N2:N36,"ACB")</f>
        <v>0</v>
      </c>
      <c r="O46">
        <f>COUNTIF(O2:O36,"ACB")</f>
        <v>0</v>
      </c>
      <c r="P46">
        <f>COUNTIF(P2:P36,"ACB")</f>
        <v>0</v>
      </c>
      <c r="Q46">
        <f>COUNTIF(Q2:Q36,"ACB")</f>
        <v>0</v>
      </c>
      <c r="R46">
        <f>COUNTIF(R2:R36,"ACB")</f>
        <v>0</v>
      </c>
      <c r="S46">
        <f>COUNTIF(S2:S36,"ACB")</f>
        <v>1</v>
      </c>
      <c r="T46">
        <f>COUNTIF(T2:T36,"ACB")</f>
        <v>2</v>
      </c>
      <c r="U46">
        <f>COUNTIF(U2:U36,"ACB")</f>
        <v>2</v>
      </c>
      <c r="V46">
        <f>COUNTIF(V2:V36,"ACB")</f>
        <v>3</v>
      </c>
      <c r="W46">
        <f>COUNTIF(W2:W36,"ACB")</f>
        <v>3</v>
      </c>
      <c r="X46">
        <f>COUNTIF(X2:X36,"ACB")</f>
        <v>3</v>
      </c>
      <c r="Y46">
        <f>COUNTIF(Y2:Y36,"ACB")</f>
        <v>3</v>
      </c>
      <c r="Z46">
        <f>COUNTIF(Z2:Z36,"ACB")</f>
        <v>4</v>
      </c>
      <c r="AA46">
        <f>COUNTIF(AA2:AA36,"ACB")</f>
        <v>4</v>
      </c>
      <c r="AB46">
        <f>COUNTIF(AB2:AB36,"ACB")</f>
        <v>4</v>
      </c>
      <c r="AC46">
        <f>COUNTIF(AC2:AC36,"ACB")</f>
        <v>4</v>
      </c>
      <c r="AD46">
        <f>COUNTIF(AD2:AD36,"ACB")</f>
        <v>3</v>
      </c>
      <c r="AE46">
        <f>COUNTIF(AE2:AE36,"ACB")</f>
        <v>3</v>
      </c>
      <c r="AF46">
        <f>COUNTIF(AF2:AF36,"ACB")</f>
        <v>3</v>
      </c>
      <c r="AG46">
        <f>COUNTIF(AG2:AG36,"ACB")</f>
        <v>3</v>
      </c>
      <c r="AH46">
        <f>COUNTIF(AH2:AH36,"ACB")</f>
        <v>3</v>
      </c>
      <c r="AI46">
        <f>COUNTIF(AI2:AI36,"ACB")</f>
        <v>3</v>
      </c>
      <c r="AJ46">
        <f>COUNTIF(AJ2:AJ36,"ACB")</f>
        <v>3</v>
      </c>
      <c r="AK46">
        <f>COUNTIF(AK2:AK36,"ACB")</f>
        <v>3</v>
      </c>
      <c r="AL46">
        <f>COUNTIF(AL2:AL36,"ACB")</f>
        <v>3</v>
      </c>
      <c r="AM46">
        <f>COUNTIF(AM2:AM36,"ACB")</f>
        <v>2</v>
      </c>
      <c r="AN46">
        <f>COUNTIF(AN2:AN36,"ACB")</f>
        <v>2</v>
      </c>
      <c r="AO46">
        <f>COUNTIF(AO2:AO36,"ACB")</f>
        <v>2</v>
      </c>
      <c r="AP46">
        <f>COUNTIF(AP2:AP36,"ACB")</f>
        <v>2</v>
      </c>
      <c r="AQ46">
        <f>COUNTIF(AQ2:AQ36,"ACB")</f>
        <v>1</v>
      </c>
      <c r="AR46">
        <f>COUNTIF(AR2:AR36,"ACB")</f>
        <v>1</v>
      </c>
      <c r="AS46">
        <f>COUNTIF(AS2:AS36,"ACB")</f>
        <v>1</v>
      </c>
      <c r="AT46"/>
      <c r="AU46"/>
      <c r="AV46"/>
    </row>
    <row r="47" spans="1:48" s="1" customFormat="1" x14ac:dyDescent="0.35">
      <c r="A47" t="s">
        <v>11</v>
      </c>
      <c r="B47">
        <f>COUNTIF(B2:B36,"UD")</f>
        <v>5</v>
      </c>
      <c r="C47">
        <f>COUNTIF(C2:C36,"UD")</f>
        <v>5</v>
      </c>
      <c r="D47">
        <f>COUNTIF(D2:D36,"UD")</f>
        <v>5</v>
      </c>
      <c r="E47">
        <f>COUNTIF(E2:E36,"UD")</f>
        <v>7</v>
      </c>
      <c r="F47">
        <f>COUNTIF(F2:F36,"UD")</f>
        <v>7</v>
      </c>
      <c r="G47">
        <f>COUNTIF(G2:G36,"UD")</f>
        <v>7</v>
      </c>
      <c r="H47">
        <f>COUNTIF(H2:H36,"UD")</f>
        <v>7</v>
      </c>
      <c r="I47">
        <f>COUNTIF(I2:I36,"UD")</f>
        <v>7</v>
      </c>
      <c r="J47">
        <f>COUNTIF(J2:J36,"UD")</f>
        <v>8</v>
      </c>
      <c r="K47">
        <f>COUNTIF(K2:K36,"UD")</f>
        <v>9</v>
      </c>
      <c r="L47">
        <f>COUNTIF(L2:L36,"UD")</f>
        <v>10</v>
      </c>
      <c r="M47">
        <f>COUNTIF(M2:M36,"UD")</f>
        <v>10</v>
      </c>
      <c r="N47">
        <f>COUNTIF(N2:N36,"UD")</f>
        <v>8</v>
      </c>
      <c r="O47">
        <f>COUNTIF(O2:O36,"UD")</f>
        <v>8</v>
      </c>
      <c r="P47">
        <f>COUNTIF(P2:P36,"UD")</f>
        <v>8</v>
      </c>
      <c r="Q47">
        <f>COUNTIF(Q2:Q36,"UD")</f>
        <v>6</v>
      </c>
      <c r="R47">
        <f>COUNTIF(R2:R36,"UD")</f>
        <v>6</v>
      </c>
      <c r="S47">
        <f>COUNTIF(S2:S36,"UD")</f>
        <v>6</v>
      </c>
      <c r="T47">
        <f>COUNTIF(T2:T36,"UD")</f>
        <v>8</v>
      </c>
      <c r="U47">
        <f>COUNTIF(U2:U36,"UD")</f>
        <v>9</v>
      </c>
      <c r="V47">
        <f>COUNTIF(V2:V36,"UD")</f>
        <v>4</v>
      </c>
      <c r="W47">
        <f>COUNTIF(W2:W36,"UD")</f>
        <v>3</v>
      </c>
      <c r="X47">
        <f>COUNTIF(X2:X36,"UD")</f>
        <v>3</v>
      </c>
      <c r="Y47">
        <f>COUNTIF(Y2:Y36,"UD")</f>
        <v>3</v>
      </c>
      <c r="Z47">
        <f>COUNTIF(Z2:Z36,"UD")</f>
        <v>2</v>
      </c>
      <c r="AA47">
        <f>COUNTIF(AA2:AA36,"UD")</f>
        <v>2</v>
      </c>
      <c r="AB47">
        <f>COUNTIF(AB2:AB36,"UD")</f>
        <v>2</v>
      </c>
      <c r="AC47">
        <f>COUNTIF(AC2:AC36,"UD")</f>
        <v>1</v>
      </c>
      <c r="AD47">
        <f>COUNTIF(AD2:AD36,"UD")</f>
        <v>1</v>
      </c>
      <c r="AE47">
        <f>COUNTIF(AE2:AE36,"UD")</f>
        <v>0</v>
      </c>
      <c r="AF47">
        <f>COUNTIF(AF2:AF36,"UD")</f>
        <v>0</v>
      </c>
      <c r="AG47">
        <f>COUNTIF(AG2:AG36,"UD")</f>
        <v>0</v>
      </c>
      <c r="AH47">
        <f>COUNTIF(AH2:AH36,"UD")</f>
        <v>0</v>
      </c>
      <c r="AI47">
        <f>COUNTIF(AI2:AI36,"UD")</f>
        <v>0</v>
      </c>
      <c r="AJ47">
        <f>COUNTIF(AJ2:AJ36,"UD")</f>
        <v>0</v>
      </c>
      <c r="AK47">
        <f>COUNTIF(AK2:AK36,"UD")</f>
        <v>0</v>
      </c>
      <c r="AL47">
        <f>COUNTIF(AL2:AL36,"UD")</f>
        <v>1</v>
      </c>
      <c r="AM47">
        <f>COUNTIF(AM2:AM36,"UD")</f>
        <v>1</v>
      </c>
      <c r="AN47">
        <f>COUNTIF(AN2:AN36,"UD")</f>
        <v>1</v>
      </c>
      <c r="AO47">
        <f>COUNTIF(AO2:AO36,"UD")</f>
        <v>1</v>
      </c>
      <c r="AP47">
        <f>COUNTIF(AP2:AP36,"UD")</f>
        <v>1</v>
      </c>
      <c r="AQ47">
        <f>COUNTIF(AQ2:AQ36,"UD")</f>
        <v>1</v>
      </c>
      <c r="AR47">
        <f>COUNTIF(AR2:AR36,"UD")</f>
        <v>1</v>
      </c>
      <c r="AS47">
        <f>COUNTIF(AS2:AS36,"UD")</f>
        <v>1</v>
      </c>
      <c r="AT47"/>
      <c r="AU47"/>
      <c r="AV47"/>
    </row>
    <row r="48" spans="1:48" s="1" customFormat="1" x14ac:dyDescent="0.35">
      <c r="A48" t="s">
        <v>2</v>
      </c>
      <c r="B48">
        <f>COUNTIF(B2:B36,"LERT")</f>
        <v>1</v>
      </c>
      <c r="C48">
        <f>COUNTIF(C2:C36,"LERT")</f>
        <v>1</v>
      </c>
      <c r="D48">
        <f>COUNTIF(D2:D36,"LERT")</f>
        <v>1</v>
      </c>
      <c r="E48">
        <f>COUNTIF(E2:E36,"LERT")</f>
        <v>1</v>
      </c>
      <c r="F48">
        <f>COUNTIF(F2:F36,"LERT")</f>
        <v>1</v>
      </c>
      <c r="G48">
        <f>COUNTIF(G2:G36,"LERT")</f>
        <v>1</v>
      </c>
      <c r="H48">
        <f>COUNTIF(H2:H36,"LERT")</f>
        <v>1</v>
      </c>
      <c r="I48">
        <f>COUNTIF(I2:I36,"LERT")</f>
        <v>1</v>
      </c>
      <c r="J48">
        <f>COUNTIF(J2:J36,"LERT")</f>
        <v>2</v>
      </c>
      <c r="K48">
        <f>COUNTIF(K2:K36,"LERT")</f>
        <v>2</v>
      </c>
      <c r="L48">
        <f>COUNTIF(L2:L36,"LERT")</f>
        <v>2</v>
      </c>
      <c r="M48">
        <f>COUNTIF(M2:M36,"LERT")</f>
        <v>1</v>
      </c>
      <c r="N48">
        <f>COUNTIF(N2:N36,"LERT")</f>
        <v>1</v>
      </c>
      <c r="O48">
        <f>COUNTIF(O2:O36,"LERT")</f>
        <v>1</v>
      </c>
      <c r="P48">
        <f>COUNTIF(P2:P36,"LERT")</f>
        <v>1</v>
      </c>
      <c r="Q48">
        <f>COUNTIF(Q2:Q36,"LERT")</f>
        <v>1</v>
      </c>
      <c r="R48">
        <f>COUNTIF(R2:R36,"LERT")</f>
        <v>2</v>
      </c>
      <c r="S48">
        <f>COUNTIF(S2:S36,"LERT")</f>
        <v>4</v>
      </c>
      <c r="T48">
        <f>COUNTIF(T2:T36,"LERT")</f>
        <v>4</v>
      </c>
      <c r="U48">
        <f>COUNTIF(U2:U36,"LERT")</f>
        <v>4</v>
      </c>
      <c r="V48">
        <f>COUNTIF(V2:V36,"LERT")</f>
        <v>4</v>
      </c>
      <c r="W48">
        <f>COUNTIF(W2:W36,"LERT")</f>
        <v>4</v>
      </c>
      <c r="X48">
        <f>COUNTIF(X2:X36,"LERT")</f>
        <v>4</v>
      </c>
      <c r="Y48">
        <f>COUNTIF(Y2:Y36,"LERT")</f>
        <v>3</v>
      </c>
      <c r="Z48">
        <f>COUNTIF(Z2:Z36,"LERT")</f>
        <v>3</v>
      </c>
      <c r="AA48">
        <f>COUNTIF(AA2:AA36,"LERT")</f>
        <v>3</v>
      </c>
      <c r="AB48">
        <f>COUNTIF(AB2:AB36,"LERT")</f>
        <v>3</v>
      </c>
      <c r="AC48">
        <f>COUNTIF(AC2:AC36,"LERT")</f>
        <v>2</v>
      </c>
      <c r="AD48">
        <f>COUNTIF(AD2:AD36,"LERT")</f>
        <v>2</v>
      </c>
      <c r="AE48">
        <f>COUNTIF(AE2:AE36,"LERT")</f>
        <v>1</v>
      </c>
      <c r="AF48">
        <f>COUNTIF(AF2:AF36,"LERT")</f>
        <v>1</v>
      </c>
      <c r="AG48">
        <f>COUNTIF(AG2:AG36,"LERT")</f>
        <v>1</v>
      </c>
      <c r="AH48">
        <f>COUNTIF(AH2:AH36,"LERT")</f>
        <v>1</v>
      </c>
      <c r="AI48">
        <f>COUNTIF(AI2:AI36,"LERT")</f>
        <v>0</v>
      </c>
      <c r="AJ48">
        <f>COUNTIF(AJ2:AJ36,"LERT")</f>
        <v>0</v>
      </c>
      <c r="AK48">
        <f>COUNTIF(AK2:AK36,"LERT")</f>
        <v>0</v>
      </c>
      <c r="AL48">
        <f>COUNTIF(AL2:AL36,"LERT")</f>
        <v>0</v>
      </c>
      <c r="AM48">
        <f>COUNTIF(AM2:AM36,"LERT")</f>
        <v>0</v>
      </c>
      <c r="AN48">
        <f>COUNTIF(AN2:AN36,"LERT")</f>
        <v>0</v>
      </c>
      <c r="AO48">
        <f>COUNTIF(AO2:AO36,"LERT")</f>
        <v>0</v>
      </c>
      <c r="AP48">
        <f>COUNTIF(AP2:AP36,"LERT")</f>
        <v>0</v>
      </c>
      <c r="AQ48">
        <f>COUNTIF(AQ2:AQ36,"LERT")</f>
        <v>0</v>
      </c>
      <c r="AR48">
        <f>COUNTIF(AR2:AR36,"LERT")</f>
        <v>0</v>
      </c>
      <c r="AS48">
        <f>COUNTIF(AS2:AS36,"LERT")</f>
        <v>0</v>
      </c>
      <c r="AT48"/>
      <c r="AU48"/>
      <c r="AV48"/>
    </row>
    <row r="49" spans="1:48" s="1" customFormat="1" x14ac:dyDescent="0.35">
      <c r="A49" t="s">
        <v>16</v>
      </c>
      <c r="B49">
        <f>COUNTIF(B2:B36,"LCERT")</f>
        <v>0</v>
      </c>
      <c r="C49">
        <f>COUNTIF(C2:C36,"LCERT")</f>
        <v>0</v>
      </c>
      <c r="D49">
        <f>COUNTIF(D2:D36,"LCERT")</f>
        <v>0</v>
      </c>
      <c r="E49">
        <f>COUNTIF(E2:E36,"LCERT")</f>
        <v>0</v>
      </c>
      <c r="F49">
        <f>COUNTIF(F2:F36,"LCERT")</f>
        <v>0</v>
      </c>
      <c r="G49">
        <f>COUNTIF(G2:G36,"LCERT")</f>
        <v>0</v>
      </c>
      <c r="H49">
        <f>COUNTIF(H2:H36,"LCERT")</f>
        <v>0</v>
      </c>
      <c r="I49">
        <f>COUNTIF(I2:I36,"LCERT")</f>
        <v>0</v>
      </c>
      <c r="J49">
        <f>COUNTIF(J2:J36,"LCERT")</f>
        <v>0</v>
      </c>
      <c r="K49">
        <f>COUNTIF(K2:K36,"LCERT")</f>
        <v>0</v>
      </c>
      <c r="L49">
        <f>COUNTIF(L2:L36,"LCERT")</f>
        <v>0</v>
      </c>
      <c r="M49">
        <f>COUNTIF(M2:M36,"LCERT")</f>
        <v>0</v>
      </c>
      <c r="N49">
        <f>COUNTIF(N2:N36,"LCERT")</f>
        <v>0</v>
      </c>
      <c r="O49">
        <f>COUNTIF(O2:O36,"LCERT")</f>
        <v>0</v>
      </c>
      <c r="P49">
        <f>COUNTIF(P2:P36,"LCERT")</f>
        <v>0</v>
      </c>
      <c r="Q49">
        <f>COUNTIF(Q2:Q36,"LCERT")</f>
        <v>0</v>
      </c>
      <c r="R49">
        <f>COUNTIF(R2:R36,"LCERT")</f>
        <v>0</v>
      </c>
      <c r="S49">
        <f>COUNTIF(S2:S36,"LCERT")</f>
        <v>0</v>
      </c>
      <c r="T49">
        <f>COUNTIF(T2:T36,"LCERT")</f>
        <v>0</v>
      </c>
      <c r="U49">
        <f>COUNTIF(U2:U36,"LCERT")</f>
        <v>0</v>
      </c>
      <c r="V49">
        <f>COUNTIF(V2:V36,"LCERT")</f>
        <v>0</v>
      </c>
      <c r="W49">
        <f>COUNTIF(W2:W36,"LCERT")</f>
        <v>0</v>
      </c>
      <c r="X49">
        <f>COUNTIF(X2:X36,"LCERT")</f>
        <v>0</v>
      </c>
      <c r="Y49">
        <f>COUNTIF(Y2:Y36,"LCERT")</f>
        <v>0</v>
      </c>
      <c r="Z49">
        <f>COUNTIF(Z2:Z36,"LCERT")</f>
        <v>0</v>
      </c>
      <c r="AA49">
        <f>COUNTIF(AA2:AA36,"LCERT")</f>
        <v>0</v>
      </c>
      <c r="AB49">
        <f>COUNTIF(AB2:AB36,"LCERT")</f>
        <v>0</v>
      </c>
      <c r="AC49">
        <f>COUNTIF(AC2:AC36,"LCERT")</f>
        <v>0</v>
      </c>
      <c r="AD49">
        <f>COUNTIF(AD2:AD36,"LCERT")</f>
        <v>0</v>
      </c>
      <c r="AE49">
        <f>COUNTIF(AE2:AE36,"LCERT")</f>
        <v>0</v>
      </c>
      <c r="AF49">
        <f>COUNTIF(AF2:AF36,"LCERT")</f>
        <v>0</v>
      </c>
      <c r="AG49">
        <f>COUNTIF(AG2:AG36,"LCERT")</f>
        <v>0</v>
      </c>
      <c r="AH49">
        <f>COUNTIF(AH2:AH36,"LCERT")</f>
        <v>0</v>
      </c>
      <c r="AI49">
        <f>COUNTIF(AI2:AI36,"LCERT")</f>
        <v>0</v>
      </c>
      <c r="AJ49">
        <f>COUNTIF(AJ2:AJ36,"LCERT")</f>
        <v>0</v>
      </c>
      <c r="AK49">
        <f>COUNTIF(AK2:AK36,"LCERT")</f>
        <v>0</v>
      </c>
      <c r="AL49">
        <f>COUNTIF(AL2:AL36,"LCERT")</f>
        <v>0</v>
      </c>
      <c r="AM49">
        <f>COUNTIF(AM2:AM36,"LCERT")</f>
        <v>0</v>
      </c>
      <c r="AN49">
        <f>COUNTIF(AN2:AN36,"LCERT")</f>
        <v>0</v>
      </c>
      <c r="AO49">
        <f>COUNTIF(AO2:AO36,"LCERT")</f>
        <v>0</v>
      </c>
      <c r="AP49">
        <f>COUNTIF(AP2:AP36,"LCERT")</f>
        <v>0</v>
      </c>
      <c r="AQ49">
        <f>COUNTIF(AQ2:AQ36,"LCERT")</f>
        <v>0</v>
      </c>
      <c r="AR49">
        <f>COUNTIF(AR2:AR36,"LCERT")</f>
        <v>0</v>
      </c>
      <c r="AS49">
        <f>COUNTIF(AS2:AS36,"LCERT")</f>
        <v>0</v>
      </c>
      <c r="AT49"/>
      <c r="AU49"/>
      <c r="AV49"/>
    </row>
    <row r="50" spans="1:48" s="1" customFormat="1" x14ac:dyDescent="0.35">
      <c r="A50" t="s">
        <v>13</v>
      </c>
      <c r="B50">
        <f>COUNTIF(B2:B36,"LMT")</f>
        <v>0</v>
      </c>
      <c r="C50">
        <f>COUNTIF(C2:C36,"LMT")</f>
        <v>0</v>
      </c>
      <c r="D50">
        <f>COUNTIF(D2:D36,"LMT")</f>
        <v>0</v>
      </c>
      <c r="E50">
        <f>COUNTIF(E2:E36,"LMT")</f>
        <v>0</v>
      </c>
      <c r="F50">
        <f>COUNTIF(F2:F36,"LMT")</f>
        <v>0</v>
      </c>
      <c r="G50">
        <f>COUNTIF(G2:G36,"LMT")</f>
        <v>0</v>
      </c>
      <c r="H50">
        <f>COUNTIF(H2:H36,"LMT")</f>
        <v>0</v>
      </c>
      <c r="I50">
        <f>COUNTIF(I2:I36,"LMT")</f>
        <v>0</v>
      </c>
      <c r="J50">
        <f>COUNTIF(J2:J36,"LMT")</f>
        <v>0</v>
      </c>
      <c r="K50">
        <f>COUNTIF(K2:K36,"LMT")</f>
        <v>0</v>
      </c>
      <c r="L50">
        <f>COUNTIF(L2:L36,"LMT")</f>
        <v>0</v>
      </c>
      <c r="M50">
        <f>COUNTIF(M2:M36,"LMT")</f>
        <v>0</v>
      </c>
      <c r="N50">
        <f>COUNTIF(N2:N36,"LMT")</f>
        <v>0</v>
      </c>
      <c r="O50">
        <f>COUNTIF(O2:O36,"LMT")</f>
        <v>0</v>
      </c>
      <c r="P50">
        <f>COUNTIF(P2:P36,"LMT")</f>
        <v>0</v>
      </c>
      <c r="Q50">
        <f>COUNTIF(Q2:Q36,"LMT")</f>
        <v>0</v>
      </c>
      <c r="R50">
        <f>COUNTIF(R2:R36,"LMT")</f>
        <v>0</v>
      </c>
      <c r="S50">
        <f>COUNTIF(S2:S36,"LMT")</f>
        <v>0</v>
      </c>
      <c r="T50">
        <f>COUNTIF(T2:T36,"LMT")</f>
        <v>0</v>
      </c>
      <c r="U50">
        <f>COUNTIF(U2:U36,"LMT")</f>
        <v>0</v>
      </c>
      <c r="V50">
        <f>COUNTIF(V2:V36,"LMT")</f>
        <v>0</v>
      </c>
      <c r="W50">
        <f>COUNTIF(W2:W36,"LMT")</f>
        <v>0</v>
      </c>
      <c r="X50">
        <f>COUNTIF(X2:X36,"LMT")</f>
        <v>0</v>
      </c>
      <c r="Y50">
        <f>COUNTIF(Y2:Y36,"LMT")</f>
        <v>0</v>
      </c>
      <c r="Z50">
        <f>COUNTIF(Z2:Z36,"LMT")</f>
        <v>0</v>
      </c>
      <c r="AA50">
        <f>COUNTIF(AA2:AA36,"LMT")</f>
        <v>0</v>
      </c>
      <c r="AB50">
        <f>COUNTIF(AB2:AB36,"LMT")</f>
        <v>0</v>
      </c>
      <c r="AC50">
        <f>COUNTIF(AC2:AC36,"LMT")</f>
        <v>0</v>
      </c>
      <c r="AD50">
        <f>COUNTIF(AD2:AD36,"LMT")</f>
        <v>0</v>
      </c>
      <c r="AE50">
        <f>COUNTIF(AE2:AE36,"LMT")</f>
        <v>1</v>
      </c>
      <c r="AF50">
        <f>COUNTIF(AF2:AF36,"LMT")</f>
        <v>1</v>
      </c>
      <c r="AG50">
        <f>COUNTIF(AG2:AG36,"LMT")</f>
        <v>1</v>
      </c>
      <c r="AH50">
        <f>COUNTIF(AH2:AH36,"LMT")</f>
        <v>1</v>
      </c>
      <c r="AI50">
        <f>COUNTIF(AI2:AI36,"LMT")</f>
        <v>1</v>
      </c>
      <c r="AJ50">
        <f>COUNTIF(AJ2:AJ36,"LMT")</f>
        <v>1</v>
      </c>
      <c r="AK50">
        <f>COUNTIF(AK2:AK36,"LMT")</f>
        <v>1</v>
      </c>
      <c r="AL50">
        <f>COUNTIF(AL2:AL36,"LMT")</f>
        <v>1</v>
      </c>
      <c r="AM50">
        <f>COUNTIF(AM2:AM36,"LMT")</f>
        <v>1</v>
      </c>
      <c r="AN50">
        <f>COUNTIF(AN2:AN36,"LMT")</f>
        <v>1</v>
      </c>
      <c r="AO50">
        <f>COUNTIF(AO2:AO36,"LMT")</f>
        <v>1</v>
      </c>
      <c r="AP50">
        <f>COUNTIF(AP2:AP36,"LMT")</f>
        <v>1</v>
      </c>
      <c r="AQ50">
        <f>COUNTIF(AQ2:AQ36,"LMT")</f>
        <v>1</v>
      </c>
      <c r="AR50">
        <f>COUNTIF(AR2:AR36,"LMT")</f>
        <v>1</v>
      </c>
      <c r="AS50">
        <f>COUNTIF(AS2:AS36,"LMT")</f>
        <v>1</v>
      </c>
      <c r="AT50"/>
      <c r="AU50"/>
      <c r="AV50"/>
    </row>
    <row r="51" spans="1:48" s="1" customFormat="1" x14ac:dyDescent="0.35">
      <c r="A51" t="s">
        <v>23</v>
      </c>
      <c r="B51">
        <f>COUNTIF(B2:B36,"LCMT")</f>
        <v>0</v>
      </c>
      <c r="C51">
        <f>COUNTIF(C2:C36,"LCMT")</f>
        <v>0</v>
      </c>
      <c r="D51">
        <f>COUNTIF(D2:D36,"LCMT")</f>
        <v>0</v>
      </c>
      <c r="E51">
        <f>COUNTIF(E2:E36,"LCMT")</f>
        <v>0</v>
      </c>
      <c r="F51">
        <f>COUNTIF(F2:F36,"LCMT")</f>
        <v>0</v>
      </c>
      <c r="G51">
        <f>COUNTIF(G2:G36,"LCMT")</f>
        <v>0</v>
      </c>
      <c r="H51">
        <f>COUNTIF(H2:H36,"LCMT")</f>
        <v>0</v>
      </c>
      <c r="I51">
        <f>COUNTIF(I2:I36,"LCMT")</f>
        <v>0</v>
      </c>
      <c r="J51">
        <f>COUNTIF(J2:J36,"LCMT")</f>
        <v>0</v>
      </c>
      <c r="K51">
        <f>COUNTIF(K2:K36,"LCMT")</f>
        <v>0</v>
      </c>
      <c r="L51">
        <f>COUNTIF(L2:L36,"LCMT")</f>
        <v>0</v>
      </c>
      <c r="M51">
        <f>COUNTIF(M2:M36,"LCMT")</f>
        <v>0</v>
      </c>
      <c r="N51">
        <f>COUNTIF(N2:N36,"LCMT")</f>
        <v>0</v>
      </c>
      <c r="O51">
        <f>COUNTIF(O2:O36,"LCMT")</f>
        <v>0</v>
      </c>
      <c r="P51">
        <f>COUNTIF(P2:P36,"LCMT")</f>
        <v>0</v>
      </c>
      <c r="Q51">
        <f>COUNTIF(Q2:Q36,"LCMT")</f>
        <v>0</v>
      </c>
      <c r="R51">
        <f>COUNTIF(R2:R36,"LCMT")</f>
        <v>0</v>
      </c>
      <c r="S51">
        <f>COUNTIF(S2:S36,"LCMT")</f>
        <v>0</v>
      </c>
      <c r="T51">
        <f>COUNTIF(T2:T36,"LCMT")</f>
        <v>0</v>
      </c>
      <c r="U51">
        <f>COUNTIF(U2:U36,"LCMT")</f>
        <v>1</v>
      </c>
      <c r="V51">
        <f>COUNTIF(V2:V36,"LCMT")</f>
        <v>1</v>
      </c>
      <c r="W51">
        <f>COUNTIF(W2:W36,"LCMT")</f>
        <v>1</v>
      </c>
      <c r="X51">
        <f>COUNTIF(X2:X36,"LCMT")</f>
        <v>1</v>
      </c>
      <c r="Y51">
        <f>COUNTIF(Y2:Y36,"LCMT")</f>
        <v>1</v>
      </c>
      <c r="Z51">
        <f>COUNTIF(Z2:Z36,"LCMT")</f>
        <v>1</v>
      </c>
      <c r="AA51">
        <f>COUNTIF(AA2:AA36,"LCMT")</f>
        <v>1</v>
      </c>
      <c r="AB51">
        <f>COUNTIF(AB2:AB36,"LCMT")</f>
        <v>1</v>
      </c>
      <c r="AC51">
        <f>COUNTIF(AC2:AC36,"LCMT")</f>
        <v>1</v>
      </c>
      <c r="AD51">
        <f>COUNTIF(AD2:AD36,"LCMT")</f>
        <v>1</v>
      </c>
      <c r="AE51">
        <f>COUNTIF(AE2:AE36,"LCMT")</f>
        <v>0</v>
      </c>
      <c r="AF51">
        <f>COUNTIF(AF2:AF36,"LCMT")</f>
        <v>0</v>
      </c>
      <c r="AG51">
        <f>COUNTIF(AG2:AG36,"LCMT")</f>
        <v>0</v>
      </c>
      <c r="AH51">
        <f>COUNTIF(AH2:AH36,"LCMT")</f>
        <v>0</v>
      </c>
      <c r="AI51">
        <f>COUNTIF(AI2:AI36,"LCMT")</f>
        <v>0</v>
      </c>
      <c r="AJ51">
        <f>COUNTIF(AJ2:AJ36,"LCMT")</f>
        <v>0</v>
      </c>
      <c r="AK51">
        <f>COUNTIF(AK2:AK36,"LCMT")</f>
        <v>0</v>
      </c>
      <c r="AL51">
        <f>COUNTIF(AL2:AL36,"LCMT")</f>
        <v>0</v>
      </c>
      <c r="AM51">
        <f>COUNTIF(AM2:AM36,"LCMT")</f>
        <v>0</v>
      </c>
      <c r="AN51">
        <f>COUNTIF(AN2:AN36,"LCMT")</f>
        <v>0</v>
      </c>
      <c r="AO51">
        <f>COUNTIF(AO2:AO36,"LCMT")</f>
        <v>0</v>
      </c>
      <c r="AP51">
        <f>COUNTIF(AP2:AP36,"LCMT")</f>
        <v>0</v>
      </c>
      <c r="AQ51">
        <f>COUNTIF(AQ2:AQ36,"LCMT")</f>
        <v>0</v>
      </c>
      <c r="AR51">
        <f>COUNTIF(AR2:AR36,"LCMT")</f>
        <v>0</v>
      </c>
      <c r="AS51">
        <f>COUNTIF(AS2:AS36,"LCMT")</f>
        <v>0</v>
      </c>
      <c r="AT51"/>
      <c r="AU51"/>
      <c r="AV51"/>
    </row>
    <row r="52" spans="1:48" s="1" customFormat="1" x14ac:dyDescent="0.35">
      <c r="A52" t="s">
        <v>1</v>
      </c>
      <c r="B52">
        <f>COUNTIF(B2:B36,"LIT")</f>
        <v>0</v>
      </c>
      <c r="C52">
        <f>COUNTIF(C2:C36,"LIT")</f>
        <v>0</v>
      </c>
      <c r="D52">
        <f>COUNTIF(D2:D36,"LIT")</f>
        <v>0</v>
      </c>
      <c r="E52">
        <f>COUNTIF(E2:E36,"LIT")</f>
        <v>0</v>
      </c>
      <c r="F52">
        <f>COUNTIF(F2:F36,"LIT")</f>
        <v>0</v>
      </c>
      <c r="G52">
        <f>COUNTIF(G2:G36,"LIT")</f>
        <v>0</v>
      </c>
      <c r="H52">
        <f>COUNTIF(H2:H36,"LIT")</f>
        <v>0</v>
      </c>
      <c r="I52">
        <f>COUNTIF(I2:I36,"LIT")</f>
        <v>0</v>
      </c>
      <c r="J52">
        <f>COUNTIF(J2:J36,"LIT")</f>
        <v>0</v>
      </c>
      <c r="K52">
        <f>COUNTIF(K2:K36,"LIT")</f>
        <v>0</v>
      </c>
      <c r="L52">
        <f>COUNTIF(L2:L36,"LIT")</f>
        <v>0</v>
      </c>
      <c r="M52">
        <f>COUNTIF(M2:M36,"LIT")</f>
        <v>0</v>
      </c>
      <c r="N52">
        <f>COUNTIF(N2:N36,"LIT")</f>
        <v>0</v>
      </c>
      <c r="O52">
        <f>COUNTIF(O2:O36,"LIT")</f>
        <v>0</v>
      </c>
      <c r="P52">
        <f>COUNTIF(P2:P36,"LIT")</f>
        <v>0</v>
      </c>
      <c r="Q52">
        <f>COUNTIF(Q2:Q36,"LIT")</f>
        <v>0</v>
      </c>
      <c r="R52">
        <f>COUNTIF(R2:R36,"LIT")</f>
        <v>0</v>
      </c>
      <c r="S52">
        <f>COUNTIF(S2:S36,"LIT")</f>
        <v>0</v>
      </c>
      <c r="T52">
        <f>COUNTIF(T2:T36,"LIT")</f>
        <v>0</v>
      </c>
      <c r="U52">
        <f>COUNTIF(U2:U36,"LIT")</f>
        <v>0</v>
      </c>
      <c r="V52">
        <f>COUNTIF(V2:V36,"LIT")</f>
        <v>0</v>
      </c>
      <c r="W52">
        <f>COUNTIF(W2:W36,"LIT")</f>
        <v>0</v>
      </c>
      <c r="X52">
        <f>COUNTIF(X2:X36,"LIT")</f>
        <v>0</v>
      </c>
      <c r="Y52">
        <f>COUNTIF(Y2:Y36,"LIT")</f>
        <v>0</v>
      </c>
      <c r="Z52">
        <f>COUNTIF(Z2:Z36,"LIT")</f>
        <v>0</v>
      </c>
      <c r="AA52">
        <f>COUNTIF(AA2:AA36,"LIT")</f>
        <v>0</v>
      </c>
      <c r="AB52">
        <f>COUNTIF(AB2:AB36,"LIT")</f>
        <v>1</v>
      </c>
      <c r="AC52">
        <f>COUNTIF(AC2:AC36,"LIT")</f>
        <v>1</v>
      </c>
      <c r="AD52">
        <f>COUNTIF(AD2:AD36,"LIT")</f>
        <v>2</v>
      </c>
      <c r="AE52">
        <f>COUNTIF(AE2:AE36,"LIT")</f>
        <v>4</v>
      </c>
      <c r="AF52">
        <f>COUNTIF(AF2:AF36,"LIT")</f>
        <v>6</v>
      </c>
      <c r="AG52">
        <f>COUNTIF(AG2:AG36,"LIT")</f>
        <v>6</v>
      </c>
      <c r="AH52">
        <f>COUNTIF(AH2:AH36,"LIT")</f>
        <v>5</v>
      </c>
      <c r="AI52">
        <f>COUNTIF(AI2:AI36,"LIT")</f>
        <v>6</v>
      </c>
      <c r="AJ52">
        <f>COUNTIF(AJ2:AJ36,"LIT")</f>
        <v>6</v>
      </c>
      <c r="AK52">
        <f>COUNTIF(AK2:AK36,"LIT")</f>
        <v>6</v>
      </c>
      <c r="AL52">
        <f>COUNTIF(AL2:AL36,"LIT")</f>
        <v>5</v>
      </c>
      <c r="AM52">
        <f>COUNTIF(AM2:AM36,"LIT")</f>
        <v>4</v>
      </c>
      <c r="AN52">
        <f>COUNTIF(AN2:AN36,"LIT")</f>
        <v>4</v>
      </c>
      <c r="AO52">
        <f>COUNTIF(AO2:AO36,"LIT")</f>
        <v>4</v>
      </c>
      <c r="AP52">
        <f>COUNTIF(AP2:AP36,"LIT")</f>
        <v>4</v>
      </c>
      <c r="AQ52">
        <f>COUNTIF(AQ2:AQ36,"LIT")</f>
        <v>5</v>
      </c>
      <c r="AR52">
        <f>COUNTIF(AR2:AR36,"LIT")</f>
        <v>5</v>
      </c>
      <c r="AS52">
        <f>COUNTIF(AS2:AS36,"LIT")</f>
        <v>6</v>
      </c>
      <c r="AT52"/>
      <c r="AU52"/>
      <c r="AV52"/>
    </row>
    <row r="53" spans="1:48" x14ac:dyDescent="0.35">
      <c r="A53" t="s">
        <v>22</v>
      </c>
      <c r="B53">
        <f>COUNTIF(B2:B36,"LCIT")</f>
        <v>0</v>
      </c>
      <c r="C53">
        <f>COUNTIF(C2:C36,"LCIT")</f>
        <v>0</v>
      </c>
      <c r="D53">
        <f>COUNTIF(D2:D36,"LCIT")</f>
        <v>0</v>
      </c>
      <c r="E53">
        <f>COUNTIF(E2:E36,"LCIT")</f>
        <v>0</v>
      </c>
      <c r="F53">
        <f>COUNTIF(F2:F36,"LCIT")</f>
        <v>0</v>
      </c>
      <c r="G53">
        <f>COUNTIF(G2:G36,"LCIT")</f>
        <v>0</v>
      </c>
      <c r="H53">
        <f>COUNTIF(H2:H36,"LCIT")</f>
        <v>0</v>
      </c>
      <c r="I53">
        <f>COUNTIF(I2:I36,"LCIT")</f>
        <v>0</v>
      </c>
      <c r="J53">
        <f>COUNTIF(J2:J36,"LCIT")</f>
        <v>0</v>
      </c>
      <c r="K53">
        <f>COUNTIF(K2:K36,"LCIT")</f>
        <v>0</v>
      </c>
      <c r="L53">
        <f>COUNTIF(L2:L36,"LCIT")</f>
        <v>0</v>
      </c>
      <c r="M53">
        <f>COUNTIF(M2:M36,"LCIT")</f>
        <v>0</v>
      </c>
      <c r="N53">
        <f>COUNTIF(N2:N36,"LCIT")</f>
        <v>0</v>
      </c>
      <c r="O53">
        <f>COUNTIF(O2:O36,"LCIT")</f>
        <v>0</v>
      </c>
      <c r="P53">
        <f>COUNTIF(P2:P36,"LCIT")</f>
        <v>0</v>
      </c>
      <c r="Q53">
        <f>COUNTIF(Q2:Q36,"LCIT")</f>
        <v>0</v>
      </c>
      <c r="R53">
        <f>COUNTIF(R2:R36,"LCIT")</f>
        <v>0</v>
      </c>
      <c r="S53">
        <f>COUNTIF(S2:S36,"LCIT")</f>
        <v>1</v>
      </c>
      <c r="T53">
        <f>COUNTIF(T2:T36,"LCIT")</f>
        <v>1</v>
      </c>
      <c r="U53">
        <f>COUNTIF(U2:U36,"LCIT")</f>
        <v>1</v>
      </c>
      <c r="V53">
        <f>COUNTIF(V2:V36,"LCIT")</f>
        <v>1</v>
      </c>
      <c r="W53">
        <f>COUNTIF(W2:W36,"LCIT")</f>
        <v>1</v>
      </c>
      <c r="X53">
        <f>COUNTIF(X2:X36,"LCIT")</f>
        <v>1</v>
      </c>
      <c r="Y53">
        <f>COUNTIF(Y2:Y36,"LCIT")</f>
        <v>2</v>
      </c>
      <c r="Z53">
        <f>COUNTIF(Z2:Z36,"LCIT")</f>
        <v>4</v>
      </c>
      <c r="AA53">
        <f>COUNTIF(AA2:AA36,"LCIT")</f>
        <v>5</v>
      </c>
      <c r="AB53">
        <f>COUNTIF(AB2:AB36,"LCIT")</f>
        <v>4</v>
      </c>
      <c r="AC53">
        <f>COUNTIF(AC2:AC36,"LCIT")</f>
        <v>5</v>
      </c>
      <c r="AD53">
        <f>COUNTIF(AD2:AD36,"LCIT")</f>
        <v>5</v>
      </c>
      <c r="AE53">
        <f>COUNTIF(AE2:AE36,"LCIT")</f>
        <v>5</v>
      </c>
      <c r="AF53">
        <f>COUNTIF(AF2:AF36,"LCIT")</f>
        <v>2</v>
      </c>
      <c r="AG53">
        <f>COUNTIF(AG2:AG36,"LCIT")</f>
        <v>2</v>
      </c>
      <c r="AH53">
        <f>COUNTIF(AH2:AH36,"LCIT")</f>
        <v>3</v>
      </c>
      <c r="AI53">
        <f>COUNTIF(AI2:AI36,"LCIT")</f>
        <v>2</v>
      </c>
      <c r="AJ53">
        <f>COUNTIF(AJ2:AJ36,"LCIT")</f>
        <v>2</v>
      </c>
      <c r="AK53">
        <f>COUNTIF(AK2:AK36,"LCIT")</f>
        <v>2</v>
      </c>
      <c r="AL53">
        <f>COUNTIF(AL2:AL36,"LCIT")</f>
        <v>2</v>
      </c>
      <c r="AM53">
        <f>COUNTIF(AM2:AM36,"LCIT")</f>
        <v>2</v>
      </c>
      <c r="AN53">
        <f>COUNTIF(AN2:AN36,"LCIT")</f>
        <v>2</v>
      </c>
      <c r="AO53">
        <f>COUNTIF(AO2:AO36,"LCIT")</f>
        <v>2</v>
      </c>
      <c r="AP53">
        <f>COUNTIF(AP2:AP36,"LCIT")</f>
        <v>2</v>
      </c>
      <c r="AQ53">
        <f>COUNTIF(AQ2:AQ36,"LCIT")</f>
        <v>2</v>
      </c>
      <c r="AR53">
        <f>COUNTIF(AR2:AR36,"LCIT")</f>
        <v>2</v>
      </c>
      <c r="AS53">
        <f>COUNTIF(AS2:AS36,"LCIT")</f>
        <v>1</v>
      </c>
    </row>
    <row r="54" spans="1:48" x14ac:dyDescent="0.35">
      <c r="A54" t="s">
        <v>8</v>
      </c>
      <c r="B54">
        <f>COUNTIF(B2:B36,"MwERT")</f>
        <v>0</v>
      </c>
      <c r="C54">
        <f>COUNTIF(C2:C36,"MwERT")</f>
        <v>0</v>
      </c>
      <c r="D54">
        <f>COUNTIF(D2:D36,"MwERT")</f>
        <v>0</v>
      </c>
      <c r="E54">
        <f>COUNTIF(E2:E36,"MwERT")</f>
        <v>0</v>
      </c>
      <c r="F54">
        <f>COUNTIF(F2:F36,"MwERT")</f>
        <v>0</v>
      </c>
      <c r="G54">
        <f>COUNTIF(G2:G36,"MwERT")</f>
        <v>0</v>
      </c>
      <c r="H54">
        <f>COUNTIF(H2:H36,"MwERT")</f>
        <v>0</v>
      </c>
      <c r="I54">
        <f>COUNTIF(I2:I36,"MwERT")</f>
        <v>0</v>
      </c>
      <c r="J54">
        <f>COUNTIF(J2:J36,"MwERT")</f>
        <v>0</v>
      </c>
      <c r="K54">
        <f>COUNTIF(K2:K36,"MwERT")</f>
        <v>0</v>
      </c>
      <c r="L54">
        <f>COUNTIF(L2:L36,"MwERT")</f>
        <v>0</v>
      </c>
      <c r="M54">
        <f>COUNTIF(M2:M36,"MwERT")</f>
        <v>0</v>
      </c>
      <c r="N54">
        <f>COUNTIF(N2:N36,"MwERT")</f>
        <v>0</v>
      </c>
      <c r="O54">
        <f>COUNTIF(O2:O36,"MwERT")</f>
        <v>0</v>
      </c>
      <c r="P54">
        <f>COUNTIF(P2:P36,"MwERT")</f>
        <v>0</v>
      </c>
      <c r="Q54">
        <f>COUNTIF(Q2:Q36,"MwERT")</f>
        <v>0</v>
      </c>
      <c r="R54">
        <f>COUNTIF(R2:R36,"MwERT")</f>
        <v>0</v>
      </c>
      <c r="S54">
        <f>COUNTIF(S2:S36,"MwERT")</f>
        <v>0</v>
      </c>
      <c r="T54">
        <f>COUNTIF(T2:T36,"MwERT")</f>
        <v>0</v>
      </c>
      <c r="U54">
        <f>COUNTIF(U2:U36,"MwERT")</f>
        <v>0</v>
      </c>
      <c r="V54">
        <f>COUNTIF(V2:V36,"MwERT")</f>
        <v>0</v>
      </c>
      <c r="W54">
        <f>COUNTIF(W2:W36,"MwERT")</f>
        <v>0</v>
      </c>
      <c r="X54">
        <f>COUNTIF(X2:X36,"MwERT")</f>
        <v>0</v>
      </c>
      <c r="Y54">
        <f>COUNTIF(Y2:Y36,"MwERT")</f>
        <v>0</v>
      </c>
      <c r="Z54">
        <f>COUNTIF(Z2:Z36,"MwERT")</f>
        <v>1</v>
      </c>
      <c r="AA54">
        <f>COUNTIF(AA2:AA36,"MwERT")</f>
        <v>1</v>
      </c>
      <c r="AB54">
        <f>COUNTIF(AB2:AB36,"MwERT")</f>
        <v>1</v>
      </c>
      <c r="AC54">
        <f>COUNTIF(AC2:AC36,"MwERT")</f>
        <v>1</v>
      </c>
      <c r="AD54">
        <f>COUNTIF(AD2:AD36,"MwERT")</f>
        <v>0</v>
      </c>
      <c r="AE54">
        <f>COUNTIF(AE2:AE36,"MwERT")</f>
        <v>0</v>
      </c>
      <c r="AF54">
        <f>COUNTIF(AF2:AF36,"MwERT")</f>
        <v>0</v>
      </c>
      <c r="AG54">
        <f>COUNTIF(AG2:AG36,"MwERT")</f>
        <v>0</v>
      </c>
      <c r="AH54">
        <f>COUNTIF(AH2:AH36,"MwERT")</f>
        <v>0</v>
      </c>
      <c r="AI54">
        <f>COUNTIF(AI2:AI36,"MwERT")</f>
        <v>0</v>
      </c>
      <c r="AJ54">
        <f>COUNTIF(AJ2:AJ36,"MwERT")</f>
        <v>0</v>
      </c>
      <c r="AK54">
        <f>COUNTIF(AK2:AK36,"MwERT")</f>
        <v>0</v>
      </c>
      <c r="AL54">
        <f>COUNTIF(AL2:AL36,"MwERT")</f>
        <v>0</v>
      </c>
      <c r="AM54">
        <f>COUNTIF(AM2:AM36,"MwERT")</f>
        <v>0</v>
      </c>
      <c r="AN54">
        <f>COUNTIF(AN2:AN36,"MwERT")</f>
        <v>0</v>
      </c>
      <c r="AO54">
        <f>COUNTIF(AO2:AO36,"MwERT")</f>
        <v>0</v>
      </c>
      <c r="AP54">
        <f>COUNTIF(AP2:AP36,"MwERT")</f>
        <v>0</v>
      </c>
      <c r="AQ54">
        <f>COUNTIF(AQ2:AQ36,"MwERT")</f>
        <v>0</v>
      </c>
      <c r="AR54">
        <f>COUNTIF(AR2:AR36,"MwERT")</f>
        <v>0</v>
      </c>
      <c r="AS54">
        <f>COUNTIF(AS2:AS36,"MwERT")</f>
        <v>0</v>
      </c>
    </row>
    <row r="55" spans="1:48" x14ac:dyDescent="0.35">
      <c r="A55" t="s">
        <v>10</v>
      </c>
      <c r="B55">
        <f>COUNTIF(B2:B36,"ERwMT")</f>
        <v>0</v>
      </c>
      <c r="C55">
        <f>COUNTIF(C2:C36,"ERwMT")</f>
        <v>0</v>
      </c>
      <c r="D55">
        <f>COUNTIF(D2:D36,"ERwMT")</f>
        <v>0</v>
      </c>
      <c r="E55">
        <f>COUNTIF(E2:E36,"ERwMT")</f>
        <v>0</v>
      </c>
      <c r="F55">
        <f>COUNTIF(F2:F36,"ERwMT")</f>
        <v>0</v>
      </c>
      <c r="G55">
        <f>COUNTIF(G2:G36,"ERwMT")</f>
        <v>0</v>
      </c>
      <c r="H55">
        <f>COUNTIF(H2:H36,"ERwMT")</f>
        <v>0</v>
      </c>
      <c r="I55">
        <f>COUNTIF(I2:I36,"ERwMT")</f>
        <v>0</v>
      </c>
      <c r="J55">
        <f>COUNTIF(J2:J36,"ERwMT")</f>
        <v>0</v>
      </c>
      <c r="K55">
        <f>COUNTIF(K2:K36,"ERwMT")</f>
        <v>0</v>
      </c>
      <c r="L55">
        <f>COUNTIF(L2:L36,"ERwMT")</f>
        <v>0</v>
      </c>
      <c r="M55">
        <f>COUNTIF(M2:M36,"ERwMT")</f>
        <v>0</v>
      </c>
      <c r="N55">
        <f>COUNTIF(N2:N36,"ERwMT")</f>
        <v>0</v>
      </c>
      <c r="O55">
        <f>COUNTIF(O2:O36,"ERwMT")</f>
        <v>0</v>
      </c>
      <c r="P55">
        <f>COUNTIF(P2:P36,"ERwMT")</f>
        <v>0</v>
      </c>
      <c r="Q55">
        <f>COUNTIF(Q2:Q36,"ERwMT")</f>
        <v>0</v>
      </c>
      <c r="R55">
        <f>COUNTIF(R2:R36,"ERwMT")</f>
        <v>0</v>
      </c>
      <c r="S55">
        <f>COUNTIF(S2:S36,"ERwMT")</f>
        <v>0</v>
      </c>
      <c r="T55">
        <f>COUNTIF(T2:T36,"ERwMT")</f>
        <v>0</v>
      </c>
      <c r="U55">
        <f>COUNTIF(U2:U36,"ERwMT")</f>
        <v>0</v>
      </c>
      <c r="V55">
        <f>COUNTIF(V2:V36,"ERwMT")</f>
        <v>0</v>
      </c>
      <c r="W55">
        <f>COUNTIF(W2:W36,"ERwMT")</f>
        <v>0</v>
      </c>
      <c r="X55">
        <f>COUNTIF(X2:X36,"ERwMT")</f>
        <v>0</v>
      </c>
      <c r="Y55">
        <f>COUNTIF(Y2:Y36,"ERwMT")</f>
        <v>0</v>
      </c>
      <c r="Z55">
        <f>COUNTIF(Z2:Z36,"ERwMT")</f>
        <v>0</v>
      </c>
      <c r="AA55">
        <f>COUNTIF(AA2:AA36,"ERwMT")</f>
        <v>0</v>
      </c>
      <c r="AB55">
        <f>COUNTIF(AB2:AB36,"ERwMT")</f>
        <v>0</v>
      </c>
      <c r="AC55">
        <f>COUNTIF(AC2:AC36,"ERwMT")</f>
        <v>0</v>
      </c>
      <c r="AD55">
        <f>COUNTIF(AD2:AD36,"ERwMT")</f>
        <v>0</v>
      </c>
      <c r="AE55">
        <f>COUNTIF(AE2:AE36,"ERwMT")</f>
        <v>0</v>
      </c>
      <c r="AF55">
        <f>COUNTIF(AF2:AF36,"ERwMT")</f>
        <v>0</v>
      </c>
      <c r="AG55">
        <f>COUNTIF(AG2:AG36,"ERwMT")</f>
        <v>0</v>
      </c>
      <c r="AH55">
        <f>COUNTIF(AH2:AH36,"ERwMT")</f>
        <v>0</v>
      </c>
      <c r="AI55">
        <f>COUNTIF(AI2:AI36,"ERwMT")</f>
        <v>0</v>
      </c>
      <c r="AJ55">
        <f>COUNTIF(AJ2:AJ36,"ERwMT")</f>
        <v>0</v>
      </c>
      <c r="AK55">
        <f>COUNTIF(AK2:AK36,"ERwMT")</f>
        <v>0</v>
      </c>
      <c r="AL55">
        <f>COUNTIF(AL2:AL36,"ERwMT")</f>
        <v>0</v>
      </c>
      <c r="AM55">
        <f>COUNTIF(AM2:AM36,"ERwMT")</f>
        <v>0</v>
      </c>
      <c r="AN55">
        <f>COUNTIF(AN2:AN36,"ERwMT")</f>
        <v>0</v>
      </c>
      <c r="AO55">
        <f>COUNTIF(AO2:AO36,"ERwMT")</f>
        <v>0</v>
      </c>
      <c r="AP55">
        <f>COUNTIF(AP2:AP36,"ERwMT")</f>
        <v>0</v>
      </c>
      <c r="AQ55">
        <f>COUNTIF(AQ2:AQ36,"ERwMT")</f>
        <v>0</v>
      </c>
      <c r="AR55">
        <f>COUNTIF(AR2:AR36,"ERwMT")</f>
        <v>0</v>
      </c>
      <c r="AS55">
        <f>COUNTIF(AS2:AS36,"ERwMT")</f>
        <v>0</v>
      </c>
    </row>
    <row r="56" spans="1:48" x14ac:dyDescent="0.35">
      <c r="A56" t="s">
        <v>9</v>
      </c>
      <c r="B56">
        <f>COUNTIF(B2:B36,"M&amp;ERT")</f>
        <v>0</v>
      </c>
      <c r="C56">
        <f>COUNTIF(C2:C36,"M&amp;ERT")</f>
        <v>0</v>
      </c>
      <c r="D56">
        <f>COUNTIF(D2:D36,"M&amp;ERT")</f>
        <v>0</v>
      </c>
      <c r="E56">
        <f>COUNTIF(E2:E36,"M&amp;ERT")</f>
        <v>0</v>
      </c>
      <c r="F56">
        <f>COUNTIF(F2:F36,"M&amp;ERT")</f>
        <v>0</v>
      </c>
      <c r="G56">
        <f>COUNTIF(G2:G36,"M&amp;ERT")</f>
        <v>0</v>
      </c>
      <c r="H56">
        <f>COUNTIF(H2:H36,"M&amp;ERT")</f>
        <v>0</v>
      </c>
      <c r="I56">
        <f>COUNTIF(I2:I36,"M&amp;ERT")</f>
        <v>0</v>
      </c>
      <c r="J56">
        <f>COUNTIF(J2:J36,"M&amp;ERT")</f>
        <v>0</v>
      </c>
      <c r="K56">
        <f>COUNTIF(K2:K36,"M&amp;ERT")</f>
        <v>0</v>
      </c>
      <c r="L56">
        <f>COUNTIF(L2:L36,"M&amp;ERT")</f>
        <v>0</v>
      </c>
      <c r="M56">
        <f>COUNTIF(M2:M36,"M&amp;ERT")</f>
        <v>0</v>
      </c>
      <c r="N56">
        <f>COUNTIF(N2:N36,"M&amp;ERT")</f>
        <v>0</v>
      </c>
      <c r="O56">
        <f>COUNTIF(O2:O36,"M&amp;ERT")</f>
        <v>0</v>
      </c>
      <c r="P56">
        <f>COUNTIF(P2:P36,"M&amp;ERT")</f>
        <v>0</v>
      </c>
      <c r="Q56">
        <f>COUNTIF(Q2:Q36,"M&amp;ERT")</f>
        <v>0</v>
      </c>
      <c r="R56">
        <f>COUNTIF(R2:R36,"M&amp;ERT")</f>
        <v>0</v>
      </c>
      <c r="S56">
        <f>COUNTIF(S2:S36,"M&amp;ERT")</f>
        <v>0</v>
      </c>
      <c r="T56">
        <f>COUNTIF(T2:T36,"M&amp;ERT")</f>
        <v>0</v>
      </c>
      <c r="U56">
        <f>COUNTIF(U2:U36,"M&amp;ERT")</f>
        <v>0</v>
      </c>
      <c r="V56">
        <f>COUNTIF(V2:V36,"M&amp;ERT")</f>
        <v>0</v>
      </c>
      <c r="W56">
        <f>COUNTIF(W2:W36,"M&amp;ERT")</f>
        <v>0</v>
      </c>
      <c r="X56">
        <f>COUNTIF(X2:X36,"M&amp;ERT")</f>
        <v>0</v>
      </c>
      <c r="Y56">
        <f>COUNTIF(Y2:Y36,"M&amp;ERT")</f>
        <v>0</v>
      </c>
      <c r="Z56">
        <f>COUNTIF(Z2:Z36,"M&amp;ERT")</f>
        <v>0</v>
      </c>
      <c r="AA56">
        <f>COUNTIF(AA2:AA36,"M&amp;ERT")</f>
        <v>0</v>
      </c>
      <c r="AB56">
        <f>COUNTIF(AB2:AB36,"M&amp;ERT")</f>
        <v>0</v>
      </c>
      <c r="AC56">
        <f>COUNTIF(AC2:AC36,"M&amp;ERT")</f>
        <v>0</v>
      </c>
      <c r="AD56">
        <f>COUNTIF(AD2:AD36,"M&amp;ERT")</f>
        <v>0</v>
      </c>
      <c r="AE56">
        <f>COUNTIF(AE2:AE36,"M&amp;ERT")</f>
        <v>0</v>
      </c>
      <c r="AF56">
        <f>COUNTIF(AF2:AF36,"M&amp;ERT")</f>
        <v>0</v>
      </c>
      <c r="AG56">
        <f>COUNTIF(AG2:AG36,"M&amp;ERT")</f>
        <v>0</v>
      </c>
      <c r="AH56">
        <f>COUNTIF(AH2:AH36,"M&amp;ERT")</f>
        <v>0</v>
      </c>
      <c r="AI56">
        <f>COUNTIF(AI2:AI36,"M&amp;ERT")</f>
        <v>0</v>
      </c>
      <c r="AJ56">
        <f>COUNTIF(AJ2:AJ36,"M&amp;ERT")</f>
        <v>0</v>
      </c>
      <c r="AK56">
        <f>COUNTIF(AK2:AK36,"M&amp;ERT")</f>
        <v>0</v>
      </c>
      <c r="AL56">
        <f>COUNTIF(AL2:AL36,"M&amp;ERT")</f>
        <v>0</v>
      </c>
      <c r="AM56">
        <f>COUNTIF(AM2:AM36,"M&amp;ERT")</f>
        <v>0</v>
      </c>
      <c r="AN56">
        <f>COUNTIF(AN2:AN36,"M&amp;ERT")</f>
        <v>0</v>
      </c>
      <c r="AO56">
        <f>COUNTIF(AO2:AO36,"M&amp;ERT")</f>
        <v>0</v>
      </c>
      <c r="AP56">
        <f>COUNTIF(AP2:AP36,"M&amp;ERT")</f>
        <v>0</v>
      </c>
      <c r="AQ56">
        <f>COUNTIF(AQ2:AQ36,"M&amp;ERT")</f>
        <v>0</v>
      </c>
      <c r="AR56">
        <f>COUNTIF(AR2:AR36,"M&amp;ERT")</f>
        <v>0</v>
      </c>
      <c r="AS56">
        <f>COUNTIF(AS2:AS36,"M&amp;ERT")</f>
        <v>0</v>
      </c>
    </row>
    <row r="57" spans="1:48" x14ac:dyDescent="0.35">
      <c r="A57" t="s">
        <v>68</v>
      </c>
      <c r="B57">
        <f>COUNTIF(B2:B36,"MwIT")</f>
        <v>0</v>
      </c>
      <c r="C57">
        <f>COUNTIF(C2:C36,"MwIT")</f>
        <v>0</v>
      </c>
      <c r="D57">
        <f>COUNTIF(D2:D36,"MwIT")</f>
        <v>0</v>
      </c>
      <c r="E57">
        <f>COUNTIF(E2:E36,"MwIT")</f>
        <v>0</v>
      </c>
      <c r="F57">
        <f>COUNTIF(F2:F36,"MwIT")</f>
        <v>0</v>
      </c>
      <c r="G57">
        <f>COUNTIF(G2:G36,"MwIT")</f>
        <v>0</v>
      </c>
      <c r="H57">
        <f>COUNTIF(H2:H36,"MwIT")</f>
        <v>0</v>
      </c>
      <c r="I57">
        <f>COUNTIF(I2:I36,"MwIT")</f>
        <v>0</v>
      </c>
      <c r="J57">
        <f>COUNTIF(J2:J36,"MwIT")</f>
        <v>0</v>
      </c>
      <c r="K57">
        <f>COUNTIF(K2:K36,"MwIT")</f>
        <v>0</v>
      </c>
      <c r="L57">
        <f>COUNTIF(L2:L36,"MwIT")</f>
        <v>0</v>
      </c>
      <c r="M57">
        <f>COUNTIF(M2:M36,"MwIT")</f>
        <v>0</v>
      </c>
      <c r="N57">
        <f>COUNTIF(N2:N36,"MwIT")</f>
        <v>0</v>
      </c>
      <c r="O57">
        <f>COUNTIF(O2:O36,"MwIT")</f>
        <v>0</v>
      </c>
      <c r="P57">
        <f>COUNTIF(P2:P36,"MwIT")</f>
        <v>0</v>
      </c>
      <c r="Q57">
        <f>COUNTIF(Q2:Q36,"MwIT")</f>
        <v>0</v>
      </c>
      <c r="R57">
        <f>COUNTIF(R2:R36,"MwIT")</f>
        <v>0</v>
      </c>
      <c r="S57">
        <f>COUNTIF(S2:S36,"MwIT")</f>
        <v>0</v>
      </c>
      <c r="T57">
        <f>COUNTIF(T2:T36,"MwIT")</f>
        <v>0</v>
      </c>
      <c r="U57">
        <f>COUNTIF(U2:U36,"MwIT")</f>
        <v>0</v>
      </c>
      <c r="V57">
        <f>COUNTIF(V2:V36,"MwIT")</f>
        <v>0</v>
      </c>
      <c r="W57">
        <f>COUNTIF(W2:W36,"MwIT")</f>
        <v>0</v>
      </c>
      <c r="X57">
        <f>COUNTIF(X2:X36,"MwIT")</f>
        <v>0</v>
      </c>
      <c r="Y57">
        <f>COUNTIF(Y2:Y36,"MwIT")</f>
        <v>0</v>
      </c>
      <c r="Z57">
        <f>COUNTIF(Z2:Z36,"MwIT")</f>
        <v>0</v>
      </c>
      <c r="AA57">
        <f>COUNTIF(AA2:AA36,"MwIT")</f>
        <v>0</v>
      </c>
      <c r="AB57">
        <f>COUNTIF(AB2:AB36,"MwIT")</f>
        <v>0</v>
      </c>
      <c r="AC57">
        <f>COUNTIF(AC2:AC36,"MwIT")</f>
        <v>0</v>
      </c>
      <c r="AD57">
        <f>COUNTIF(AD2:AD36,"MwIT")</f>
        <v>0</v>
      </c>
      <c r="AE57">
        <f>COUNTIF(AE2:AE36,"MwIT")</f>
        <v>0</v>
      </c>
      <c r="AF57">
        <f>COUNTIF(AF2:AF36,"MwIT")</f>
        <v>0</v>
      </c>
      <c r="AG57">
        <f>COUNTIF(AG2:AG36,"MwIT")</f>
        <v>0</v>
      </c>
      <c r="AH57">
        <f>COUNTIF(AH2:AH36,"MwIT")</f>
        <v>0</v>
      </c>
      <c r="AI57">
        <f>COUNTIF(AI2:AI36,"MwIT")</f>
        <v>0</v>
      </c>
      <c r="AJ57">
        <f>COUNTIF(AJ2:AJ36,"MwIT")</f>
        <v>0</v>
      </c>
      <c r="AK57">
        <f>COUNTIF(AK2:AK36,"MwIT")</f>
        <v>0</v>
      </c>
      <c r="AL57">
        <f>COUNTIF(AL2:AL36,"MwIT")</f>
        <v>0</v>
      </c>
      <c r="AM57">
        <f>COUNTIF(AM2:AM36,"MwIT")</f>
        <v>0</v>
      </c>
      <c r="AN57">
        <f>COUNTIF(AN2:AN36,"MwIT")</f>
        <v>0</v>
      </c>
      <c r="AO57">
        <f>COUNTIF(AO2:AO36,"MwIT")</f>
        <v>0</v>
      </c>
      <c r="AP57">
        <f>COUNTIF(AP2:AP36,"MwIT")</f>
        <v>0</v>
      </c>
      <c r="AQ57">
        <f>COUNTIF(AQ2:AQ36,"MwIT")</f>
        <v>0</v>
      </c>
      <c r="AR57">
        <f>COUNTIF(AR2:AR36,"MwIT")</f>
        <v>0</v>
      </c>
      <c r="AS57">
        <f>COUNTIF(AS2:AS36,"MwIT")</f>
        <v>0</v>
      </c>
    </row>
    <row r="58" spans="1:48" x14ac:dyDescent="0.35">
      <c r="A58" t="s">
        <v>69</v>
      </c>
      <c r="B58">
        <f>COUNTIF(B2:B36,"IwMT")</f>
        <v>0</v>
      </c>
      <c r="C58">
        <f>COUNTIF(C2:C36,"IwMT")</f>
        <v>0</v>
      </c>
      <c r="D58">
        <f>COUNTIF(D2:D36,"IwMT")</f>
        <v>0</v>
      </c>
      <c r="E58">
        <f>COUNTIF(E2:E36,"IwMT")</f>
        <v>0</v>
      </c>
      <c r="F58">
        <f>COUNTIF(F2:F36,"IwMT")</f>
        <v>0</v>
      </c>
      <c r="G58">
        <f>COUNTIF(G2:G36,"IwMT")</f>
        <v>0</v>
      </c>
      <c r="H58">
        <f>COUNTIF(H2:H36,"IwMT")</f>
        <v>0</v>
      </c>
      <c r="I58">
        <f>COUNTIF(I2:I36,"IwMT")</f>
        <v>0</v>
      </c>
      <c r="J58">
        <f>COUNTIF(J2:J36,"IwMT")</f>
        <v>0</v>
      </c>
      <c r="K58">
        <f>COUNTIF(K2:K36,"IwMT")</f>
        <v>0</v>
      </c>
      <c r="L58">
        <f>COUNTIF(L2:L36,"IwMT")</f>
        <v>0</v>
      </c>
      <c r="M58">
        <f>COUNTIF(M2:M36,"IwMT")</f>
        <v>0</v>
      </c>
      <c r="N58">
        <f>COUNTIF(N2:N36,"IwMT")</f>
        <v>0</v>
      </c>
      <c r="O58">
        <f>COUNTIF(O2:O36,"IwMT")</f>
        <v>0</v>
      </c>
      <c r="P58">
        <f>COUNTIF(P2:P36,"IwMT")</f>
        <v>0</v>
      </c>
      <c r="Q58">
        <f>COUNTIF(Q2:Q36,"IwMT")</f>
        <v>0</v>
      </c>
      <c r="R58">
        <f>COUNTIF(R2:R36,"IwMT")</f>
        <v>0</v>
      </c>
      <c r="S58">
        <f>COUNTIF(S2:S36,"IwMT")</f>
        <v>0</v>
      </c>
      <c r="T58">
        <f>COUNTIF(T2:T36,"IwMT")</f>
        <v>0</v>
      </c>
      <c r="U58">
        <f>COUNTIF(U2:U36,"IwMT")</f>
        <v>0</v>
      </c>
      <c r="V58">
        <f>COUNTIF(V2:V36,"IwMT")</f>
        <v>0</v>
      </c>
      <c r="W58">
        <f>COUNTIF(W2:W36,"IwMT")</f>
        <v>0</v>
      </c>
      <c r="X58">
        <f>COUNTIF(X2:X36,"IwMT")</f>
        <v>0</v>
      </c>
      <c r="Y58">
        <f>COUNTIF(Y2:Y36,"IwMT")</f>
        <v>0</v>
      </c>
      <c r="Z58">
        <f>COUNTIF(Z2:Z36,"IwMT")</f>
        <v>0</v>
      </c>
      <c r="AA58">
        <f>COUNTIF(AA2:AA36,"IwMT")</f>
        <v>0</v>
      </c>
      <c r="AB58">
        <f>COUNTIF(AB2:AB36,"IwMT")</f>
        <v>0</v>
      </c>
      <c r="AC58">
        <f>COUNTIF(AC2:AC36,"IwMT")</f>
        <v>0</v>
      </c>
      <c r="AD58">
        <f>COUNTIF(AD2:AD36,"IwMT")</f>
        <v>0</v>
      </c>
      <c r="AE58">
        <f>COUNTIF(AE2:AE36,"IwMT")</f>
        <v>0</v>
      </c>
      <c r="AF58">
        <f>COUNTIF(AF2:AF36,"IwMT")</f>
        <v>0</v>
      </c>
      <c r="AG58">
        <f>COUNTIF(AG2:AG36,"IwMT")</f>
        <v>0</v>
      </c>
      <c r="AH58">
        <f>COUNTIF(AH2:AH36,"IwMT")</f>
        <v>0</v>
      </c>
      <c r="AI58">
        <f>COUNTIF(AI2:AI36,"IwMT")</f>
        <v>0</v>
      </c>
      <c r="AJ58">
        <f>COUNTIF(AJ2:AJ36,"IwMT")</f>
        <v>0</v>
      </c>
      <c r="AK58">
        <f>COUNTIF(AK2:AK36,"IwMT")</f>
        <v>0</v>
      </c>
      <c r="AL58">
        <f>COUNTIF(AL2:AL36,"IwMT")</f>
        <v>0</v>
      </c>
      <c r="AM58">
        <f>COUNTIF(AM2:AM36,"IwMT")</f>
        <v>0</v>
      </c>
      <c r="AN58">
        <f>COUNTIF(AN2:AN36,"IwMT")</f>
        <v>0</v>
      </c>
      <c r="AO58">
        <f>COUNTIF(AO2:AO36,"IwMT")</f>
        <v>0</v>
      </c>
      <c r="AP58">
        <f>COUNTIF(AP2:AP36,"IwMT")</f>
        <v>0</v>
      </c>
      <c r="AQ58">
        <f>COUNTIF(AQ2:AQ36,"IwMT")</f>
        <v>0</v>
      </c>
      <c r="AR58">
        <f>COUNTIF(AR2:AR36,"IwMT")</f>
        <v>0</v>
      </c>
      <c r="AS58">
        <f>COUNTIF(AS2:AS36,"IwMT")</f>
        <v>0</v>
      </c>
    </row>
    <row r="59" spans="1:48" x14ac:dyDescent="0.35">
      <c r="A59" t="s">
        <v>14</v>
      </c>
      <c r="B59">
        <f>COUNTIF(B2:B36,"M&amp;IT")</f>
        <v>0</v>
      </c>
      <c r="C59">
        <f>COUNTIF(C2:C36,"M&amp;IT")</f>
        <v>0</v>
      </c>
      <c r="D59">
        <f>COUNTIF(D2:D36,"M&amp;IT")</f>
        <v>0</v>
      </c>
      <c r="E59">
        <f>COUNTIF(E2:E36,"M&amp;IT")</f>
        <v>0</v>
      </c>
      <c r="F59">
        <f>COUNTIF(F2:F36,"M&amp;IT")</f>
        <v>0</v>
      </c>
      <c r="G59">
        <f>COUNTIF(G2:G36,"M&amp;IT")</f>
        <v>0</v>
      </c>
      <c r="H59">
        <f>COUNTIF(H2:H36,"M&amp;IT")</f>
        <v>0</v>
      </c>
      <c r="I59">
        <f>COUNTIF(I2:I36,"M&amp;IT")</f>
        <v>0</v>
      </c>
      <c r="J59">
        <f>COUNTIF(J2:J36,"M&amp;IT")</f>
        <v>0</v>
      </c>
      <c r="K59">
        <f>COUNTIF(K2:K36,"M&amp;IT")</f>
        <v>0</v>
      </c>
      <c r="L59">
        <f>COUNTIF(L2:L36,"M&amp;IT")</f>
        <v>0</v>
      </c>
      <c r="M59">
        <f>COUNTIF(M2:M36,"M&amp;IT")</f>
        <v>0</v>
      </c>
      <c r="N59">
        <f>COUNTIF(N2:N36,"M&amp;IT")</f>
        <v>0</v>
      </c>
      <c r="O59">
        <f>COUNTIF(O2:O36,"M&amp;IT")</f>
        <v>0</v>
      </c>
      <c r="P59">
        <f>COUNTIF(P2:P36,"M&amp;IT")</f>
        <v>0</v>
      </c>
      <c r="Q59">
        <f>COUNTIF(Q2:Q36,"M&amp;IT")</f>
        <v>0</v>
      </c>
      <c r="R59">
        <f>COUNTIF(R2:R36,"M&amp;IT")</f>
        <v>0</v>
      </c>
      <c r="S59">
        <f>COUNTIF(S2:S36,"M&amp;IT")</f>
        <v>0</v>
      </c>
      <c r="T59">
        <f>COUNTIF(T2:T36,"M&amp;IT")</f>
        <v>0</v>
      </c>
      <c r="U59">
        <f>COUNTIF(U2:U36,"M&amp;IT")</f>
        <v>0</v>
      </c>
      <c r="V59">
        <f>COUNTIF(V2:V36,"M&amp;IT")</f>
        <v>0</v>
      </c>
      <c r="W59">
        <f>COUNTIF(W2:W36,"M&amp;IT")</f>
        <v>0</v>
      </c>
      <c r="X59">
        <f>COUNTIF(X2:X36,"M&amp;IT")</f>
        <v>0</v>
      </c>
      <c r="Y59">
        <f>COUNTIF(Y2:Y36,"M&amp;IT")</f>
        <v>0</v>
      </c>
      <c r="Z59">
        <f>COUNTIF(Z2:Z36,"M&amp;IT")</f>
        <v>0</v>
      </c>
      <c r="AA59">
        <f>COUNTIF(AA2:AA36,"M&amp;IT")</f>
        <v>0</v>
      </c>
      <c r="AB59">
        <f>COUNTIF(AB2:AB36,"M&amp;IT")</f>
        <v>0</v>
      </c>
      <c r="AC59">
        <f>COUNTIF(AC2:AC36,"M&amp;IT")</f>
        <v>0</v>
      </c>
      <c r="AD59">
        <f>COUNTIF(AD2:AD36,"M&amp;IT")</f>
        <v>0</v>
      </c>
      <c r="AE59">
        <f>COUNTIF(AE2:AE36,"M&amp;IT")</f>
        <v>0</v>
      </c>
      <c r="AF59">
        <f>COUNTIF(AF2:AF36,"M&amp;IT")</f>
        <v>0</v>
      </c>
      <c r="AG59">
        <f>COUNTIF(AG2:AG36,"M&amp;IT")</f>
        <v>0</v>
      </c>
      <c r="AH59">
        <f>COUNTIF(AH2:AH36,"M&amp;IT")</f>
        <v>0</v>
      </c>
      <c r="AI59">
        <f>COUNTIF(AI2:AI36,"M&amp;IT")</f>
        <v>0</v>
      </c>
      <c r="AJ59">
        <f>COUNTIF(AJ2:AJ36,"M&amp;IT")</f>
        <v>0</v>
      </c>
      <c r="AK59">
        <f>COUNTIF(AK2:AK36,"M&amp;IT")</f>
        <v>0</v>
      </c>
      <c r="AL59">
        <f>COUNTIF(AL2:AL36,"M&amp;IT")</f>
        <v>0</v>
      </c>
      <c r="AM59">
        <f>COUNTIF(AM2:AM36,"M&amp;IT")</f>
        <v>0</v>
      </c>
      <c r="AN59">
        <f>COUNTIF(AN2:AN36,"M&amp;IT")</f>
        <v>0</v>
      </c>
      <c r="AO59">
        <f>COUNTIF(AO2:AO36,"M&amp;IT")</f>
        <v>0</v>
      </c>
      <c r="AP59">
        <f>COUNTIF(AP2:AP36,"M&amp;IT")</f>
        <v>0</v>
      </c>
      <c r="AQ59">
        <f>COUNTIF(AQ2:AQ36,"M&amp;IT")</f>
        <v>0</v>
      </c>
      <c r="AR59">
        <f>COUNTIF(AR2:AR36,"M&amp;IT")</f>
        <v>0</v>
      </c>
      <c r="AS59">
        <f>COUNTIF(AS2:AS36,"M&amp;IT")</f>
        <v>0</v>
      </c>
    </row>
    <row r="60" spans="1:48" x14ac:dyDescent="0.35">
      <c r="A60" t="s">
        <v>6</v>
      </c>
      <c r="B60">
        <f>COUNTIF(B2:B36,"IwERT")</f>
        <v>0</v>
      </c>
      <c r="C60">
        <f>COUNTIF(C2:C36,"IwERT")</f>
        <v>0</v>
      </c>
      <c r="D60">
        <f>COUNTIF(D2:D36,"IwERT")</f>
        <v>0</v>
      </c>
      <c r="E60">
        <f>COUNTIF(E2:E36,"IwERT")</f>
        <v>0</v>
      </c>
      <c r="F60">
        <f>COUNTIF(F2:F36,"IwERT")</f>
        <v>0</v>
      </c>
      <c r="G60">
        <f>COUNTIF(G2:G36,"IwERT")</f>
        <v>0</v>
      </c>
      <c r="H60">
        <f>COUNTIF(H2:H36,"IwERT")</f>
        <v>0</v>
      </c>
      <c r="I60">
        <f>COUNTIF(I2:I36,"IwERT")</f>
        <v>0</v>
      </c>
      <c r="J60">
        <f>COUNTIF(J2:J36,"IwERT")</f>
        <v>0</v>
      </c>
      <c r="K60">
        <f>COUNTIF(K2:K36,"IwERT")</f>
        <v>0</v>
      </c>
      <c r="L60">
        <f>COUNTIF(L2:L36,"IwERT")</f>
        <v>0</v>
      </c>
      <c r="M60">
        <f>COUNTIF(M2:M36,"IwERT")</f>
        <v>0</v>
      </c>
      <c r="N60">
        <f>COUNTIF(N2:N36,"IwERT")</f>
        <v>0</v>
      </c>
      <c r="O60">
        <f>COUNTIF(O2:O36,"IwERT")</f>
        <v>0</v>
      </c>
      <c r="P60">
        <f>COUNTIF(P2:P36,"IwERT")</f>
        <v>0</v>
      </c>
      <c r="Q60">
        <f>COUNTIF(Q2:Q36,"IwERT")</f>
        <v>0</v>
      </c>
      <c r="R60">
        <f>COUNTIF(R2:R36,"IwERT")</f>
        <v>0</v>
      </c>
      <c r="S60">
        <f>COUNTIF(S2:S36,"IwERT")</f>
        <v>0</v>
      </c>
      <c r="T60">
        <f>COUNTIF(T2:T36,"IwERT")</f>
        <v>0</v>
      </c>
      <c r="U60">
        <f>COUNTIF(U2:U36,"IwERT")</f>
        <v>0</v>
      </c>
      <c r="V60">
        <f>COUNTIF(V2:V36,"IwERT")</f>
        <v>0</v>
      </c>
      <c r="W60">
        <f>COUNTIF(W2:W36,"IwERT")</f>
        <v>1</v>
      </c>
      <c r="X60">
        <f>COUNTIF(X2:X36,"IwERT")</f>
        <v>1</v>
      </c>
      <c r="Y60">
        <f>COUNTIF(Y2:Y36,"IwERT")</f>
        <v>0</v>
      </c>
      <c r="Z60">
        <f>COUNTIF(Z2:Z36,"IwERT")</f>
        <v>0</v>
      </c>
      <c r="AA60">
        <f>COUNTIF(AA2:AA36,"IwERT")</f>
        <v>0</v>
      </c>
      <c r="AB60">
        <f>COUNTIF(AB2:AB36,"IwERT")</f>
        <v>0</v>
      </c>
      <c r="AC60">
        <f>COUNTIF(AC2:AC36,"IwERT")</f>
        <v>0</v>
      </c>
      <c r="AD60">
        <f>COUNTIF(AD2:AD36,"IwERT")</f>
        <v>1</v>
      </c>
      <c r="AE60">
        <f>COUNTIF(AE2:AE36,"IwERT")</f>
        <v>1</v>
      </c>
      <c r="AF60">
        <f>COUNTIF(AF2:AF36,"IwERT")</f>
        <v>0</v>
      </c>
      <c r="AG60">
        <f>COUNTIF(AG2:AG36,"IwERT")</f>
        <v>0</v>
      </c>
      <c r="AH60">
        <f>COUNTIF(AH2:AH36,"IwERT")</f>
        <v>0</v>
      </c>
      <c r="AI60">
        <f>COUNTIF(AI2:AI36,"IwERT")</f>
        <v>0</v>
      </c>
      <c r="AJ60">
        <f>COUNTIF(AJ2:AJ36,"IwERT")</f>
        <v>0</v>
      </c>
      <c r="AK60">
        <f>COUNTIF(AK2:AK36,"IwERT")</f>
        <v>0</v>
      </c>
      <c r="AL60">
        <f>COUNTIF(AL2:AL36,"IwERT")</f>
        <v>0</v>
      </c>
      <c r="AM60">
        <f>COUNTIF(AM2:AM36,"IwERT")</f>
        <v>0</v>
      </c>
      <c r="AN60">
        <f>COUNTIF(AN2:AN36,"IwERT")</f>
        <v>0</v>
      </c>
      <c r="AO60">
        <f>COUNTIF(AO2:AO36,"IwERT")</f>
        <v>0</v>
      </c>
      <c r="AP60">
        <f>COUNTIF(AP2:AP36,"IwERT")</f>
        <v>0</v>
      </c>
      <c r="AQ60">
        <f>COUNTIF(AQ2:AQ36,"IwERT")</f>
        <v>0</v>
      </c>
      <c r="AR60">
        <f>COUNTIF(AR2:AR36,"IwERT")</f>
        <v>0</v>
      </c>
      <c r="AS60">
        <f>COUNTIF(AS2:AS36,"IwERT")</f>
        <v>0</v>
      </c>
    </row>
    <row r="61" spans="1:48" x14ac:dyDescent="0.35">
      <c r="A61" t="s">
        <v>39</v>
      </c>
      <c r="B61">
        <f>COUNTIF(B2:B36,"ERwIT")</f>
        <v>0</v>
      </c>
      <c r="C61">
        <f>COUNTIF(C2:C36,"ERwIT")</f>
        <v>0</v>
      </c>
      <c r="D61">
        <f>COUNTIF(D2:D36,"ERwIT")</f>
        <v>0</v>
      </c>
      <c r="E61">
        <f>COUNTIF(E2:E36,"ERwIT")</f>
        <v>0</v>
      </c>
      <c r="F61">
        <f>COUNTIF(F2:F36,"ERwIT")</f>
        <v>0</v>
      </c>
      <c r="G61">
        <f>COUNTIF(G2:G36,"ERwIT")</f>
        <v>0</v>
      </c>
      <c r="H61">
        <f>COUNTIF(H2:H36,"ERwIT")</f>
        <v>0</v>
      </c>
      <c r="I61">
        <f>COUNTIF(I2:I36,"ERwIT")</f>
        <v>0</v>
      </c>
      <c r="J61">
        <f>COUNTIF(J2:J36,"ERwIT")</f>
        <v>0</v>
      </c>
      <c r="K61">
        <f>COUNTIF(K2:K36,"ERwIT")</f>
        <v>0</v>
      </c>
      <c r="L61">
        <f>COUNTIF(L2:L36,"ERwIT")</f>
        <v>0</v>
      </c>
      <c r="M61">
        <f>COUNTIF(M2:M36,"ERwIT")</f>
        <v>0</v>
      </c>
      <c r="N61">
        <f>COUNTIF(N2:N36,"ERwIT")</f>
        <v>0</v>
      </c>
      <c r="O61">
        <f>COUNTIF(O2:O36,"ERwIT")</f>
        <v>0</v>
      </c>
      <c r="P61">
        <f>COUNTIF(P2:P36,"ERwIT")</f>
        <v>0</v>
      </c>
      <c r="Q61">
        <f>COUNTIF(Q2:Q36,"ERwIT")</f>
        <v>0</v>
      </c>
      <c r="R61">
        <f>COUNTIF(R2:R36,"ERwIT")</f>
        <v>0</v>
      </c>
      <c r="S61">
        <f>COUNTIF(S2:S36,"ERwIT")</f>
        <v>0</v>
      </c>
      <c r="T61">
        <f>COUNTIF(T2:T36,"ERwIT")</f>
        <v>1</v>
      </c>
      <c r="U61">
        <f>COUNTIF(U2:U36,"ERwIT")</f>
        <v>1</v>
      </c>
      <c r="V61">
        <f>COUNTIF(V2:V36,"ERwIT")</f>
        <v>1</v>
      </c>
      <c r="W61">
        <f>COUNTIF(W2:W36,"ERwIT")</f>
        <v>0</v>
      </c>
      <c r="X61">
        <f>COUNTIF(X2:X36,"ERwIT")</f>
        <v>0</v>
      </c>
      <c r="Y61">
        <f>COUNTIF(Y2:Y36,"ERwIT")</f>
        <v>0</v>
      </c>
      <c r="Z61">
        <f>COUNTIF(Z2:Z36,"ERwIT")</f>
        <v>0</v>
      </c>
      <c r="AA61">
        <f>COUNTIF(AA2:AA36,"ERwIT")</f>
        <v>0</v>
      </c>
      <c r="AB61">
        <f>COUNTIF(AB2:AB36,"ERwIT")</f>
        <v>0</v>
      </c>
      <c r="AC61">
        <f>COUNTIF(AC2:AC36,"ERwIT")</f>
        <v>0</v>
      </c>
      <c r="AD61">
        <f>COUNTIF(AD2:AD36,"ERwIT")</f>
        <v>0</v>
      </c>
      <c r="AE61">
        <f>COUNTIF(AE2:AE36,"ERwIT")</f>
        <v>0</v>
      </c>
      <c r="AF61">
        <f>COUNTIF(AF2:AF36,"ERwIT")</f>
        <v>1</v>
      </c>
      <c r="AG61">
        <f>COUNTIF(AG2:AG36,"ERwIT")</f>
        <v>1</v>
      </c>
      <c r="AH61">
        <f>COUNTIF(AH2:AH36,"ERwIT")</f>
        <v>1</v>
      </c>
      <c r="AI61">
        <f>COUNTIF(AI2:AI36,"ERwIT")</f>
        <v>0</v>
      </c>
      <c r="AJ61">
        <f>COUNTIF(AJ2:AJ36,"ERwIT")</f>
        <v>0</v>
      </c>
      <c r="AK61">
        <f>COUNTIF(AK2:AK36,"ERwIT")</f>
        <v>0</v>
      </c>
      <c r="AL61">
        <f>COUNTIF(AL2:AL36,"ERwIT")</f>
        <v>0</v>
      </c>
      <c r="AM61">
        <f>COUNTIF(AM2:AM36,"ERwIT")</f>
        <v>0</v>
      </c>
      <c r="AN61">
        <f>COUNTIF(AN2:AN36,"ERwIT")</f>
        <v>0</v>
      </c>
      <c r="AO61">
        <f>COUNTIF(AO2:AO36,"ERwIT")</f>
        <v>0</v>
      </c>
      <c r="AP61">
        <f>COUNTIF(AP2:AP36,"ERwIT")</f>
        <v>0</v>
      </c>
      <c r="AQ61">
        <f>COUNTIF(AQ2:AQ36,"ERwIT")</f>
        <v>0</v>
      </c>
      <c r="AR61">
        <f>COUNTIF(AR2:AR36,"ERwIT")</f>
        <v>0</v>
      </c>
      <c r="AS61">
        <f>COUNTIF(AS2:AS36,"ERwIT")</f>
        <v>0</v>
      </c>
    </row>
    <row r="62" spans="1:48" x14ac:dyDescent="0.35">
      <c r="A62" t="s">
        <v>19</v>
      </c>
      <c r="B62">
        <f>COUNTIF(B2:B36,"I&amp;ERT")</f>
        <v>0</v>
      </c>
      <c r="C62">
        <f>COUNTIF(C2:C36,"I&amp;ERT")</f>
        <v>0</v>
      </c>
      <c r="D62">
        <f>COUNTIF(D2:D36,"I&amp;ERT")</f>
        <v>0</v>
      </c>
      <c r="E62">
        <f>COUNTIF(E2:E36,"I&amp;ERT")</f>
        <v>0</v>
      </c>
      <c r="F62">
        <f>COUNTIF(F2:F36,"I&amp;ERT")</f>
        <v>0</v>
      </c>
      <c r="G62">
        <f>COUNTIF(G2:G36,"I&amp;ERT")</f>
        <v>0</v>
      </c>
      <c r="H62">
        <f>COUNTIF(H2:H36,"I&amp;ERT")</f>
        <v>0</v>
      </c>
      <c r="I62">
        <f>COUNTIF(I2:I36,"I&amp;ERT")</f>
        <v>0</v>
      </c>
      <c r="J62">
        <f>COUNTIF(J2:J36,"I&amp;ERT")</f>
        <v>0</v>
      </c>
      <c r="K62">
        <f>COUNTIF(K2:K36,"I&amp;ERT")</f>
        <v>0</v>
      </c>
      <c r="L62">
        <f>COUNTIF(L2:L36,"I&amp;ERT")</f>
        <v>0</v>
      </c>
      <c r="M62">
        <f>COUNTIF(M2:M36,"I&amp;ERT")</f>
        <v>0</v>
      </c>
      <c r="N62">
        <f>COUNTIF(N2:N36,"I&amp;ERT")</f>
        <v>0</v>
      </c>
      <c r="O62">
        <f>COUNTIF(O2:O36,"I&amp;ERT")</f>
        <v>0</v>
      </c>
      <c r="P62">
        <f>COUNTIF(P2:P36,"I&amp;ERT")</f>
        <v>0</v>
      </c>
      <c r="Q62">
        <f>COUNTIF(Q2:Q36,"I&amp;ERT")</f>
        <v>0</v>
      </c>
      <c r="R62">
        <f>COUNTIF(R2:R36,"I&amp;ERT")</f>
        <v>0</v>
      </c>
      <c r="S62">
        <f>COUNTIF(S2:S36,"I&amp;ERT")</f>
        <v>0</v>
      </c>
      <c r="T62">
        <f>COUNTIF(T2:T36,"I&amp;ERT")</f>
        <v>0</v>
      </c>
      <c r="U62">
        <f>COUNTIF(U2:U36,"I&amp;ERT")</f>
        <v>0</v>
      </c>
      <c r="V62">
        <f>COUNTIF(V2:V36,"I&amp;ERT")</f>
        <v>0</v>
      </c>
      <c r="W62">
        <f>COUNTIF(W2:W36,"I&amp;ERT")</f>
        <v>0</v>
      </c>
      <c r="X62">
        <f>COUNTIF(X2:X36,"I&amp;ERT")</f>
        <v>0</v>
      </c>
      <c r="Y62">
        <f>COUNTIF(Y2:Y36,"I&amp;ERT")</f>
        <v>0</v>
      </c>
      <c r="Z62">
        <f>COUNTIF(Z2:Z36,"I&amp;ERT")</f>
        <v>0</v>
      </c>
      <c r="AA62">
        <f>COUNTIF(AA2:AA36,"I&amp;ERT")</f>
        <v>0</v>
      </c>
      <c r="AB62">
        <f>COUNTIF(AB2:AB36,"I&amp;ERT")</f>
        <v>0</v>
      </c>
      <c r="AC62">
        <f>COUNTIF(AC2:AC36,"I&amp;ERT")</f>
        <v>0</v>
      </c>
      <c r="AD62">
        <f>COUNTIF(AD2:AD36,"I&amp;ERT")</f>
        <v>0</v>
      </c>
      <c r="AE62">
        <f>COUNTIF(AE2:AE36,"I&amp;ERT")</f>
        <v>0</v>
      </c>
      <c r="AF62">
        <f>COUNTIF(AF2:AF36,"I&amp;ERT")</f>
        <v>0</v>
      </c>
      <c r="AG62">
        <f>COUNTIF(AG2:AG36,"I&amp;ERT")</f>
        <v>1</v>
      </c>
      <c r="AH62">
        <f>COUNTIF(AH2:AH36,"I&amp;ERT")</f>
        <v>1</v>
      </c>
      <c r="AI62">
        <f>COUNTIF(AI2:AI36,"I&amp;ERT")</f>
        <v>1</v>
      </c>
      <c r="AJ62">
        <f>COUNTIF(AJ2:AJ36,"I&amp;ERT")</f>
        <v>1</v>
      </c>
      <c r="AK62">
        <f>COUNTIF(AK2:AK36,"I&amp;ERT")</f>
        <v>0</v>
      </c>
      <c r="AL62">
        <f>COUNTIF(AL2:AL36,"I&amp;ERT")</f>
        <v>0</v>
      </c>
      <c r="AM62">
        <f>COUNTIF(AM2:AM36,"I&amp;ERT")</f>
        <v>0</v>
      </c>
      <c r="AN62">
        <f>COUNTIF(AN2:AN36,"I&amp;ERT")</f>
        <v>0</v>
      </c>
      <c r="AO62">
        <f>COUNTIF(AO2:AO36,"I&amp;ERT")</f>
        <v>0</v>
      </c>
      <c r="AP62">
        <f>COUNTIF(AP2:AP36,"I&amp;ERT")</f>
        <v>0</v>
      </c>
      <c r="AQ62">
        <f>COUNTIF(AQ2:AQ36,"I&amp;ERT")</f>
        <v>0</v>
      </c>
      <c r="AR62">
        <f>COUNTIF(AR2:AR36,"I&amp;ERT")</f>
        <v>0</v>
      </c>
      <c r="AS62">
        <f>COUNTIF(AS2:AS36,"I&amp;ERT")</f>
        <v>0</v>
      </c>
    </row>
    <row r="63" spans="1:48" x14ac:dyDescent="0.35">
      <c r="A63" t="s">
        <v>15</v>
      </c>
      <c r="B63">
        <f>COUNTIF(B2:B36,"ER&amp;M&amp;IT")</f>
        <v>0</v>
      </c>
      <c r="C63">
        <f>COUNTIF(C2:C36,"ER&amp;M&amp;IT")</f>
        <v>0</v>
      </c>
      <c r="D63">
        <f>COUNTIF(D2:D36,"ER&amp;M&amp;IT")</f>
        <v>0</v>
      </c>
      <c r="E63">
        <f>COUNTIF(E2:E36,"ER&amp;M&amp;IT")</f>
        <v>0</v>
      </c>
      <c r="F63">
        <f>COUNTIF(F2:F36,"ER&amp;M&amp;IT")</f>
        <v>0</v>
      </c>
      <c r="G63">
        <f>COUNTIF(G2:G36,"ER&amp;M&amp;IT")</f>
        <v>0</v>
      </c>
      <c r="H63">
        <f>COUNTIF(H2:H36,"ER&amp;M&amp;IT")</f>
        <v>0</v>
      </c>
      <c r="I63">
        <f>COUNTIF(I2:I36,"ER&amp;M&amp;IT")</f>
        <v>0</v>
      </c>
      <c r="J63">
        <f>COUNTIF(J2:J36,"ER&amp;M&amp;IT")</f>
        <v>0</v>
      </c>
      <c r="K63">
        <f>COUNTIF(K2:K36,"ER&amp;M&amp;IT")</f>
        <v>0</v>
      </c>
      <c r="L63">
        <f>COUNTIF(L2:L36,"ER&amp;M&amp;IT")</f>
        <v>0</v>
      </c>
      <c r="M63">
        <f>COUNTIF(M2:M36,"ER&amp;M&amp;IT")</f>
        <v>0</v>
      </c>
      <c r="N63">
        <f>COUNTIF(N2:N36,"ER&amp;M&amp;IT")</f>
        <v>0</v>
      </c>
      <c r="O63">
        <f>COUNTIF(O2:O36,"ER&amp;M&amp;IT")</f>
        <v>0</v>
      </c>
      <c r="P63">
        <f>COUNTIF(P2:P36,"ER&amp;M&amp;IT")</f>
        <v>0</v>
      </c>
      <c r="Q63">
        <f>COUNTIF(Q2:Q36,"ER&amp;M&amp;IT")</f>
        <v>0</v>
      </c>
      <c r="R63">
        <f>COUNTIF(R2:R36,"ER&amp;M&amp;IT")</f>
        <v>0</v>
      </c>
      <c r="S63">
        <f>COUNTIF(S2:S36,"ER&amp;M&amp;IT")</f>
        <v>0</v>
      </c>
      <c r="T63">
        <f>COUNTIF(T2:T36,"ER&amp;M&amp;IT")</f>
        <v>0</v>
      </c>
      <c r="U63">
        <f>COUNTIF(U2:U36,"ER&amp;M&amp;IT")</f>
        <v>0</v>
      </c>
      <c r="V63">
        <f>COUNTIF(V2:V36,"ER&amp;M&amp;IT")</f>
        <v>0</v>
      </c>
      <c r="W63">
        <f>COUNTIF(W2:W36,"ER&amp;M&amp;IT")</f>
        <v>0</v>
      </c>
      <c r="X63">
        <f>COUNTIF(X2:X36,"ER&amp;M&amp;IT")</f>
        <v>0</v>
      </c>
      <c r="Y63">
        <f>COUNTIF(Y2:Y36,"ER&amp;M&amp;IT")</f>
        <v>0</v>
      </c>
      <c r="Z63">
        <f>COUNTIF(Z2:Z36,"ER&amp;M&amp;IT")</f>
        <v>0</v>
      </c>
      <c r="AA63">
        <f>COUNTIF(AA2:AA36,"ER&amp;M&amp;IT")</f>
        <v>0</v>
      </c>
      <c r="AB63">
        <f>COUNTIF(AB2:AB36,"ER&amp;M&amp;IT")</f>
        <v>0</v>
      </c>
      <c r="AC63">
        <f>COUNTIF(AC2:AC36,"ER&amp;M&amp;IT")</f>
        <v>0</v>
      </c>
      <c r="AD63">
        <f>COUNTIF(AD2:AD36,"ER&amp;M&amp;IT")</f>
        <v>0</v>
      </c>
      <c r="AE63">
        <f>COUNTIF(AE2:AE36,"ER&amp;M&amp;IT")</f>
        <v>0</v>
      </c>
      <c r="AF63">
        <f>COUNTIF(AF2:AF36,"ER&amp;M&amp;IT")</f>
        <v>0</v>
      </c>
      <c r="AG63">
        <f>COUNTIF(AG2:AG36,"ER&amp;M&amp;IT")</f>
        <v>0</v>
      </c>
      <c r="AH63">
        <f>COUNTIF(AH2:AH36,"ER&amp;M&amp;IT")</f>
        <v>0</v>
      </c>
      <c r="AI63">
        <f>COUNTIF(AI2:AI36,"ER&amp;M&amp;IT")</f>
        <v>0</v>
      </c>
      <c r="AJ63">
        <f>COUNTIF(AJ2:AJ36,"ER&amp;M&amp;IT")</f>
        <v>0</v>
      </c>
      <c r="AK63">
        <f>COUNTIF(AK2:AK36,"ER&amp;M&amp;IT")</f>
        <v>0</v>
      </c>
      <c r="AL63">
        <f>COUNTIF(AL2:AL36,"ER&amp;M&amp;IT")</f>
        <v>0</v>
      </c>
      <c r="AM63">
        <f>COUNTIF(AM2:AM36,"ER&amp;M&amp;IT")</f>
        <v>0</v>
      </c>
      <c r="AN63">
        <f>COUNTIF(AN2:AN36,"ER&amp;M&amp;IT")</f>
        <v>0</v>
      </c>
      <c r="AO63">
        <f>COUNTIF(AO2:AO36,"ER&amp;M&amp;IT")</f>
        <v>0</v>
      </c>
      <c r="AP63">
        <f>COUNTIF(AP2:AP36,"ER&amp;M&amp;IT")</f>
        <v>0</v>
      </c>
      <c r="AQ63">
        <f>COUNTIF(AQ2:AQ36,"ER&amp;M&amp;IT")</f>
        <v>0</v>
      </c>
      <c r="AR63">
        <f>COUNTIF(AR2:AR36,"ER&amp;M&amp;IT")</f>
        <v>0</v>
      </c>
      <c r="AS63">
        <f>COUNTIF(AS2:AS36,"ER&amp;M&amp;IT")</f>
        <v>0</v>
      </c>
    </row>
    <row r="64" spans="1:48" x14ac:dyDescent="0.35">
      <c r="A64" t="s">
        <v>7</v>
      </c>
      <c r="B64">
        <f>COUNTIF(B2:B36,"LSD")</f>
        <v>2</v>
      </c>
      <c r="C64">
        <f>COUNTIF(C2:C36,"LSD")</f>
        <v>2</v>
      </c>
      <c r="D64">
        <f>COUNTIF(D2:D36,"LSD")</f>
        <v>2</v>
      </c>
      <c r="E64">
        <f>COUNTIF(E2:E36,"LSD")</f>
        <v>3</v>
      </c>
      <c r="F64">
        <f>COUNTIF(F2:F36,"LSD")</f>
        <v>3</v>
      </c>
      <c r="G64">
        <f>COUNTIF(G2:G36,"LSD")</f>
        <v>6</v>
      </c>
      <c r="H64">
        <f>COUNTIF(H2:H36,"LSD")</f>
        <v>6</v>
      </c>
      <c r="I64">
        <f>COUNTIF(I2:I36,"LSD")</f>
        <v>7</v>
      </c>
      <c r="J64">
        <f>COUNTIF(J2:J36,"LSD")</f>
        <v>8</v>
      </c>
      <c r="K64">
        <f>COUNTIF(K2:K36,"LSD")</f>
        <v>8</v>
      </c>
      <c r="L64">
        <f>COUNTIF(L2:L36,"LSD")</f>
        <v>8</v>
      </c>
      <c r="M64">
        <f>COUNTIF(M2:M36,"LSD")</f>
        <v>10</v>
      </c>
      <c r="N64">
        <f>COUNTIF(N2:N36,"LSD")</f>
        <v>12</v>
      </c>
      <c r="O64">
        <f>COUNTIF(O2:O36,"LSD")</f>
        <v>14</v>
      </c>
      <c r="P64">
        <f>COUNTIF(P2:P36,"LSD")</f>
        <v>14</v>
      </c>
      <c r="Q64">
        <f>COUNTIF(Q2:Q36,"LSD")</f>
        <v>16</v>
      </c>
      <c r="R64">
        <f>COUNTIF(R2:R36,"LSD")</f>
        <v>17</v>
      </c>
      <c r="S64">
        <f>COUNTIF(S2:S36,"LSD")</f>
        <v>14</v>
      </c>
      <c r="T64">
        <f>COUNTIF(T2:T36,"LSD")</f>
        <v>13</v>
      </c>
      <c r="U64">
        <f>COUNTIF(U2:U36,"LSD")</f>
        <v>12</v>
      </c>
      <c r="V64">
        <f>COUNTIF(V2:V36,"LSD")</f>
        <v>15</v>
      </c>
      <c r="W64">
        <f>COUNTIF(W2:W36,"LSD")</f>
        <v>16</v>
      </c>
      <c r="X64">
        <f>COUNTIF(X2:X36,"LSD")</f>
        <v>18</v>
      </c>
      <c r="Y64">
        <f>COUNTIF(Y2:Y36,"LSD")</f>
        <v>19</v>
      </c>
      <c r="Z64">
        <f>COUNTIF(Z2:Z36,"LSD")</f>
        <v>16</v>
      </c>
      <c r="AA64">
        <f>COUNTIF(AA2:AA36,"LSD")</f>
        <v>14</v>
      </c>
      <c r="AB64">
        <f>COUNTIF(AB2:AB36,"LSD")</f>
        <v>13</v>
      </c>
      <c r="AC64">
        <f>COUNTIF(AC2:AC36,"LSD")</f>
        <v>13</v>
      </c>
      <c r="AD64">
        <f>COUNTIF(AD2:AD36,"LSD")</f>
        <v>12</v>
      </c>
      <c r="AE64">
        <f>COUNTIF(AE2:AE36,"LSD")</f>
        <v>12</v>
      </c>
      <c r="AF64">
        <f>COUNTIF(AF2:AF36,"LSD")</f>
        <v>11</v>
      </c>
      <c r="AG64">
        <f>COUNTIF(AG2:AG36,"LSD")</f>
        <v>10</v>
      </c>
      <c r="AH64">
        <f>COUNTIF(AH2:AH36,"LSD")</f>
        <v>9</v>
      </c>
      <c r="AI64">
        <f>COUNTIF(AI2:AI36,"LSD")</f>
        <v>9</v>
      </c>
      <c r="AJ64">
        <f>COUNTIF(AJ2:AJ36,"LSD")</f>
        <v>9</v>
      </c>
      <c r="AK64">
        <f>COUNTIF(AK2:AK36,"LSD")</f>
        <v>8</v>
      </c>
      <c r="AL64">
        <f>COUNTIF(AL2:AL36,"LSD")</f>
        <v>7</v>
      </c>
      <c r="AM64">
        <f>COUNTIF(AM2:AM36,"LSD")</f>
        <v>7</v>
      </c>
      <c r="AN64">
        <f>COUNTIF(AN2:AN36,"LSD")</f>
        <v>7</v>
      </c>
      <c r="AO64">
        <f>COUNTIF(AO2:AO36,"LSD")</f>
        <v>7</v>
      </c>
      <c r="AP64">
        <f>COUNTIF(AP2:AP36,"LSD")</f>
        <v>7</v>
      </c>
      <c r="AQ64">
        <f>COUNTIF(AQ2:AQ36,"LSD")</f>
        <v>7</v>
      </c>
      <c r="AR64">
        <f>COUNTIF(AR2:AR36,"LSD")</f>
        <v>7</v>
      </c>
      <c r="AS64">
        <f>COUNTIF(AS2:AS36,"LSD")</f>
        <v>6</v>
      </c>
    </row>
    <row r="65" spans="1:45" x14ac:dyDescent="0.35">
      <c r="A65" t="s">
        <v>65</v>
      </c>
      <c r="B65">
        <f>COUNTIF(B2:B36,"UASC")</f>
        <v>0</v>
      </c>
      <c r="C65">
        <f>COUNTIF(C2:C36,"UASC")</f>
        <v>0</v>
      </c>
      <c r="D65">
        <f>COUNTIF(D2:D36,"UASC")</f>
        <v>0</v>
      </c>
      <c r="E65">
        <f>COUNTIF(E2:E36,"UASC")</f>
        <v>0</v>
      </c>
      <c r="F65">
        <f>COUNTIF(F2:F36,"UASC")</f>
        <v>0</v>
      </c>
      <c r="G65">
        <f>COUNTIF(G2:G36,"UASC")</f>
        <v>0</v>
      </c>
      <c r="H65">
        <f>COUNTIF(H2:H36,"UASC")</f>
        <v>0</v>
      </c>
      <c r="I65">
        <f>COUNTIF(I2:I36,"UASC")</f>
        <v>0</v>
      </c>
      <c r="J65">
        <f>COUNTIF(J2:J36,"UASC")</f>
        <v>0</v>
      </c>
      <c r="K65">
        <f>COUNTIF(K2:K36,"UASC")</f>
        <v>0</v>
      </c>
      <c r="L65">
        <f>COUNTIF(L2:L36,"UASC")</f>
        <v>0</v>
      </c>
      <c r="M65">
        <f>COUNTIF(M2:M36,"UASC")</f>
        <v>0</v>
      </c>
      <c r="N65">
        <f>COUNTIF(N2:N36,"UASC")</f>
        <v>0</v>
      </c>
      <c r="O65">
        <f>COUNTIF(O2:O36,"UASC")</f>
        <v>0</v>
      </c>
      <c r="P65">
        <f>COUNTIF(P2:P36,"UASC")</f>
        <v>0</v>
      </c>
      <c r="Q65">
        <f>COUNTIF(Q2:Q36,"UASC")</f>
        <v>0</v>
      </c>
      <c r="R65">
        <f>COUNTIF(R2:R36,"UASC")</f>
        <v>0</v>
      </c>
      <c r="S65">
        <f>COUNTIF(S2:S36,"UASC")</f>
        <v>0</v>
      </c>
      <c r="T65">
        <f>COUNTIF(T2:T36,"UASC")</f>
        <v>0</v>
      </c>
      <c r="U65">
        <f>COUNTIF(U2:U36,"UASC")</f>
        <v>0</v>
      </c>
      <c r="V65">
        <f>COUNTIF(V2:V36,"UASC")</f>
        <v>0</v>
      </c>
      <c r="W65">
        <f>COUNTIF(W2:W36,"UASC")</f>
        <v>0</v>
      </c>
      <c r="X65">
        <f>COUNTIF(X2:X36,"UASC")</f>
        <v>0</v>
      </c>
      <c r="Y65">
        <f>COUNTIF(Y2:Y36,"UASC")</f>
        <v>0</v>
      </c>
      <c r="Z65">
        <f>COUNTIF(Z2:Z36,"UASC")</f>
        <v>0</v>
      </c>
      <c r="AA65">
        <f>COUNTIF(AA2:AA36,"UASC")</f>
        <v>0</v>
      </c>
      <c r="AB65">
        <f>COUNTIF(AB2:AB36,"UASC")</f>
        <v>0</v>
      </c>
      <c r="AC65">
        <f>COUNTIF(AC2:AC36,"UASC")</f>
        <v>0</v>
      </c>
      <c r="AD65">
        <f>COUNTIF(AD2:AD36,"UASC")</f>
        <v>0</v>
      </c>
      <c r="AE65">
        <f>COUNTIF(AE2:AE36,"UASC")</f>
        <v>0</v>
      </c>
      <c r="AF65">
        <f>COUNTIF(AF2:AF36,"UASC")</f>
        <v>0</v>
      </c>
      <c r="AG65">
        <f>COUNTIF(AG2:AG36,"UASC")</f>
        <v>0</v>
      </c>
      <c r="AH65">
        <f>COUNTIF(AH2:AH36,"UASC")</f>
        <v>0</v>
      </c>
      <c r="AI65">
        <f>COUNTIF(AI2:AI36,"UASC")</f>
        <v>0</v>
      </c>
      <c r="AJ65">
        <f>COUNTIF(AJ2:AJ36,"UASC")</f>
        <v>0</v>
      </c>
      <c r="AK65">
        <f>COUNTIF(AK2:AK36,"UASC")</f>
        <v>0</v>
      </c>
      <c r="AL65">
        <f>COUNTIF(AL2:AL36,"UASC")</f>
        <v>0</v>
      </c>
      <c r="AM65">
        <f>COUNTIF(AM2:AM36,"UASC")</f>
        <v>0</v>
      </c>
      <c r="AN65">
        <f>COUNTIF(AN2:AN36,"UASC")</f>
        <v>0</v>
      </c>
      <c r="AO65">
        <f>COUNTIF(AO2:AO36,"UASC")</f>
        <v>0</v>
      </c>
      <c r="AP65">
        <f>COUNTIF(AP2:AP36,"UASC")</f>
        <v>0</v>
      </c>
      <c r="AQ65">
        <f>COUNTIF(AQ2:AQ36,"UASC")</f>
        <v>0</v>
      </c>
      <c r="AR65">
        <f>COUNTIF(AR2:AR36,"UASC")</f>
        <v>0</v>
      </c>
      <c r="AS65">
        <f>COUNTIF(AS2:AS36,"UASC")</f>
        <v>0</v>
      </c>
    </row>
    <row r="66" spans="1:45" x14ac:dyDescent="0.35">
      <c r="A66" t="s">
        <v>4</v>
      </c>
      <c r="B66">
        <f>COUNTIF(B2:B36,"CU")</f>
        <v>0</v>
      </c>
      <c r="C66">
        <f>COUNTIF(C2:C36,"CU")</f>
        <v>0</v>
      </c>
      <c r="D66">
        <f>COUNTIF(D2:D36,"CU")</f>
        <v>0</v>
      </c>
      <c r="E66">
        <f>COUNTIF(E2:E36,"CU")</f>
        <v>0</v>
      </c>
      <c r="F66">
        <f>COUNTIF(F2:F36,"CU")</f>
        <v>0</v>
      </c>
      <c r="G66">
        <f>COUNTIF(G2:G36,"CU")</f>
        <v>0</v>
      </c>
      <c r="H66">
        <f>COUNTIF(H2:H36,"CU")</f>
        <v>0</v>
      </c>
      <c r="I66">
        <f>COUNTIF(I2:I36,"CU")</f>
        <v>0</v>
      </c>
      <c r="J66">
        <f>COUNTIF(J2:J36,"CU")</f>
        <v>0</v>
      </c>
      <c r="K66">
        <f>COUNTIF(K2:K36,"CU")</f>
        <v>0</v>
      </c>
      <c r="L66">
        <f>COUNTIF(L2:L36,"CU")</f>
        <v>0</v>
      </c>
      <c r="M66">
        <f>COUNTIF(M2:M36,"CU")</f>
        <v>0</v>
      </c>
      <c r="N66">
        <f>COUNTIF(N2:N36,"CU")</f>
        <v>0</v>
      </c>
      <c r="O66">
        <f>COUNTIF(O2:O36,"CU")</f>
        <v>0</v>
      </c>
      <c r="P66">
        <f>COUNTIF(P2:P36,"CU")</f>
        <v>0</v>
      </c>
      <c r="Q66">
        <f>COUNTIF(Q2:Q36,"CU")</f>
        <v>0</v>
      </c>
      <c r="R66">
        <f>COUNTIF(R2:R36,"CU")</f>
        <v>0</v>
      </c>
      <c r="S66">
        <f>COUNTIF(S2:S36,"CU")</f>
        <v>0</v>
      </c>
      <c r="T66">
        <f>COUNTIF(T2:T36,"CU")</f>
        <v>0</v>
      </c>
      <c r="U66">
        <f>COUNTIF(U2:U36,"CU")</f>
        <v>0</v>
      </c>
      <c r="V66">
        <f>COUNTIF(V2:V36,"CU")</f>
        <v>0</v>
      </c>
      <c r="W66">
        <f>COUNTIF(W2:W36,"CU")</f>
        <v>0</v>
      </c>
      <c r="X66">
        <f>COUNTIF(X2:X36,"CU")</f>
        <v>0</v>
      </c>
      <c r="Y66">
        <f>COUNTIF(Y2:Y36,"CU")</f>
        <v>0</v>
      </c>
      <c r="Z66">
        <f>COUNTIF(Z2:Z36,"CU")</f>
        <v>0</v>
      </c>
      <c r="AA66">
        <f>COUNTIF(AA2:AA36,"CU")</f>
        <v>0</v>
      </c>
      <c r="AB66">
        <f>COUNTIF(AB2:AB36,"CU")</f>
        <v>0</v>
      </c>
      <c r="AC66">
        <f>COUNTIF(AC2:AC36,"CU")</f>
        <v>0</v>
      </c>
      <c r="AD66">
        <f>COUNTIF(AD2:AD36,"CU")</f>
        <v>0</v>
      </c>
      <c r="AE66">
        <f>COUNTIF(AE2:AE36,"CU")</f>
        <v>0</v>
      </c>
      <c r="AF66">
        <f>COUNTIF(AF2:AF36,"CU")</f>
        <v>0</v>
      </c>
      <c r="AG66">
        <f>COUNTIF(AG2:AG36,"CU")</f>
        <v>0</v>
      </c>
      <c r="AH66">
        <f>COUNTIF(AH2:AH36,"CU")</f>
        <v>0</v>
      </c>
      <c r="AI66">
        <f>COUNTIF(AI2:AI36,"CU")</f>
        <v>1</v>
      </c>
      <c r="AJ66">
        <f>COUNTIF(AJ2:AJ36,"CU")</f>
        <v>3</v>
      </c>
      <c r="AK66">
        <f>COUNTIF(AK2:AK36,"CU")</f>
        <v>4</v>
      </c>
      <c r="AL66">
        <f>COUNTIF(AL2:AL36,"CU")</f>
        <v>4</v>
      </c>
      <c r="AM66">
        <f>COUNTIF(AM2:AM36,"CU")</f>
        <v>5</v>
      </c>
      <c r="AN66">
        <f>COUNTIF(AN2:AN36,"CU")</f>
        <v>5</v>
      </c>
      <c r="AO66">
        <f>COUNTIF(AO2:AO36,"CU")</f>
        <v>5</v>
      </c>
      <c r="AP66">
        <f>COUNTIF(AP2:AP36,"CU")</f>
        <v>6</v>
      </c>
      <c r="AQ66">
        <f>COUNTIF(AQ2:AQ36,"CU")</f>
        <v>7</v>
      </c>
      <c r="AR66">
        <f>COUNTIF(AR2:AR36,"CU")</f>
        <v>7</v>
      </c>
      <c r="AS66">
        <f>COUNTIF(AS2:AS36,"CU")</f>
        <v>7</v>
      </c>
    </row>
    <row r="67" spans="1:45" x14ac:dyDescent="0.35">
      <c r="A67" t="s">
        <v>3</v>
      </c>
      <c r="B67">
        <f>COUNTIF(B2:B36,"FERT")</f>
        <v>1</v>
      </c>
      <c r="C67">
        <f>COUNTIF(C2:C36,"FERT")</f>
        <v>1</v>
      </c>
      <c r="D67">
        <f>COUNTIF(D2:D36,"FERT")</f>
        <v>1</v>
      </c>
      <c r="E67">
        <f>COUNTIF(E2:E36,"FERT")</f>
        <v>0</v>
      </c>
      <c r="F67">
        <f>COUNTIF(F2:F36,"FERT")</f>
        <v>0</v>
      </c>
      <c r="G67">
        <f>COUNTIF(G2:G36,"FERT")</f>
        <v>0</v>
      </c>
      <c r="H67">
        <f>COUNTIF(H2:H36,"FERT")</f>
        <v>0</v>
      </c>
      <c r="I67">
        <f>COUNTIF(I2:I36,"FERT")</f>
        <v>0</v>
      </c>
      <c r="J67">
        <f>COUNTIF(J2:J36,"FERT")</f>
        <v>0</v>
      </c>
      <c r="K67">
        <f>COUNTIF(K2:K36,"FERT")</f>
        <v>0</v>
      </c>
      <c r="L67">
        <f>COUNTIF(L2:L36,"FERT")</f>
        <v>0</v>
      </c>
      <c r="M67">
        <f>COUNTIF(M2:M36,"FERT")</f>
        <v>0</v>
      </c>
      <c r="N67">
        <f>COUNTIF(N2:N36,"FERT")</f>
        <v>0</v>
      </c>
      <c r="O67">
        <f>COUNTIF(O2:O36,"FERT")</f>
        <v>0</v>
      </c>
      <c r="P67">
        <f>COUNTIF(P2:P36,"FERT")</f>
        <v>0</v>
      </c>
      <c r="Q67">
        <f>COUNTIF(Q2:Q36,"FERT")</f>
        <v>0</v>
      </c>
      <c r="R67">
        <f>COUNTIF(R2:R36,"FERT")</f>
        <v>0</v>
      </c>
      <c r="S67">
        <f>COUNTIF(S2:S36,"FERT")</f>
        <v>0</v>
      </c>
      <c r="T67">
        <f>COUNTIF(T2:T36,"FERT")</f>
        <v>1</v>
      </c>
      <c r="U67">
        <f>COUNTIF(U2:U36,"FERT")</f>
        <v>1</v>
      </c>
      <c r="V67">
        <f>COUNTIF(V2:V36,"FERT")</f>
        <v>2</v>
      </c>
      <c r="W67">
        <f>COUNTIF(W2:W36,"FERT")</f>
        <v>3</v>
      </c>
      <c r="X67">
        <f>COUNTIF(X2:X36,"FERT")</f>
        <v>3</v>
      </c>
      <c r="Y67">
        <f>COUNTIF(Y2:Y36,"FERT")</f>
        <v>3</v>
      </c>
      <c r="Z67">
        <f>COUNTIF(Z2:Z36,"FERT")</f>
        <v>3</v>
      </c>
      <c r="AA67">
        <f>COUNTIF(AA2:AA36,"FERT")</f>
        <v>4</v>
      </c>
      <c r="AB67">
        <f>COUNTIF(AB2:AB36,"FERT")</f>
        <v>4</v>
      </c>
      <c r="AC67">
        <f>COUNTIF(AC2:AC36,"FERT")</f>
        <v>5</v>
      </c>
      <c r="AD67">
        <f>COUNTIF(AD2:AD36,"FERT")</f>
        <v>5</v>
      </c>
      <c r="AE67">
        <f>COUNTIF(AE2:AE36,"FERT")</f>
        <v>5</v>
      </c>
      <c r="AF67">
        <f>COUNTIF(AF2:AF36,"FERT")</f>
        <v>5</v>
      </c>
      <c r="AG67">
        <f>COUNTIF(AG2:AG36,"FERT")</f>
        <v>5</v>
      </c>
      <c r="AH67">
        <f>COUNTIF(AH2:AH36,"FERT")</f>
        <v>4</v>
      </c>
      <c r="AI67">
        <f>COUNTIF(AI2:AI36,"FERT")</f>
        <v>5</v>
      </c>
      <c r="AJ67">
        <f>COUNTIF(AJ2:AJ36,"FERT")</f>
        <v>3</v>
      </c>
      <c r="AK67">
        <f>COUNTIF(AK2:AK36,"FERT")</f>
        <v>3</v>
      </c>
      <c r="AL67">
        <f>COUNTIF(AL2:AL36,"FERT")</f>
        <v>3</v>
      </c>
      <c r="AM67">
        <f>COUNTIF(AM2:AM36,"FERT")</f>
        <v>3</v>
      </c>
      <c r="AN67">
        <f>COUNTIF(AN2:AN36,"FERT")</f>
        <v>3</v>
      </c>
      <c r="AO67">
        <f>COUNTIF(AO2:AO36,"FERT")</f>
        <v>3</v>
      </c>
      <c r="AP67">
        <f>COUNTIF(AP2:AP36,"FERT")</f>
        <v>2</v>
      </c>
      <c r="AQ67">
        <f>COUNTIF(AQ2:AQ36,"FERT")</f>
        <v>2</v>
      </c>
      <c r="AR67">
        <f>COUNTIF(AR2:AR36,"FERT")</f>
        <v>2</v>
      </c>
      <c r="AS67">
        <f>COUNTIF(AS2:AS36,"FERT")</f>
        <v>2</v>
      </c>
    </row>
    <row r="68" spans="1:45" x14ac:dyDescent="0.35">
      <c r="A68" t="s">
        <v>70</v>
      </c>
      <c r="B68">
        <f>COUNTIF(B2:B36,"FCERT")</f>
        <v>0</v>
      </c>
      <c r="C68">
        <f>COUNTIF(C2:C36,"FCERT")</f>
        <v>0</v>
      </c>
      <c r="D68">
        <f>COUNTIF(D2:D36,"FCERT")</f>
        <v>0</v>
      </c>
      <c r="E68">
        <f>COUNTIF(E2:E36,"FCERT")</f>
        <v>0</v>
      </c>
      <c r="F68">
        <f>COUNTIF(F2:F36,"FCERT")</f>
        <v>0</v>
      </c>
      <c r="G68">
        <f>COUNTIF(G2:G36,"FCERT")</f>
        <v>0</v>
      </c>
      <c r="H68">
        <f>COUNTIF(H2:H36,"FCERT")</f>
        <v>0</v>
      </c>
      <c r="I68">
        <f>COUNTIF(I2:I36,"FCERT")</f>
        <v>0</v>
      </c>
      <c r="J68">
        <f>COUNTIF(J2:J36,"FCERT")</f>
        <v>0</v>
      </c>
      <c r="K68">
        <f>COUNTIF(K2:K36,"FCERT")</f>
        <v>0</v>
      </c>
      <c r="L68">
        <f>COUNTIF(L2:L36,"FCERT")</f>
        <v>0</v>
      </c>
      <c r="M68">
        <f>COUNTIF(M2:M36,"FCERT")</f>
        <v>0</v>
      </c>
      <c r="N68">
        <f>COUNTIF(N2:N36,"FCERT")</f>
        <v>0</v>
      </c>
      <c r="O68">
        <f>COUNTIF(O2:O36,"FCERT")</f>
        <v>0</v>
      </c>
      <c r="P68">
        <f>COUNTIF(P2:P36,"FCERT")</f>
        <v>0</v>
      </c>
      <c r="Q68">
        <f>COUNTIF(Q2:Q36,"FCERT")</f>
        <v>0</v>
      </c>
      <c r="R68">
        <f>COUNTIF(R2:R36,"FCERT")</f>
        <v>0</v>
      </c>
      <c r="S68">
        <f>COUNTIF(S2:S36,"FCERT")</f>
        <v>0</v>
      </c>
      <c r="T68">
        <f>COUNTIF(T2:T36,"FCERT")</f>
        <v>0</v>
      </c>
      <c r="U68">
        <f>COUNTIF(U2:U36,"FCERT")</f>
        <v>0</v>
      </c>
      <c r="V68">
        <f>COUNTIF(V2:V36,"FCERT")</f>
        <v>0</v>
      </c>
      <c r="W68">
        <f>COUNTIF(W2:W36,"FCERT")</f>
        <v>0</v>
      </c>
      <c r="X68">
        <f>COUNTIF(X2:X36,"FCERT")</f>
        <v>0</v>
      </c>
      <c r="Y68">
        <f>COUNTIF(Y2:Y36,"FCERT")</f>
        <v>0</v>
      </c>
      <c r="Z68">
        <f>COUNTIF(Z2:Z36,"FCERT")</f>
        <v>0</v>
      </c>
      <c r="AA68">
        <f>COUNTIF(AA2:AA36,"FCERT")</f>
        <v>0</v>
      </c>
      <c r="AB68">
        <f>COUNTIF(AB2:AB36,"FCERT")</f>
        <v>0</v>
      </c>
      <c r="AC68">
        <f>COUNTIF(AC2:AC36,"FCERT")</f>
        <v>0</v>
      </c>
      <c r="AD68">
        <f>COUNTIF(AD2:AD36,"FCERT")</f>
        <v>0</v>
      </c>
      <c r="AE68">
        <f>COUNTIF(AE2:AE36,"FCERT")</f>
        <v>0</v>
      </c>
      <c r="AF68">
        <f>COUNTIF(AF2:AF36,"FCERT")</f>
        <v>0</v>
      </c>
      <c r="AG68">
        <f>COUNTIF(AG2:AG36,"FCERT")</f>
        <v>0</v>
      </c>
      <c r="AH68">
        <f>COUNTIF(AH2:AH36,"FCERT")</f>
        <v>0</v>
      </c>
      <c r="AI68">
        <f>COUNTIF(AI2:AI36,"FCERT")</f>
        <v>0</v>
      </c>
      <c r="AJ68">
        <f>COUNTIF(AJ2:AJ36,"FCERT")</f>
        <v>0</v>
      </c>
      <c r="AK68">
        <f>COUNTIF(AK2:AK36,"FCERT")</f>
        <v>0</v>
      </c>
      <c r="AL68">
        <f>COUNTIF(AL2:AL36,"FCERT")</f>
        <v>0</v>
      </c>
      <c r="AM68">
        <f>COUNTIF(AM2:AM36,"FCERT")</f>
        <v>0</v>
      </c>
      <c r="AN68">
        <f>COUNTIF(AN2:AN36,"FCERT")</f>
        <v>0</v>
      </c>
      <c r="AO68">
        <f>COUNTIF(AO2:AO36,"FCERT")</f>
        <v>0</v>
      </c>
      <c r="AP68">
        <f>COUNTIF(AP2:AP36,"FCERT")</f>
        <v>0</v>
      </c>
      <c r="AQ68">
        <f>COUNTIF(AQ2:AQ36,"FCERT")</f>
        <v>0</v>
      </c>
      <c r="AR68">
        <f>COUNTIF(AR2:AR36,"FCERT")</f>
        <v>0</v>
      </c>
      <c r="AS68">
        <f>COUNTIF(AS2:AS36,"FCERT")</f>
        <v>0</v>
      </c>
    </row>
    <row r="69" spans="1:45" x14ac:dyDescent="0.35">
      <c r="A69" t="s">
        <v>17</v>
      </c>
      <c r="B69">
        <f>COUNTIF(B2:B36,"FMT")</f>
        <v>0</v>
      </c>
      <c r="C69">
        <f>COUNTIF(C2:C36,"FMT")</f>
        <v>0</v>
      </c>
      <c r="D69">
        <f>COUNTIF(D2:D36,"FMT")</f>
        <v>0</v>
      </c>
      <c r="E69">
        <f>COUNTIF(E2:E36,"FMT")</f>
        <v>0</v>
      </c>
      <c r="F69">
        <f>COUNTIF(F2:F36,"FMT")</f>
        <v>0</v>
      </c>
      <c r="G69">
        <f>COUNTIF(G2:G36,"FMT")</f>
        <v>0</v>
      </c>
      <c r="H69">
        <f>COUNTIF(H2:H36,"FMT")</f>
        <v>0</v>
      </c>
      <c r="I69">
        <f>COUNTIF(I2:I36,"FMT")</f>
        <v>0</v>
      </c>
      <c r="J69">
        <f>COUNTIF(J2:J36,"FMT")</f>
        <v>0</v>
      </c>
      <c r="K69">
        <f>COUNTIF(K2:K36,"FMT")</f>
        <v>0</v>
      </c>
      <c r="L69">
        <f>COUNTIF(L2:L36,"FMT")</f>
        <v>0</v>
      </c>
      <c r="M69">
        <f>COUNTIF(M2:M36,"FMT")</f>
        <v>0</v>
      </c>
      <c r="N69">
        <f>COUNTIF(N2:N36,"FMT")</f>
        <v>0</v>
      </c>
      <c r="O69">
        <f>COUNTIF(O2:O36,"FMT")</f>
        <v>0</v>
      </c>
      <c r="P69">
        <f>COUNTIF(P2:P36,"FMT")</f>
        <v>0</v>
      </c>
      <c r="Q69">
        <f>COUNTIF(Q2:Q36,"FMT")</f>
        <v>0</v>
      </c>
      <c r="R69">
        <f>COUNTIF(R2:R36,"FMT")</f>
        <v>0</v>
      </c>
      <c r="S69">
        <f>COUNTIF(S2:S36,"FMT")</f>
        <v>0</v>
      </c>
      <c r="T69">
        <f>COUNTIF(T2:T36,"FMT")</f>
        <v>0</v>
      </c>
      <c r="U69">
        <f>COUNTIF(U2:U36,"FMT")</f>
        <v>0</v>
      </c>
      <c r="V69">
        <f>COUNTIF(V2:V36,"FMT")</f>
        <v>0</v>
      </c>
      <c r="W69">
        <f>COUNTIF(W2:W36,"FMT")</f>
        <v>0</v>
      </c>
      <c r="X69">
        <f>COUNTIF(X2:X36,"FMT")</f>
        <v>0</v>
      </c>
      <c r="Y69">
        <f>COUNTIF(Y2:Y36,"FMT")</f>
        <v>0</v>
      </c>
      <c r="Z69">
        <f>COUNTIF(Z2:Z36,"FMT")</f>
        <v>0</v>
      </c>
      <c r="AA69">
        <f>COUNTIF(AA2:AA36,"FMT")</f>
        <v>0</v>
      </c>
      <c r="AB69">
        <f>COUNTIF(AB2:AB36,"FMT")</f>
        <v>0</v>
      </c>
      <c r="AC69">
        <f>COUNTIF(AC2:AC36,"FMT")</f>
        <v>0</v>
      </c>
      <c r="AD69">
        <f>COUNTIF(AD2:AD36,"FMT")</f>
        <v>0</v>
      </c>
      <c r="AE69">
        <f>COUNTIF(AE2:AE36,"FMT")</f>
        <v>0</v>
      </c>
      <c r="AF69">
        <f>COUNTIF(AF2:AF36,"FMT")</f>
        <v>0</v>
      </c>
      <c r="AG69">
        <f>COUNTIF(AG2:AG36,"FMT")</f>
        <v>0</v>
      </c>
      <c r="AH69">
        <f>COUNTIF(AH2:AH36,"FMT")</f>
        <v>0</v>
      </c>
      <c r="AI69">
        <f>COUNTIF(AI2:AI36,"FMT")</f>
        <v>0</v>
      </c>
      <c r="AJ69">
        <f>COUNTIF(AJ2:AJ36,"FMT")</f>
        <v>0</v>
      </c>
      <c r="AK69">
        <f>COUNTIF(AK2:AK36,"FMT")</f>
        <v>0</v>
      </c>
      <c r="AL69">
        <f>COUNTIF(AL2:AL36,"FMT")</f>
        <v>0</v>
      </c>
      <c r="AM69">
        <f>COUNTIF(AM2:AM36,"FMT")</f>
        <v>0</v>
      </c>
      <c r="AN69">
        <f>COUNTIF(AN2:AN36,"FMT")</f>
        <v>0</v>
      </c>
      <c r="AO69">
        <f>COUNTIF(AO2:AO36,"FMT")</f>
        <v>0</v>
      </c>
      <c r="AP69">
        <f>COUNTIF(AP2:AP36,"FMT")</f>
        <v>0</v>
      </c>
      <c r="AQ69">
        <f>COUNTIF(AQ2:AQ36,"FMT")</f>
        <v>0</v>
      </c>
      <c r="AR69">
        <f>COUNTIF(AR2:AR36,"FMT")</f>
        <v>0</v>
      </c>
      <c r="AS69">
        <f>COUNTIF(AS2:AS36,"FMT")</f>
        <v>0</v>
      </c>
    </row>
    <row r="70" spans="1:45" x14ac:dyDescent="0.35">
      <c r="A70" t="s">
        <v>18</v>
      </c>
      <c r="B70">
        <f>COUNTIF(B2:B36,"FCMT")</f>
        <v>0</v>
      </c>
      <c r="C70">
        <f>COUNTIF(C2:C36,"FCMT")</f>
        <v>0</v>
      </c>
      <c r="D70">
        <f>COUNTIF(D2:D36,"FCMT")</f>
        <v>0</v>
      </c>
      <c r="E70">
        <f>COUNTIF(E2:E36,"FCMT")</f>
        <v>0</v>
      </c>
      <c r="F70">
        <f>COUNTIF(F2:F36,"FCMT")</f>
        <v>0</v>
      </c>
      <c r="G70">
        <f>COUNTIF(G2:G36,"FCMT")</f>
        <v>0</v>
      </c>
      <c r="H70">
        <f>COUNTIF(H2:H36,"FCMT")</f>
        <v>0</v>
      </c>
      <c r="I70">
        <f>COUNTIF(I2:I36,"FCMT")</f>
        <v>0</v>
      </c>
      <c r="J70">
        <f>COUNTIF(J2:J36,"FCMT")</f>
        <v>0</v>
      </c>
      <c r="K70">
        <f>COUNTIF(K2:K36,"FCMT")</f>
        <v>0</v>
      </c>
      <c r="L70">
        <f>COUNTIF(L2:L36,"FCMT")</f>
        <v>0</v>
      </c>
      <c r="M70">
        <f>COUNTIF(M2:M36,"FCMT")</f>
        <v>0</v>
      </c>
      <c r="N70">
        <f>COUNTIF(N2:N36,"FCMT")</f>
        <v>0</v>
      </c>
      <c r="O70">
        <f>COUNTIF(O2:O36,"FCMT")</f>
        <v>0</v>
      </c>
      <c r="P70">
        <f>COUNTIF(P2:P36,"FCMT")</f>
        <v>0</v>
      </c>
      <c r="Q70">
        <f>COUNTIF(Q2:Q36,"FCMT")</f>
        <v>0</v>
      </c>
      <c r="R70">
        <f>COUNTIF(R2:R36,"FCMT")</f>
        <v>0</v>
      </c>
      <c r="S70">
        <f>COUNTIF(S2:S36,"FCMT")</f>
        <v>0</v>
      </c>
      <c r="T70">
        <f>COUNTIF(T2:T36,"FCMT")</f>
        <v>0</v>
      </c>
      <c r="U70">
        <f>COUNTIF(U2:U36,"FCMT")</f>
        <v>0</v>
      </c>
      <c r="V70">
        <f>COUNTIF(V2:V36,"FCMT")</f>
        <v>0</v>
      </c>
      <c r="W70">
        <f>COUNTIF(W2:W36,"FCMT")</f>
        <v>0</v>
      </c>
      <c r="X70">
        <f>COUNTIF(X2:X36,"FCMT")</f>
        <v>0</v>
      </c>
      <c r="Y70">
        <f>COUNTIF(Y2:Y36,"FCMT")</f>
        <v>0</v>
      </c>
      <c r="Z70">
        <f>COUNTIF(Z2:Z36,"FCMT")</f>
        <v>0</v>
      </c>
      <c r="AA70">
        <f>COUNTIF(AA2:AA36,"FCMT")</f>
        <v>0</v>
      </c>
      <c r="AB70">
        <f>COUNTIF(AB2:AB36,"FCMT")</f>
        <v>0</v>
      </c>
      <c r="AC70">
        <f>COUNTIF(AC2:AC36,"FCMT")</f>
        <v>0</v>
      </c>
      <c r="AD70">
        <f>COUNTIF(AD2:AD36,"FCMT")</f>
        <v>0</v>
      </c>
      <c r="AE70">
        <f>COUNTIF(AE2:AE36,"FCMT")</f>
        <v>0</v>
      </c>
      <c r="AF70">
        <f>COUNTIF(AF2:AF36,"FCMT")</f>
        <v>0</v>
      </c>
      <c r="AG70">
        <f>COUNTIF(AG2:AG36,"FCMT")</f>
        <v>0</v>
      </c>
      <c r="AH70">
        <f>COUNTIF(AH2:AH36,"FCMT")</f>
        <v>0</v>
      </c>
      <c r="AI70">
        <f>COUNTIF(AI2:AI36,"FCMT")</f>
        <v>0</v>
      </c>
      <c r="AJ70">
        <f>COUNTIF(AJ2:AJ36,"FCMT")</f>
        <v>0</v>
      </c>
      <c r="AK70">
        <f>COUNTIF(AK2:AK36,"FCMT")</f>
        <v>0</v>
      </c>
      <c r="AL70">
        <f>COUNTIF(AL2:AL36,"FCMT")</f>
        <v>0</v>
      </c>
      <c r="AM70">
        <f>COUNTIF(AM2:AM36,"FCMT")</f>
        <v>0</v>
      </c>
      <c r="AN70">
        <f>COUNTIF(AN2:AN36,"FCMT")</f>
        <v>0</v>
      </c>
      <c r="AO70">
        <f>COUNTIF(AO2:AO36,"FCMT")</f>
        <v>0</v>
      </c>
      <c r="AP70">
        <f>COUNTIF(AP2:AP36,"FCMT")</f>
        <v>0</v>
      </c>
      <c r="AQ70">
        <f>COUNTIF(AQ2:AQ36,"FCMT")</f>
        <v>0</v>
      </c>
      <c r="AR70">
        <f>COUNTIF(AR2:AR36,"FCMT")</f>
        <v>0</v>
      </c>
      <c r="AS70">
        <f>COUNTIF(AS2:AS36,"FCMT")</f>
        <v>0</v>
      </c>
    </row>
    <row r="71" spans="1:45" x14ac:dyDescent="0.35">
      <c r="A71" t="s">
        <v>5</v>
      </c>
      <c r="B71">
        <f>COUNTIF(B2:B36,"FIT")</f>
        <v>0</v>
      </c>
      <c r="C71">
        <f>COUNTIF(C2:C36,"FIT")</f>
        <v>0</v>
      </c>
      <c r="D71">
        <f>COUNTIF(D2:D36,"FIT")</f>
        <v>0</v>
      </c>
      <c r="E71">
        <f>COUNTIF(E2:E36,"FIT")</f>
        <v>0</v>
      </c>
      <c r="F71">
        <f>COUNTIF(F2:F36,"FIT")</f>
        <v>0</v>
      </c>
      <c r="G71">
        <f>COUNTIF(G2:G36,"FIT")</f>
        <v>0</v>
      </c>
      <c r="H71">
        <f>COUNTIF(H2:H36,"FIT")</f>
        <v>0</v>
      </c>
      <c r="I71">
        <f>COUNTIF(I2:I36,"FIT")</f>
        <v>0</v>
      </c>
      <c r="J71">
        <f>COUNTIF(J2:J36,"FIT")</f>
        <v>0</v>
      </c>
      <c r="K71">
        <f>COUNTIF(K2:K36,"FIT")</f>
        <v>0</v>
      </c>
      <c r="L71">
        <f>COUNTIF(L2:L36,"FIT")</f>
        <v>0</v>
      </c>
      <c r="M71">
        <f>COUNTIF(M2:M36,"FIT")</f>
        <v>0</v>
      </c>
      <c r="N71">
        <f>COUNTIF(N2:N36,"FIT")</f>
        <v>0</v>
      </c>
      <c r="O71">
        <f>COUNTIF(O2:O36,"FIT")</f>
        <v>0</v>
      </c>
      <c r="P71">
        <f>COUNTIF(P2:P36,"FIT")</f>
        <v>0</v>
      </c>
      <c r="Q71">
        <f>COUNTIF(Q2:Q36,"FIT")</f>
        <v>0</v>
      </c>
      <c r="R71">
        <f>COUNTIF(R2:R36,"FIT")</f>
        <v>0</v>
      </c>
      <c r="S71">
        <f>COUNTIF(S2:S36,"FIT")</f>
        <v>0</v>
      </c>
      <c r="T71">
        <f>COUNTIF(T2:T36,"FIT")</f>
        <v>0</v>
      </c>
      <c r="U71">
        <f>COUNTIF(U2:U36,"FIT")</f>
        <v>0</v>
      </c>
      <c r="V71">
        <f>COUNTIF(V2:V36,"FIT")</f>
        <v>0</v>
      </c>
      <c r="W71">
        <f>COUNTIF(W2:W36,"FIT")</f>
        <v>0</v>
      </c>
      <c r="X71">
        <f>COUNTIF(X2:X36,"FIT")</f>
        <v>0</v>
      </c>
      <c r="Y71">
        <f>COUNTIF(Y2:Y36,"FIT")</f>
        <v>0</v>
      </c>
      <c r="Z71">
        <f>COUNTIF(Z2:Z36,"FIT")</f>
        <v>0</v>
      </c>
      <c r="AA71">
        <f>COUNTIF(AA2:AA36,"FIT")</f>
        <v>0</v>
      </c>
      <c r="AB71">
        <f>COUNTIF(AB2:AB36,"FIT")</f>
        <v>1</v>
      </c>
      <c r="AC71">
        <f>COUNTIF(AC2:AC36,"FIT")</f>
        <v>1</v>
      </c>
      <c r="AD71">
        <f>COUNTIF(AD2:AD36,"FIT")</f>
        <v>2</v>
      </c>
      <c r="AE71">
        <f>COUNTIF(AE2:AE36,"FIT")</f>
        <v>2</v>
      </c>
      <c r="AF71">
        <f>COUNTIF(AF2:AF36,"FIT")</f>
        <v>4</v>
      </c>
      <c r="AG71">
        <f>COUNTIF(AG2:AG36,"FIT")</f>
        <v>4</v>
      </c>
      <c r="AH71">
        <f>COUNTIF(AH2:AH36,"FIT")</f>
        <v>5</v>
      </c>
      <c r="AI71">
        <f>COUNTIF(AI2:AI36,"FIT")</f>
        <v>5</v>
      </c>
      <c r="AJ71">
        <f>COUNTIF(AJ2:AJ36,"FIT")</f>
        <v>5</v>
      </c>
      <c r="AK71">
        <f>COUNTIF(AK2:AK36,"FIT")</f>
        <v>6</v>
      </c>
      <c r="AL71">
        <f>COUNTIF(AL2:AL36,"FIT")</f>
        <v>7</v>
      </c>
      <c r="AM71">
        <f>COUNTIF(AM2:AM36,"FIT")</f>
        <v>8</v>
      </c>
      <c r="AN71">
        <f>COUNTIF(AN2:AN36,"FIT")</f>
        <v>8</v>
      </c>
      <c r="AO71">
        <f>COUNTIF(AO2:AO36,"FIT")</f>
        <v>8</v>
      </c>
      <c r="AP71">
        <f>COUNTIF(AP2:AP36,"FIT")</f>
        <v>8</v>
      </c>
      <c r="AQ71">
        <f>COUNTIF(AQ2:AQ36,"FIT")</f>
        <v>7</v>
      </c>
      <c r="AR71">
        <f>COUNTIF(AR2:AR36,"FIT")</f>
        <v>7</v>
      </c>
      <c r="AS71">
        <f>COUNTIF(AS2:AS36,"FIT")</f>
        <v>8</v>
      </c>
    </row>
    <row r="72" spans="1:45" x14ac:dyDescent="0.35">
      <c r="A72" t="s">
        <v>71</v>
      </c>
      <c r="B72">
        <f>COUNTIF(B2:B36,"FCIT")</f>
        <v>0</v>
      </c>
      <c r="C72">
        <f>COUNTIF(C2:C36,"FCIT")</f>
        <v>0</v>
      </c>
      <c r="D72">
        <f>COUNTIF(D2:D36,"FCIT")</f>
        <v>0</v>
      </c>
      <c r="E72">
        <f>COUNTIF(E2:E36,"FCIT")</f>
        <v>0</v>
      </c>
      <c r="F72">
        <f>COUNTIF(F2:F36,"FCIT")</f>
        <v>0</v>
      </c>
      <c r="G72">
        <f>COUNTIF(G2:G36,"FCIT")</f>
        <v>0</v>
      </c>
      <c r="H72">
        <f>COUNTIF(H2:H36,"FCIT")</f>
        <v>0</v>
      </c>
      <c r="I72">
        <f>COUNTIF(I2:I36,"FCIT")</f>
        <v>0</v>
      </c>
      <c r="J72">
        <f>COUNTIF(J2:J36,"FCIT")</f>
        <v>0</v>
      </c>
      <c r="K72">
        <f>COUNTIF(K2:K36,"FCIT")</f>
        <v>0</v>
      </c>
      <c r="L72">
        <f>COUNTIF(L2:L36,"FCIT")</f>
        <v>0</v>
      </c>
      <c r="M72">
        <f>COUNTIF(M2:M36,"FCIT")</f>
        <v>0</v>
      </c>
      <c r="N72">
        <f>COUNTIF(N2:N36,"FCIT")</f>
        <v>0</v>
      </c>
      <c r="O72">
        <f>COUNTIF(O2:O36,"FCIT")</f>
        <v>0</v>
      </c>
      <c r="P72">
        <f>COUNTIF(P2:P36,"FCIT")</f>
        <v>0</v>
      </c>
      <c r="Q72">
        <f>COUNTIF(Q2:Q36,"FCIT")</f>
        <v>0</v>
      </c>
      <c r="R72">
        <f>COUNTIF(R2:R36,"FCIT")</f>
        <v>0</v>
      </c>
      <c r="S72">
        <f>COUNTIF(S2:S36,"FCIT")</f>
        <v>0</v>
      </c>
      <c r="T72">
        <f>COUNTIF(T2:T36,"FCIT")</f>
        <v>0</v>
      </c>
      <c r="U72">
        <f>COUNTIF(U2:U36,"FCIT")</f>
        <v>0</v>
      </c>
      <c r="V72">
        <f>COUNTIF(V2:V36,"FCIT")</f>
        <v>0</v>
      </c>
      <c r="W72">
        <f>COUNTIF(W2:W36,"FCIT")</f>
        <v>0</v>
      </c>
      <c r="X72">
        <f>COUNTIF(X2:X36,"FCIT")</f>
        <v>0</v>
      </c>
      <c r="Y72">
        <f>COUNTIF(Y2:Y36,"FCIT")</f>
        <v>0</v>
      </c>
      <c r="Z72">
        <f>COUNTIF(Z2:Z36,"FCIT")</f>
        <v>0</v>
      </c>
      <c r="AA72">
        <f>COUNTIF(AA2:AA36,"FCIT")</f>
        <v>0</v>
      </c>
      <c r="AB72">
        <f>COUNTIF(AB2:AB36,"FCIT")</f>
        <v>0</v>
      </c>
      <c r="AC72">
        <f>COUNTIF(AC2:AC36,"FCIT")</f>
        <v>0</v>
      </c>
      <c r="AD72">
        <f>COUNTIF(AD2:AD36,"FCIT")</f>
        <v>0</v>
      </c>
      <c r="AE72">
        <f>COUNTIF(AE2:AE36,"FCIT")</f>
        <v>0</v>
      </c>
      <c r="AF72">
        <f>COUNTIF(AF2:AF36,"FCIT")</f>
        <v>0</v>
      </c>
      <c r="AG72">
        <f>COUNTIF(AG2:AG36,"FCIT")</f>
        <v>0</v>
      </c>
      <c r="AH72">
        <f>COUNTIF(AH2:AH36,"FCIT")</f>
        <v>0</v>
      </c>
      <c r="AI72">
        <f>COUNTIF(AI2:AI36,"FCIT")</f>
        <v>0</v>
      </c>
      <c r="AJ72">
        <f>COUNTIF(AJ2:AJ36,"FCIT")</f>
        <v>0</v>
      </c>
      <c r="AK72">
        <f>COUNTIF(AK2:AK36,"FCIT")</f>
        <v>0</v>
      </c>
      <c r="AL72">
        <f>COUNTIF(AL2:AL36,"FCIT")</f>
        <v>0</v>
      </c>
      <c r="AM72">
        <f>COUNTIF(AM2:AM36,"FCIT")</f>
        <v>0</v>
      </c>
      <c r="AN72">
        <f>COUNTIF(AN2:AN36,"FCIT")</f>
        <v>0</v>
      </c>
      <c r="AO72">
        <f>COUNTIF(AO2:AO36,"FCIT")</f>
        <v>0</v>
      </c>
      <c r="AP72">
        <f>COUNTIF(AP2:AP36,"FCIT")</f>
        <v>0</v>
      </c>
      <c r="AQ72">
        <f>COUNTIF(AQ2:AQ36,"FCIT")</f>
        <v>0</v>
      </c>
      <c r="AR72">
        <f>COUNTIF(AR2:AR36,"FCIT")</f>
        <v>0</v>
      </c>
      <c r="AS72">
        <f>COUNTIF(AS2:AS36,"FCIT")</f>
        <v>0</v>
      </c>
    </row>
    <row r="73" spans="1:45" x14ac:dyDescent="0.35">
      <c r="A73" t="s">
        <v>20</v>
      </c>
      <c r="B73">
        <f>COUNTIF(B2:B36,"WSD")</f>
        <v>0</v>
      </c>
      <c r="C73">
        <f>COUNTIF(C2:C36,"WSD")</f>
        <v>0</v>
      </c>
      <c r="D73">
        <f>COUNTIF(D2:D36,"WSD")</f>
        <v>0</v>
      </c>
      <c r="E73">
        <f>COUNTIF(E2:E36,"WSD")</f>
        <v>0</v>
      </c>
      <c r="F73">
        <f>COUNTIF(F2:F36,"WSD")</f>
        <v>0</v>
      </c>
      <c r="G73">
        <f>COUNTIF(G2:G36,"WSD")</f>
        <v>0</v>
      </c>
      <c r="H73">
        <f>COUNTIF(H2:H36,"WSD")</f>
        <v>0</v>
      </c>
      <c r="I73">
        <f>COUNTIF(I2:I36,"WSD")</f>
        <v>0</v>
      </c>
      <c r="J73">
        <f>COUNTIF(J2:J36,"WSD")</f>
        <v>0</v>
      </c>
      <c r="K73">
        <f>COUNTIF(K2:K36,"WSD")</f>
        <v>0</v>
      </c>
      <c r="L73">
        <f>COUNTIF(L2:L36,"WSD")</f>
        <v>0</v>
      </c>
      <c r="M73">
        <f>COUNTIF(M2:M36,"WSD")</f>
        <v>0</v>
      </c>
      <c r="N73">
        <f>COUNTIF(N2:N36,"WSD")</f>
        <v>0</v>
      </c>
      <c r="O73">
        <f>COUNTIF(O2:O36,"WSD")</f>
        <v>0</v>
      </c>
      <c r="P73">
        <f>COUNTIF(P2:P36,"WSD")</f>
        <v>0</v>
      </c>
      <c r="Q73">
        <f>COUNTIF(Q2:Q36,"WSD")</f>
        <v>0</v>
      </c>
      <c r="R73">
        <f>COUNTIF(R2:R36,"WSD")</f>
        <v>0</v>
      </c>
      <c r="S73">
        <f>COUNTIF(S2:S36,"WSD")</f>
        <v>0</v>
      </c>
      <c r="T73">
        <f>COUNTIF(T2:T36,"WSD")</f>
        <v>0</v>
      </c>
      <c r="U73">
        <f>COUNTIF(U2:U36,"WSD")</f>
        <v>0</v>
      </c>
      <c r="V73">
        <f>COUNTIF(V2:V36,"WSD")</f>
        <v>0</v>
      </c>
      <c r="W73">
        <f>COUNTIF(W2:W36,"WSD")</f>
        <v>0</v>
      </c>
      <c r="X73">
        <f>COUNTIF(X2:X36,"WSD")</f>
        <v>0</v>
      </c>
      <c r="Y73">
        <f>COUNTIF(Y2:Y36,"WSD")</f>
        <v>0</v>
      </c>
      <c r="Z73">
        <f>COUNTIF(Z2:Z36,"WSD")</f>
        <v>0</v>
      </c>
      <c r="AA73">
        <f>COUNTIF(AA2:AA36,"WSD")</f>
        <v>0</v>
      </c>
      <c r="AB73">
        <f>COUNTIF(AB2:AB36,"WSD")</f>
        <v>0</v>
      </c>
      <c r="AC73">
        <f>COUNTIF(AC2:AC36,"WSD")</f>
        <v>0</v>
      </c>
      <c r="AD73">
        <f>COUNTIF(AD2:AD36,"WSD")</f>
        <v>0</v>
      </c>
      <c r="AE73">
        <f>COUNTIF(AE2:AE36,"WSD")</f>
        <v>0</v>
      </c>
      <c r="AF73">
        <f>COUNTIF(AF2:AF36,"WSD")</f>
        <v>0</v>
      </c>
      <c r="AG73">
        <f>COUNTIF(AG2:AG36,"WSD")</f>
        <v>0</v>
      </c>
      <c r="AH73">
        <f>COUNTIF(AH2:AH36,"WSD")</f>
        <v>1</v>
      </c>
      <c r="AI73">
        <f>COUNTIF(AI2:AI36,"WSD")</f>
        <v>1</v>
      </c>
      <c r="AJ73">
        <f>COUNTIF(AJ2:AJ36,"WSD")</f>
        <v>1</v>
      </c>
      <c r="AK73">
        <f>COUNTIF(AK2:AK36,"WSD")</f>
        <v>1</v>
      </c>
      <c r="AL73">
        <f>COUNTIF(AL2:AL36,"WSD")</f>
        <v>1</v>
      </c>
      <c r="AM73">
        <f>COUNTIF(AM2:AM36,"WSD")</f>
        <v>1</v>
      </c>
      <c r="AN73">
        <f>COUNTIF(AN2:AN36,"WSD")</f>
        <v>1</v>
      </c>
      <c r="AO73">
        <f>COUNTIF(AO2:AO36,"WSD")</f>
        <v>1</v>
      </c>
      <c r="AP73">
        <f>COUNTIF(AP2:AP36,"WSD")</f>
        <v>1</v>
      </c>
      <c r="AQ73">
        <f>COUNTIF(AQ2:AQ36,"WSD")</f>
        <v>1</v>
      </c>
      <c r="AR73">
        <f>COUNTIF(AR2:AR36,"WSD")</f>
        <v>1</v>
      </c>
      <c r="AS73">
        <f>COUNTIF(AS2:AS36,"WSD")</f>
        <v>1</v>
      </c>
    </row>
    <row r="75" spans="1:45" x14ac:dyDescent="0.35">
      <c r="A75" t="s">
        <v>72</v>
      </c>
      <c r="B75">
        <f>SUM(B41:B73)</f>
        <v>35</v>
      </c>
      <c r="C75">
        <f t="shared" ref="C75:AP75" si="0">SUM(C41:C73)</f>
        <v>35</v>
      </c>
      <c r="D75">
        <f t="shared" si="0"/>
        <v>35</v>
      </c>
      <c r="E75">
        <f t="shared" si="0"/>
        <v>35</v>
      </c>
      <c r="F75">
        <f t="shared" si="0"/>
        <v>35</v>
      </c>
      <c r="G75">
        <f t="shared" si="0"/>
        <v>35</v>
      </c>
      <c r="H75">
        <f t="shared" si="0"/>
        <v>35</v>
      </c>
      <c r="I75">
        <f t="shared" si="0"/>
        <v>35</v>
      </c>
      <c r="J75">
        <f t="shared" si="0"/>
        <v>35</v>
      </c>
      <c r="K75">
        <f t="shared" si="0"/>
        <v>35</v>
      </c>
      <c r="L75">
        <f t="shared" si="0"/>
        <v>35</v>
      </c>
      <c r="M75">
        <f t="shared" si="0"/>
        <v>35</v>
      </c>
      <c r="N75">
        <f t="shared" si="0"/>
        <v>35</v>
      </c>
      <c r="O75">
        <f t="shared" si="0"/>
        <v>35</v>
      </c>
      <c r="P75">
        <f t="shared" si="0"/>
        <v>35</v>
      </c>
      <c r="Q75">
        <f t="shared" si="0"/>
        <v>35</v>
      </c>
      <c r="R75">
        <f t="shared" si="0"/>
        <v>35</v>
      </c>
      <c r="S75">
        <f t="shared" si="0"/>
        <v>35</v>
      </c>
      <c r="T75">
        <f t="shared" si="0"/>
        <v>35</v>
      </c>
      <c r="U75">
        <f t="shared" si="0"/>
        <v>35</v>
      </c>
      <c r="V75">
        <f t="shared" si="0"/>
        <v>35</v>
      </c>
      <c r="W75">
        <f t="shared" si="0"/>
        <v>35</v>
      </c>
      <c r="X75">
        <f t="shared" si="0"/>
        <v>35</v>
      </c>
      <c r="Y75">
        <f t="shared" si="0"/>
        <v>35</v>
      </c>
      <c r="Z75">
        <f t="shared" si="0"/>
        <v>35</v>
      </c>
      <c r="AA75">
        <f t="shared" si="0"/>
        <v>35</v>
      </c>
      <c r="AB75">
        <f t="shared" si="0"/>
        <v>35</v>
      </c>
      <c r="AC75">
        <f t="shared" si="0"/>
        <v>35</v>
      </c>
      <c r="AD75">
        <f t="shared" si="0"/>
        <v>35</v>
      </c>
      <c r="AE75">
        <f t="shared" si="0"/>
        <v>35</v>
      </c>
      <c r="AF75">
        <f t="shared" si="0"/>
        <v>35</v>
      </c>
      <c r="AG75">
        <f t="shared" si="0"/>
        <v>35</v>
      </c>
      <c r="AH75">
        <f t="shared" si="0"/>
        <v>35</v>
      </c>
      <c r="AI75">
        <f t="shared" si="0"/>
        <v>35</v>
      </c>
      <c r="AJ75">
        <f t="shared" si="0"/>
        <v>35</v>
      </c>
      <c r="AK75">
        <f t="shared" si="0"/>
        <v>35</v>
      </c>
      <c r="AL75">
        <f t="shared" si="0"/>
        <v>35</v>
      </c>
      <c r="AM75">
        <f t="shared" si="0"/>
        <v>35</v>
      </c>
      <c r="AN75">
        <f t="shared" si="0"/>
        <v>35</v>
      </c>
      <c r="AO75">
        <f t="shared" si="0"/>
        <v>35</v>
      </c>
      <c r="AP75">
        <f t="shared" si="0"/>
        <v>35</v>
      </c>
      <c r="AQ75">
        <f t="shared" ref="AQ75:AS75" si="1">SUM(AQ41:AQ73)</f>
        <v>35</v>
      </c>
      <c r="AR75">
        <f t="shared" si="1"/>
        <v>35</v>
      </c>
      <c r="AS75">
        <f t="shared" si="1"/>
        <v>35</v>
      </c>
    </row>
  </sheetData>
  <pageMargins left="0.7" right="0.7" top="0.75" bottom="0.75" header="0.3" footer="0.3"/>
  <pageSetup paperSize="9" scale="7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51"/>
  <sheetViews>
    <sheetView topLeftCell="A39" workbookViewId="0">
      <selection activeCell="B49" sqref="B49:AS49"/>
    </sheetView>
  </sheetViews>
  <sheetFormatPr defaultRowHeight="14.5" x14ac:dyDescent="0.35"/>
  <sheetData>
    <row r="1" spans="1:55" x14ac:dyDescent="0.35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 s="1">
        <v>2015</v>
      </c>
      <c r="AR1" s="1">
        <v>2016</v>
      </c>
      <c r="AS1" s="1">
        <v>2017</v>
      </c>
    </row>
    <row r="2" spans="1:55" ht="15.5" x14ac:dyDescent="0.35">
      <c r="A2" t="s">
        <v>24</v>
      </c>
      <c r="B2" s="3" t="str">
        <f>IF('Full menu'!B2="MDC","MDC",IF(OR('Full menu'!B2="PERF",'Full menu'!B2="AERF",'Full menu'!B2="PCB"),"ERfix",IF(OR('Full menu'!B2="ACB", 'Full menu'!B2="LCERT", 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menu'!B2="WSD","WSD","")))))))))</f>
        <v>MDC</v>
      </c>
      <c r="C2" s="3" t="str">
        <f>IF('Full menu'!C2="MDC","MDC",IF(OR('Full menu'!C2="PERF",'Full menu'!C2="AERF",'Full menu'!C2="PCB"),"ERfix",IF(OR('Full menu'!C2="ACB", 'Full menu'!C2="LCERT", 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menu'!C2="WSD","WSD","")))))))))</f>
        <v>MDC</v>
      </c>
      <c r="D2" s="3" t="str">
        <f>IF('Full menu'!D2="MDC","MDC",IF(OR('Full menu'!D2="PERF",'Full menu'!D2="AERF",'Full menu'!D2="PCB"),"ERfix",IF(OR('Full menu'!D2="ACB", 'Full menu'!D2="LCERT", 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menu'!D2="WSD","WSD","")))))))))</f>
        <v>MDC</v>
      </c>
      <c r="E2" s="3" t="str">
        <f>IF('Full menu'!E2="MDC","MDC",IF(OR('Full menu'!E2="PERF",'Full menu'!E2="AERF",'Full menu'!E2="PCB"),"ERfix",IF(OR('Full menu'!E2="ACB", 'Full menu'!E2="LCERT", 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menu'!E2="WSD","WSD","")))))))))</f>
        <v>UD</v>
      </c>
      <c r="F2" s="3" t="str">
        <f>IF('Full menu'!F2="MDC","MDC",IF(OR('Full menu'!F2="PERF",'Full menu'!F2="AERF",'Full menu'!F2="PCB"),"ERfix",IF(OR('Full menu'!F2="ACB", 'Full menu'!F2="LCERT", 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menu'!F2="WSD","WSD","")))))))))</f>
        <v>UD</v>
      </c>
      <c r="G2" s="3" t="str">
        <f>IF('Full menu'!G2="MDC","MDC",IF(OR('Full menu'!G2="PERF",'Full menu'!G2="AERF",'Full menu'!G2="PCB"),"ERfix",IF(OR('Full menu'!G2="ACB", 'Full menu'!G2="LCERT", 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menu'!G2="WSD","WSD","")))))))))</f>
        <v>UD</v>
      </c>
      <c r="H2" s="3" t="str">
        <f>IF('Full menu'!H2="MDC","MDC",IF(OR('Full menu'!H2="PERF",'Full menu'!H2="AERF",'Full menu'!H2="PCB"),"ERfix",IF(OR('Full menu'!H2="ACB", 'Full menu'!H2="LCERT", 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menu'!H2="WSD","WSD","")))))))))</f>
        <v>UD</v>
      </c>
      <c r="I2" s="3" t="str">
        <f>IF('Full menu'!I2="MDC","MDC",IF(OR('Full menu'!I2="PERF",'Full menu'!I2="AERF",'Full menu'!I2="PCB"),"ERfix",IF(OR('Full menu'!I2="ACB", 'Full menu'!I2="LCERT", 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menu'!I2="WSD","WSD","")))))))))</f>
        <v>UD</v>
      </c>
      <c r="J2" s="3" t="str">
        <f>IF('Full menu'!J2="MDC","MDC",IF(OR('Full menu'!J2="PERF",'Full menu'!J2="AERF",'Full menu'!J2="PCB"),"ERfix",IF(OR('Full menu'!J2="ACB", 'Full menu'!J2="LCERT", 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menu'!J2="WSD","WSD","")))))))))</f>
        <v>UD</v>
      </c>
      <c r="K2" s="3" t="str">
        <f>IF('Full menu'!K2="MDC","MDC",IF(OR('Full menu'!K2="PERF",'Full menu'!K2="AERF",'Full menu'!K2="PCB"),"ERfix",IF(OR('Full menu'!K2="ACB", 'Full menu'!K2="LCERT", 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menu'!K2="WSD","WSD","")))))))))</f>
        <v>UD</v>
      </c>
      <c r="L2" s="3" t="str">
        <f>IF('Full menu'!L2="MDC","MDC",IF(OR('Full menu'!L2="PERF",'Full menu'!L2="AERF",'Full menu'!L2="PCB"),"ERfix",IF(OR('Full menu'!L2="ACB", 'Full menu'!L2="LCERT", 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menu'!L2="WSD","WSD","")))))))))</f>
        <v>UD</v>
      </c>
      <c r="M2" s="3" t="str">
        <f>IF('Full menu'!M2="MDC","MDC",IF(OR('Full menu'!M2="PERF",'Full menu'!M2="AERF",'Full menu'!M2="PCB"),"ERfix",IF(OR('Full menu'!M2="ACB", 'Full menu'!M2="LCERT", 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menu'!M2="WSD","WSD","")))))))))</f>
        <v>UD</v>
      </c>
      <c r="N2" s="3" t="str">
        <f>IF('Full menu'!N2="MDC","MDC",IF(OR('Full menu'!N2="PERF",'Full menu'!N2="AERF",'Full menu'!N2="PCB"),"ERfix",IF(OR('Full menu'!N2="ACB", 'Full menu'!N2="LCERT", 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menu'!N2="WSD","WSD","")))))))))</f>
        <v>UD</v>
      </c>
      <c r="O2" s="3" t="str">
        <f>IF('Full menu'!O2="MDC","MDC",IF(OR('Full menu'!O2="PERF",'Full menu'!O2="AERF",'Full menu'!O2="PCB"),"ERfix",IF(OR('Full menu'!O2="ACB", 'Full menu'!O2="LCERT", 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menu'!O2="WSD","WSD","")))))))))</f>
        <v>UD</v>
      </c>
      <c r="P2" s="3" t="str">
        <f>IF('Full menu'!P2="MDC","MDC",IF(OR('Full menu'!P2="PERF",'Full menu'!P2="AERF",'Full menu'!P2="PCB"),"ERfix",IF(OR('Full menu'!P2="ACB", 'Full menu'!P2="LCERT", 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menu'!P2="WSD","WSD","")))))))))</f>
        <v>UD</v>
      </c>
      <c r="Q2" s="3" t="str">
        <f>IF('Full menu'!Q2="MDC","MDC",IF(OR('Full menu'!Q2="PERF",'Full menu'!Q2="AERF",'Full menu'!Q2="PCB"),"ERfix",IF(OR('Full menu'!Q2="ACB", 'Full menu'!Q2="LCERT", 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menu'!Q2="WSD","WSD","")))))))))</f>
        <v>UD</v>
      </c>
      <c r="R2" s="3" t="str">
        <f>IF('Full menu'!R2="MDC","MDC",IF(OR('Full menu'!R2="PERF",'Full menu'!R2="AERF",'Full menu'!R2="PCB"),"ERfix",IF(OR('Full menu'!R2="ACB", 'Full menu'!R2="LCERT", 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menu'!R2="WSD","WSD","")))))))))</f>
        <v>UD</v>
      </c>
      <c r="S2" s="3" t="str">
        <f>IF('Full menu'!S2="MDC","MDC",IF(OR('Full menu'!S2="PERF",'Full menu'!S2="AERF",'Full menu'!S2="PCB"),"ERfix",IF(OR('Full menu'!S2="ACB", 'Full menu'!S2="LCERT", 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menu'!S2="WSD","WSD","")))))))))</f>
        <v>ERTs</v>
      </c>
      <c r="T2" s="3" t="str">
        <f>IF('Full menu'!T2="MDC","MDC",IF(OR('Full menu'!T2="PERF",'Full menu'!T2="AERF",'Full menu'!T2="PCB"),"ERfix",IF(OR('Full menu'!T2="ACB", 'Full menu'!T2="LCERT", 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menu'!T2="WSD","WSD","")))))))))</f>
        <v>ERTs</v>
      </c>
      <c r="U2" s="3" t="str">
        <f>IF('Full menu'!U2="MDC","MDC",IF(OR('Full menu'!U2="PERF",'Full menu'!U2="AERF",'Full menu'!U2="PCB"),"ERfix",IF(OR('Full menu'!U2="ACB", 'Full menu'!U2="LCERT", 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menu'!U2="WSD","WSD","")))))))))</f>
        <v>ERTs</v>
      </c>
      <c r="V2" s="3" t="str">
        <f>IF('Full menu'!V2="MDC","MDC",IF(OR('Full menu'!V2="PERF",'Full menu'!V2="AERF",'Full menu'!V2="PCB"),"ERfix",IF(OR('Full menu'!V2="ACB", 'Full menu'!V2="LCERT", 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menu'!V2="WSD","WSD","")))))))))</f>
        <v>ERTs</v>
      </c>
      <c r="W2" s="3" t="str">
        <f>IF('Full menu'!W2="MDC","MDC",IF(OR('Full menu'!W2="PERF",'Full menu'!W2="AERF",'Full menu'!W2="PCB"),"ERfix",IF(OR('Full menu'!W2="ACB", 'Full menu'!W2="LCERT", 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menu'!W2="WSD","WSD","")))))))))</f>
        <v>ERTs</v>
      </c>
      <c r="X2" s="3" t="str">
        <f>IF('Full menu'!X2="MDC","MDC",IF(OR('Full menu'!X2="PERF",'Full menu'!X2="AERF",'Full menu'!X2="PCB"),"ERfix",IF(OR('Full menu'!X2="ACB", 'Full menu'!X2="LCERT", 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menu'!X2="WSD","WSD","")))))))))</f>
        <v>ERTs</v>
      </c>
      <c r="Y2" s="3" t="str">
        <f>IF('Full menu'!Y2="MDC","MDC",IF(OR('Full menu'!Y2="PERF",'Full menu'!Y2="AERF",'Full menu'!Y2="PCB"),"ERfix",IF(OR('Full menu'!Y2="ACB", 'Full menu'!Y2="LCERT", 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menu'!Y2="WSD","WSD","")))))))))</f>
        <v>ERTs</v>
      </c>
      <c r="Z2" s="3" t="str">
        <f>IF('Full menu'!Z2="MDC","MDC",IF(OR('Full menu'!Z2="PERF",'Full menu'!Z2="AERF",'Full menu'!Z2="PCB"),"ERfix",IF(OR('Full menu'!Z2="ACB", 'Full menu'!Z2="LCERT", 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menu'!Z2="WSD","WSD","")))))))))</f>
        <v>ERTs</v>
      </c>
      <c r="AA2" s="3" t="str">
        <f>IF('Full menu'!AA2="MDC","MDC",IF(OR('Full menu'!AA2="PERF",'Full menu'!AA2="AERF",'Full menu'!AA2="PCB"),"ERfix",IF(OR('Full menu'!AA2="ACB", 'Full menu'!AA2="LCERT", 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menu'!AA2="WSD","WSD","")))))))))</f>
        <v>ERTs</v>
      </c>
      <c r="AB2" s="3" t="str">
        <f>IF('Full menu'!AB2="MDC","MDC",IF(OR('Full menu'!AB2="PERF",'Full menu'!AB2="AERF",'Full menu'!AB2="PCB"),"ERfix",IF(OR('Full menu'!AB2="ACB", 'Full menu'!AB2="LCERT", 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menu'!AB2="WSD","WSD","")))))))))</f>
        <v>ERTs</v>
      </c>
      <c r="AC2" s="3" t="str">
        <f>IF('Full menu'!AC2="MDC","MDC",IF(OR('Full menu'!AC2="PERF",'Full menu'!AC2="AERF",'Full menu'!AC2="PCB"),"ERfix",IF(OR('Full menu'!AC2="ACB", 'Full menu'!AC2="LCERT", 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menu'!AC2="WSD","WSD","")))))))))</f>
        <v>ERTs</v>
      </c>
      <c r="AD2" s="3" t="str">
        <f>IF('Full menu'!AD2="MDC","MDC",IF(OR('Full menu'!AD2="PERF",'Full menu'!AD2="AERF",'Full menu'!AD2="PCB"),"ERfix",IF(OR('Full menu'!AD2="ACB", 'Full menu'!AD2="LCERT", 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menu'!AD2="WSD","WSD","")))))))))</f>
        <v>UD</v>
      </c>
      <c r="AE2" s="3" t="str">
        <f>IF('Full menu'!AE2="MDC","MDC",IF(OR('Full menu'!AE2="PERF",'Full menu'!AE2="AERF",'Full menu'!AE2="PCB"),"ERfix",IF(OR('Full menu'!AE2="ACB", 'Full menu'!AE2="LCERT", 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menu'!AE2="WSD","WSD","")))))))))</f>
        <v>LSD</v>
      </c>
      <c r="AF2" s="3" t="str">
        <f>IF('Full menu'!AF2="MDC","MDC",IF(OR('Full menu'!AF2="PERF",'Full menu'!AF2="AERF",'Full menu'!AF2="PCB"),"ERfix",IF(OR('Full menu'!AF2="ACB", 'Full menu'!AF2="LCERT", 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menu'!AF2="WSD","WSD","")))))))))</f>
        <v>LSD</v>
      </c>
      <c r="AG2" s="3" t="str">
        <f>IF('Full menu'!AG2="MDC","MDC",IF(OR('Full menu'!AG2="PERF",'Full menu'!AG2="AERF",'Full menu'!AG2="PCB"),"ERfix",IF(OR('Full menu'!AG2="ACB", 'Full menu'!AG2="LCERT", 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menu'!AG2="WSD","WSD","")))))))))</f>
        <v>LSD</v>
      </c>
      <c r="AH2" s="3" t="str">
        <f>IF('Full menu'!AH2="MDC","MDC",IF(OR('Full menu'!AH2="PERF",'Full menu'!AH2="AERF",'Full menu'!AH2="PCB"),"ERfix",IF(OR('Full menu'!AH2="ACB", 'Full menu'!AH2="LCERT", 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menu'!AH2="WSD","WSD","")))))))))</f>
        <v>LSD</v>
      </c>
      <c r="AI2" s="3" t="str">
        <f>IF('Full menu'!AI2="MDC","MDC",IF(OR('Full menu'!AI2="PERF",'Full menu'!AI2="AERF",'Full menu'!AI2="PCB"),"ERfix",IF(OR('Full menu'!AI2="ACB", 'Full menu'!AI2="LCERT", 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menu'!AI2="WSD","WSD","")))))))))</f>
        <v>LSD</v>
      </c>
      <c r="AJ2" s="3" t="str">
        <f>IF('Full menu'!AJ2="MDC","MDC",IF(OR('Full menu'!AJ2="PERF",'Full menu'!AJ2="AERF",'Full menu'!AJ2="PCB"),"ERfix",IF(OR('Full menu'!AJ2="ACB", 'Full menu'!AJ2="LCERT", 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menu'!AJ2="WSD","WSD","")))))))))</f>
        <v>LSD</v>
      </c>
      <c r="AK2" s="3" t="str">
        <f>IF('Full menu'!AK2="MDC","MDC",IF(OR('Full menu'!AK2="PERF",'Full menu'!AK2="AERF",'Full menu'!AK2="PCB"),"ERfix",IF(OR('Full menu'!AK2="ACB", 'Full menu'!AK2="LCERT", 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menu'!AK2="WSD","WSD","")))))))))</f>
        <v>LSD</v>
      </c>
      <c r="AL2" s="3" t="str">
        <f>IF('Full menu'!AL2="MDC","MDC",IF(OR('Full menu'!AL2="PERF",'Full menu'!AL2="AERF",'Full menu'!AL2="PCB"),"ERfix",IF(OR('Full menu'!AL2="ACB", 'Full menu'!AL2="LCERT", 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menu'!AL2="WSD","WSD","")))))))))</f>
        <v>LSD</v>
      </c>
      <c r="AM2" s="3" t="str">
        <f>IF('Full menu'!AM2="MDC","MDC",IF(OR('Full menu'!AM2="PERF",'Full menu'!AM2="AERF",'Full menu'!AM2="PCB"),"ERfix",IF(OR('Full menu'!AM2="ACB", 'Full menu'!AM2="LCERT", 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menu'!AM2="WSD","WSD","")))))))))</f>
        <v>LSD</v>
      </c>
      <c r="AN2" s="3" t="str">
        <f>IF('Full menu'!AN2="MDC","MDC",IF(OR('Full menu'!AN2="PERF",'Full menu'!AN2="AERF",'Full menu'!AN2="PCB"),"ERfix",IF(OR('Full menu'!AN2="ACB", 'Full menu'!AN2="LCERT", 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menu'!AN2="WSD","WSD","")))))))))</f>
        <v>LSD</v>
      </c>
      <c r="AO2" s="3" t="str">
        <f>IF('Full menu'!AO2="MDC","MDC",IF(OR('Full menu'!AO2="PERF",'Full menu'!AO2="AERF",'Full menu'!AO2="PCB"),"ERfix",IF(OR('Full menu'!AO2="ACB", 'Full menu'!AO2="LCERT", 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menu'!AO2="WSD","WSD","")))))))))</f>
        <v>LSD</v>
      </c>
      <c r="AP2" s="3" t="str">
        <f>IF('Full menu'!AP2="MDC","MDC",IF(OR('Full menu'!AP2="PERF",'Full menu'!AP2="AERF",'Full menu'!AP2="PCB"),"ERfix",IF(OR('Full menu'!AP2="ACB", 'Full menu'!AP2="LCERT", 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menu'!AP2="WSD","WSD","")))))))))</f>
        <v>LSD</v>
      </c>
      <c r="AQ2" s="3" t="str">
        <f>IF('Full menu'!AQ2="MDC","MDC",IF(OR('Full menu'!AQ2="PERF",'Full menu'!AQ2="AERF",'Full menu'!AQ2="PCB"),"ERfix",IF(OR('Full menu'!AQ2="ACB", 'Full menu'!AQ2="LCERT", 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menu'!AQ2="WSD","WSD","")))))))))</f>
        <v>LSD</v>
      </c>
      <c r="AR2" s="3" t="str">
        <f>IF('Full menu'!AR2="MDC","MDC",IF(OR('Full menu'!AR2="PERF",'Full menu'!AR2="AERF",'Full menu'!AR2="PCB"),"ERfix",IF(OR('Full menu'!AR2="ACB", 'Full menu'!AR2="LCERT", 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menu'!AR2="WSD","WSD","")))))))))</f>
        <v>LSD</v>
      </c>
      <c r="AS2" s="3" t="str">
        <f>IF('Full menu'!AS2="MDC","MDC",IF(OR('Full menu'!AS2="PERF",'Full menu'!AS2="AERF",'Full menu'!AS2="PCB"),"ERfix",IF(OR('Full menu'!AS2="ACB", 'Full menu'!AS2="LCERT", 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menu'!AS2="WSD","WSD","")))))))))</f>
        <v>LSD</v>
      </c>
      <c r="AT2" s="3" t="str">
        <f>IF('Full menu'!AT2="MDC","MDC",IF(OR('Full menu'!AT2="PERF",'Full menu'!AT2="AERF",'Full menu'!AT2="PCB"),"ERfix",IF(OR('Full menu'!AT2="ACB", 'Full menu'!AT2="LCERT", 'Full menu'!AT2="LERT",'Full menu'!AT2="FCERT",'Full menu'!AT2="FERT"),"ERT",IF(OR('Full menu'!AT2="FCMT",'Full menu'!AT2="FMT",'Full menu'!AT2="LMT",'Full menu'!AT2="LCMT"),"MT",IF(OR('Full menu'!AT2="LCIT",'Full menu'!AT2="FCIT",'Full menu'!AT2="LMT",'Full menu'!AT2="FMT"),"IT",IF(OR('Full menu'!AT2="MwERT", 'Full menu'!AT2="ERwMT", 'Full menu'!AT2="M&amp;ERT", 'Full menu'!AT2="MwIT", 'Full menu'!AT2="IwMT", 'Full menu'!AT2="M&amp;IT", 'Full menu'!AT2="IwERT", 'Full menu'!AT2="ERwIT", 'Full menu'!AT2="I&amp;ERT", 'Full menu'!AT2="ER&amp;M&amp;IT"),"MixedT",IF('Full menu'!AT2="UD","UD",IF('Full menu'!AT2="LSD","LSD",IF('Full menu'!AT2="WSD","WSD","")))))))))</f>
        <v/>
      </c>
      <c r="AU2" s="3" t="str">
        <f>IF('Full menu'!AU2="MDC","MDC",IF(OR('Full menu'!AU2="PERF",'Full menu'!AU2="AERF",'Full menu'!AU2="PCB"),"ERfix",IF(OR('Full menu'!AU2="ACB", 'Full menu'!AU2="LCERT", 'Full menu'!AU2="LERT",'Full menu'!AU2="FCERT",'Full menu'!AU2="FERT"),"ERT",IF(OR('Full menu'!AU2="FCMT",'Full menu'!AU2="FMT",'Full menu'!AU2="LMT",'Full menu'!AU2="LCMT"),"MT",IF(OR('Full menu'!AU2="LCIT",'Full menu'!AU2="FCIT",'Full menu'!AU2="LMT",'Full menu'!AU2="FMT"),"IT",IF(OR('Full menu'!AU2="MwERT", 'Full menu'!AU2="ERwMT", 'Full menu'!AU2="M&amp;ERT", 'Full menu'!AU2="MwIT", 'Full menu'!AU2="IwMT", 'Full menu'!AU2="M&amp;IT", 'Full menu'!AU2="IwERT", 'Full menu'!AU2="ERwIT", 'Full menu'!AU2="I&amp;ERT", 'Full menu'!AU2="ER&amp;M&amp;IT"),"MixedT",IF('Full menu'!AU2="UD","UD",IF('Full menu'!AU2="LSD","LSD",IF('Full menu'!AU2="WSD","WSD","")))))))))</f>
        <v/>
      </c>
      <c r="AV2" s="3" t="str">
        <f>IF('Full menu'!AV2="MDC","MDC",IF(OR('Full menu'!AV2="PERF",'Full menu'!AV2="AERF",'Full menu'!AV2="PCB"),"ERfix",IF(OR('Full menu'!AV2="ACB", 'Full menu'!AV2="LCERT", 'Full menu'!AV2="LERT",'Full menu'!AV2="FCERT",'Full menu'!AV2="FERT"),"ERT",IF(OR('Full menu'!AV2="FCMT",'Full menu'!AV2="FMT",'Full menu'!AV2="LMT",'Full menu'!AV2="LCMT"),"MT",IF(OR('Full menu'!AV2="LCIT",'Full menu'!AV2="FCIT",'Full menu'!AV2="LMT",'Full menu'!AV2="FMT"),"IT",IF(OR('Full menu'!AV2="MwERT", 'Full menu'!AV2="ERwMT", 'Full menu'!AV2="M&amp;ERT", 'Full menu'!AV2="MwIT", 'Full menu'!AV2="IwMT", 'Full menu'!AV2="M&amp;IT", 'Full menu'!AV2="IwERT", 'Full menu'!AV2="ERwIT", 'Full menu'!AV2="I&amp;ERT", 'Full menu'!AV2="ER&amp;M&amp;IT"),"MixedT",IF('Full menu'!AV2="UD","UD",IF('Full menu'!AV2="LSD","LSD",IF('Full menu'!AV2="WSD","WSD","")))))))))</f>
        <v/>
      </c>
      <c r="AW2" s="3" t="str">
        <f>IF('Full menu'!AW2="MDC","MDC",IF(OR('Full menu'!AW2="PERF",'Full menu'!AW2="AERF",'Full menu'!AW2="PCB"),"ERfix",IF(OR('Full menu'!AW2="ACB", 'Full menu'!AW2="LCERT", 'Full menu'!AW2="LERT",'Full menu'!AW2="FCERT",'Full menu'!AW2="FERT"),"ERT",IF(OR('Full menu'!AW2="FCMT",'Full menu'!AW2="FMT",'Full menu'!AW2="LMT",'Full menu'!AW2="LCMT"),"MT",IF(OR('Full menu'!AW2="LCIT",'Full menu'!AW2="FCIT",'Full menu'!AW2="LMT",'Full menu'!AW2="FMT"),"IT",IF(OR('Full menu'!AW2="MwERT", 'Full menu'!AW2="ERwMT", 'Full menu'!AW2="M&amp;ERT", 'Full menu'!AW2="MwIT", 'Full menu'!AW2="IwMT", 'Full menu'!AW2="M&amp;IT", 'Full menu'!AW2="IwERT", 'Full menu'!AW2="ERwIT", 'Full menu'!AW2="I&amp;ERT", 'Full menu'!AW2="ER&amp;M&amp;IT"),"MixedT",IF('Full menu'!AW2="UD","UD",IF('Full menu'!AW2="LSD","LSD",IF('Full menu'!AW2="WSD","WSD","")))))))))</f>
        <v/>
      </c>
      <c r="AX2" s="3" t="str">
        <f>IF('Full menu'!AX2="MDC","MDC",IF(OR('Full menu'!AX2="PERF",'Full menu'!AX2="AERF",'Full menu'!AX2="PCB"),"ERfix",IF(OR('Full menu'!AX2="ACB", 'Full menu'!AX2="LCERT", 'Full menu'!AX2="LERT",'Full menu'!AX2="FCERT",'Full menu'!AX2="FERT"),"ERT",IF(OR('Full menu'!AX2="FCMT",'Full menu'!AX2="FMT",'Full menu'!AX2="LMT",'Full menu'!AX2="LCMT"),"MT",IF(OR('Full menu'!AX2="LCIT",'Full menu'!AX2="FCIT",'Full menu'!AX2="LMT",'Full menu'!AX2="FMT"),"IT",IF(OR('Full menu'!AX2="MwERT", 'Full menu'!AX2="ERwMT", 'Full menu'!AX2="M&amp;ERT", 'Full menu'!AX2="MwIT", 'Full menu'!AX2="IwMT", 'Full menu'!AX2="M&amp;IT", 'Full menu'!AX2="IwERT", 'Full menu'!AX2="ERwIT", 'Full menu'!AX2="I&amp;ERT", 'Full menu'!AX2="ER&amp;M&amp;IT"),"MixedT",IF('Full menu'!AX2="UD","UD",IF('Full menu'!AX2="LSD","LSD",IF('Full menu'!AX2="WSD","WSD","")))))))))</f>
        <v/>
      </c>
      <c r="AY2" s="3" t="str">
        <f>IF('Full menu'!AY2="MDC","MDC",IF(OR('Full menu'!AY2="PERF",'Full menu'!AY2="AERF",'Full menu'!AY2="PCB"),"ERfix",IF(OR('Full menu'!AY2="ACB", 'Full menu'!AY2="LCERT", 'Full menu'!AY2="LERT",'Full menu'!AY2="FCERT",'Full menu'!AY2="FERT"),"ERT",IF(OR('Full menu'!AY2="FCMT",'Full menu'!AY2="FMT",'Full menu'!AY2="LMT",'Full menu'!AY2="LCMT"),"MT",IF(OR('Full menu'!AY2="LCIT",'Full menu'!AY2="FCIT",'Full menu'!AY2="LMT",'Full menu'!AY2="FMT"),"IT",IF(OR('Full menu'!AY2="MwERT", 'Full menu'!AY2="ERwMT", 'Full menu'!AY2="M&amp;ERT", 'Full menu'!AY2="MwIT", 'Full menu'!AY2="IwMT", 'Full menu'!AY2="M&amp;IT", 'Full menu'!AY2="IwERT", 'Full menu'!AY2="ERwIT", 'Full menu'!AY2="I&amp;ERT", 'Full menu'!AY2="ER&amp;M&amp;IT"),"MixedT",IF('Full menu'!AY2="UD","UD",IF('Full menu'!AY2="LSD","LSD",IF('Full menu'!AY2="WSD","WSD","")))))))))</f>
        <v/>
      </c>
      <c r="AZ2" s="3" t="str">
        <f>IF('Full menu'!AZ2="MDC","MDC",IF(OR('Full menu'!AZ2="PERF",'Full menu'!AZ2="AERF",'Full menu'!AZ2="PCB"),"ERfix",IF(OR('Full menu'!AZ2="ACB", 'Full menu'!AZ2="LCERT", 'Full menu'!AZ2="LERT",'Full menu'!AZ2="FCERT",'Full menu'!AZ2="FERT"),"ERT",IF(OR('Full menu'!AZ2="FCMT",'Full menu'!AZ2="FMT",'Full menu'!AZ2="LMT",'Full menu'!AZ2="LCMT"),"MT",IF(OR('Full menu'!AZ2="LCIT",'Full menu'!AZ2="FCIT",'Full menu'!AZ2="LMT",'Full menu'!AZ2="FMT"),"IT",IF(OR('Full menu'!AZ2="MwERT", 'Full menu'!AZ2="ERwMT", 'Full menu'!AZ2="M&amp;ERT", 'Full menu'!AZ2="MwIT", 'Full menu'!AZ2="IwMT", 'Full menu'!AZ2="M&amp;IT", 'Full menu'!AZ2="IwERT", 'Full menu'!AZ2="ERwIT", 'Full menu'!AZ2="I&amp;ERT", 'Full menu'!AZ2="ER&amp;M&amp;IT"),"MixedT",IF('Full menu'!AZ2="UD","UD",IF('Full menu'!AZ2="LSD","LSD",IF('Full menu'!AZ2="WSD","WSD","")))))))))</f>
        <v/>
      </c>
      <c r="BA2" s="3" t="str">
        <f>IF('Full menu'!BA2="MDC","MDC",IF(OR('Full menu'!BA2="PERF",'Full menu'!BA2="AERF",'Full menu'!BA2="PCB"),"ERfix",IF(OR('Full menu'!BA2="ACB", 'Full menu'!BA2="LCERT", 'Full menu'!BA2="LERT",'Full menu'!BA2="FCERT",'Full menu'!BA2="FERT"),"ERT",IF(OR('Full menu'!BA2="FCMT",'Full menu'!BA2="FMT",'Full menu'!BA2="LMT",'Full menu'!BA2="LCMT"),"MT",IF(OR('Full menu'!BA2="LCIT",'Full menu'!BA2="FCIT",'Full menu'!BA2="LMT",'Full menu'!BA2="FMT"),"IT",IF(OR('Full menu'!BA2="MwERT", 'Full menu'!BA2="ERwMT", 'Full menu'!BA2="M&amp;ERT", 'Full menu'!BA2="MwIT", 'Full menu'!BA2="IwMT", 'Full menu'!BA2="M&amp;IT", 'Full menu'!BA2="IwERT", 'Full menu'!BA2="ERwIT", 'Full menu'!BA2="I&amp;ERT", 'Full menu'!BA2="ER&amp;M&amp;IT"),"MixedT",IF('Full menu'!BA2="UD","UD",IF('Full menu'!BA2="LSD","LSD",IF('Full menu'!BA2="WSD","WSD","")))))))))</f>
        <v/>
      </c>
      <c r="BB2" s="3" t="str">
        <f>IF('Full menu'!BB2="MDC","MDC",IF(OR('Full menu'!BB2="PERF",'Full menu'!BB2="AERF",'Full menu'!BB2="PCB"),"ERfix",IF(OR('Full menu'!BB2="ACB", 'Full menu'!BB2="LCERT", 'Full menu'!BB2="LERT",'Full menu'!BB2="FCERT",'Full menu'!BB2="FERT"),"ERT",IF(OR('Full menu'!BB2="FCMT",'Full menu'!BB2="FMT",'Full menu'!BB2="LMT",'Full menu'!BB2="LCMT"),"MT",IF(OR('Full menu'!BB2="LCIT",'Full menu'!BB2="FCIT",'Full menu'!BB2="LMT",'Full menu'!BB2="FMT"),"IT",IF(OR('Full menu'!BB2="MwERT", 'Full menu'!BB2="ERwMT", 'Full menu'!BB2="M&amp;ERT", 'Full menu'!BB2="MwIT", 'Full menu'!BB2="IwMT", 'Full menu'!BB2="M&amp;IT", 'Full menu'!BB2="IwERT", 'Full menu'!BB2="ERwIT", 'Full menu'!BB2="I&amp;ERT", 'Full menu'!BB2="ER&amp;M&amp;IT"),"MixedT",IF('Full menu'!BB2="UD","UD",IF('Full menu'!BB2="LSD","LSD",IF('Full menu'!BB2="WSD","WSD","")))))))))</f>
        <v/>
      </c>
      <c r="BC2" s="3" t="str">
        <f>IF('Full menu'!BC2="MDC","MDC",IF(OR('Full menu'!BC2="PERF",'Full menu'!BC2="AERF",'Full menu'!BC2="PCB"),"ERfix",IF(OR('Full menu'!BC2="ACB", 'Full menu'!BC2="LCERT", 'Full menu'!BC2="LERT",'Full menu'!BC2="FCERT",'Full menu'!BC2="FERT"),"ERT",IF(OR('Full menu'!BC2="FCMT",'Full menu'!BC2="FMT",'Full menu'!BC2="LMT",'Full menu'!BC2="LCMT"),"MT",IF(OR('Full menu'!BC2="LCIT",'Full menu'!BC2="FCIT",'Full menu'!BC2="LMT",'Full menu'!BC2="FMT"),"IT",IF(OR('Full menu'!BC2="MwERT", 'Full menu'!BC2="ERwMT", 'Full menu'!BC2="M&amp;ERT", 'Full menu'!BC2="MwIT", 'Full menu'!BC2="IwMT", 'Full menu'!BC2="M&amp;IT", 'Full menu'!BC2="IwERT", 'Full menu'!BC2="ERwIT", 'Full menu'!BC2="I&amp;ERT", 'Full menu'!BC2="ER&amp;M&amp;IT"),"MixedT",IF('Full menu'!BC2="UD","UD",IF('Full menu'!BC2="LSD","LSD",IF('Full menu'!BC2="WSD","WSD","")))))))))</f>
        <v/>
      </c>
    </row>
    <row r="3" spans="1:55" ht="15.5" x14ac:dyDescent="0.35">
      <c r="A3" t="s">
        <v>26</v>
      </c>
      <c r="B3" s="3" t="str">
        <f>IF('Full menu'!B3="MDC","MDC",IF(OR('Full menu'!B3="PERF",'Full menu'!B3="AERF",'Full menu'!B3="PCB"),"ERfix",IF(OR('Full menu'!B3="ACB", 'Full menu'!B3="LCERT", 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menu'!B3="WSD","WSD","")))))))))</f>
        <v>UD</v>
      </c>
      <c r="C3" s="3" t="str">
        <f>IF('Full menu'!C3="MDC","MDC",IF(OR('Full menu'!C3="PERF",'Full menu'!C3="AERF",'Full menu'!C3="PCB"),"ERfix",IF(OR('Full menu'!C3="ACB", 'Full menu'!C3="LCERT", 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menu'!C3="WSD","WSD","")))))))))</f>
        <v>UD</v>
      </c>
      <c r="D3" s="3" t="str">
        <f>IF('Full menu'!D3="MDC","MDC",IF(OR('Full menu'!D3="PERF",'Full menu'!D3="AERF",'Full menu'!D3="PCB"),"ERfix",IF(OR('Full menu'!D3="ACB", 'Full menu'!D3="LCERT", 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menu'!D3="WSD","WSD","")))))))))</f>
        <v>UD</v>
      </c>
      <c r="E3" s="3" t="str">
        <f>IF('Full menu'!E3="MDC","MDC",IF(OR('Full menu'!E3="PERF",'Full menu'!E3="AERF",'Full menu'!E3="PCB"),"ERfix",IF(OR('Full menu'!E3="ACB", 'Full menu'!E3="LCERT", 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menu'!E3="WSD","WSD","")))))))))</f>
        <v>UD</v>
      </c>
      <c r="F3" s="3" t="str">
        <f>IF('Full menu'!F3="MDC","MDC",IF(OR('Full menu'!F3="PERF",'Full menu'!F3="AERF",'Full menu'!F3="PCB"),"ERfix",IF(OR('Full menu'!F3="ACB", 'Full menu'!F3="LCERT", 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menu'!F3="WSD","WSD","")))))))))</f>
        <v>UD</v>
      </c>
      <c r="G3" s="3" t="str">
        <f>IF('Full menu'!G3="MDC","MDC",IF(OR('Full menu'!G3="PERF",'Full menu'!G3="AERF",'Full menu'!G3="PCB"),"ERfix",IF(OR('Full menu'!G3="ACB", 'Full menu'!G3="LCERT", 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menu'!G3="WSD","WSD","")))))))))</f>
        <v>UD</v>
      </c>
      <c r="H3" s="3" t="str">
        <f>IF('Full menu'!H3="MDC","MDC",IF(OR('Full menu'!H3="PERF",'Full menu'!H3="AERF",'Full menu'!H3="PCB"),"ERfix",IF(OR('Full menu'!H3="ACB", 'Full menu'!H3="LCERT", 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menu'!H3="WSD","WSD","")))))))))</f>
        <v>UD</v>
      </c>
      <c r="I3" s="3" t="str">
        <f>IF('Full menu'!I3="MDC","MDC",IF(OR('Full menu'!I3="PERF",'Full menu'!I3="AERF",'Full menu'!I3="PCB"),"ERfix",IF(OR('Full menu'!I3="ACB", 'Full menu'!I3="LCERT", 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menu'!I3="WSD","WSD","")))))))))</f>
        <v>UD</v>
      </c>
      <c r="J3" s="3" t="str">
        <f>IF('Full menu'!J3="MDC","MDC",IF(OR('Full menu'!J3="PERF",'Full menu'!J3="AERF",'Full menu'!J3="PCB"),"ERfix",IF(OR('Full menu'!J3="ACB", 'Full menu'!J3="LCERT", 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menu'!J3="WSD","WSD","")))))))))</f>
        <v>UD</v>
      </c>
      <c r="K3" s="3" t="str">
        <f>IF('Full menu'!K3="MDC","MDC",IF(OR('Full menu'!K3="PERF",'Full menu'!K3="AERF",'Full menu'!K3="PCB"),"ERfix",IF(OR('Full menu'!K3="ACB", 'Full menu'!K3="LCERT", 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menu'!K3="WSD","WSD","")))))))))</f>
        <v>UD</v>
      </c>
      <c r="L3" s="3" t="str">
        <f>IF('Full menu'!L3="MDC","MDC",IF(OR('Full menu'!L3="PERF",'Full menu'!L3="AERF",'Full menu'!L3="PCB"),"ERfix",IF(OR('Full menu'!L3="ACB", 'Full menu'!L3="LCERT", 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menu'!L3="WSD","WSD","")))))))))</f>
        <v>UD</v>
      </c>
      <c r="M3" s="3" t="str">
        <f>IF('Full menu'!M3="MDC","MDC",IF(OR('Full menu'!M3="PERF",'Full menu'!M3="AERF",'Full menu'!M3="PCB"),"ERfix",IF(OR('Full menu'!M3="ACB", 'Full menu'!M3="LCERT", 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menu'!M3="WSD","WSD","")))))))))</f>
        <v>UD</v>
      </c>
      <c r="N3" s="3" t="str">
        <f>IF('Full menu'!N3="MDC","MDC",IF(OR('Full menu'!N3="PERF",'Full menu'!N3="AERF",'Full menu'!N3="PCB"),"ERfix",IF(OR('Full menu'!N3="ACB", 'Full menu'!N3="LCERT", 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menu'!N3="WSD","WSD","")))))))))</f>
        <v>LSD</v>
      </c>
      <c r="O3" s="3" t="str">
        <f>IF('Full menu'!O3="MDC","MDC",IF(OR('Full menu'!O3="PERF",'Full menu'!O3="AERF",'Full menu'!O3="PCB"),"ERfix",IF(OR('Full menu'!O3="ACB", 'Full menu'!O3="LCERT", 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menu'!O3="WSD","WSD","")))))))))</f>
        <v>LSD</v>
      </c>
      <c r="P3" s="3" t="str">
        <f>IF('Full menu'!P3="MDC","MDC",IF(OR('Full menu'!P3="PERF",'Full menu'!P3="AERF",'Full menu'!P3="PCB"),"ERfix",IF(OR('Full menu'!P3="ACB", 'Full menu'!P3="LCERT", 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menu'!P3="WSD","WSD","")))))))))</f>
        <v>LSD</v>
      </c>
      <c r="Q3" s="3" t="str">
        <f>IF('Full menu'!Q3="MDC","MDC",IF(OR('Full menu'!Q3="PERF",'Full menu'!Q3="AERF",'Full menu'!Q3="PCB"),"ERfix",IF(OR('Full menu'!Q3="ACB", 'Full menu'!Q3="LCERT", 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menu'!Q3="WSD","WSD","")))))))))</f>
        <v>LSD</v>
      </c>
      <c r="R3" s="3" t="str">
        <f>IF('Full menu'!R3="MDC","MDC",IF(OR('Full menu'!R3="PERF",'Full menu'!R3="AERF",'Full menu'!R3="PCB"),"ERfix",IF(OR('Full menu'!R3="ACB", 'Full menu'!R3="LCERT", 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menu'!R3="WSD","WSD","")))))))))</f>
        <v>LSD</v>
      </c>
      <c r="S3" s="3" t="str">
        <f>IF('Full menu'!S3="MDC","MDC",IF(OR('Full menu'!S3="PERF",'Full menu'!S3="AERF",'Full menu'!S3="PCB"),"ERfix",IF(OR('Full menu'!S3="ACB", 'Full menu'!S3="LCERT", 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menu'!S3="WSD","WSD","")))))))))</f>
        <v>LSD</v>
      </c>
      <c r="T3" s="3" t="str">
        <f>IF('Full menu'!T3="MDC","MDC",IF(OR('Full menu'!T3="PERF",'Full menu'!T3="AERF",'Full menu'!T3="PCB"),"ERfix",IF(OR('Full menu'!T3="ACB", 'Full menu'!T3="LCERT", 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menu'!T3="WSD","WSD","")))))))))</f>
        <v>LSD</v>
      </c>
      <c r="U3" s="3" t="str">
        <f>IF('Full menu'!U3="MDC","MDC",IF(OR('Full menu'!U3="PERF",'Full menu'!U3="AERF",'Full menu'!U3="PCB"),"ERfix",IF(OR('Full menu'!U3="ACB", 'Full menu'!U3="LCERT", 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menu'!U3="WSD","WSD","")))))))))</f>
        <v>LSD</v>
      </c>
      <c r="V3" s="3" t="str">
        <f>IF('Full menu'!V3="MDC","MDC",IF(OR('Full menu'!V3="PERF",'Full menu'!V3="AERF",'Full menu'!V3="PCB"),"ERfix",IF(OR('Full menu'!V3="ACB", 'Full menu'!V3="LCERT", 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menu'!V3="WSD","WSD","")))))))))</f>
        <v>LSD</v>
      </c>
      <c r="W3" s="3" t="str">
        <f>IF('Full menu'!W3="MDC","MDC",IF(OR('Full menu'!W3="PERF",'Full menu'!W3="AERF",'Full menu'!W3="PCB"),"ERfix",IF(OR('Full menu'!W3="ACB", 'Full menu'!W3="LCERT", 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menu'!W3="WSD","WSD","")))))))))</f>
        <v>LSD</v>
      </c>
      <c r="X3" s="3" t="str">
        <f>IF('Full menu'!X3="MDC","MDC",IF(OR('Full menu'!X3="PERF",'Full menu'!X3="AERF",'Full menu'!X3="PCB"),"ERfix",IF(OR('Full menu'!X3="ACB", 'Full menu'!X3="LCERT", 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menu'!X3="WSD","WSD","")))))))))</f>
        <v>LSD</v>
      </c>
      <c r="Y3" s="3" t="str">
        <f>IF('Full menu'!Y3="MDC","MDC",IF(OR('Full menu'!Y3="PERF",'Full menu'!Y3="AERF",'Full menu'!Y3="PCB"),"ERfix",IF(OR('Full menu'!Y3="ACB", 'Full menu'!Y3="LCERT", 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menu'!Y3="WSD","WSD","")))))))))</f>
        <v>LSD</v>
      </c>
      <c r="Z3" s="3" t="str">
        <f>IF('Full menu'!Z3="MDC","MDC",IF(OR('Full menu'!Z3="PERF",'Full menu'!Z3="AERF",'Full menu'!Z3="PCB"),"ERfix",IF(OR('Full menu'!Z3="ACB", 'Full menu'!Z3="LCERT", 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menu'!Z3="WSD","WSD","")))))))))</f>
        <v>LSD</v>
      </c>
      <c r="AA3" s="3" t="str">
        <f>IF('Full menu'!AA3="MDC","MDC",IF(OR('Full menu'!AA3="PERF",'Full menu'!AA3="AERF",'Full menu'!AA3="PCB"),"ERfix",IF(OR('Full menu'!AA3="ACB", 'Full menu'!AA3="LCERT", 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menu'!AA3="WSD","WSD","")))))))))</f>
        <v>ITs</v>
      </c>
      <c r="AB3" s="3" t="str">
        <f>IF('Full menu'!AB3="MDC","MDC",IF(OR('Full menu'!AB3="PERF",'Full menu'!AB3="AERF",'Full menu'!AB3="PCB"),"ERfix",IF(OR('Full menu'!AB3="ACB", 'Full menu'!AB3="LCERT", 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menu'!AB3="WSD","WSD","")))))))))</f>
        <v>ITs</v>
      </c>
      <c r="AC3" s="3" t="str">
        <f>IF('Full menu'!AC3="MDC","MDC",IF(OR('Full menu'!AC3="PERF",'Full menu'!AC3="AERF",'Full menu'!AC3="PCB"),"ERfix",IF(OR('Full menu'!AC3="ACB", 'Full menu'!AC3="LCERT", 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menu'!AC3="WSD","WSD","")))))))))</f>
        <v>LSD</v>
      </c>
      <c r="AD3" s="3" t="str">
        <f>IF('Full menu'!AD3="MDC","MDC",IF(OR('Full menu'!AD3="PERF",'Full menu'!AD3="AERF",'Full menu'!AD3="PCB"),"ERfix",IF(OR('Full menu'!AD3="ACB", 'Full menu'!AD3="LCERT", 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menu'!AD3="WSD","WSD","")))))))))</f>
        <v>LSD</v>
      </c>
      <c r="AE3" s="3" t="str">
        <f>IF('Full menu'!AE3="MDC","MDC",IF(OR('Full menu'!AE3="PERF",'Full menu'!AE3="AERF",'Full menu'!AE3="PCB"),"ERfix",IF(OR('Full menu'!AE3="ACB", 'Full menu'!AE3="LCERT", 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menu'!AE3="WSD","WSD","")))))))))</f>
        <v>LSD</v>
      </c>
      <c r="AF3" s="3" t="str">
        <f>IF('Full menu'!AF3="MDC","MDC",IF(OR('Full menu'!AF3="PERF",'Full menu'!AF3="AERF",'Full menu'!AF3="PCB"),"ERfix",IF(OR('Full menu'!AF3="ACB", 'Full menu'!AF3="LCERT", 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menu'!AF3="WSD","WSD","")))))))))</f>
        <v>ITs</v>
      </c>
      <c r="AG3" s="3" t="str">
        <f>IF('Full menu'!AG3="MDC","MDC",IF(OR('Full menu'!AG3="PERF",'Full menu'!AG3="AERF",'Full menu'!AG3="PCB"),"ERfix",IF(OR('Full menu'!AG3="ACB", 'Full menu'!AG3="LCERT", 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menu'!AG3="WSD","WSD","")))))))))</f>
        <v>ITs</v>
      </c>
      <c r="AH3" s="3" t="str">
        <f>IF('Full menu'!AH3="MDC","MDC",IF(OR('Full menu'!AH3="PERF",'Full menu'!AH3="AERF",'Full menu'!AH3="PCB"),"ERfix",IF(OR('Full menu'!AH3="ACB", 'Full menu'!AH3="LCERT", 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menu'!AH3="WSD","WSD","")))))))))</f>
        <v>ITs</v>
      </c>
      <c r="AI3" s="3" t="str">
        <f>IF('Full menu'!AI3="MDC","MDC",IF(OR('Full menu'!AI3="PERF",'Full menu'!AI3="AERF",'Full menu'!AI3="PCB"),"ERfix",IF(OR('Full menu'!AI3="ACB", 'Full menu'!AI3="LCERT", 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menu'!AI3="WSD","WSD","")))))))))</f>
        <v>ITs</v>
      </c>
      <c r="AJ3" s="3" t="str">
        <f>IF('Full menu'!AJ3="MDC","MDC",IF(OR('Full menu'!AJ3="PERF",'Full menu'!AJ3="AERF",'Full menu'!AJ3="PCB"),"ERfix",IF(OR('Full menu'!AJ3="ACB", 'Full menu'!AJ3="LCERT", 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menu'!AJ3="WSD","WSD","")))))))))</f>
        <v>ITs</v>
      </c>
      <c r="AK3" s="3" t="str">
        <f>IF('Full menu'!AK3="MDC","MDC",IF(OR('Full menu'!AK3="PERF",'Full menu'!AK3="AERF",'Full menu'!AK3="PCB"),"ERfix",IF(OR('Full menu'!AK3="ACB", 'Full menu'!AK3="LCERT", 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menu'!AK3="WSD","WSD","")))))))))</f>
        <v>ITs</v>
      </c>
      <c r="AL3" s="3" t="str">
        <f>IF('Full menu'!AL3="MDC","MDC",IF(OR('Full menu'!AL3="PERF",'Full menu'!AL3="AERF",'Full menu'!AL3="PCB"),"ERfix",IF(OR('Full menu'!AL3="ACB", 'Full menu'!AL3="LCERT", 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menu'!AL3="WSD","WSD","")))))))))</f>
        <v>ITs</v>
      </c>
      <c r="AM3" s="3" t="str">
        <f>IF('Full menu'!AM3="MDC","MDC",IF(OR('Full menu'!AM3="PERF",'Full menu'!AM3="AERF",'Full menu'!AM3="PCB"),"ERfix",IF(OR('Full menu'!AM3="ACB", 'Full menu'!AM3="LCERT", 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menu'!AM3="WSD","WSD","")))))))))</f>
        <v>ITs</v>
      </c>
      <c r="AN3" s="3" t="str">
        <f>IF('Full menu'!AN3="MDC","MDC",IF(OR('Full menu'!AN3="PERF",'Full menu'!AN3="AERF",'Full menu'!AN3="PCB"),"ERfix",IF(OR('Full menu'!AN3="ACB", 'Full menu'!AN3="LCERT", 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menu'!AN3="WSD","WSD","")))))))))</f>
        <v>ITs</v>
      </c>
      <c r="AO3" s="3" t="str">
        <f>IF('Full menu'!AO3="MDC","MDC",IF(OR('Full menu'!AO3="PERF",'Full menu'!AO3="AERF",'Full menu'!AO3="PCB"),"ERfix",IF(OR('Full menu'!AO3="ACB", 'Full menu'!AO3="LCERT", 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menu'!AO3="WSD","WSD","")))))))))</f>
        <v>ITs</v>
      </c>
      <c r="AP3" s="3" t="str">
        <f>IF('Full menu'!AP3="MDC","MDC",IF(OR('Full menu'!AP3="PERF",'Full menu'!AP3="AERF",'Full menu'!AP3="PCB"),"ERfix",IF(OR('Full menu'!AP3="ACB", 'Full menu'!AP3="LCERT", 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menu'!AP3="WSD","WSD","")))))))))</f>
        <v>ITs</v>
      </c>
      <c r="AQ3" s="3" t="str">
        <f>IF('Full menu'!AQ3="MDC","MDC",IF(OR('Full menu'!AQ3="PERF",'Full menu'!AQ3="AERF",'Full menu'!AQ3="PCB"),"ERfix",IF(OR('Full menu'!AQ3="ACB", 'Full menu'!AQ3="LCERT", 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menu'!AQ3="WSD","WSD","")))))))))</f>
        <v>ITs</v>
      </c>
      <c r="AR3" s="3" t="str">
        <f>IF('Full menu'!AR3="MDC","MDC",IF(OR('Full menu'!AR3="PERF",'Full menu'!AR3="AERF",'Full menu'!AR3="PCB"),"ERfix",IF(OR('Full menu'!AR3="ACB", 'Full menu'!AR3="LCERT", 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menu'!AR3="WSD","WSD","")))))))))</f>
        <v>ITs</v>
      </c>
      <c r="AS3" s="3" t="str">
        <f>IF('Full menu'!AS3="MDC","MDC",IF(OR('Full menu'!AS3="PERF",'Full menu'!AS3="AERF",'Full menu'!AS3="PCB"),"ERfix",IF(OR('Full menu'!AS3="ACB", 'Full menu'!AS3="LCERT", 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menu'!AS3="WSD","WSD","")))))))))</f>
        <v>ITs</v>
      </c>
      <c r="AT3" s="3" t="str">
        <f>IF('Full menu'!AT3="MDC","MDC",IF(OR('Full menu'!AT3="PERF",'Full menu'!AT3="AERF",'Full menu'!AT3="PCB"),"ERfix",IF(OR('Full menu'!AT3="ACB", 'Full menu'!AT3="LCERT", 'Full menu'!AT3="LERT",'Full menu'!AT3="FCERT",'Full menu'!AT3="FERT"),"ERT",IF(OR('Full menu'!AT3="FCMT",'Full menu'!AT3="FMT",'Full menu'!AT3="LMT",'Full menu'!AT3="LCMT"),"MT",IF(OR('Full menu'!AT3="LCIT",'Full menu'!AT3="FCIT",'Full menu'!AT3="LMT",'Full menu'!AT3="FMT"),"IT",IF(OR('Full menu'!AT3="MwERT", 'Full menu'!AT3="ERwMT", 'Full menu'!AT3="M&amp;ERT", 'Full menu'!AT3="MwIT", 'Full menu'!AT3="IwMT", 'Full menu'!AT3="M&amp;IT", 'Full menu'!AT3="IwERT", 'Full menu'!AT3="ERwIT", 'Full menu'!AT3="I&amp;ERT", 'Full menu'!AT3="ER&amp;M&amp;IT"),"MixedT",IF('Full menu'!AT3="UD","UD",IF('Full menu'!AT3="LSD","LSD",IF('Full menu'!AT3="WSD","WSD","")))))))))</f>
        <v/>
      </c>
      <c r="AU3" s="3" t="str">
        <f>IF('Full menu'!AU3="MDC","MDC",IF(OR('Full menu'!AU3="PERF",'Full menu'!AU3="AERF",'Full menu'!AU3="PCB"),"ERfix",IF(OR('Full menu'!AU3="ACB", 'Full menu'!AU3="LCERT", 'Full menu'!AU3="LERT",'Full menu'!AU3="FCERT",'Full menu'!AU3="FERT"),"ERT",IF(OR('Full menu'!AU3="FCMT",'Full menu'!AU3="FMT",'Full menu'!AU3="LMT",'Full menu'!AU3="LCMT"),"MT",IF(OR('Full menu'!AU3="LCIT",'Full menu'!AU3="FCIT",'Full menu'!AU3="LMT",'Full menu'!AU3="FMT"),"IT",IF(OR('Full menu'!AU3="MwERT", 'Full menu'!AU3="ERwMT", 'Full menu'!AU3="M&amp;ERT", 'Full menu'!AU3="MwIT", 'Full menu'!AU3="IwMT", 'Full menu'!AU3="M&amp;IT", 'Full menu'!AU3="IwERT", 'Full menu'!AU3="ERwIT", 'Full menu'!AU3="I&amp;ERT", 'Full menu'!AU3="ER&amp;M&amp;IT"),"MixedT",IF('Full menu'!AU3="UD","UD",IF('Full menu'!AU3="LSD","LSD",IF('Full menu'!AU3="WSD","WSD","")))))))))</f>
        <v/>
      </c>
      <c r="AV3" s="3" t="str">
        <f>IF('Full menu'!AV3="MDC","MDC",IF(OR('Full menu'!AV3="PERF",'Full menu'!AV3="AERF",'Full menu'!AV3="PCB"),"ERfix",IF(OR('Full menu'!AV3="ACB", 'Full menu'!AV3="LCERT", 'Full menu'!AV3="LERT",'Full menu'!AV3="FCERT",'Full menu'!AV3="FERT"),"ERT",IF(OR('Full menu'!AV3="FCMT",'Full menu'!AV3="FMT",'Full menu'!AV3="LMT",'Full menu'!AV3="LCMT"),"MT",IF(OR('Full menu'!AV3="LCIT",'Full menu'!AV3="FCIT",'Full menu'!AV3="LMT",'Full menu'!AV3="FMT"),"IT",IF(OR('Full menu'!AV3="MwERT", 'Full menu'!AV3="ERwMT", 'Full menu'!AV3="M&amp;ERT", 'Full menu'!AV3="MwIT", 'Full menu'!AV3="IwMT", 'Full menu'!AV3="M&amp;IT", 'Full menu'!AV3="IwERT", 'Full menu'!AV3="ERwIT", 'Full menu'!AV3="I&amp;ERT", 'Full menu'!AV3="ER&amp;M&amp;IT"),"MixedT",IF('Full menu'!AV3="UD","UD",IF('Full menu'!AV3="LSD","LSD",IF('Full menu'!AV3="WSD","WSD","")))))))))</f>
        <v/>
      </c>
      <c r="AW3" s="3" t="str">
        <f>IF('Full menu'!AW3="MDC","MDC",IF(OR('Full menu'!AW3="PERF",'Full menu'!AW3="AERF",'Full menu'!AW3="PCB"),"ERfix",IF(OR('Full menu'!AW3="ACB", 'Full menu'!AW3="LCERT", 'Full menu'!AW3="LERT",'Full menu'!AW3="FCERT",'Full menu'!AW3="FERT"),"ERT",IF(OR('Full menu'!AW3="FCMT",'Full menu'!AW3="FMT",'Full menu'!AW3="LMT",'Full menu'!AW3="LCMT"),"MT",IF(OR('Full menu'!AW3="LCIT",'Full menu'!AW3="FCIT",'Full menu'!AW3="LMT",'Full menu'!AW3="FMT"),"IT",IF(OR('Full menu'!AW3="MwERT", 'Full menu'!AW3="ERwMT", 'Full menu'!AW3="M&amp;ERT", 'Full menu'!AW3="MwIT", 'Full menu'!AW3="IwMT", 'Full menu'!AW3="M&amp;IT", 'Full menu'!AW3="IwERT", 'Full menu'!AW3="ERwIT", 'Full menu'!AW3="I&amp;ERT", 'Full menu'!AW3="ER&amp;M&amp;IT"),"MixedT",IF('Full menu'!AW3="UD","UD",IF('Full menu'!AW3="LSD","LSD",IF('Full menu'!AW3="WSD","WSD","")))))))))</f>
        <v/>
      </c>
      <c r="AX3" s="3" t="str">
        <f>IF('Full menu'!AX3="MDC","MDC",IF(OR('Full menu'!AX3="PERF",'Full menu'!AX3="AERF",'Full menu'!AX3="PCB"),"ERfix",IF(OR('Full menu'!AX3="ACB", 'Full menu'!AX3="LCERT", 'Full menu'!AX3="LERT",'Full menu'!AX3="FCERT",'Full menu'!AX3="FERT"),"ERT",IF(OR('Full menu'!AX3="FCMT",'Full menu'!AX3="FMT",'Full menu'!AX3="LMT",'Full menu'!AX3="LCMT"),"MT",IF(OR('Full menu'!AX3="LCIT",'Full menu'!AX3="FCIT",'Full menu'!AX3="LMT",'Full menu'!AX3="FMT"),"IT",IF(OR('Full menu'!AX3="MwERT", 'Full menu'!AX3="ERwMT", 'Full menu'!AX3="M&amp;ERT", 'Full menu'!AX3="MwIT", 'Full menu'!AX3="IwMT", 'Full menu'!AX3="M&amp;IT", 'Full menu'!AX3="IwERT", 'Full menu'!AX3="ERwIT", 'Full menu'!AX3="I&amp;ERT", 'Full menu'!AX3="ER&amp;M&amp;IT"),"MixedT",IF('Full menu'!AX3="UD","UD",IF('Full menu'!AX3="LSD","LSD",IF('Full menu'!AX3="WSD","WSD","")))))))))</f>
        <v/>
      </c>
      <c r="AY3" s="3" t="str">
        <f>IF('Full menu'!AY3="MDC","MDC",IF(OR('Full menu'!AY3="PERF",'Full menu'!AY3="AERF",'Full menu'!AY3="PCB"),"ERfix",IF(OR('Full menu'!AY3="ACB", 'Full menu'!AY3="LCERT", 'Full menu'!AY3="LERT",'Full menu'!AY3="FCERT",'Full menu'!AY3="FERT"),"ERT",IF(OR('Full menu'!AY3="FCMT",'Full menu'!AY3="FMT",'Full menu'!AY3="LMT",'Full menu'!AY3="LCMT"),"MT",IF(OR('Full menu'!AY3="LCIT",'Full menu'!AY3="FCIT",'Full menu'!AY3="LMT",'Full menu'!AY3="FMT"),"IT",IF(OR('Full menu'!AY3="MwERT", 'Full menu'!AY3="ERwMT", 'Full menu'!AY3="M&amp;ERT", 'Full menu'!AY3="MwIT", 'Full menu'!AY3="IwMT", 'Full menu'!AY3="M&amp;IT", 'Full menu'!AY3="IwERT", 'Full menu'!AY3="ERwIT", 'Full menu'!AY3="I&amp;ERT", 'Full menu'!AY3="ER&amp;M&amp;IT"),"MixedT",IF('Full menu'!AY3="UD","UD",IF('Full menu'!AY3="LSD","LSD",IF('Full menu'!AY3="WSD","WSD","")))))))))</f>
        <v/>
      </c>
      <c r="AZ3" s="3" t="str">
        <f>IF('Full menu'!AZ3="MDC","MDC",IF(OR('Full menu'!AZ3="PERF",'Full menu'!AZ3="AERF",'Full menu'!AZ3="PCB"),"ERfix",IF(OR('Full menu'!AZ3="ACB", 'Full menu'!AZ3="LCERT", 'Full menu'!AZ3="LERT",'Full menu'!AZ3="FCERT",'Full menu'!AZ3="FERT"),"ERT",IF(OR('Full menu'!AZ3="FCMT",'Full menu'!AZ3="FMT",'Full menu'!AZ3="LMT",'Full menu'!AZ3="LCMT"),"MT",IF(OR('Full menu'!AZ3="LCIT",'Full menu'!AZ3="FCIT",'Full menu'!AZ3="LMT",'Full menu'!AZ3="FMT"),"IT",IF(OR('Full menu'!AZ3="MwERT", 'Full menu'!AZ3="ERwMT", 'Full menu'!AZ3="M&amp;ERT", 'Full menu'!AZ3="MwIT", 'Full menu'!AZ3="IwMT", 'Full menu'!AZ3="M&amp;IT", 'Full menu'!AZ3="IwERT", 'Full menu'!AZ3="ERwIT", 'Full menu'!AZ3="I&amp;ERT", 'Full menu'!AZ3="ER&amp;M&amp;IT"),"MixedT",IF('Full menu'!AZ3="UD","UD",IF('Full menu'!AZ3="LSD","LSD",IF('Full menu'!AZ3="WSD","WSD","")))))))))</f>
        <v/>
      </c>
      <c r="BA3" s="3" t="str">
        <f>IF('Full menu'!BA3="MDC","MDC",IF(OR('Full menu'!BA3="PERF",'Full menu'!BA3="AERF",'Full menu'!BA3="PCB"),"ERfix",IF(OR('Full menu'!BA3="ACB", 'Full menu'!BA3="LCERT", 'Full menu'!BA3="LERT",'Full menu'!BA3="FCERT",'Full menu'!BA3="FERT"),"ERT",IF(OR('Full menu'!BA3="FCMT",'Full menu'!BA3="FMT",'Full menu'!BA3="LMT",'Full menu'!BA3="LCMT"),"MT",IF(OR('Full menu'!BA3="LCIT",'Full menu'!BA3="FCIT",'Full menu'!BA3="LMT",'Full menu'!BA3="FMT"),"IT",IF(OR('Full menu'!BA3="MwERT", 'Full menu'!BA3="ERwMT", 'Full menu'!BA3="M&amp;ERT", 'Full menu'!BA3="MwIT", 'Full menu'!BA3="IwMT", 'Full menu'!BA3="M&amp;IT", 'Full menu'!BA3="IwERT", 'Full menu'!BA3="ERwIT", 'Full menu'!BA3="I&amp;ERT", 'Full menu'!BA3="ER&amp;M&amp;IT"),"MixedT",IF('Full menu'!BA3="UD","UD",IF('Full menu'!BA3="LSD","LSD",IF('Full menu'!BA3="WSD","WSD","")))))))))</f>
        <v/>
      </c>
      <c r="BB3" s="3" t="str">
        <f>IF('Full menu'!BB3="MDC","MDC",IF(OR('Full menu'!BB3="PERF",'Full menu'!BB3="AERF",'Full menu'!BB3="PCB"),"ERfix",IF(OR('Full menu'!BB3="ACB", 'Full menu'!BB3="LCERT", 'Full menu'!BB3="LERT",'Full menu'!BB3="FCERT",'Full menu'!BB3="FERT"),"ERT",IF(OR('Full menu'!BB3="FCMT",'Full menu'!BB3="FMT",'Full menu'!BB3="LMT",'Full menu'!BB3="LCMT"),"MT",IF(OR('Full menu'!BB3="LCIT",'Full menu'!BB3="FCIT",'Full menu'!BB3="LMT",'Full menu'!BB3="FMT"),"IT",IF(OR('Full menu'!BB3="MwERT", 'Full menu'!BB3="ERwMT", 'Full menu'!BB3="M&amp;ERT", 'Full menu'!BB3="MwIT", 'Full menu'!BB3="IwMT", 'Full menu'!BB3="M&amp;IT", 'Full menu'!BB3="IwERT", 'Full menu'!BB3="ERwIT", 'Full menu'!BB3="I&amp;ERT", 'Full menu'!BB3="ER&amp;M&amp;IT"),"MixedT",IF('Full menu'!BB3="UD","UD",IF('Full menu'!BB3="LSD","LSD",IF('Full menu'!BB3="WSD","WSD","")))))))))</f>
        <v/>
      </c>
      <c r="BC3" s="3" t="str">
        <f>IF('Full menu'!BC3="MDC","MDC",IF(OR('Full menu'!BC3="PERF",'Full menu'!BC3="AERF",'Full menu'!BC3="PCB"),"ERfix",IF(OR('Full menu'!BC3="ACB", 'Full menu'!BC3="LCERT", 'Full menu'!BC3="LERT",'Full menu'!BC3="FCERT",'Full menu'!BC3="FERT"),"ERT",IF(OR('Full menu'!BC3="FCMT",'Full menu'!BC3="FMT",'Full menu'!BC3="LMT",'Full menu'!BC3="LCMT"),"MT",IF(OR('Full menu'!BC3="LCIT",'Full menu'!BC3="FCIT",'Full menu'!BC3="LMT",'Full menu'!BC3="FMT"),"IT",IF(OR('Full menu'!BC3="MwERT", 'Full menu'!BC3="ERwMT", 'Full menu'!BC3="M&amp;ERT", 'Full menu'!BC3="MwIT", 'Full menu'!BC3="IwMT", 'Full menu'!BC3="M&amp;IT", 'Full menu'!BC3="IwERT", 'Full menu'!BC3="ERwIT", 'Full menu'!BC3="I&amp;ERT", 'Full menu'!BC3="ER&amp;M&amp;IT"),"MixedT",IF('Full menu'!BC3="UD","UD",IF('Full menu'!BC3="LSD","LSD",IF('Full menu'!BC3="WSD","WSD","")))))))))</f>
        <v/>
      </c>
    </row>
    <row r="4" spans="1:55" ht="15.5" x14ac:dyDescent="0.35">
      <c r="A4" t="s">
        <v>27</v>
      </c>
      <c r="B4" s="3" t="str">
        <f>IF('Full menu'!B4="MDC","MDC",IF(OR('Full menu'!B4="PERF",'Full menu'!B4="AERF",'Full menu'!B4="PCB"),"ERfix",IF(OR('Full menu'!B4="ACB", 'Full menu'!B4="LCERT", 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menu'!B4="WSD","WSD","")))))))))</f>
        <v>MDC</v>
      </c>
      <c r="C4" s="3" t="str">
        <f>IF('Full menu'!C4="MDC","MDC",IF(OR('Full menu'!C4="PERF",'Full menu'!C4="AERF",'Full menu'!C4="PCB"),"ERfix",IF(OR('Full menu'!C4="ACB", 'Full menu'!C4="LCERT", 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menu'!C4="WSD","WSD","")))))))))</f>
        <v>MDC</v>
      </c>
      <c r="D4" s="3" t="str">
        <f>IF('Full menu'!D4="MDC","MDC",IF(OR('Full menu'!D4="PERF",'Full menu'!D4="AERF",'Full menu'!D4="PCB"),"ERfix",IF(OR('Full menu'!D4="ACB", 'Full menu'!D4="LCERT", 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menu'!D4="WSD","WSD","")))))))))</f>
        <v>MDC</v>
      </c>
      <c r="E4" s="3" t="str">
        <f>IF('Full menu'!E4="MDC","MDC",IF(OR('Full menu'!E4="PERF",'Full menu'!E4="AERF",'Full menu'!E4="PCB"),"ERfix",IF(OR('Full menu'!E4="ACB", 'Full menu'!E4="LCERT", 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menu'!E4="WSD","WSD","")))))))))</f>
        <v>MDC</v>
      </c>
      <c r="F4" s="3" t="str">
        <f>IF('Full menu'!F4="MDC","MDC",IF(OR('Full menu'!F4="PERF",'Full menu'!F4="AERF",'Full menu'!F4="PCB"),"ERfix",IF(OR('Full menu'!F4="ACB", 'Full menu'!F4="LCERT", 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menu'!F4="WSD","WSD","")))))))))</f>
        <v>MDC</v>
      </c>
      <c r="G4" s="3" t="str">
        <f>IF('Full menu'!G4="MDC","MDC",IF(OR('Full menu'!G4="PERF",'Full menu'!G4="AERF",'Full menu'!G4="PCB"),"ERfix",IF(OR('Full menu'!G4="ACB", 'Full menu'!G4="LCERT", 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menu'!G4="WSD","WSD","")))))))))</f>
        <v>MDC</v>
      </c>
      <c r="H4" s="3" t="str">
        <f>IF('Full menu'!H4="MDC","MDC",IF(OR('Full menu'!H4="PERF",'Full menu'!H4="AERF",'Full menu'!H4="PCB"),"ERfix",IF(OR('Full menu'!H4="ACB", 'Full menu'!H4="LCERT", 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menu'!H4="WSD","WSD","")))))))))</f>
        <v>MDC</v>
      </c>
      <c r="I4" s="3" t="str">
        <f>IF('Full menu'!I4="MDC","MDC",IF(OR('Full menu'!I4="PERF",'Full menu'!I4="AERF",'Full menu'!I4="PCB"),"ERfix",IF(OR('Full menu'!I4="ACB", 'Full menu'!I4="LCERT", 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menu'!I4="WSD","WSD","")))))))))</f>
        <v>MDC</v>
      </c>
      <c r="J4" s="3" t="str">
        <f>IF('Full menu'!J4="MDC","MDC",IF(OR('Full menu'!J4="PERF",'Full menu'!J4="AERF",'Full menu'!J4="PCB"),"ERfix",IF(OR('Full menu'!J4="ACB", 'Full menu'!J4="LCERT", 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menu'!J4="WSD","WSD","")))))))))</f>
        <v>MDC</v>
      </c>
      <c r="K4" s="3" t="str">
        <f>IF('Full menu'!K4="MDC","MDC",IF(OR('Full menu'!K4="PERF",'Full menu'!K4="AERF",'Full menu'!K4="PCB"),"ERfix",IF(OR('Full menu'!K4="ACB", 'Full menu'!K4="LCERT", 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menu'!K4="WSD","WSD","")))))))))</f>
        <v>MDC</v>
      </c>
      <c r="L4" s="3" t="str">
        <f>IF('Full menu'!L4="MDC","MDC",IF(OR('Full menu'!L4="PERF",'Full menu'!L4="AERF",'Full menu'!L4="PCB"),"ERfix",IF(OR('Full menu'!L4="ACB", 'Full menu'!L4="LCERT", 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menu'!L4="WSD","WSD","")))))))))</f>
        <v>MDC</v>
      </c>
      <c r="M4" s="3" t="str">
        <f>IF('Full menu'!M4="MDC","MDC",IF(OR('Full menu'!M4="PERF",'Full menu'!M4="AERF",'Full menu'!M4="PCB"),"ERfix",IF(OR('Full menu'!M4="ACB", 'Full menu'!M4="LCERT", 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menu'!M4="WSD","WSD","")))))))))</f>
        <v>MDC</v>
      </c>
      <c r="N4" s="3" t="str">
        <f>IF('Full menu'!N4="MDC","MDC",IF(OR('Full menu'!N4="PERF",'Full menu'!N4="AERF",'Full menu'!N4="PCB"),"ERfix",IF(OR('Full menu'!N4="ACB", 'Full menu'!N4="LCERT", 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menu'!N4="WSD","WSD","")))))))))</f>
        <v>MDC</v>
      </c>
      <c r="O4" s="3" t="str">
        <f>IF('Full menu'!O4="MDC","MDC",IF(OR('Full menu'!O4="PERF",'Full menu'!O4="AERF",'Full menu'!O4="PCB"),"ERfix",IF(OR('Full menu'!O4="ACB", 'Full menu'!O4="LCERT", 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menu'!O4="WSD","WSD","")))))))))</f>
        <v>MDC</v>
      </c>
      <c r="P4" s="3" t="str">
        <f>IF('Full menu'!P4="MDC","MDC",IF(OR('Full menu'!P4="PERF",'Full menu'!P4="AERF",'Full menu'!P4="PCB"),"ERfix",IF(OR('Full menu'!P4="ACB", 'Full menu'!P4="LCERT", 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menu'!P4="WSD","WSD","")))))))))</f>
        <v>MDC</v>
      </c>
      <c r="Q4" s="3" t="str">
        <f>IF('Full menu'!Q4="MDC","MDC",IF(OR('Full menu'!Q4="PERF",'Full menu'!Q4="AERF",'Full menu'!Q4="PCB"),"ERfix",IF(OR('Full menu'!Q4="ACB", 'Full menu'!Q4="LCERT", 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menu'!Q4="WSD","WSD","")))))))))</f>
        <v>MDC</v>
      </c>
      <c r="R4" s="3" t="str">
        <f>IF('Full menu'!R4="MDC","MDC",IF(OR('Full menu'!R4="PERF",'Full menu'!R4="AERF",'Full menu'!R4="PCB"),"ERfix",IF(OR('Full menu'!R4="ACB", 'Full menu'!R4="LCERT", 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menu'!R4="WSD","WSD","")))))))))</f>
        <v>UD</v>
      </c>
      <c r="S4" s="3" t="str">
        <f>IF('Full menu'!S4="MDC","MDC",IF(OR('Full menu'!S4="PERF",'Full menu'!S4="AERF",'Full menu'!S4="PCB"),"ERfix",IF(OR('Full menu'!S4="ACB", 'Full menu'!S4="LCERT", 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menu'!S4="WSD","WSD","")))))))))</f>
        <v>UD</v>
      </c>
      <c r="T4" s="3" t="str">
        <f>IF('Full menu'!T4="MDC","MDC",IF(OR('Full menu'!T4="PERF",'Full menu'!T4="AERF",'Full menu'!T4="PCB"),"ERfix",IF(OR('Full menu'!T4="ACB", 'Full menu'!T4="LCERT", 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menu'!T4="WSD","WSD","")))))))))</f>
        <v>UD</v>
      </c>
      <c r="U4" s="3" t="str">
        <f>IF('Full menu'!U4="MDC","MDC",IF(OR('Full menu'!U4="PERF",'Full menu'!U4="AERF",'Full menu'!U4="PCB"),"ERfix",IF(OR('Full menu'!U4="ACB", 'Full menu'!U4="LCERT", 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menu'!U4="WSD","WSD","")))))))))</f>
        <v>UD</v>
      </c>
      <c r="V4" s="3" t="str">
        <f>IF('Full menu'!V4="MDC","MDC",IF(OR('Full menu'!V4="PERF",'Full menu'!V4="AERF",'Full menu'!V4="PCB"),"ERfix",IF(OR('Full menu'!V4="ACB", 'Full menu'!V4="LCERT", 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menu'!V4="WSD","WSD","")))))))))</f>
        <v>UD</v>
      </c>
      <c r="W4" s="3" t="str">
        <f>IF('Full menu'!W4="MDC","MDC",IF(OR('Full menu'!W4="PERF",'Full menu'!W4="AERF",'Full menu'!W4="PCB"),"ERfix",IF(OR('Full menu'!W4="ACB", 'Full menu'!W4="LCERT", 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menu'!W4="WSD","WSD","")))))))))</f>
        <v>UD</v>
      </c>
      <c r="X4" s="3" t="str">
        <f>IF('Full menu'!X4="MDC","MDC",IF(OR('Full menu'!X4="PERF",'Full menu'!X4="AERF",'Full menu'!X4="PCB"),"ERfix",IF(OR('Full menu'!X4="ACB", 'Full menu'!X4="LCERT", 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menu'!X4="WSD","WSD","")))))))))</f>
        <v>UD</v>
      </c>
      <c r="Y4" s="3" t="str">
        <f>IF('Full menu'!Y4="MDC","MDC",IF(OR('Full menu'!Y4="PERF",'Full menu'!Y4="AERF",'Full menu'!Y4="PCB"),"ERfix",IF(OR('Full menu'!Y4="ACB", 'Full menu'!Y4="LCERT", 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menu'!Y4="WSD","WSD","")))))))))</f>
        <v>UD</v>
      </c>
      <c r="Z4" s="3" t="str">
        <f>IF('Full menu'!Z4="MDC","MDC",IF(OR('Full menu'!Z4="PERF",'Full menu'!Z4="AERF",'Full menu'!Z4="PCB"),"ERfix",IF(OR('Full menu'!Z4="ACB", 'Full menu'!Z4="LCERT", 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menu'!Z4="WSD","WSD","")))))))))</f>
        <v>ERTs</v>
      </c>
      <c r="AA4" s="3" t="str">
        <f>IF('Full menu'!AA4="MDC","MDC",IF(OR('Full menu'!AA4="PERF",'Full menu'!AA4="AERF",'Full menu'!AA4="PCB"),"ERfix",IF(OR('Full menu'!AA4="ACB", 'Full menu'!AA4="LCERT", 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menu'!AA4="WSD","WSD","")))))))))</f>
        <v>ERTs</v>
      </c>
      <c r="AB4" s="3" t="str">
        <f>IF('Full menu'!AB4="MDC","MDC",IF(OR('Full menu'!AB4="PERF",'Full menu'!AB4="AERF",'Full menu'!AB4="PCB"),"ERfix",IF(OR('Full menu'!AB4="ACB", 'Full menu'!AB4="LCERT", 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menu'!AB4="WSD","WSD","")))))))))</f>
        <v>ERTs</v>
      </c>
      <c r="AC4" s="3" t="str">
        <f>IF('Full menu'!AC4="MDC","MDC",IF(OR('Full menu'!AC4="PERF",'Full menu'!AC4="AERF",'Full menu'!AC4="PCB"),"ERfix",IF(OR('Full menu'!AC4="ACB", 'Full menu'!AC4="LCERT", 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menu'!AC4="WSD","WSD","")))))))))</f>
        <v>ERTs</v>
      </c>
      <c r="AD4" s="3" t="str">
        <f>IF('Full menu'!AD4="MDC","MDC",IF(OR('Full menu'!AD4="PERF",'Full menu'!AD4="AERF",'Full menu'!AD4="PCB"),"ERfix",IF(OR('Full menu'!AD4="ACB", 'Full menu'!AD4="LCERT", 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menu'!AD4="WSD","WSD","")))))))))</f>
        <v>ERTs</v>
      </c>
      <c r="AE4" s="3" t="str">
        <f>IF('Full menu'!AE4="MDC","MDC",IF(OR('Full menu'!AE4="PERF",'Full menu'!AE4="AERF",'Full menu'!AE4="PCB"),"ERfix",IF(OR('Full menu'!AE4="ACB", 'Full menu'!AE4="LCERT", 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menu'!AE4="WSD","WSD","")))))))))</f>
        <v>ERTs</v>
      </c>
      <c r="AF4" s="3" t="str">
        <f>IF('Full menu'!AF4="MDC","MDC",IF(OR('Full menu'!AF4="PERF",'Full menu'!AF4="AERF",'Full menu'!AF4="PCB"),"ERfix",IF(OR('Full menu'!AF4="ACB", 'Full menu'!AF4="LCERT", 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menu'!AF4="WSD","WSD","")))))))))</f>
        <v>ERTs</v>
      </c>
      <c r="AG4" s="3" t="str">
        <f>IF('Full menu'!AG4="MDC","MDC",IF(OR('Full menu'!AG4="PERF",'Full menu'!AG4="AERF",'Full menu'!AG4="PCB"),"ERfix",IF(OR('Full menu'!AG4="ACB", 'Full menu'!AG4="LCERT", 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menu'!AG4="WSD","WSD","")))))))))</f>
        <v>ERTs</v>
      </c>
      <c r="AH4" s="3" t="str">
        <f>IF('Full menu'!AH4="MDC","MDC",IF(OR('Full menu'!AH4="PERF",'Full menu'!AH4="AERF",'Full menu'!AH4="PCB"),"ERfix",IF(OR('Full menu'!AH4="ACB", 'Full menu'!AH4="LCERT", 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menu'!AH4="WSD","WSD","")))))))))</f>
        <v>ERTs</v>
      </c>
      <c r="AI4" s="3" t="str">
        <f>IF('Full menu'!AI4="MDC","MDC",IF(OR('Full menu'!AI4="PERF",'Full menu'!AI4="AERF",'Full menu'!AI4="PCB"),"ERfix",IF(OR('Full menu'!AI4="ACB", 'Full menu'!AI4="LCERT", 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menu'!AI4="WSD","WSD","")))))))))</f>
        <v>ERTs</v>
      </c>
      <c r="AJ4" s="3" t="str">
        <f>IF('Full menu'!AJ4="MDC","MDC",IF(OR('Full menu'!AJ4="PERF",'Full menu'!AJ4="AERF",'Full menu'!AJ4="PCB"),"ERfix",IF(OR('Full menu'!AJ4="ACB", 'Full menu'!AJ4="LCERT", 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menu'!AJ4="WSD","WSD","")))))))))</f>
        <v>ERTs</v>
      </c>
      <c r="AK4" s="3" t="str">
        <f>IF('Full menu'!AK4="MDC","MDC",IF(OR('Full menu'!AK4="PERF",'Full menu'!AK4="AERF",'Full menu'!AK4="PCB"),"ERfix",IF(OR('Full menu'!AK4="ACB", 'Full menu'!AK4="LCERT", 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menu'!AK4="WSD","WSD","")))))))))</f>
        <v>ERTs</v>
      </c>
      <c r="AL4" s="3" t="str">
        <f>IF('Full menu'!AL4="MDC","MDC",IF(OR('Full menu'!AL4="PERF",'Full menu'!AL4="AERF",'Full menu'!AL4="PCB"),"ERfix",IF(OR('Full menu'!AL4="ACB", 'Full menu'!AL4="LCERT", 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menu'!AL4="WSD","WSD","")))))))))</f>
        <v>ERTs</v>
      </c>
      <c r="AM4" s="3" t="str">
        <f>IF('Full menu'!AM4="MDC","MDC",IF(OR('Full menu'!AM4="PERF",'Full menu'!AM4="AERF",'Full menu'!AM4="PCB"),"ERfix",IF(OR('Full menu'!AM4="ACB", 'Full menu'!AM4="LCERT", 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menu'!AM4="WSD","WSD","")))))))))</f>
        <v>ERTs</v>
      </c>
      <c r="AN4" s="3" t="str">
        <f>IF('Full menu'!AN4="MDC","MDC",IF(OR('Full menu'!AN4="PERF",'Full menu'!AN4="AERF",'Full menu'!AN4="PCB"),"ERfix",IF(OR('Full menu'!AN4="ACB", 'Full menu'!AN4="LCERT", 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menu'!AN4="WSD","WSD","")))))))))</f>
        <v>ERTs</v>
      </c>
      <c r="AO4" s="3" t="str">
        <f>IF('Full menu'!AO4="MDC","MDC",IF(OR('Full menu'!AO4="PERF",'Full menu'!AO4="AERF",'Full menu'!AO4="PCB"),"ERfix",IF(OR('Full menu'!AO4="ACB", 'Full menu'!AO4="LCERT", 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menu'!AO4="WSD","WSD","")))))))))</f>
        <v>ERTs</v>
      </c>
      <c r="AP4" s="3" t="str">
        <f>IF('Full menu'!AP4="MDC","MDC",IF(OR('Full menu'!AP4="PERF",'Full menu'!AP4="AERF",'Full menu'!AP4="PCB"),"ERfix",IF(OR('Full menu'!AP4="ACB", 'Full menu'!AP4="LCERT", 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menu'!AP4="WSD","WSD","")))))))))</f>
        <v>ERTs</v>
      </c>
      <c r="AQ4" s="3" t="str">
        <f>IF('Full menu'!AQ4="MDC","MDC",IF(OR('Full menu'!AQ4="PERF",'Full menu'!AQ4="AERF",'Full menu'!AQ4="PCB"),"ERfix",IF(OR('Full menu'!AQ4="ACB", 'Full menu'!AQ4="LCERT", 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menu'!AQ4="WSD","WSD","")))))))))</f>
        <v>ERTs</v>
      </c>
      <c r="AR4" s="3" t="str">
        <f>IF('Full menu'!AR4="MDC","MDC",IF(OR('Full menu'!AR4="PERF",'Full menu'!AR4="AERF",'Full menu'!AR4="PCB"),"ERfix",IF(OR('Full menu'!AR4="ACB", 'Full menu'!AR4="LCERT", 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menu'!AR4="WSD","WSD","")))))))))</f>
        <v>ERTs</v>
      </c>
      <c r="AS4" s="3" t="str">
        <f>IF('Full menu'!AS4="MDC","MDC",IF(OR('Full menu'!AS4="PERF",'Full menu'!AS4="AERF",'Full menu'!AS4="PCB"),"ERfix",IF(OR('Full menu'!AS4="ACB", 'Full menu'!AS4="LCERT", 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menu'!AS4="WSD","WSD","")))))))))</f>
        <v>ERTs</v>
      </c>
      <c r="AT4" s="3" t="str">
        <f>IF('Full menu'!AT4="MDC","MDC",IF(OR('Full menu'!AT4="PERF",'Full menu'!AT4="AERF",'Full menu'!AT4="PCB"),"ERfix",IF(OR('Full menu'!AT4="ACB", 'Full menu'!AT4="LCERT", 'Full menu'!AT4="LERT",'Full menu'!AT4="FCERT",'Full menu'!AT4="FERT"),"ERT",IF(OR('Full menu'!AT4="FCMT",'Full menu'!AT4="FMT",'Full menu'!AT4="LMT",'Full menu'!AT4="LCMT"),"MT",IF(OR('Full menu'!AT4="LCIT",'Full menu'!AT4="FCIT",'Full menu'!AT4="LMT",'Full menu'!AT4="FMT"),"IT",IF(OR('Full menu'!AT4="MwERT", 'Full menu'!AT4="ERwMT", 'Full menu'!AT4="M&amp;ERT", 'Full menu'!AT4="MwIT", 'Full menu'!AT4="IwMT", 'Full menu'!AT4="M&amp;IT", 'Full menu'!AT4="IwERT", 'Full menu'!AT4="ERwIT", 'Full menu'!AT4="I&amp;ERT", 'Full menu'!AT4="ER&amp;M&amp;IT"),"MixedT",IF('Full menu'!AT4="UD","UD",IF('Full menu'!AT4="LSD","LSD",IF('Full menu'!AT4="WSD","WSD","")))))))))</f>
        <v/>
      </c>
      <c r="AU4" s="3" t="str">
        <f>IF('Full menu'!AU4="MDC","MDC",IF(OR('Full menu'!AU4="PERF",'Full menu'!AU4="AERF",'Full menu'!AU4="PCB"),"ERfix",IF(OR('Full menu'!AU4="ACB", 'Full menu'!AU4="LCERT", 'Full menu'!AU4="LERT",'Full menu'!AU4="FCERT",'Full menu'!AU4="FERT"),"ERT",IF(OR('Full menu'!AU4="FCMT",'Full menu'!AU4="FMT",'Full menu'!AU4="LMT",'Full menu'!AU4="LCMT"),"MT",IF(OR('Full menu'!AU4="LCIT",'Full menu'!AU4="FCIT",'Full menu'!AU4="LMT",'Full menu'!AU4="FMT"),"IT",IF(OR('Full menu'!AU4="MwERT", 'Full menu'!AU4="ERwMT", 'Full menu'!AU4="M&amp;ERT", 'Full menu'!AU4="MwIT", 'Full menu'!AU4="IwMT", 'Full menu'!AU4="M&amp;IT", 'Full menu'!AU4="IwERT", 'Full menu'!AU4="ERwIT", 'Full menu'!AU4="I&amp;ERT", 'Full menu'!AU4="ER&amp;M&amp;IT"),"MixedT",IF('Full menu'!AU4="UD","UD",IF('Full menu'!AU4="LSD","LSD",IF('Full menu'!AU4="WSD","WSD","")))))))))</f>
        <v/>
      </c>
      <c r="AV4" s="3" t="str">
        <f>IF('Full menu'!AV4="MDC","MDC",IF(OR('Full menu'!AV4="PERF",'Full menu'!AV4="AERF",'Full menu'!AV4="PCB"),"ERfix",IF(OR('Full menu'!AV4="ACB", 'Full menu'!AV4="LCERT", 'Full menu'!AV4="LERT",'Full menu'!AV4="FCERT",'Full menu'!AV4="FERT"),"ERT",IF(OR('Full menu'!AV4="FCMT",'Full menu'!AV4="FMT",'Full menu'!AV4="LMT",'Full menu'!AV4="LCMT"),"MT",IF(OR('Full menu'!AV4="LCIT",'Full menu'!AV4="FCIT",'Full menu'!AV4="LMT",'Full menu'!AV4="FMT"),"IT",IF(OR('Full menu'!AV4="MwERT", 'Full menu'!AV4="ERwMT", 'Full menu'!AV4="M&amp;ERT", 'Full menu'!AV4="MwIT", 'Full menu'!AV4="IwMT", 'Full menu'!AV4="M&amp;IT", 'Full menu'!AV4="IwERT", 'Full menu'!AV4="ERwIT", 'Full menu'!AV4="I&amp;ERT", 'Full menu'!AV4="ER&amp;M&amp;IT"),"MixedT",IF('Full menu'!AV4="UD","UD",IF('Full menu'!AV4="LSD","LSD",IF('Full menu'!AV4="WSD","WSD","")))))))))</f>
        <v/>
      </c>
      <c r="AW4" s="3" t="str">
        <f>IF('Full menu'!AW4="MDC","MDC",IF(OR('Full menu'!AW4="PERF",'Full menu'!AW4="AERF",'Full menu'!AW4="PCB"),"ERfix",IF(OR('Full menu'!AW4="ACB", 'Full menu'!AW4="LCERT", 'Full menu'!AW4="LERT",'Full menu'!AW4="FCERT",'Full menu'!AW4="FERT"),"ERT",IF(OR('Full menu'!AW4="FCMT",'Full menu'!AW4="FMT",'Full menu'!AW4="LMT",'Full menu'!AW4="LCMT"),"MT",IF(OR('Full menu'!AW4="LCIT",'Full menu'!AW4="FCIT",'Full menu'!AW4="LMT",'Full menu'!AW4="FMT"),"IT",IF(OR('Full menu'!AW4="MwERT", 'Full menu'!AW4="ERwMT", 'Full menu'!AW4="M&amp;ERT", 'Full menu'!AW4="MwIT", 'Full menu'!AW4="IwMT", 'Full menu'!AW4="M&amp;IT", 'Full menu'!AW4="IwERT", 'Full menu'!AW4="ERwIT", 'Full menu'!AW4="I&amp;ERT", 'Full menu'!AW4="ER&amp;M&amp;IT"),"MixedT",IF('Full menu'!AW4="UD","UD",IF('Full menu'!AW4="LSD","LSD",IF('Full menu'!AW4="WSD","WSD","")))))))))</f>
        <v/>
      </c>
      <c r="AX4" s="3" t="str">
        <f>IF('Full menu'!AX4="MDC","MDC",IF(OR('Full menu'!AX4="PERF",'Full menu'!AX4="AERF",'Full menu'!AX4="PCB"),"ERfix",IF(OR('Full menu'!AX4="ACB", 'Full menu'!AX4="LCERT", 'Full menu'!AX4="LERT",'Full menu'!AX4="FCERT",'Full menu'!AX4="FERT"),"ERT",IF(OR('Full menu'!AX4="FCMT",'Full menu'!AX4="FMT",'Full menu'!AX4="LMT",'Full menu'!AX4="LCMT"),"MT",IF(OR('Full menu'!AX4="LCIT",'Full menu'!AX4="FCIT",'Full menu'!AX4="LMT",'Full menu'!AX4="FMT"),"IT",IF(OR('Full menu'!AX4="MwERT", 'Full menu'!AX4="ERwMT", 'Full menu'!AX4="M&amp;ERT", 'Full menu'!AX4="MwIT", 'Full menu'!AX4="IwMT", 'Full menu'!AX4="M&amp;IT", 'Full menu'!AX4="IwERT", 'Full menu'!AX4="ERwIT", 'Full menu'!AX4="I&amp;ERT", 'Full menu'!AX4="ER&amp;M&amp;IT"),"MixedT",IF('Full menu'!AX4="UD","UD",IF('Full menu'!AX4="LSD","LSD",IF('Full menu'!AX4="WSD","WSD","")))))))))</f>
        <v/>
      </c>
      <c r="AY4" s="3" t="str">
        <f>IF('Full menu'!AY4="MDC","MDC",IF(OR('Full menu'!AY4="PERF",'Full menu'!AY4="AERF",'Full menu'!AY4="PCB"),"ERfix",IF(OR('Full menu'!AY4="ACB", 'Full menu'!AY4="LCERT", 'Full menu'!AY4="LERT",'Full menu'!AY4="FCERT",'Full menu'!AY4="FERT"),"ERT",IF(OR('Full menu'!AY4="FCMT",'Full menu'!AY4="FMT",'Full menu'!AY4="LMT",'Full menu'!AY4="LCMT"),"MT",IF(OR('Full menu'!AY4="LCIT",'Full menu'!AY4="FCIT",'Full menu'!AY4="LMT",'Full menu'!AY4="FMT"),"IT",IF(OR('Full menu'!AY4="MwERT", 'Full menu'!AY4="ERwMT", 'Full menu'!AY4="M&amp;ERT", 'Full menu'!AY4="MwIT", 'Full menu'!AY4="IwMT", 'Full menu'!AY4="M&amp;IT", 'Full menu'!AY4="IwERT", 'Full menu'!AY4="ERwIT", 'Full menu'!AY4="I&amp;ERT", 'Full menu'!AY4="ER&amp;M&amp;IT"),"MixedT",IF('Full menu'!AY4="UD","UD",IF('Full menu'!AY4="LSD","LSD",IF('Full menu'!AY4="WSD","WSD","")))))))))</f>
        <v/>
      </c>
      <c r="AZ4" s="3" t="str">
        <f>IF('Full menu'!AZ4="MDC","MDC",IF(OR('Full menu'!AZ4="PERF",'Full menu'!AZ4="AERF",'Full menu'!AZ4="PCB"),"ERfix",IF(OR('Full menu'!AZ4="ACB", 'Full menu'!AZ4="LCERT", 'Full menu'!AZ4="LERT",'Full menu'!AZ4="FCERT",'Full menu'!AZ4="FERT"),"ERT",IF(OR('Full menu'!AZ4="FCMT",'Full menu'!AZ4="FMT",'Full menu'!AZ4="LMT",'Full menu'!AZ4="LCMT"),"MT",IF(OR('Full menu'!AZ4="LCIT",'Full menu'!AZ4="FCIT",'Full menu'!AZ4="LMT",'Full menu'!AZ4="FMT"),"IT",IF(OR('Full menu'!AZ4="MwERT", 'Full menu'!AZ4="ERwMT", 'Full menu'!AZ4="M&amp;ERT", 'Full menu'!AZ4="MwIT", 'Full menu'!AZ4="IwMT", 'Full menu'!AZ4="M&amp;IT", 'Full menu'!AZ4="IwERT", 'Full menu'!AZ4="ERwIT", 'Full menu'!AZ4="I&amp;ERT", 'Full menu'!AZ4="ER&amp;M&amp;IT"),"MixedT",IF('Full menu'!AZ4="UD","UD",IF('Full menu'!AZ4="LSD","LSD",IF('Full menu'!AZ4="WSD","WSD","")))))))))</f>
        <v/>
      </c>
      <c r="BA4" s="3" t="str">
        <f>IF('Full menu'!BA4="MDC","MDC",IF(OR('Full menu'!BA4="PERF",'Full menu'!BA4="AERF",'Full menu'!BA4="PCB"),"ERfix",IF(OR('Full menu'!BA4="ACB", 'Full menu'!BA4="LCERT", 'Full menu'!BA4="LERT",'Full menu'!BA4="FCERT",'Full menu'!BA4="FERT"),"ERT",IF(OR('Full menu'!BA4="FCMT",'Full menu'!BA4="FMT",'Full menu'!BA4="LMT",'Full menu'!BA4="LCMT"),"MT",IF(OR('Full menu'!BA4="LCIT",'Full menu'!BA4="FCIT",'Full menu'!BA4="LMT",'Full menu'!BA4="FMT"),"IT",IF(OR('Full menu'!BA4="MwERT", 'Full menu'!BA4="ERwMT", 'Full menu'!BA4="M&amp;ERT", 'Full menu'!BA4="MwIT", 'Full menu'!BA4="IwMT", 'Full menu'!BA4="M&amp;IT", 'Full menu'!BA4="IwERT", 'Full menu'!BA4="ERwIT", 'Full menu'!BA4="I&amp;ERT", 'Full menu'!BA4="ER&amp;M&amp;IT"),"MixedT",IF('Full menu'!BA4="UD","UD",IF('Full menu'!BA4="LSD","LSD",IF('Full menu'!BA4="WSD","WSD","")))))))))</f>
        <v/>
      </c>
      <c r="BB4" s="3" t="str">
        <f>IF('Full menu'!BB4="MDC","MDC",IF(OR('Full menu'!BB4="PERF",'Full menu'!BB4="AERF",'Full menu'!BB4="PCB"),"ERfix",IF(OR('Full menu'!BB4="ACB", 'Full menu'!BB4="LCERT", 'Full menu'!BB4="LERT",'Full menu'!BB4="FCERT",'Full menu'!BB4="FERT"),"ERT",IF(OR('Full menu'!BB4="FCMT",'Full menu'!BB4="FMT",'Full menu'!BB4="LMT",'Full menu'!BB4="LCMT"),"MT",IF(OR('Full menu'!BB4="LCIT",'Full menu'!BB4="FCIT",'Full menu'!BB4="LMT",'Full menu'!BB4="FMT"),"IT",IF(OR('Full menu'!BB4="MwERT", 'Full menu'!BB4="ERwMT", 'Full menu'!BB4="M&amp;ERT", 'Full menu'!BB4="MwIT", 'Full menu'!BB4="IwMT", 'Full menu'!BB4="M&amp;IT", 'Full menu'!BB4="IwERT", 'Full menu'!BB4="ERwIT", 'Full menu'!BB4="I&amp;ERT", 'Full menu'!BB4="ER&amp;M&amp;IT"),"MixedT",IF('Full menu'!BB4="UD","UD",IF('Full menu'!BB4="LSD","LSD",IF('Full menu'!BB4="WSD","WSD","")))))))))</f>
        <v/>
      </c>
      <c r="BC4" s="3" t="str">
        <f>IF('Full menu'!BC4="MDC","MDC",IF(OR('Full menu'!BC4="PERF",'Full menu'!BC4="AERF",'Full menu'!BC4="PCB"),"ERfix",IF(OR('Full menu'!BC4="ACB", 'Full menu'!BC4="LCERT", 'Full menu'!BC4="LERT",'Full menu'!BC4="FCERT",'Full menu'!BC4="FERT"),"ERT",IF(OR('Full menu'!BC4="FCMT",'Full menu'!BC4="FMT",'Full menu'!BC4="LMT",'Full menu'!BC4="LCMT"),"MT",IF(OR('Full menu'!BC4="LCIT",'Full menu'!BC4="FCIT",'Full menu'!BC4="LMT",'Full menu'!BC4="FMT"),"IT",IF(OR('Full menu'!BC4="MwERT", 'Full menu'!BC4="ERwMT", 'Full menu'!BC4="M&amp;ERT", 'Full menu'!BC4="MwIT", 'Full menu'!BC4="IwMT", 'Full menu'!BC4="M&amp;IT", 'Full menu'!BC4="IwERT", 'Full menu'!BC4="ERwIT", 'Full menu'!BC4="I&amp;ERT", 'Full menu'!BC4="ER&amp;M&amp;IT"),"MixedT",IF('Full menu'!BC4="UD","UD",IF('Full menu'!BC4="LSD","LSD",IF('Full menu'!BC4="WSD","WSD","")))))))))</f>
        <v/>
      </c>
    </row>
    <row r="5" spans="1:55" ht="15.5" x14ac:dyDescent="0.35">
      <c r="A5" t="s">
        <v>28</v>
      </c>
      <c r="B5" s="3" t="str">
        <f>IF('Full menu'!B5="MDC","MDC",IF(OR('Full menu'!B5="PERF",'Full menu'!B5="AERF",'Full menu'!B5="PCB"),"ERfix",IF(OR('Full menu'!B5="ACB", 'Full menu'!B5="LCERT", 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menu'!B5="WSD","WSD","")))))))))</f>
        <v>UD</v>
      </c>
      <c r="C5" s="3" t="str">
        <f>IF('Full menu'!C5="MDC","MDC",IF(OR('Full menu'!C5="PERF",'Full menu'!C5="AERF",'Full menu'!C5="PCB"),"ERfix",IF(OR('Full menu'!C5="ACB", 'Full menu'!C5="LCERT", 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menu'!C5="WSD","WSD","")))))))))</f>
        <v>UD</v>
      </c>
      <c r="D5" s="3" t="str">
        <f>IF('Full menu'!D5="MDC","MDC",IF(OR('Full menu'!D5="PERF",'Full menu'!D5="AERF",'Full menu'!D5="PCB"),"ERfix",IF(OR('Full menu'!D5="ACB", 'Full menu'!D5="LCERT", 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menu'!D5="WSD","WSD","")))))))))</f>
        <v>UD</v>
      </c>
      <c r="E5" s="3" t="str">
        <f>IF('Full menu'!E5="MDC","MDC",IF(OR('Full menu'!E5="PERF",'Full menu'!E5="AERF",'Full menu'!E5="PCB"),"ERfix",IF(OR('Full menu'!E5="ACB", 'Full menu'!E5="LCERT", 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menu'!E5="WSD","WSD","")))))))))</f>
        <v>UD</v>
      </c>
      <c r="F5" s="3" t="str">
        <f>IF('Full menu'!F5="MDC","MDC",IF(OR('Full menu'!F5="PERF",'Full menu'!F5="AERF",'Full menu'!F5="PCB"),"ERfix",IF(OR('Full menu'!F5="ACB", 'Full menu'!F5="LCERT", 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menu'!F5="WSD","WSD","")))))))))</f>
        <v>UD</v>
      </c>
      <c r="G5" s="3" t="str">
        <f>IF('Full menu'!G5="MDC","MDC",IF(OR('Full menu'!G5="PERF",'Full menu'!G5="AERF",'Full menu'!G5="PCB"),"ERfix",IF(OR('Full menu'!G5="ACB", 'Full menu'!G5="LCERT", 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menu'!G5="WSD","WSD","")))))))))</f>
        <v>UD</v>
      </c>
      <c r="H5" s="3" t="str">
        <f>IF('Full menu'!H5="MDC","MDC",IF(OR('Full menu'!H5="PERF",'Full menu'!H5="AERF",'Full menu'!H5="PCB"),"ERfix",IF(OR('Full menu'!H5="ACB", 'Full menu'!H5="LCERT", 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menu'!H5="WSD","WSD","")))))))))</f>
        <v>UD</v>
      </c>
      <c r="I5" s="3" t="str">
        <f>IF('Full menu'!I5="MDC","MDC",IF(OR('Full menu'!I5="PERF",'Full menu'!I5="AERF",'Full menu'!I5="PCB"),"ERfix",IF(OR('Full menu'!I5="ACB", 'Full menu'!I5="LCERT", 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menu'!I5="WSD","WSD","")))))))))</f>
        <v>UD</v>
      </c>
      <c r="J5" s="3" t="str">
        <f>IF('Full menu'!J5="MDC","MDC",IF(OR('Full menu'!J5="PERF",'Full menu'!J5="AERF",'Full menu'!J5="PCB"),"ERfix",IF(OR('Full menu'!J5="ACB", 'Full menu'!J5="LCERT", 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menu'!J5="WSD","WSD","")))))))))</f>
        <v>UD</v>
      </c>
      <c r="K5" s="3" t="str">
        <f>IF('Full menu'!K5="MDC","MDC",IF(OR('Full menu'!K5="PERF",'Full menu'!K5="AERF",'Full menu'!K5="PCB"),"ERfix",IF(OR('Full menu'!K5="ACB", 'Full menu'!K5="LCERT", 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menu'!K5="WSD","WSD","")))))))))</f>
        <v>UD</v>
      </c>
      <c r="L5" s="3" t="str">
        <f>IF('Full menu'!L5="MDC","MDC",IF(OR('Full menu'!L5="PERF",'Full menu'!L5="AERF",'Full menu'!L5="PCB"),"ERfix",IF(OR('Full menu'!L5="ACB", 'Full menu'!L5="LCERT", 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menu'!L5="WSD","WSD","")))))))))</f>
        <v>UD</v>
      </c>
      <c r="M5" s="3" t="str">
        <f>IF('Full menu'!M5="MDC","MDC",IF(OR('Full menu'!M5="PERF",'Full menu'!M5="AERF",'Full menu'!M5="PCB"),"ERfix",IF(OR('Full menu'!M5="ACB", 'Full menu'!M5="LCERT", 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menu'!M5="WSD","WSD","")))))))))</f>
        <v>UD</v>
      </c>
      <c r="N5" s="3" t="str">
        <f>IF('Full menu'!N5="MDC","MDC",IF(OR('Full menu'!N5="PERF",'Full menu'!N5="AERF",'Full menu'!N5="PCB"),"ERfix",IF(OR('Full menu'!N5="ACB", 'Full menu'!N5="LCERT", 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menu'!N5="WSD","WSD","")))))))))</f>
        <v>UD</v>
      </c>
      <c r="O5" s="3" t="str">
        <f>IF('Full menu'!O5="MDC","MDC",IF(OR('Full menu'!O5="PERF",'Full menu'!O5="AERF",'Full menu'!O5="PCB"),"ERfix",IF(OR('Full menu'!O5="ACB", 'Full menu'!O5="LCERT", 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menu'!O5="WSD","WSD","")))))))))</f>
        <v>LSD</v>
      </c>
      <c r="P5" s="3" t="str">
        <f>IF('Full menu'!P5="MDC","MDC",IF(OR('Full menu'!P5="PERF",'Full menu'!P5="AERF",'Full menu'!P5="PCB"),"ERfix",IF(OR('Full menu'!P5="ACB", 'Full menu'!P5="LCERT", 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menu'!P5="WSD","WSD","")))))))))</f>
        <v>LSD</v>
      </c>
      <c r="Q5" s="3" t="str">
        <f>IF('Full menu'!Q5="MDC","MDC",IF(OR('Full menu'!Q5="PERF",'Full menu'!Q5="AERF",'Full menu'!Q5="PCB"),"ERfix",IF(OR('Full menu'!Q5="ACB", 'Full menu'!Q5="LCERT", 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menu'!Q5="WSD","WSD","")))))))))</f>
        <v>LSD</v>
      </c>
      <c r="R5" s="3" t="str">
        <f>IF('Full menu'!R5="MDC","MDC",IF(OR('Full menu'!R5="PERF",'Full menu'!R5="AERF",'Full menu'!R5="PCB"),"ERfix",IF(OR('Full menu'!R5="ACB", 'Full menu'!R5="LCERT", 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menu'!R5="WSD","WSD","")))))))))</f>
        <v>LSD</v>
      </c>
      <c r="S5" s="3" t="str">
        <f>IF('Full menu'!S5="MDC","MDC",IF(OR('Full menu'!S5="PERF",'Full menu'!S5="AERF",'Full menu'!S5="PCB"),"ERfix",IF(OR('Full menu'!S5="ACB", 'Full menu'!S5="LCERT", 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menu'!S5="WSD","WSD","")))))))))</f>
        <v>ITs</v>
      </c>
      <c r="T5" s="3" t="str">
        <f>IF('Full menu'!T5="MDC","MDC",IF(OR('Full menu'!T5="PERF",'Full menu'!T5="AERF",'Full menu'!T5="PCB"),"ERfix",IF(OR('Full menu'!T5="ACB", 'Full menu'!T5="LCERT", 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menu'!T5="WSD","WSD","")))))))))</f>
        <v>ITs</v>
      </c>
      <c r="U5" s="3" t="str">
        <f>IF('Full menu'!U5="MDC","MDC",IF(OR('Full menu'!U5="PERF",'Full menu'!U5="AERF",'Full menu'!U5="PCB"),"ERfix",IF(OR('Full menu'!U5="ACB", 'Full menu'!U5="LCERT", 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menu'!U5="WSD","WSD","")))))))))</f>
        <v>ITs</v>
      </c>
      <c r="V5" s="3" t="str">
        <f>IF('Full menu'!V5="MDC","MDC",IF(OR('Full menu'!V5="PERF",'Full menu'!V5="AERF",'Full menu'!V5="PCB"),"ERfix",IF(OR('Full menu'!V5="ACB", 'Full menu'!V5="LCERT", 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menu'!V5="WSD","WSD","")))))))))</f>
        <v>ITs</v>
      </c>
      <c r="W5" s="3" t="str">
        <f>IF('Full menu'!W5="MDC","MDC",IF(OR('Full menu'!W5="PERF",'Full menu'!W5="AERF",'Full menu'!W5="PCB"),"ERfix",IF(OR('Full menu'!W5="ACB", 'Full menu'!W5="LCERT", 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menu'!W5="WSD","WSD","")))))))))</f>
        <v>ITs</v>
      </c>
      <c r="X5" s="3" t="str">
        <f>IF('Full menu'!X5="MDC","MDC",IF(OR('Full menu'!X5="PERF",'Full menu'!X5="AERF",'Full menu'!X5="PCB"),"ERfix",IF(OR('Full menu'!X5="ACB", 'Full menu'!X5="LCERT", 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menu'!X5="WSD","WSD","")))))))))</f>
        <v>ITs</v>
      </c>
      <c r="Y5" s="3" t="str">
        <f>IF('Full menu'!Y5="MDC","MDC",IF(OR('Full menu'!Y5="PERF",'Full menu'!Y5="AERF",'Full menu'!Y5="PCB"),"ERfix",IF(OR('Full menu'!Y5="ACB", 'Full menu'!Y5="LCERT", 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menu'!Y5="WSD","WSD","")))))))))</f>
        <v>ITs</v>
      </c>
      <c r="Z5" s="3" t="str">
        <f>IF('Full menu'!Z5="MDC","MDC",IF(OR('Full menu'!Z5="PERF",'Full menu'!Z5="AERF",'Full menu'!Z5="PCB"),"ERfix",IF(OR('Full menu'!Z5="ACB", 'Full menu'!Z5="LCERT", 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menu'!Z5="WSD","WSD","")))))))))</f>
        <v>ITs</v>
      </c>
      <c r="AA5" s="3" t="str">
        <f>IF('Full menu'!AA5="MDC","MDC",IF(OR('Full menu'!AA5="PERF",'Full menu'!AA5="AERF",'Full menu'!AA5="PCB"),"ERfix",IF(OR('Full menu'!AA5="ACB", 'Full menu'!AA5="LCERT", 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menu'!AA5="WSD","WSD","")))))))))</f>
        <v>ITs</v>
      </c>
      <c r="AB5" s="3" t="str">
        <f>IF('Full menu'!AB5="MDC","MDC",IF(OR('Full menu'!AB5="PERF",'Full menu'!AB5="AERF",'Full menu'!AB5="PCB"),"ERfix",IF(OR('Full menu'!AB5="ACB", 'Full menu'!AB5="LCERT", 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menu'!AB5="WSD","WSD","")))))))))</f>
        <v>ITs</v>
      </c>
      <c r="AC5" s="3" t="str">
        <f>IF('Full menu'!AC5="MDC","MDC",IF(OR('Full menu'!AC5="PERF",'Full menu'!AC5="AERF",'Full menu'!AC5="PCB"),"ERfix",IF(OR('Full menu'!AC5="ACB", 'Full menu'!AC5="LCERT", 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menu'!AC5="WSD","WSD","")))))))))</f>
        <v>ITs</v>
      </c>
      <c r="AD5" s="3" t="str">
        <f>IF('Full menu'!AD5="MDC","MDC",IF(OR('Full menu'!AD5="PERF",'Full menu'!AD5="AERF",'Full menu'!AD5="PCB"),"ERfix",IF(OR('Full menu'!AD5="ACB", 'Full menu'!AD5="LCERT", 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menu'!AD5="WSD","WSD","")))))))))</f>
        <v>ITs</v>
      </c>
      <c r="AE5" s="3" t="str">
        <f>IF('Full menu'!AE5="MDC","MDC",IF(OR('Full menu'!AE5="PERF",'Full menu'!AE5="AERF",'Full menu'!AE5="PCB"),"ERfix",IF(OR('Full menu'!AE5="ACB", 'Full menu'!AE5="LCERT", 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menu'!AE5="WSD","WSD","")))))))))</f>
        <v>ITs</v>
      </c>
      <c r="AF5" s="3" t="str">
        <f>IF('Full menu'!AF5="MDC","MDC",IF(OR('Full menu'!AF5="PERF",'Full menu'!AF5="AERF",'Full menu'!AF5="PCB"),"ERfix",IF(OR('Full menu'!AF5="ACB", 'Full menu'!AF5="LCERT", 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menu'!AF5="WSD","WSD","")))))))))</f>
        <v>ITs</v>
      </c>
      <c r="AG5" s="3" t="str">
        <f>IF('Full menu'!AG5="MDC","MDC",IF(OR('Full menu'!AG5="PERF",'Full menu'!AG5="AERF",'Full menu'!AG5="PCB"),"ERfix",IF(OR('Full menu'!AG5="ACB", 'Full menu'!AG5="LCERT", 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menu'!AG5="WSD","WSD","")))))))))</f>
        <v>ITs</v>
      </c>
      <c r="AH5" s="3" t="str">
        <f>IF('Full menu'!AH5="MDC","MDC",IF(OR('Full menu'!AH5="PERF",'Full menu'!AH5="AERF",'Full menu'!AH5="PCB"),"ERfix",IF(OR('Full menu'!AH5="ACB", 'Full menu'!AH5="LCERT", 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menu'!AH5="WSD","WSD","")))))))))</f>
        <v>ITs</v>
      </c>
      <c r="AI5" s="3" t="str">
        <f>IF('Full menu'!AI5="MDC","MDC",IF(OR('Full menu'!AI5="PERF",'Full menu'!AI5="AERF",'Full menu'!AI5="PCB"),"ERfix",IF(OR('Full menu'!AI5="ACB", 'Full menu'!AI5="LCERT", 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menu'!AI5="WSD","WSD","")))))))))</f>
        <v>ITs</v>
      </c>
      <c r="AJ5" s="3" t="str">
        <f>IF('Full menu'!AJ5="MDC","MDC",IF(OR('Full menu'!AJ5="PERF",'Full menu'!AJ5="AERF",'Full menu'!AJ5="PCB"),"ERfix",IF(OR('Full menu'!AJ5="ACB", 'Full menu'!AJ5="LCERT", 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menu'!AJ5="WSD","WSD","")))))))))</f>
        <v>ITs</v>
      </c>
      <c r="AK5" s="3" t="str">
        <f>IF('Full menu'!AK5="MDC","MDC",IF(OR('Full menu'!AK5="PERF",'Full menu'!AK5="AERF",'Full menu'!AK5="PCB"),"ERfix",IF(OR('Full menu'!AK5="ACB", 'Full menu'!AK5="LCERT", 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menu'!AK5="WSD","WSD","")))))))))</f>
        <v>ITs</v>
      </c>
      <c r="AL5" s="3" t="str">
        <f>IF('Full menu'!AL5="MDC","MDC",IF(OR('Full menu'!AL5="PERF",'Full menu'!AL5="AERF",'Full menu'!AL5="PCB"),"ERfix",IF(OR('Full menu'!AL5="ACB", 'Full menu'!AL5="LCERT", 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menu'!AL5="WSD","WSD","")))))))))</f>
        <v>ITs</v>
      </c>
      <c r="AM5" s="3" t="str">
        <f>IF('Full menu'!AM5="MDC","MDC",IF(OR('Full menu'!AM5="PERF",'Full menu'!AM5="AERF",'Full menu'!AM5="PCB"),"ERfix",IF(OR('Full menu'!AM5="ACB", 'Full menu'!AM5="LCERT", 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menu'!AM5="WSD","WSD","")))))))))</f>
        <v>ITs</v>
      </c>
      <c r="AN5" s="3" t="str">
        <f>IF('Full menu'!AN5="MDC","MDC",IF(OR('Full menu'!AN5="PERF",'Full menu'!AN5="AERF",'Full menu'!AN5="PCB"),"ERfix",IF(OR('Full menu'!AN5="ACB", 'Full menu'!AN5="LCERT", 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menu'!AN5="WSD","WSD","")))))))))</f>
        <v>ITs</v>
      </c>
      <c r="AO5" s="3" t="str">
        <f>IF('Full menu'!AO5="MDC","MDC",IF(OR('Full menu'!AO5="PERF",'Full menu'!AO5="AERF",'Full menu'!AO5="PCB"),"ERfix",IF(OR('Full menu'!AO5="ACB", 'Full menu'!AO5="LCERT", 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menu'!AO5="WSD","WSD","")))))))))</f>
        <v>ITs</v>
      </c>
      <c r="AP5" s="3" t="str">
        <f>IF('Full menu'!AP5="MDC","MDC",IF(OR('Full menu'!AP5="PERF",'Full menu'!AP5="AERF",'Full menu'!AP5="PCB"),"ERfix",IF(OR('Full menu'!AP5="ACB", 'Full menu'!AP5="LCERT", 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menu'!AP5="WSD","WSD","")))))))))</f>
        <v>ITs</v>
      </c>
      <c r="AQ5" s="3" t="str">
        <f>IF('Full menu'!AQ5="MDC","MDC",IF(OR('Full menu'!AQ5="PERF",'Full menu'!AQ5="AERF",'Full menu'!AQ5="PCB"),"ERfix",IF(OR('Full menu'!AQ5="ACB", 'Full menu'!AQ5="LCERT", 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menu'!AQ5="WSD","WSD","")))))))))</f>
        <v>ITs</v>
      </c>
      <c r="AR5" s="3" t="str">
        <f>IF('Full menu'!AR5="MDC","MDC",IF(OR('Full menu'!AR5="PERF",'Full menu'!AR5="AERF",'Full menu'!AR5="PCB"),"ERfix",IF(OR('Full menu'!AR5="ACB", 'Full menu'!AR5="LCERT", 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menu'!AR5="WSD","WSD","")))))))))</f>
        <v>ITs</v>
      </c>
      <c r="AS5" s="3" t="str">
        <f>IF('Full menu'!AS5="MDC","MDC",IF(OR('Full menu'!AS5="PERF",'Full menu'!AS5="AERF",'Full menu'!AS5="PCB"),"ERfix",IF(OR('Full menu'!AS5="ACB", 'Full menu'!AS5="LCERT", 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menu'!AS5="WSD","WSD","")))))))))</f>
        <v>ITs</v>
      </c>
      <c r="AT5" s="3" t="str">
        <f>IF('Full menu'!AT5="MDC","MDC",IF(OR('Full menu'!AT5="PERF",'Full menu'!AT5="AERF",'Full menu'!AT5="PCB"),"ERfix",IF(OR('Full menu'!AT5="ACB", 'Full menu'!AT5="LCERT", 'Full menu'!AT5="LERT",'Full menu'!AT5="FCERT",'Full menu'!AT5="FERT"),"ERT",IF(OR('Full menu'!AT5="FCMT",'Full menu'!AT5="FMT",'Full menu'!AT5="LMT",'Full menu'!AT5="LCMT"),"MT",IF(OR('Full menu'!AT5="LCIT",'Full menu'!AT5="FCIT",'Full menu'!AT5="LMT",'Full menu'!AT5="FMT"),"IT",IF(OR('Full menu'!AT5="MwERT", 'Full menu'!AT5="ERwMT", 'Full menu'!AT5="M&amp;ERT", 'Full menu'!AT5="MwIT", 'Full menu'!AT5="IwMT", 'Full menu'!AT5="M&amp;IT", 'Full menu'!AT5="IwERT", 'Full menu'!AT5="ERwIT", 'Full menu'!AT5="I&amp;ERT", 'Full menu'!AT5="ER&amp;M&amp;IT"),"MixedT",IF('Full menu'!AT5="UD","UD",IF('Full menu'!AT5="LSD","LSD",IF('Full menu'!AT5="WSD","WSD","")))))))))</f>
        <v/>
      </c>
      <c r="AU5" s="3" t="str">
        <f>IF('Full menu'!AU5="MDC","MDC",IF(OR('Full menu'!AU5="PERF",'Full menu'!AU5="AERF",'Full menu'!AU5="PCB"),"ERfix",IF(OR('Full menu'!AU5="ACB", 'Full menu'!AU5="LCERT", 'Full menu'!AU5="LERT",'Full menu'!AU5="FCERT",'Full menu'!AU5="FERT"),"ERT",IF(OR('Full menu'!AU5="FCMT",'Full menu'!AU5="FMT",'Full menu'!AU5="LMT",'Full menu'!AU5="LCMT"),"MT",IF(OR('Full menu'!AU5="LCIT",'Full menu'!AU5="FCIT",'Full menu'!AU5="LMT",'Full menu'!AU5="FMT"),"IT",IF(OR('Full menu'!AU5="MwERT", 'Full menu'!AU5="ERwMT", 'Full menu'!AU5="M&amp;ERT", 'Full menu'!AU5="MwIT", 'Full menu'!AU5="IwMT", 'Full menu'!AU5="M&amp;IT", 'Full menu'!AU5="IwERT", 'Full menu'!AU5="ERwIT", 'Full menu'!AU5="I&amp;ERT", 'Full menu'!AU5="ER&amp;M&amp;IT"),"MixedT",IF('Full menu'!AU5="UD","UD",IF('Full menu'!AU5="LSD","LSD",IF('Full menu'!AU5="WSD","WSD","")))))))))</f>
        <v/>
      </c>
      <c r="AV5" s="3" t="str">
        <f>IF('Full menu'!AV5="MDC","MDC",IF(OR('Full menu'!AV5="PERF",'Full menu'!AV5="AERF",'Full menu'!AV5="PCB"),"ERfix",IF(OR('Full menu'!AV5="ACB", 'Full menu'!AV5="LCERT", 'Full menu'!AV5="LERT",'Full menu'!AV5="FCERT",'Full menu'!AV5="FERT"),"ERT",IF(OR('Full menu'!AV5="FCMT",'Full menu'!AV5="FMT",'Full menu'!AV5="LMT",'Full menu'!AV5="LCMT"),"MT",IF(OR('Full menu'!AV5="LCIT",'Full menu'!AV5="FCIT",'Full menu'!AV5="LMT",'Full menu'!AV5="FMT"),"IT",IF(OR('Full menu'!AV5="MwERT", 'Full menu'!AV5="ERwMT", 'Full menu'!AV5="M&amp;ERT", 'Full menu'!AV5="MwIT", 'Full menu'!AV5="IwMT", 'Full menu'!AV5="M&amp;IT", 'Full menu'!AV5="IwERT", 'Full menu'!AV5="ERwIT", 'Full menu'!AV5="I&amp;ERT", 'Full menu'!AV5="ER&amp;M&amp;IT"),"MixedT",IF('Full menu'!AV5="UD","UD",IF('Full menu'!AV5="LSD","LSD",IF('Full menu'!AV5="WSD","WSD","")))))))))</f>
        <v/>
      </c>
      <c r="AW5" s="3" t="str">
        <f>IF('Full menu'!AW5="MDC","MDC",IF(OR('Full menu'!AW5="PERF",'Full menu'!AW5="AERF",'Full menu'!AW5="PCB"),"ERfix",IF(OR('Full menu'!AW5="ACB", 'Full menu'!AW5="LCERT", 'Full menu'!AW5="LERT",'Full menu'!AW5="FCERT",'Full menu'!AW5="FERT"),"ERT",IF(OR('Full menu'!AW5="FCMT",'Full menu'!AW5="FMT",'Full menu'!AW5="LMT",'Full menu'!AW5="LCMT"),"MT",IF(OR('Full menu'!AW5="LCIT",'Full menu'!AW5="FCIT",'Full menu'!AW5="LMT",'Full menu'!AW5="FMT"),"IT",IF(OR('Full menu'!AW5="MwERT", 'Full menu'!AW5="ERwMT", 'Full menu'!AW5="M&amp;ERT", 'Full menu'!AW5="MwIT", 'Full menu'!AW5="IwMT", 'Full menu'!AW5="M&amp;IT", 'Full menu'!AW5="IwERT", 'Full menu'!AW5="ERwIT", 'Full menu'!AW5="I&amp;ERT", 'Full menu'!AW5="ER&amp;M&amp;IT"),"MixedT",IF('Full menu'!AW5="UD","UD",IF('Full menu'!AW5="LSD","LSD",IF('Full menu'!AW5="WSD","WSD","")))))))))</f>
        <v/>
      </c>
      <c r="AX5" s="3" t="str">
        <f>IF('Full menu'!AX5="MDC","MDC",IF(OR('Full menu'!AX5="PERF",'Full menu'!AX5="AERF",'Full menu'!AX5="PCB"),"ERfix",IF(OR('Full menu'!AX5="ACB", 'Full menu'!AX5="LCERT", 'Full menu'!AX5="LERT",'Full menu'!AX5="FCERT",'Full menu'!AX5="FERT"),"ERT",IF(OR('Full menu'!AX5="FCMT",'Full menu'!AX5="FMT",'Full menu'!AX5="LMT",'Full menu'!AX5="LCMT"),"MT",IF(OR('Full menu'!AX5="LCIT",'Full menu'!AX5="FCIT",'Full menu'!AX5="LMT",'Full menu'!AX5="FMT"),"IT",IF(OR('Full menu'!AX5="MwERT", 'Full menu'!AX5="ERwMT", 'Full menu'!AX5="M&amp;ERT", 'Full menu'!AX5="MwIT", 'Full menu'!AX5="IwMT", 'Full menu'!AX5="M&amp;IT", 'Full menu'!AX5="IwERT", 'Full menu'!AX5="ERwIT", 'Full menu'!AX5="I&amp;ERT", 'Full menu'!AX5="ER&amp;M&amp;IT"),"MixedT",IF('Full menu'!AX5="UD","UD",IF('Full menu'!AX5="LSD","LSD",IF('Full menu'!AX5="WSD","WSD","")))))))))</f>
        <v/>
      </c>
      <c r="AY5" s="3" t="str">
        <f>IF('Full menu'!AY5="MDC","MDC",IF(OR('Full menu'!AY5="PERF",'Full menu'!AY5="AERF",'Full menu'!AY5="PCB"),"ERfix",IF(OR('Full menu'!AY5="ACB", 'Full menu'!AY5="LCERT", 'Full menu'!AY5="LERT",'Full menu'!AY5="FCERT",'Full menu'!AY5="FERT"),"ERT",IF(OR('Full menu'!AY5="FCMT",'Full menu'!AY5="FMT",'Full menu'!AY5="LMT",'Full menu'!AY5="LCMT"),"MT",IF(OR('Full menu'!AY5="LCIT",'Full menu'!AY5="FCIT",'Full menu'!AY5="LMT",'Full menu'!AY5="FMT"),"IT",IF(OR('Full menu'!AY5="MwERT", 'Full menu'!AY5="ERwMT", 'Full menu'!AY5="M&amp;ERT", 'Full menu'!AY5="MwIT", 'Full menu'!AY5="IwMT", 'Full menu'!AY5="M&amp;IT", 'Full menu'!AY5="IwERT", 'Full menu'!AY5="ERwIT", 'Full menu'!AY5="I&amp;ERT", 'Full menu'!AY5="ER&amp;M&amp;IT"),"MixedT",IF('Full menu'!AY5="UD","UD",IF('Full menu'!AY5="LSD","LSD",IF('Full menu'!AY5="WSD","WSD","")))))))))</f>
        <v/>
      </c>
      <c r="AZ5" s="3" t="str">
        <f>IF('Full menu'!AZ5="MDC","MDC",IF(OR('Full menu'!AZ5="PERF",'Full menu'!AZ5="AERF",'Full menu'!AZ5="PCB"),"ERfix",IF(OR('Full menu'!AZ5="ACB", 'Full menu'!AZ5="LCERT", 'Full menu'!AZ5="LERT",'Full menu'!AZ5="FCERT",'Full menu'!AZ5="FERT"),"ERT",IF(OR('Full menu'!AZ5="FCMT",'Full menu'!AZ5="FMT",'Full menu'!AZ5="LMT",'Full menu'!AZ5="LCMT"),"MT",IF(OR('Full menu'!AZ5="LCIT",'Full menu'!AZ5="FCIT",'Full menu'!AZ5="LMT",'Full menu'!AZ5="FMT"),"IT",IF(OR('Full menu'!AZ5="MwERT", 'Full menu'!AZ5="ERwMT", 'Full menu'!AZ5="M&amp;ERT", 'Full menu'!AZ5="MwIT", 'Full menu'!AZ5="IwMT", 'Full menu'!AZ5="M&amp;IT", 'Full menu'!AZ5="IwERT", 'Full menu'!AZ5="ERwIT", 'Full menu'!AZ5="I&amp;ERT", 'Full menu'!AZ5="ER&amp;M&amp;IT"),"MixedT",IF('Full menu'!AZ5="UD","UD",IF('Full menu'!AZ5="LSD","LSD",IF('Full menu'!AZ5="WSD","WSD","")))))))))</f>
        <v/>
      </c>
      <c r="BA5" s="3" t="str">
        <f>IF('Full menu'!BA5="MDC","MDC",IF(OR('Full menu'!BA5="PERF",'Full menu'!BA5="AERF",'Full menu'!BA5="PCB"),"ERfix",IF(OR('Full menu'!BA5="ACB", 'Full menu'!BA5="LCERT", 'Full menu'!BA5="LERT",'Full menu'!BA5="FCERT",'Full menu'!BA5="FERT"),"ERT",IF(OR('Full menu'!BA5="FCMT",'Full menu'!BA5="FMT",'Full menu'!BA5="LMT",'Full menu'!BA5="LCMT"),"MT",IF(OR('Full menu'!BA5="LCIT",'Full menu'!BA5="FCIT",'Full menu'!BA5="LMT",'Full menu'!BA5="FMT"),"IT",IF(OR('Full menu'!BA5="MwERT", 'Full menu'!BA5="ERwMT", 'Full menu'!BA5="M&amp;ERT", 'Full menu'!BA5="MwIT", 'Full menu'!BA5="IwMT", 'Full menu'!BA5="M&amp;IT", 'Full menu'!BA5="IwERT", 'Full menu'!BA5="ERwIT", 'Full menu'!BA5="I&amp;ERT", 'Full menu'!BA5="ER&amp;M&amp;IT"),"MixedT",IF('Full menu'!BA5="UD","UD",IF('Full menu'!BA5="LSD","LSD",IF('Full menu'!BA5="WSD","WSD","")))))))))</f>
        <v/>
      </c>
      <c r="BB5" s="3" t="str">
        <f>IF('Full menu'!BB5="MDC","MDC",IF(OR('Full menu'!BB5="PERF",'Full menu'!BB5="AERF",'Full menu'!BB5="PCB"),"ERfix",IF(OR('Full menu'!BB5="ACB", 'Full menu'!BB5="LCERT", 'Full menu'!BB5="LERT",'Full menu'!BB5="FCERT",'Full menu'!BB5="FERT"),"ERT",IF(OR('Full menu'!BB5="FCMT",'Full menu'!BB5="FMT",'Full menu'!BB5="LMT",'Full menu'!BB5="LCMT"),"MT",IF(OR('Full menu'!BB5="LCIT",'Full menu'!BB5="FCIT",'Full menu'!BB5="LMT",'Full menu'!BB5="FMT"),"IT",IF(OR('Full menu'!BB5="MwERT", 'Full menu'!BB5="ERwMT", 'Full menu'!BB5="M&amp;ERT", 'Full menu'!BB5="MwIT", 'Full menu'!BB5="IwMT", 'Full menu'!BB5="M&amp;IT", 'Full menu'!BB5="IwERT", 'Full menu'!BB5="ERwIT", 'Full menu'!BB5="I&amp;ERT", 'Full menu'!BB5="ER&amp;M&amp;IT"),"MixedT",IF('Full menu'!BB5="UD","UD",IF('Full menu'!BB5="LSD","LSD",IF('Full menu'!BB5="WSD","WSD","")))))))))</f>
        <v/>
      </c>
      <c r="BC5" s="3" t="str">
        <f>IF('Full menu'!BC5="MDC","MDC",IF(OR('Full menu'!BC5="PERF",'Full menu'!BC5="AERF",'Full menu'!BC5="PCB"),"ERfix",IF(OR('Full menu'!BC5="ACB", 'Full menu'!BC5="LCERT", 'Full menu'!BC5="LERT",'Full menu'!BC5="FCERT",'Full menu'!BC5="FERT"),"ERT",IF(OR('Full menu'!BC5="FCMT",'Full menu'!BC5="FMT",'Full menu'!BC5="LMT",'Full menu'!BC5="LCMT"),"MT",IF(OR('Full menu'!BC5="LCIT",'Full menu'!BC5="FCIT",'Full menu'!BC5="LMT",'Full menu'!BC5="FMT"),"IT",IF(OR('Full menu'!BC5="MwERT", 'Full menu'!BC5="ERwMT", 'Full menu'!BC5="M&amp;ERT", 'Full menu'!BC5="MwIT", 'Full menu'!BC5="IwMT", 'Full menu'!BC5="M&amp;IT", 'Full menu'!BC5="IwERT", 'Full menu'!BC5="ERwIT", 'Full menu'!BC5="I&amp;ERT", 'Full menu'!BC5="ER&amp;M&amp;IT"),"MixedT",IF('Full menu'!BC5="UD","UD",IF('Full menu'!BC5="LSD","LSD",IF('Full menu'!BC5="WSD","WSD","")))))))))</f>
        <v/>
      </c>
    </row>
    <row r="6" spans="1:55" ht="15.5" x14ac:dyDescent="0.35">
      <c r="A6" t="s">
        <v>29</v>
      </c>
      <c r="B6" s="3" t="str">
        <f>IF('Full menu'!B6="MDC","MDC",IF(OR('Full menu'!B6="PERF",'Full menu'!B6="AERF",'Full menu'!B6="PCB"),"ERfix",IF(OR('Full menu'!B6="ACB", 'Full menu'!B6="LCERT", 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menu'!B6="WSD","WSD","")))))))))</f>
        <v>MDC</v>
      </c>
      <c r="C6" s="3" t="str">
        <f>IF('Full menu'!C6="MDC","MDC",IF(OR('Full menu'!C6="PERF",'Full menu'!C6="AERF",'Full menu'!C6="PCB"),"ERfix",IF(OR('Full menu'!C6="ACB", 'Full menu'!C6="LCERT", 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menu'!C6="WSD","WSD","")))))))))</f>
        <v>MDC</v>
      </c>
      <c r="D6" s="3" t="str">
        <f>IF('Full menu'!D6="MDC","MDC",IF(OR('Full menu'!D6="PERF",'Full menu'!D6="AERF",'Full menu'!D6="PCB"),"ERfix",IF(OR('Full menu'!D6="ACB", 'Full menu'!D6="LCERT", 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menu'!D6="WSD","WSD","")))))))))</f>
        <v>MDC</v>
      </c>
      <c r="E6" s="3" t="str">
        <f>IF('Full menu'!E6="MDC","MDC",IF(OR('Full menu'!E6="PERF",'Full menu'!E6="AERF",'Full menu'!E6="PCB"),"ERfix",IF(OR('Full menu'!E6="ACB", 'Full menu'!E6="LCERT", 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menu'!E6="WSD","WSD","")))))))))</f>
        <v>MDC</v>
      </c>
      <c r="F6" s="3" t="str">
        <f>IF('Full menu'!F6="MDC","MDC",IF(OR('Full menu'!F6="PERF",'Full menu'!F6="AERF",'Full menu'!F6="PCB"),"ERfix",IF(OR('Full menu'!F6="ACB", 'Full menu'!F6="LCERT", 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menu'!F6="WSD","WSD","")))))))))</f>
        <v>MDC</v>
      </c>
      <c r="G6" s="3" t="str">
        <f>IF('Full menu'!G6="MDC","MDC",IF(OR('Full menu'!G6="PERF",'Full menu'!G6="AERF",'Full menu'!G6="PCB"),"ERfix",IF(OR('Full menu'!G6="ACB", 'Full menu'!G6="LCERT", 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menu'!G6="WSD","WSD","")))))))))</f>
        <v>MDC</v>
      </c>
      <c r="H6" s="3" t="str">
        <f>IF('Full menu'!H6="MDC","MDC",IF(OR('Full menu'!H6="PERF",'Full menu'!H6="AERF",'Full menu'!H6="PCB"),"ERfix",IF(OR('Full menu'!H6="ACB", 'Full menu'!H6="LCERT", 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menu'!H6="WSD","WSD","")))))))))</f>
        <v>MDC</v>
      </c>
      <c r="I6" s="3" t="str">
        <f>IF('Full menu'!I6="MDC","MDC",IF(OR('Full menu'!I6="PERF",'Full menu'!I6="AERF",'Full menu'!I6="PCB"),"ERfix",IF(OR('Full menu'!I6="ACB", 'Full menu'!I6="LCERT", 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menu'!I6="WSD","WSD","")))))))))</f>
        <v>MDC</v>
      </c>
      <c r="J6" s="3" t="str">
        <f>IF('Full menu'!J6="MDC","MDC",IF(OR('Full menu'!J6="PERF",'Full menu'!J6="AERF",'Full menu'!J6="PCB"),"ERfix",IF(OR('Full menu'!J6="ACB", 'Full menu'!J6="LCERT", 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menu'!J6="WSD","WSD","")))))))))</f>
        <v>MDC</v>
      </c>
      <c r="K6" s="3" t="str">
        <f>IF('Full menu'!K6="MDC","MDC",IF(OR('Full menu'!K6="PERF",'Full menu'!K6="AERF",'Full menu'!K6="PCB"),"ERfix",IF(OR('Full menu'!K6="ACB", 'Full menu'!K6="LCERT", 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menu'!K6="WSD","WSD","")))))))))</f>
        <v>MDC</v>
      </c>
      <c r="L6" s="3" t="str">
        <f>IF('Full menu'!L6="MDC","MDC",IF(OR('Full menu'!L6="PERF",'Full menu'!L6="AERF",'Full menu'!L6="PCB"),"ERfix",IF(OR('Full menu'!L6="ACB", 'Full menu'!L6="LCERT", 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menu'!L6="WSD","WSD","")))))))))</f>
        <v>UD</v>
      </c>
      <c r="M6" s="3" t="str">
        <f>IF('Full menu'!M6="MDC","MDC",IF(OR('Full menu'!M6="PERF",'Full menu'!M6="AERF",'Full menu'!M6="PCB"),"ERfix",IF(OR('Full menu'!M6="ACB", 'Full menu'!M6="LCERT", 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menu'!M6="WSD","WSD","")))))))))</f>
        <v>UD</v>
      </c>
      <c r="N6" s="3" t="str">
        <f>IF('Full menu'!N6="MDC","MDC",IF(OR('Full menu'!N6="PERF",'Full menu'!N6="AERF",'Full menu'!N6="PCB"),"ERfix",IF(OR('Full menu'!N6="ACB", 'Full menu'!N6="LCERT", 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menu'!N6="WSD","WSD","")))))))))</f>
        <v>UD</v>
      </c>
      <c r="O6" s="3" t="str">
        <f>IF('Full menu'!O6="MDC","MDC",IF(OR('Full menu'!O6="PERF",'Full menu'!O6="AERF",'Full menu'!O6="PCB"),"ERfix",IF(OR('Full menu'!O6="ACB", 'Full menu'!O6="LCERT", 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menu'!O6="WSD","WSD","")))))))))</f>
        <v>UD</v>
      </c>
      <c r="P6" s="3" t="str">
        <f>IF('Full menu'!P6="MDC","MDC",IF(OR('Full menu'!P6="PERF",'Full menu'!P6="AERF",'Full menu'!P6="PCB"),"ERfix",IF(OR('Full menu'!P6="ACB", 'Full menu'!P6="LCERT", 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menu'!P6="WSD","WSD","")))))))))</f>
        <v>UD</v>
      </c>
      <c r="Q6" s="3" t="str">
        <f>IF('Full menu'!Q6="MDC","MDC",IF(OR('Full menu'!Q6="PERF",'Full menu'!Q6="AERF",'Full menu'!Q6="PCB"),"ERfix",IF(OR('Full menu'!Q6="ACB", 'Full menu'!Q6="LCERT", 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menu'!Q6="WSD","WSD","")))))))))</f>
        <v>UD</v>
      </c>
      <c r="R6" s="3" t="str">
        <f>IF('Full menu'!R6="MDC","MDC",IF(OR('Full menu'!R6="PERF",'Full menu'!R6="AERF",'Full menu'!R6="PCB"),"ERfix",IF(OR('Full menu'!R6="ACB", 'Full menu'!R6="LCERT", 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menu'!R6="WSD","WSD","")))))))))</f>
        <v>UD</v>
      </c>
      <c r="S6" s="3" t="str">
        <f>IF('Full menu'!S6="MDC","MDC",IF(OR('Full menu'!S6="PERF",'Full menu'!S6="AERF",'Full menu'!S6="PCB"),"ERfix",IF(OR('Full menu'!S6="ACB", 'Full menu'!S6="LCERT", 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menu'!S6="WSD","WSD","")))))))))</f>
        <v>UD</v>
      </c>
      <c r="T6" s="3" t="str">
        <f>IF('Full menu'!T6="MDC","MDC",IF(OR('Full menu'!T6="PERF",'Full menu'!T6="AERF",'Full menu'!T6="PCB"),"ERfix",IF(OR('Full menu'!T6="ACB", 'Full menu'!T6="LCERT", 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menu'!T6="WSD","WSD","")))))))))</f>
        <v>UD</v>
      </c>
      <c r="U6" s="3" t="str">
        <f>IF('Full menu'!U6="MDC","MDC",IF(OR('Full menu'!U6="PERF",'Full menu'!U6="AERF",'Full menu'!U6="PCB"),"ERfix",IF(OR('Full menu'!U6="ACB", 'Full menu'!U6="LCERT", 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menu'!U6="WSD","WSD","")))))))))</f>
        <v>UD</v>
      </c>
      <c r="V6" s="3" t="str">
        <f>IF('Full menu'!V6="MDC","MDC",IF(OR('Full menu'!V6="PERF",'Full menu'!V6="AERF",'Full menu'!V6="PCB"),"ERfix",IF(OR('Full menu'!V6="ACB", 'Full menu'!V6="LCERT", 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menu'!V6="WSD","WSD","")))))))))</f>
        <v>LSD</v>
      </c>
      <c r="W6" s="3" t="str">
        <f>IF('Full menu'!W6="MDC","MDC",IF(OR('Full menu'!W6="PERF",'Full menu'!W6="AERF",'Full menu'!W6="PCB"),"ERfix",IF(OR('Full menu'!W6="ACB", 'Full menu'!W6="LCERT", 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menu'!W6="WSD","WSD","")))))))))</f>
        <v>LSD</v>
      </c>
      <c r="X6" s="3" t="str">
        <f>IF('Full menu'!X6="MDC","MDC",IF(OR('Full menu'!X6="PERF",'Full menu'!X6="AERF",'Full menu'!X6="PCB"),"ERfix",IF(OR('Full menu'!X6="ACB", 'Full menu'!X6="LCERT", 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menu'!X6="WSD","WSD","")))))))))</f>
        <v>LSD</v>
      </c>
      <c r="Y6" s="3" t="str">
        <f>IF('Full menu'!Y6="MDC","MDC",IF(OR('Full menu'!Y6="PERF",'Full menu'!Y6="AERF",'Full menu'!Y6="PCB"),"ERfix",IF(OR('Full menu'!Y6="ACB", 'Full menu'!Y6="LCERT", 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menu'!Y6="WSD","WSD","")))))))))</f>
        <v>LSD</v>
      </c>
      <c r="Z6" s="3" t="str">
        <f>IF('Full menu'!Z6="MDC","MDC",IF(OR('Full menu'!Z6="PERF",'Full menu'!Z6="AERF",'Full menu'!Z6="PCB"),"ERfix",IF(OR('Full menu'!Z6="ACB", 'Full menu'!Z6="LCERT", 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menu'!Z6="WSD","WSD","")))))))))</f>
        <v>LSD</v>
      </c>
      <c r="AA6" s="3" t="str">
        <f>IF('Full menu'!AA6="MDC","MDC",IF(OR('Full menu'!AA6="PERF",'Full menu'!AA6="AERF",'Full menu'!AA6="PCB"),"ERfix",IF(OR('Full menu'!AA6="ACB", 'Full menu'!AA6="LCERT", 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menu'!AA6="WSD","WSD","")))))))))</f>
        <v>LSD</v>
      </c>
      <c r="AB6" s="3" t="str">
        <f>IF('Full menu'!AB6="MDC","MDC",IF(OR('Full menu'!AB6="PERF",'Full menu'!AB6="AERF",'Full menu'!AB6="PCB"),"ERfix",IF(OR('Full menu'!AB6="ACB", 'Full menu'!AB6="LCERT", 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menu'!AB6="WSD","WSD","")))))))))</f>
        <v>LSD</v>
      </c>
      <c r="AC6" s="3" t="str">
        <f>IF('Full menu'!AC6="MDC","MDC",IF(OR('Full menu'!AC6="PERF",'Full menu'!AC6="AERF",'Full menu'!AC6="PCB"),"ERfix",IF(OR('Full menu'!AC6="ACB", 'Full menu'!AC6="LCERT", 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menu'!AC6="WSD","WSD","")))))))))</f>
        <v>LSD</v>
      </c>
      <c r="AD6" s="3" t="str">
        <f>IF('Full menu'!AD6="MDC","MDC",IF(OR('Full menu'!AD6="PERF",'Full menu'!AD6="AERF",'Full menu'!AD6="PCB"),"ERfix",IF(OR('Full menu'!AD6="ACB", 'Full menu'!AD6="LCERT", 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menu'!AD6="WSD","WSD","")))))))))</f>
        <v>LSD</v>
      </c>
      <c r="AE6" s="3" t="str">
        <f>IF('Full menu'!AE6="MDC","MDC",IF(OR('Full menu'!AE6="PERF",'Full menu'!AE6="AERF",'Full menu'!AE6="PCB"),"ERfix",IF(OR('Full menu'!AE6="ACB", 'Full menu'!AE6="LCERT", 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menu'!AE6="WSD","WSD","")))))))))</f>
        <v>LSD</v>
      </c>
      <c r="AF6" s="3" t="str">
        <f>IF('Full menu'!AF6="MDC","MDC",IF(OR('Full menu'!AF6="PERF",'Full menu'!AF6="AERF",'Full menu'!AF6="PCB"),"ERfix",IF(OR('Full menu'!AF6="ACB", 'Full menu'!AF6="LCERT", 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menu'!AF6="WSD","WSD","")))))))))</f>
        <v>LSD</v>
      </c>
      <c r="AG6" s="3" t="str">
        <f>IF('Full menu'!AG6="MDC","MDC",IF(OR('Full menu'!AG6="PERF",'Full menu'!AG6="AERF",'Full menu'!AG6="PCB"),"ERfix",IF(OR('Full menu'!AG6="ACB", 'Full menu'!AG6="LCERT", 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menu'!AG6="WSD","WSD","")))))))))</f>
        <v>LSD</v>
      </c>
      <c r="AH6" s="3" t="str">
        <f>IF('Full menu'!AH6="MDC","MDC",IF(OR('Full menu'!AH6="PERF",'Full menu'!AH6="AERF",'Full menu'!AH6="PCB"),"ERfix",IF(OR('Full menu'!AH6="ACB", 'Full menu'!AH6="LCERT", 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menu'!AH6="WSD","WSD","")))))))))</f>
        <v>LSD</v>
      </c>
      <c r="AI6" s="3" t="str">
        <f>IF('Full menu'!AI6="MDC","MDC",IF(OR('Full menu'!AI6="PERF",'Full menu'!AI6="AERF",'Full menu'!AI6="PCB"),"ERfix",IF(OR('Full menu'!AI6="ACB", 'Full menu'!AI6="LCERT", 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menu'!AI6="WSD","WSD","")))))))))</f>
        <v>LSD</v>
      </c>
      <c r="AJ6" s="3" t="str">
        <f>IF('Full menu'!AJ6="MDC","MDC",IF(OR('Full menu'!AJ6="PERF",'Full menu'!AJ6="AERF",'Full menu'!AJ6="PCB"),"ERfix",IF(OR('Full menu'!AJ6="ACB", 'Full menu'!AJ6="LCERT", 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menu'!AJ6="WSD","WSD","")))))))))</f>
        <v>LSD</v>
      </c>
      <c r="AK6" s="3" t="str">
        <f>IF('Full menu'!AK6="MDC","MDC",IF(OR('Full menu'!AK6="PERF",'Full menu'!AK6="AERF",'Full menu'!AK6="PCB"),"ERfix",IF(OR('Full menu'!AK6="ACB", 'Full menu'!AK6="LCERT", 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menu'!AK6="WSD","WSD","")))))))))</f>
        <v>LSD</v>
      </c>
      <c r="AL6" s="3" t="str">
        <f>IF('Full menu'!AL6="MDC","MDC",IF(OR('Full menu'!AL6="PERF",'Full menu'!AL6="AERF",'Full menu'!AL6="PCB"),"ERfix",IF(OR('Full menu'!AL6="ACB", 'Full menu'!AL6="LCERT", 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menu'!AL6="WSD","WSD","")))))))))</f>
        <v>LSD</v>
      </c>
      <c r="AM6" s="3" t="str">
        <f>IF('Full menu'!AM6="MDC","MDC",IF(OR('Full menu'!AM6="PERF",'Full menu'!AM6="AERF",'Full menu'!AM6="PCB"),"ERfix",IF(OR('Full menu'!AM6="ACB", 'Full menu'!AM6="LCERT", 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menu'!AM6="WSD","WSD","")))))))))</f>
        <v>LSD</v>
      </c>
      <c r="AN6" s="3" t="str">
        <f>IF('Full menu'!AN6="MDC","MDC",IF(OR('Full menu'!AN6="PERF",'Full menu'!AN6="AERF",'Full menu'!AN6="PCB"),"ERfix",IF(OR('Full menu'!AN6="ACB", 'Full menu'!AN6="LCERT", 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menu'!AN6="WSD","WSD","")))))))))</f>
        <v>LSD</v>
      </c>
      <c r="AO6" s="3" t="str">
        <f>IF('Full menu'!AO6="MDC","MDC",IF(OR('Full menu'!AO6="PERF",'Full menu'!AO6="AERF",'Full menu'!AO6="PCB"),"ERfix",IF(OR('Full menu'!AO6="ACB", 'Full menu'!AO6="LCERT", 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menu'!AO6="WSD","WSD","")))))))))</f>
        <v>LSD</v>
      </c>
      <c r="AP6" s="3" t="str">
        <f>IF('Full menu'!AP6="MDC","MDC",IF(OR('Full menu'!AP6="PERF",'Full menu'!AP6="AERF",'Full menu'!AP6="PCB"),"ERfix",IF(OR('Full menu'!AP6="ACB", 'Full menu'!AP6="LCERT", 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menu'!AP6="WSD","WSD","")))))))))</f>
        <v>LSD</v>
      </c>
      <c r="AQ6" s="3" t="str">
        <f>IF('Full menu'!AQ6="MDC","MDC",IF(OR('Full menu'!AQ6="PERF",'Full menu'!AQ6="AERF",'Full menu'!AQ6="PCB"),"ERfix",IF(OR('Full menu'!AQ6="ACB", 'Full menu'!AQ6="LCERT", 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menu'!AQ6="WSD","WSD","")))))))))</f>
        <v>LSD</v>
      </c>
      <c r="AR6" s="3" t="str">
        <f>IF('Full menu'!AR6="MDC","MDC",IF(OR('Full menu'!AR6="PERF",'Full menu'!AR6="AERF",'Full menu'!AR6="PCB"),"ERfix",IF(OR('Full menu'!AR6="ACB", 'Full menu'!AR6="LCERT", 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menu'!AR6="WSD","WSD","")))))))))</f>
        <v>LSD</v>
      </c>
      <c r="AS6" s="3" t="str">
        <f>IF('Full menu'!AS6="MDC","MDC",IF(OR('Full menu'!AS6="PERF",'Full menu'!AS6="AERF",'Full menu'!AS6="PCB"),"ERfix",IF(OR('Full menu'!AS6="ACB", 'Full menu'!AS6="LCERT", 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menu'!AS6="WSD","WSD","")))))))))</f>
        <v>LSD</v>
      </c>
      <c r="AT6" s="3" t="str">
        <f>IF('Full menu'!AT6="MDC","MDC",IF(OR('Full menu'!AT6="PERF",'Full menu'!AT6="AERF",'Full menu'!AT6="PCB"),"ERfix",IF(OR('Full menu'!AT6="ACB", 'Full menu'!AT6="LCERT", 'Full menu'!AT6="LERT",'Full menu'!AT6="FCERT",'Full menu'!AT6="FERT"),"ERT",IF(OR('Full menu'!AT6="FCMT",'Full menu'!AT6="FMT",'Full menu'!AT6="LMT",'Full menu'!AT6="LCMT"),"MT",IF(OR('Full menu'!AT6="LCIT",'Full menu'!AT6="FCIT",'Full menu'!AT6="LMT",'Full menu'!AT6="FMT"),"IT",IF(OR('Full menu'!AT6="MwERT", 'Full menu'!AT6="ERwMT", 'Full menu'!AT6="M&amp;ERT", 'Full menu'!AT6="MwIT", 'Full menu'!AT6="IwMT", 'Full menu'!AT6="M&amp;IT", 'Full menu'!AT6="IwERT", 'Full menu'!AT6="ERwIT", 'Full menu'!AT6="I&amp;ERT", 'Full menu'!AT6="ER&amp;M&amp;IT"),"MixedT",IF('Full menu'!AT6="UD","UD",IF('Full menu'!AT6="LSD","LSD",IF('Full menu'!AT6="WSD","WSD","")))))))))</f>
        <v/>
      </c>
      <c r="AU6" s="3" t="str">
        <f>IF('Full menu'!AU6="MDC","MDC",IF(OR('Full menu'!AU6="PERF",'Full menu'!AU6="AERF",'Full menu'!AU6="PCB"),"ERfix",IF(OR('Full menu'!AU6="ACB", 'Full menu'!AU6="LCERT", 'Full menu'!AU6="LERT",'Full menu'!AU6="FCERT",'Full menu'!AU6="FERT"),"ERT",IF(OR('Full menu'!AU6="FCMT",'Full menu'!AU6="FMT",'Full menu'!AU6="LMT",'Full menu'!AU6="LCMT"),"MT",IF(OR('Full menu'!AU6="LCIT",'Full menu'!AU6="FCIT",'Full menu'!AU6="LMT",'Full menu'!AU6="FMT"),"IT",IF(OR('Full menu'!AU6="MwERT", 'Full menu'!AU6="ERwMT", 'Full menu'!AU6="M&amp;ERT", 'Full menu'!AU6="MwIT", 'Full menu'!AU6="IwMT", 'Full menu'!AU6="M&amp;IT", 'Full menu'!AU6="IwERT", 'Full menu'!AU6="ERwIT", 'Full menu'!AU6="I&amp;ERT", 'Full menu'!AU6="ER&amp;M&amp;IT"),"MixedT",IF('Full menu'!AU6="UD","UD",IF('Full menu'!AU6="LSD","LSD",IF('Full menu'!AU6="WSD","WSD","")))))))))</f>
        <v/>
      </c>
      <c r="AV6" s="3" t="str">
        <f>IF('Full menu'!AV6="MDC","MDC",IF(OR('Full menu'!AV6="PERF",'Full menu'!AV6="AERF",'Full menu'!AV6="PCB"),"ERfix",IF(OR('Full menu'!AV6="ACB", 'Full menu'!AV6="LCERT", 'Full menu'!AV6="LERT",'Full menu'!AV6="FCERT",'Full menu'!AV6="FERT"),"ERT",IF(OR('Full menu'!AV6="FCMT",'Full menu'!AV6="FMT",'Full menu'!AV6="LMT",'Full menu'!AV6="LCMT"),"MT",IF(OR('Full menu'!AV6="LCIT",'Full menu'!AV6="FCIT",'Full menu'!AV6="LMT",'Full menu'!AV6="FMT"),"IT",IF(OR('Full menu'!AV6="MwERT", 'Full menu'!AV6="ERwMT", 'Full menu'!AV6="M&amp;ERT", 'Full menu'!AV6="MwIT", 'Full menu'!AV6="IwMT", 'Full menu'!AV6="M&amp;IT", 'Full menu'!AV6="IwERT", 'Full menu'!AV6="ERwIT", 'Full menu'!AV6="I&amp;ERT", 'Full menu'!AV6="ER&amp;M&amp;IT"),"MixedT",IF('Full menu'!AV6="UD","UD",IF('Full menu'!AV6="LSD","LSD",IF('Full menu'!AV6="WSD","WSD","")))))))))</f>
        <v/>
      </c>
      <c r="AW6" s="3" t="str">
        <f>IF('Full menu'!AW6="MDC","MDC",IF(OR('Full menu'!AW6="PERF",'Full menu'!AW6="AERF",'Full menu'!AW6="PCB"),"ERfix",IF(OR('Full menu'!AW6="ACB", 'Full menu'!AW6="LCERT", 'Full menu'!AW6="LERT",'Full menu'!AW6="FCERT",'Full menu'!AW6="FERT"),"ERT",IF(OR('Full menu'!AW6="FCMT",'Full menu'!AW6="FMT",'Full menu'!AW6="LMT",'Full menu'!AW6="LCMT"),"MT",IF(OR('Full menu'!AW6="LCIT",'Full menu'!AW6="FCIT",'Full menu'!AW6="LMT",'Full menu'!AW6="FMT"),"IT",IF(OR('Full menu'!AW6="MwERT", 'Full menu'!AW6="ERwMT", 'Full menu'!AW6="M&amp;ERT", 'Full menu'!AW6="MwIT", 'Full menu'!AW6="IwMT", 'Full menu'!AW6="M&amp;IT", 'Full menu'!AW6="IwERT", 'Full menu'!AW6="ERwIT", 'Full menu'!AW6="I&amp;ERT", 'Full menu'!AW6="ER&amp;M&amp;IT"),"MixedT",IF('Full menu'!AW6="UD","UD",IF('Full menu'!AW6="LSD","LSD",IF('Full menu'!AW6="WSD","WSD","")))))))))</f>
        <v/>
      </c>
      <c r="AX6" s="3" t="str">
        <f>IF('Full menu'!AX6="MDC","MDC",IF(OR('Full menu'!AX6="PERF",'Full menu'!AX6="AERF",'Full menu'!AX6="PCB"),"ERfix",IF(OR('Full menu'!AX6="ACB", 'Full menu'!AX6="LCERT", 'Full menu'!AX6="LERT",'Full menu'!AX6="FCERT",'Full menu'!AX6="FERT"),"ERT",IF(OR('Full menu'!AX6="FCMT",'Full menu'!AX6="FMT",'Full menu'!AX6="LMT",'Full menu'!AX6="LCMT"),"MT",IF(OR('Full menu'!AX6="LCIT",'Full menu'!AX6="FCIT",'Full menu'!AX6="LMT",'Full menu'!AX6="FMT"),"IT",IF(OR('Full menu'!AX6="MwERT", 'Full menu'!AX6="ERwMT", 'Full menu'!AX6="M&amp;ERT", 'Full menu'!AX6="MwIT", 'Full menu'!AX6="IwMT", 'Full menu'!AX6="M&amp;IT", 'Full menu'!AX6="IwERT", 'Full menu'!AX6="ERwIT", 'Full menu'!AX6="I&amp;ERT", 'Full menu'!AX6="ER&amp;M&amp;IT"),"MixedT",IF('Full menu'!AX6="UD","UD",IF('Full menu'!AX6="LSD","LSD",IF('Full menu'!AX6="WSD","WSD","")))))))))</f>
        <v/>
      </c>
      <c r="AY6" s="3" t="str">
        <f>IF('Full menu'!AY6="MDC","MDC",IF(OR('Full menu'!AY6="PERF",'Full menu'!AY6="AERF",'Full menu'!AY6="PCB"),"ERfix",IF(OR('Full menu'!AY6="ACB", 'Full menu'!AY6="LCERT", 'Full menu'!AY6="LERT",'Full menu'!AY6="FCERT",'Full menu'!AY6="FERT"),"ERT",IF(OR('Full menu'!AY6="FCMT",'Full menu'!AY6="FMT",'Full menu'!AY6="LMT",'Full menu'!AY6="LCMT"),"MT",IF(OR('Full menu'!AY6="LCIT",'Full menu'!AY6="FCIT",'Full menu'!AY6="LMT",'Full menu'!AY6="FMT"),"IT",IF(OR('Full menu'!AY6="MwERT", 'Full menu'!AY6="ERwMT", 'Full menu'!AY6="M&amp;ERT", 'Full menu'!AY6="MwIT", 'Full menu'!AY6="IwMT", 'Full menu'!AY6="M&amp;IT", 'Full menu'!AY6="IwERT", 'Full menu'!AY6="ERwIT", 'Full menu'!AY6="I&amp;ERT", 'Full menu'!AY6="ER&amp;M&amp;IT"),"MixedT",IF('Full menu'!AY6="UD","UD",IF('Full menu'!AY6="LSD","LSD",IF('Full menu'!AY6="WSD","WSD","")))))))))</f>
        <v/>
      </c>
      <c r="AZ6" s="3" t="str">
        <f>IF('Full menu'!AZ6="MDC","MDC",IF(OR('Full menu'!AZ6="PERF",'Full menu'!AZ6="AERF",'Full menu'!AZ6="PCB"),"ERfix",IF(OR('Full menu'!AZ6="ACB", 'Full menu'!AZ6="LCERT", 'Full menu'!AZ6="LERT",'Full menu'!AZ6="FCERT",'Full menu'!AZ6="FERT"),"ERT",IF(OR('Full menu'!AZ6="FCMT",'Full menu'!AZ6="FMT",'Full menu'!AZ6="LMT",'Full menu'!AZ6="LCMT"),"MT",IF(OR('Full menu'!AZ6="LCIT",'Full menu'!AZ6="FCIT",'Full menu'!AZ6="LMT",'Full menu'!AZ6="FMT"),"IT",IF(OR('Full menu'!AZ6="MwERT", 'Full menu'!AZ6="ERwMT", 'Full menu'!AZ6="M&amp;ERT", 'Full menu'!AZ6="MwIT", 'Full menu'!AZ6="IwMT", 'Full menu'!AZ6="M&amp;IT", 'Full menu'!AZ6="IwERT", 'Full menu'!AZ6="ERwIT", 'Full menu'!AZ6="I&amp;ERT", 'Full menu'!AZ6="ER&amp;M&amp;IT"),"MixedT",IF('Full menu'!AZ6="UD","UD",IF('Full menu'!AZ6="LSD","LSD",IF('Full menu'!AZ6="WSD","WSD","")))))))))</f>
        <v/>
      </c>
      <c r="BA6" s="3" t="str">
        <f>IF('Full menu'!BA6="MDC","MDC",IF(OR('Full menu'!BA6="PERF",'Full menu'!BA6="AERF",'Full menu'!BA6="PCB"),"ERfix",IF(OR('Full menu'!BA6="ACB", 'Full menu'!BA6="LCERT", 'Full menu'!BA6="LERT",'Full menu'!BA6="FCERT",'Full menu'!BA6="FERT"),"ERT",IF(OR('Full menu'!BA6="FCMT",'Full menu'!BA6="FMT",'Full menu'!BA6="LMT",'Full menu'!BA6="LCMT"),"MT",IF(OR('Full menu'!BA6="LCIT",'Full menu'!BA6="FCIT",'Full menu'!BA6="LMT",'Full menu'!BA6="FMT"),"IT",IF(OR('Full menu'!BA6="MwERT", 'Full menu'!BA6="ERwMT", 'Full menu'!BA6="M&amp;ERT", 'Full menu'!BA6="MwIT", 'Full menu'!BA6="IwMT", 'Full menu'!BA6="M&amp;IT", 'Full menu'!BA6="IwERT", 'Full menu'!BA6="ERwIT", 'Full menu'!BA6="I&amp;ERT", 'Full menu'!BA6="ER&amp;M&amp;IT"),"MixedT",IF('Full menu'!BA6="UD","UD",IF('Full menu'!BA6="LSD","LSD",IF('Full menu'!BA6="WSD","WSD","")))))))))</f>
        <v/>
      </c>
      <c r="BB6" s="3" t="str">
        <f>IF('Full menu'!BB6="MDC","MDC",IF(OR('Full menu'!BB6="PERF",'Full menu'!BB6="AERF",'Full menu'!BB6="PCB"),"ERfix",IF(OR('Full menu'!BB6="ACB", 'Full menu'!BB6="LCERT", 'Full menu'!BB6="LERT",'Full menu'!BB6="FCERT",'Full menu'!BB6="FERT"),"ERT",IF(OR('Full menu'!BB6="FCMT",'Full menu'!BB6="FMT",'Full menu'!BB6="LMT",'Full menu'!BB6="LCMT"),"MT",IF(OR('Full menu'!BB6="LCIT",'Full menu'!BB6="FCIT",'Full menu'!BB6="LMT",'Full menu'!BB6="FMT"),"IT",IF(OR('Full menu'!BB6="MwERT", 'Full menu'!BB6="ERwMT", 'Full menu'!BB6="M&amp;ERT", 'Full menu'!BB6="MwIT", 'Full menu'!BB6="IwMT", 'Full menu'!BB6="M&amp;IT", 'Full menu'!BB6="IwERT", 'Full menu'!BB6="ERwIT", 'Full menu'!BB6="I&amp;ERT", 'Full menu'!BB6="ER&amp;M&amp;IT"),"MixedT",IF('Full menu'!BB6="UD","UD",IF('Full menu'!BB6="LSD","LSD",IF('Full menu'!BB6="WSD","WSD","")))))))))</f>
        <v/>
      </c>
      <c r="BC6" s="3" t="str">
        <f>IF('Full menu'!BC6="MDC","MDC",IF(OR('Full menu'!BC6="PERF",'Full menu'!BC6="AERF",'Full menu'!BC6="PCB"),"ERfix",IF(OR('Full menu'!BC6="ACB", 'Full menu'!BC6="LCERT", 'Full menu'!BC6="LERT",'Full menu'!BC6="FCERT",'Full menu'!BC6="FERT"),"ERT",IF(OR('Full menu'!BC6="FCMT",'Full menu'!BC6="FMT",'Full menu'!BC6="LMT",'Full menu'!BC6="LCMT"),"MT",IF(OR('Full menu'!BC6="LCIT",'Full menu'!BC6="FCIT",'Full menu'!BC6="LMT",'Full menu'!BC6="FMT"),"IT",IF(OR('Full menu'!BC6="MwERT", 'Full menu'!BC6="ERwMT", 'Full menu'!BC6="M&amp;ERT", 'Full menu'!BC6="MwIT", 'Full menu'!BC6="IwMT", 'Full menu'!BC6="M&amp;IT", 'Full menu'!BC6="IwERT", 'Full menu'!BC6="ERwIT", 'Full menu'!BC6="I&amp;ERT", 'Full menu'!BC6="ER&amp;M&amp;IT"),"MixedT",IF('Full menu'!BC6="UD","UD",IF('Full menu'!BC6="LSD","LSD",IF('Full menu'!BC6="WSD","WSD","")))))))))</f>
        <v/>
      </c>
    </row>
    <row r="7" spans="1:55" ht="15.5" x14ac:dyDescent="0.35">
      <c r="A7" t="s">
        <v>30</v>
      </c>
      <c r="B7" s="3" t="str">
        <f>IF('Full menu'!B7="MDC","MDC",IF(OR('Full menu'!B7="PERF",'Full menu'!B7="AERF",'Full menu'!B7="PCB"),"ERfix",IF(OR('Full menu'!B7="ACB", 'Full menu'!B7="LCERT", 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menu'!B7="WSD","WSD","")))))))))</f>
        <v/>
      </c>
      <c r="C7" s="3" t="str">
        <f>IF('Full menu'!C7="MDC","MDC",IF(OR('Full menu'!C7="PERF",'Full menu'!C7="AERF",'Full menu'!C7="PCB"),"ERfix",IF(OR('Full menu'!C7="ACB", 'Full menu'!C7="LCERT", 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menu'!C7="WSD","WSD","")))))))))</f>
        <v/>
      </c>
      <c r="D7" s="3" t="str">
        <f>IF('Full menu'!D7="MDC","MDC",IF(OR('Full menu'!D7="PERF",'Full menu'!D7="AERF",'Full menu'!D7="PCB"),"ERfix",IF(OR('Full menu'!D7="ACB", 'Full menu'!D7="LCERT", 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menu'!D7="WSD","WSD","")))))))))</f>
        <v/>
      </c>
      <c r="E7" s="3" t="str">
        <f>IF('Full menu'!E7="MDC","MDC",IF(OR('Full menu'!E7="PERF",'Full menu'!E7="AERF",'Full menu'!E7="PCB"),"ERfix",IF(OR('Full menu'!E7="ACB", 'Full menu'!E7="LCERT", 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menu'!E7="WSD","WSD","")))))))))</f>
        <v/>
      </c>
      <c r="F7" s="3" t="str">
        <f>IF('Full menu'!F7="MDC","MDC",IF(OR('Full menu'!F7="PERF",'Full menu'!F7="AERF",'Full menu'!F7="PCB"),"ERfix",IF(OR('Full menu'!F7="ACB", 'Full menu'!F7="LCERT", 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menu'!F7="WSD","WSD","")))))))))</f>
        <v/>
      </c>
      <c r="G7" s="3" t="str">
        <f>IF('Full menu'!G7="MDC","MDC",IF(OR('Full menu'!G7="PERF",'Full menu'!G7="AERF",'Full menu'!G7="PCB"),"ERfix",IF(OR('Full menu'!G7="ACB", 'Full menu'!G7="LCERT", 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menu'!G7="WSD","WSD","")))))))))</f>
        <v/>
      </c>
      <c r="H7" s="3" t="str">
        <f>IF('Full menu'!H7="MDC","MDC",IF(OR('Full menu'!H7="PERF",'Full menu'!H7="AERF",'Full menu'!H7="PCB"),"ERfix",IF(OR('Full menu'!H7="ACB", 'Full menu'!H7="LCERT", 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menu'!H7="WSD","WSD","")))))))))</f>
        <v/>
      </c>
      <c r="I7" s="3" t="str">
        <f>IF('Full menu'!I7="MDC","MDC",IF(OR('Full menu'!I7="PERF",'Full menu'!I7="AERF",'Full menu'!I7="PCB"),"ERfix",IF(OR('Full menu'!I7="ACB", 'Full menu'!I7="LCERT", 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menu'!I7="WSD","WSD","")))))))))</f>
        <v/>
      </c>
      <c r="J7" s="3" t="str">
        <f>IF('Full menu'!J7="MDC","MDC",IF(OR('Full menu'!J7="PERF",'Full menu'!J7="AERF",'Full menu'!J7="PCB"),"ERfix",IF(OR('Full menu'!J7="ACB", 'Full menu'!J7="LCERT", 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menu'!J7="WSD","WSD","")))))))))</f>
        <v/>
      </c>
      <c r="K7" s="3" t="str">
        <f>IF('Full menu'!K7="MDC","MDC",IF(OR('Full menu'!K7="PERF",'Full menu'!K7="AERF",'Full menu'!K7="PCB"),"ERfix",IF(OR('Full menu'!K7="ACB", 'Full menu'!K7="LCERT", 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menu'!K7="WSD","WSD","")))))))))</f>
        <v/>
      </c>
      <c r="L7" s="3" t="str">
        <f>IF('Full menu'!L7="MDC","MDC",IF(OR('Full menu'!L7="PERF",'Full menu'!L7="AERF",'Full menu'!L7="PCB"),"ERfix",IF(OR('Full menu'!L7="ACB", 'Full menu'!L7="LCERT", 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menu'!L7="WSD","WSD","")))))))))</f>
        <v/>
      </c>
      <c r="M7" s="3" t="str">
        <f>IF('Full menu'!M7="MDC","MDC",IF(OR('Full menu'!M7="PERF",'Full menu'!M7="AERF",'Full menu'!M7="PCB"),"ERfix",IF(OR('Full menu'!M7="ACB", 'Full menu'!M7="LCERT", 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menu'!M7="WSD","WSD","")))))))))</f>
        <v/>
      </c>
      <c r="N7" s="3" t="str">
        <f>IF('Full menu'!N7="MDC","MDC",IF(OR('Full menu'!N7="PERF",'Full menu'!N7="AERF",'Full menu'!N7="PCB"),"ERfix",IF(OR('Full menu'!N7="ACB", 'Full menu'!N7="LCERT", 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menu'!N7="WSD","WSD","")))))))))</f>
        <v/>
      </c>
      <c r="O7" s="3" t="str">
        <f>IF('Full menu'!O7="MDC","MDC",IF(OR('Full menu'!O7="PERF",'Full menu'!O7="AERF",'Full menu'!O7="PCB"),"ERfix",IF(OR('Full menu'!O7="ACB", 'Full menu'!O7="LCERT", 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menu'!O7="WSD","WSD","")))))))))</f>
        <v/>
      </c>
      <c r="P7" s="3" t="str">
        <f>IF('Full menu'!P7="MDC","MDC",IF(OR('Full menu'!P7="PERF",'Full menu'!P7="AERF",'Full menu'!P7="PCB"),"ERfix",IF(OR('Full menu'!P7="ACB", 'Full menu'!P7="LCERT", 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menu'!P7="WSD","WSD","")))))))))</f>
        <v/>
      </c>
      <c r="Q7" s="3" t="str">
        <f>IF('Full menu'!Q7="MDC","MDC",IF(OR('Full menu'!Q7="PERF",'Full menu'!Q7="AERF",'Full menu'!Q7="PCB"),"ERfix",IF(OR('Full menu'!Q7="ACB", 'Full menu'!Q7="LCERT", 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menu'!Q7="WSD","WSD","")))))))))</f>
        <v/>
      </c>
      <c r="R7" s="3" t="str">
        <f>IF('Full menu'!R7="MDC","MDC",IF(OR('Full menu'!R7="PERF",'Full menu'!R7="AERF",'Full menu'!R7="PCB"),"ERfix",IF(OR('Full menu'!R7="ACB", 'Full menu'!R7="LCERT", 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menu'!R7="WSD","WSD","")))))))))</f>
        <v/>
      </c>
      <c r="S7" s="3" t="str">
        <f>IF('Full menu'!S7="MDC","MDC",IF(OR('Full menu'!S7="PERF",'Full menu'!S7="AERF",'Full menu'!S7="PCB"),"ERfix",IF(OR('Full menu'!S7="ACB", 'Full menu'!S7="LCERT", 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menu'!S7="WSD","WSD","")))))))))</f>
        <v/>
      </c>
      <c r="T7" s="3" t="str">
        <f>IF('Full menu'!T7="MDC","MDC",IF(OR('Full menu'!T7="PERF",'Full menu'!T7="AERF",'Full menu'!T7="PCB"),"ERfix",IF(OR('Full menu'!T7="ACB", 'Full menu'!T7="LCERT", 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menu'!T7="WSD","WSD","")))))))))</f>
        <v>UD</v>
      </c>
      <c r="U7" s="3" t="str">
        <f>IF('Full menu'!U7="MDC","MDC",IF(OR('Full menu'!U7="PERF",'Full menu'!U7="AERF",'Full menu'!U7="PCB"),"ERfix",IF(OR('Full menu'!U7="ACB", 'Full menu'!U7="LCERT", 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menu'!U7="WSD","WSD","")))))))))</f>
        <v>UD</v>
      </c>
      <c r="V7" s="3" t="str">
        <f>IF('Full menu'!V7="MDC","MDC",IF(OR('Full menu'!V7="PERF",'Full menu'!V7="AERF",'Full menu'!V7="PCB"),"ERfix",IF(OR('Full menu'!V7="ACB", 'Full menu'!V7="LCERT", 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menu'!V7="WSD","WSD","")))))))))</f>
        <v>LSD</v>
      </c>
      <c r="W7" s="3" t="str">
        <f>IF('Full menu'!W7="MDC","MDC",IF(OR('Full menu'!W7="PERF",'Full menu'!W7="AERF",'Full menu'!W7="PCB"),"ERfix",IF(OR('Full menu'!W7="ACB", 'Full menu'!W7="LCERT", 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menu'!W7="WSD","WSD","")))))))))</f>
        <v>LSD</v>
      </c>
      <c r="X7" s="3" t="str">
        <f>IF('Full menu'!X7="MDC","MDC",IF(OR('Full menu'!X7="PERF",'Full menu'!X7="AERF",'Full menu'!X7="PCB"),"ERfix",IF(OR('Full menu'!X7="ACB", 'Full menu'!X7="LCERT", 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menu'!X7="WSD","WSD","")))))))))</f>
        <v>LSD</v>
      </c>
      <c r="Y7" s="3" t="str">
        <f>IF('Full menu'!Y7="MDC","MDC",IF(OR('Full menu'!Y7="PERF",'Full menu'!Y7="AERF",'Full menu'!Y7="PCB"),"ERfix",IF(OR('Full menu'!Y7="ACB", 'Full menu'!Y7="LCERT", 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menu'!Y7="WSD","WSD","")))))))))</f>
        <v>LSD</v>
      </c>
      <c r="Z7" s="3" t="str">
        <f>IF('Full menu'!Z7="MDC","MDC",IF(OR('Full menu'!Z7="PERF",'Full menu'!Z7="AERF",'Full menu'!Z7="PCB"),"ERfix",IF(OR('Full menu'!Z7="ACB", 'Full menu'!Z7="LCERT", 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menu'!Z7="WSD","WSD","")))))))))</f>
        <v>LSD</v>
      </c>
      <c r="AA7" s="3" t="str">
        <f>IF('Full menu'!AA7="MDC","MDC",IF(OR('Full menu'!AA7="PERF",'Full menu'!AA7="AERF",'Full menu'!AA7="PCB"),"ERfix",IF(OR('Full menu'!AA7="ACB", 'Full menu'!AA7="LCERT", 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menu'!AA7="WSD","WSD","")))))))))</f>
        <v>LSD</v>
      </c>
      <c r="AB7" s="3" t="str">
        <f>IF('Full menu'!AB7="MDC","MDC",IF(OR('Full menu'!AB7="PERF",'Full menu'!AB7="AERF",'Full menu'!AB7="PCB"),"ERfix",IF(OR('Full menu'!AB7="ACB", 'Full menu'!AB7="LCERT", 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menu'!AB7="WSD","WSD","")))))))))</f>
        <v>LSD</v>
      </c>
      <c r="AC7" s="3" t="str">
        <f>IF('Full menu'!AC7="MDC","MDC",IF(OR('Full menu'!AC7="PERF",'Full menu'!AC7="AERF",'Full menu'!AC7="PCB"),"ERfix",IF(OR('Full menu'!AC7="ACB", 'Full menu'!AC7="LCERT", 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menu'!AC7="WSD","WSD","")))))))))</f>
        <v>LSD</v>
      </c>
      <c r="AD7" s="3" t="str">
        <f>IF('Full menu'!AD7="MDC","MDC",IF(OR('Full menu'!AD7="PERF",'Full menu'!AD7="AERF",'Full menu'!AD7="PCB"),"ERfix",IF(OR('Full menu'!AD7="ACB", 'Full menu'!AD7="LCERT", 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menu'!AD7="WSD","WSD","")))))))))</f>
        <v>LSD</v>
      </c>
      <c r="AE7" s="3" t="str">
        <f>IF('Full menu'!AE7="MDC","MDC",IF(OR('Full menu'!AE7="PERF",'Full menu'!AE7="AERF",'Full menu'!AE7="PCB"),"ERfix",IF(OR('Full menu'!AE7="ACB", 'Full menu'!AE7="LCERT", 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menu'!AE7="WSD","WSD","")))))))))</f>
        <v>LSD</v>
      </c>
      <c r="AF7" s="3" t="str">
        <f>IF('Full menu'!AF7="MDC","MDC",IF(OR('Full menu'!AF7="PERF",'Full menu'!AF7="AERF",'Full menu'!AF7="PCB"),"ERfix",IF(OR('Full menu'!AF7="ACB", 'Full menu'!AF7="LCERT", 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menu'!AF7="WSD","WSD","")))))))))</f>
        <v>LSD</v>
      </c>
      <c r="AG7" s="3" t="str">
        <f>IF('Full menu'!AG7="MDC","MDC",IF(OR('Full menu'!AG7="PERF",'Full menu'!AG7="AERF",'Full menu'!AG7="PCB"),"ERfix",IF(OR('Full menu'!AG7="ACB", 'Full menu'!AG7="LCERT", 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menu'!AG7="WSD","WSD","")))))))))</f>
        <v>LSD</v>
      </c>
      <c r="AH7" s="3" t="str">
        <f>IF('Full menu'!AH7="MDC","MDC",IF(OR('Full menu'!AH7="PERF",'Full menu'!AH7="AERF",'Full menu'!AH7="PCB"),"ERfix",IF(OR('Full menu'!AH7="ACB", 'Full menu'!AH7="LCERT", 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menu'!AH7="WSD","WSD","")))))))))</f>
        <v>LSD</v>
      </c>
      <c r="AI7" s="3" t="str">
        <f>IF('Full menu'!AI7="MDC","MDC",IF(OR('Full menu'!AI7="PERF",'Full menu'!AI7="AERF",'Full menu'!AI7="PCB"),"ERfix",IF(OR('Full menu'!AI7="ACB", 'Full menu'!AI7="LCERT", 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menu'!AI7="WSD","WSD","")))))))))</f>
        <v>LSD</v>
      </c>
      <c r="AJ7" s="3" t="str">
        <f>IF('Full menu'!AJ7="MDC","MDC",IF(OR('Full menu'!AJ7="PERF",'Full menu'!AJ7="AERF",'Full menu'!AJ7="PCB"),"ERfix",IF(OR('Full menu'!AJ7="ACB", 'Full menu'!AJ7="LCERT", 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menu'!AJ7="WSD","WSD","")))))))))</f>
        <v>LSD</v>
      </c>
      <c r="AK7" s="3" t="str">
        <f>IF('Full menu'!AK7="MDC","MDC",IF(OR('Full menu'!AK7="PERF",'Full menu'!AK7="AERF",'Full menu'!AK7="PCB"),"ERfix",IF(OR('Full menu'!AK7="ACB", 'Full menu'!AK7="LCERT", 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menu'!AK7="WSD","WSD","")))))))))</f>
        <v>LSD</v>
      </c>
      <c r="AL7" s="3" t="str">
        <f>IF('Full menu'!AL7="MDC","MDC",IF(OR('Full menu'!AL7="PERF",'Full menu'!AL7="AERF",'Full menu'!AL7="PCB"),"ERfix",IF(OR('Full menu'!AL7="ACB", 'Full menu'!AL7="LCERT", 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menu'!AL7="WSD","WSD","")))))))))</f>
        <v>LSD</v>
      </c>
      <c r="AM7" s="3" t="str">
        <f>IF('Full menu'!AM7="MDC","MDC",IF(OR('Full menu'!AM7="PERF",'Full menu'!AM7="AERF",'Full menu'!AM7="PCB"),"ERfix",IF(OR('Full menu'!AM7="ACB", 'Full menu'!AM7="LCERT", 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menu'!AM7="WSD","WSD","")))))))))</f>
        <v>LSD</v>
      </c>
      <c r="AN7" s="3" t="str">
        <f>IF('Full menu'!AN7="MDC","MDC",IF(OR('Full menu'!AN7="PERF",'Full menu'!AN7="AERF",'Full menu'!AN7="PCB"),"ERfix",IF(OR('Full menu'!AN7="ACB", 'Full menu'!AN7="LCERT", 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menu'!AN7="WSD","WSD","")))))))))</f>
        <v>LSD</v>
      </c>
      <c r="AO7" s="3" t="str">
        <f>IF('Full menu'!AO7="MDC","MDC",IF(OR('Full menu'!AO7="PERF",'Full menu'!AO7="AERF",'Full menu'!AO7="PCB"),"ERfix",IF(OR('Full menu'!AO7="ACB", 'Full menu'!AO7="LCERT", 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menu'!AO7="WSD","WSD","")))))))))</f>
        <v>LSD</v>
      </c>
      <c r="AP7" s="3" t="str">
        <f>IF('Full menu'!AP7="MDC","MDC",IF(OR('Full menu'!AP7="PERF",'Full menu'!AP7="AERF",'Full menu'!AP7="PCB"),"ERfix",IF(OR('Full menu'!AP7="ACB", 'Full menu'!AP7="LCERT", 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menu'!AP7="WSD","WSD","")))))))))</f>
        <v>LSD</v>
      </c>
      <c r="AQ7" s="3" t="str">
        <f>IF('Full menu'!AQ7="MDC","MDC",IF(OR('Full menu'!AQ7="PERF",'Full menu'!AQ7="AERF",'Full menu'!AQ7="PCB"),"ERfix",IF(OR('Full menu'!AQ7="ACB", 'Full menu'!AQ7="LCERT", 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menu'!AQ7="WSD","WSD","")))))))))</f>
        <v>LSD</v>
      </c>
      <c r="AR7" s="3" t="str">
        <f>IF('Full menu'!AR7="MDC","MDC",IF(OR('Full menu'!AR7="PERF",'Full menu'!AR7="AERF",'Full menu'!AR7="PCB"),"ERfix",IF(OR('Full menu'!AR7="ACB", 'Full menu'!AR7="LCERT", 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menu'!AR7="WSD","WSD","")))))))))</f>
        <v>LSD</v>
      </c>
      <c r="AS7" s="3" t="str">
        <f>IF('Full menu'!AS7="MDC","MDC",IF(OR('Full menu'!AS7="PERF",'Full menu'!AS7="AERF",'Full menu'!AS7="PCB"),"ERfix",IF(OR('Full menu'!AS7="ACB", 'Full menu'!AS7="LCERT", 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menu'!AS7="WSD","WSD","")))))))))</f>
        <v>LSD</v>
      </c>
      <c r="AT7" s="3" t="str">
        <f>IF('Full menu'!AT7="MDC","MDC",IF(OR('Full menu'!AT7="PERF",'Full menu'!AT7="AERF",'Full menu'!AT7="PCB"),"ERfix",IF(OR('Full menu'!AT7="ACB", 'Full menu'!AT7="LCERT", 'Full menu'!AT7="LERT",'Full menu'!AT7="FCERT",'Full menu'!AT7="FERT"),"ERT",IF(OR('Full menu'!AT7="FCMT",'Full menu'!AT7="FMT",'Full menu'!AT7="LMT",'Full menu'!AT7="LCMT"),"MT",IF(OR('Full menu'!AT7="LCIT",'Full menu'!AT7="FCIT",'Full menu'!AT7="LMT",'Full menu'!AT7="FMT"),"IT",IF(OR('Full menu'!AT7="MwERT", 'Full menu'!AT7="ERwMT", 'Full menu'!AT7="M&amp;ERT", 'Full menu'!AT7="MwIT", 'Full menu'!AT7="IwMT", 'Full menu'!AT7="M&amp;IT", 'Full menu'!AT7="IwERT", 'Full menu'!AT7="ERwIT", 'Full menu'!AT7="I&amp;ERT", 'Full menu'!AT7="ER&amp;M&amp;IT"),"MixedT",IF('Full menu'!AT7="UD","UD",IF('Full menu'!AT7="LSD","LSD",IF('Full menu'!AT7="WSD","WSD","")))))))))</f>
        <v/>
      </c>
      <c r="AU7" s="3" t="str">
        <f>IF('Full menu'!AU7="MDC","MDC",IF(OR('Full menu'!AU7="PERF",'Full menu'!AU7="AERF",'Full menu'!AU7="PCB"),"ERfix",IF(OR('Full menu'!AU7="ACB", 'Full menu'!AU7="LCERT", 'Full menu'!AU7="LERT",'Full menu'!AU7="FCERT",'Full menu'!AU7="FERT"),"ERT",IF(OR('Full menu'!AU7="FCMT",'Full menu'!AU7="FMT",'Full menu'!AU7="LMT",'Full menu'!AU7="LCMT"),"MT",IF(OR('Full menu'!AU7="LCIT",'Full menu'!AU7="FCIT",'Full menu'!AU7="LMT",'Full menu'!AU7="FMT"),"IT",IF(OR('Full menu'!AU7="MwERT", 'Full menu'!AU7="ERwMT", 'Full menu'!AU7="M&amp;ERT", 'Full menu'!AU7="MwIT", 'Full menu'!AU7="IwMT", 'Full menu'!AU7="M&amp;IT", 'Full menu'!AU7="IwERT", 'Full menu'!AU7="ERwIT", 'Full menu'!AU7="I&amp;ERT", 'Full menu'!AU7="ER&amp;M&amp;IT"),"MixedT",IF('Full menu'!AU7="UD","UD",IF('Full menu'!AU7="LSD","LSD",IF('Full menu'!AU7="WSD","WSD","")))))))))</f>
        <v/>
      </c>
      <c r="AV7" s="3" t="str">
        <f>IF('Full menu'!AV7="MDC","MDC",IF(OR('Full menu'!AV7="PERF",'Full menu'!AV7="AERF",'Full menu'!AV7="PCB"),"ERfix",IF(OR('Full menu'!AV7="ACB", 'Full menu'!AV7="LCERT", 'Full menu'!AV7="LERT",'Full menu'!AV7="FCERT",'Full menu'!AV7="FERT"),"ERT",IF(OR('Full menu'!AV7="FCMT",'Full menu'!AV7="FMT",'Full menu'!AV7="LMT",'Full menu'!AV7="LCMT"),"MT",IF(OR('Full menu'!AV7="LCIT",'Full menu'!AV7="FCIT",'Full menu'!AV7="LMT",'Full menu'!AV7="FMT"),"IT",IF(OR('Full menu'!AV7="MwERT", 'Full menu'!AV7="ERwMT", 'Full menu'!AV7="M&amp;ERT", 'Full menu'!AV7="MwIT", 'Full menu'!AV7="IwMT", 'Full menu'!AV7="M&amp;IT", 'Full menu'!AV7="IwERT", 'Full menu'!AV7="ERwIT", 'Full menu'!AV7="I&amp;ERT", 'Full menu'!AV7="ER&amp;M&amp;IT"),"MixedT",IF('Full menu'!AV7="UD","UD",IF('Full menu'!AV7="LSD","LSD",IF('Full menu'!AV7="WSD","WSD","")))))))))</f>
        <v/>
      </c>
      <c r="AW7" s="3" t="str">
        <f>IF('Full menu'!AW7="MDC","MDC",IF(OR('Full menu'!AW7="PERF",'Full menu'!AW7="AERF",'Full menu'!AW7="PCB"),"ERfix",IF(OR('Full menu'!AW7="ACB", 'Full menu'!AW7="LCERT", 'Full menu'!AW7="LERT",'Full menu'!AW7="FCERT",'Full menu'!AW7="FERT"),"ERT",IF(OR('Full menu'!AW7="FCMT",'Full menu'!AW7="FMT",'Full menu'!AW7="LMT",'Full menu'!AW7="LCMT"),"MT",IF(OR('Full menu'!AW7="LCIT",'Full menu'!AW7="FCIT",'Full menu'!AW7="LMT",'Full menu'!AW7="FMT"),"IT",IF(OR('Full menu'!AW7="MwERT", 'Full menu'!AW7="ERwMT", 'Full menu'!AW7="M&amp;ERT", 'Full menu'!AW7="MwIT", 'Full menu'!AW7="IwMT", 'Full menu'!AW7="M&amp;IT", 'Full menu'!AW7="IwERT", 'Full menu'!AW7="ERwIT", 'Full menu'!AW7="I&amp;ERT", 'Full menu'!AW7="ER&amp;M&amp;IT"),"MixedT",IF('Full menu'!AW7="UD","UD",IF('Full menu'!AW7="LSD","LSD",IF('Full menu'!AW7="WSD","WSD","")))))))))</f>
        <v/>
      </c>
      <c r="AX7" s="3" t="str">
        <f>IF('Full menu'!AX7="MDC","MDC",IF(OR('Full menu'!AX7="PERF",'Full menu'!AX7="AERF",'Full menu'!AX7="PCB"),"ERfix",IF(OR('Full menu'!AX7="ACB", 'Full menu'!AX7="LCERT", 'Full menu'!AX7="LERT",'Full menu'!AX7="FCERT",'Full menu'!AX7="FERT"),"ERT",IF(OR('Full menu'!AX7="FCMT",'Full menu'!AX7="FMT",'Full menu'!AX7="LMT",'Full menu'!AX7="LCMT"),"MT",IF(OR('Full menu'!AX7="LCIT",'Full menu'!AX7="FCIT",'Full menu'!AX7="LMT",'Full menu'!AX7="FMT"),"IT",IF(OR('Full menu'!AX7="MwERT", 'Full menu'!AX7="ERwMT", 'Full menu'!AX7="M&amp;ERT", 'Full menu'!AX7="MwIT", 'Full menu'!AX7="IwMT", 'Full menu'!AX7="M&amp;IT", 'Full menu'!AX7="IwERT", 'Full menu'!AX7="ERwIT", 'Full menu'!AX7="I&amp;ERT", 'Full menu'!AX7="ER&amp;M&amp;IT"),"MixedT",IF('Full menu'!AX7="UD","UD",IF('Full menu'!AX7="LSD","LSD",IF('Full menu'!AX7="WSD","WSD","")))))))))</f>
        <v/>
      </c>
      <c r="AY7" s="3" t="str">
        <f>IF('Full menu'!AY7="MDC","MDC",IF(OR('Full menu'!AY7="PERF",'Full menu'!AY7="AERF",'Full menu'!AY7="PCB"),"ERfix",IF(OR('Full menu'!AY7="ACB", 'Full menu'!AY7="LCERT", 'Full menu'!AY7="LERT",'Full menu'!AY7="FCERT",'Full menu'!AY7="FERT"),"ERT",IF(OR('Full menu'!AY7="FCMT",'Full menu'!AY7="FMT",'Full menu'!AY7="LMT",'Full menu'!AY7="LCMT"),"MT",IF(OR('Full menu'!AY7="LCIT",'Full menu'!AY7="FCIT",'Full menu'!AY7="LMT",'Full menu'!AY7="FMT"),"IT",IF(OR('Full menu'!AY7="MwERT", 'Full menu'!AY7="ERwMT", 'Full menu'!AY7="M&amp;ERT", 'Full menu'!AY7="MwIT", 'Full menu'!AY7="IwMT", 'Full menu'!AY7="M&amp;IT", 'Full menu'!AY7="IwERT", 'Full menu'!AY7="ERwIT", 'Full menu'!AY7="I&amp;ERT", 'Full menu'!AY7="ER&amp;M&amp;IT"),"MixedT",IF('Full menu'!AY7="UD","UD",IF('Full menu'!AY7="LSD","LSD",IF('Full menu'!AY7="WSD","WSD","")))))))))</f>
        <v/>
      </c>
      <c r="AZ7" s="3" t="str">
        <f>IF('Full menu'!AZ7="MDC","MDC",IF(OR('Full menu'!AZ7="PERF",'Full menu'!AZ7="AERF",'Full menu'!AZ7="PCB"),"ERfix",IF(OR('Full menu'!AZ7="ACB", 'Full menu'!AZ7="LCERT", 'Full menu'!AZ7="LERT",'Full menu'!AZ7="FCERT",'Full menu'!AZ7="FERT"),"ERT",IF(OR('Full menu'!AZ7="FCMT",'Full menu'!AZ7="FMT",'Full menu'!AZ7="LMT",'Full menu'!AZ7="LCMT"),"MT",IF(OR('Full menu'!AZ7="LCIT",'Full menu'!AZ7="FCIT",'Full menu'!AZ7="LMT",'Full menu'!AZ7="FMT"),"IT",IF(OR('Full menu'!AZ7="MwERT", 'Full menu'!AZ7="ERwMT", 'Full menu'!AZ7="M&amp;ERT", 'Full menu'!AZ7="MwIT", 'Full menu'!AZ7="IwMT", 'Full menu'!AZ7="M&amp;IT", 'Full menu'!AZ7="IwERT", 'Full menu'!AZ7="ERwIT", 'Full menu'!AZ7="I&amp;ERT", 'Full menu'!AZ7="ER&amp;M&amp;IT"),"MixedT",IF('Full menu'!AZ7="UD","UD",IF('Full menu'!AZ7="LSD","LSD",IF('Full menu'!AZ7="WSD","WSD","")))))))))</f>
        <v/>
      </c>
      <c r="BA7" s="3" t="str">
        <f>IF('Full menu'!BA7="MDC","MDC",IF(OR('Full menu'!BA7="PERF",'Full menu'!BA7="AERF",'Full menu'!BA7="PCB"),"ERfix",IF(OR('Full menu'!BA7="ACB", 'Full menu'!BA7="LCERT", 'Full menu'!BA7="LERT",'Full menu'!BA7="FCERT",'Full menu'!BA7="FERT"),"ERT",IF(OR('Full menu'!BA7="FCMT",'Full menu'!BA7="FMT",'Full menu'!BA7="LMT",'Full menu'!BA7="LCMT"),"MT",IF(OR('Full menu'!BA7="LCIT",'Full menu'!BA7="FCIT",'Full menu'!BA7="LMT",'Full menu'!BA7="FMT"),"IT",IF(OR('Full menu'!BA7="MwERT", 'Full menu'!BA7="ERwMT", 'Full menu'!BA7="M&amp;ERT", 'Full menu'!BA7="MwIT", 'Full menu'!BA7="IwMT", 'Full menu'!BA7="M&amp;IT", 'Full menu'!BA7="IwERT", 'Full menu'!BA7="ERwIT", 'Full menu'!BA7="I&amp;ERT", 'Full menu'!BA7="ER&amp;M&amp;IT"),"MixedT",IF('Full menu'!BA7="UD","UD",IF('Full menu'!BA7="LSD","LSD",IF('Full menu'!BA7="WSD","WSD","")))))))))</f>
        <v/>
      </c>
      <c r="BB7" s="3" t="str">
        <f>IF('Full menu'!BB7="MDC","MDC",IF(OR('Full menu'!BB7="PERF",'Full menu'!BB7="AERF",'Full menu'!BB7="PCB"),"ERfix",IF(OR('Full menu'!BB7="ACB", 'Full menu'!BB7="LCERT", 'Full menu'!BB7="LERT",'Full menu'!BB7="FCERT",'Full menu'!BB7="FERT"),"ERT",IF(OR('Full menu'!BB7="FCMT",'Full menu'!BB7="FMT",'Full menu'!BB7="LMT",'Full menu'!BB7="LCMT"),"MT",IF(OR('Full menu'!BB7="LCIT",'Full menu'!BB7="FCIT",'Full menu'!BB7="LMT",'Full menu'!BB7="FMT"),"IT",IF(OR('Full menu'!BB7="MwERT", 'Full menu'!BB7="ERwMT", 'Full menu'!BB7="M&amp;ERT", 'Full menu'!BB7="MwIT", 'Full menu'!BB7="IwMT", 'Full menu'!BB7="M&amp;IT", 'Full menu'!BB7="IwERT", 'Full menu'!BB7="ERwIT", 'Full menu'!BB7="I&amp;ERT", 'Full menu'!BB7="ER&amp;M&amp;IT"),"MixedT",IF('Full menu'!BB7="UD","UD",IF('Full menu'!BB7="LSD","LSD",IF('Full menu'!BB7="WSD","WSD","")))))))))</f>
        <v/>
      </c>
      <c r="BC7" s="3" t="str">
        <f>IF('Full menu'!BC7="MDC","MDC",IF(OR('Full menu'!BC7="PERF",'Full menu'!BC7="AERF",'Full menu'!BC7="PCB"),"ERfix",IF(OR('Full menu'!BC7="ACB", 'Full menu'!BC7="LCERT", 'Full menu'!BC7="LERT",'Full menu'!BC7="FCERT",'Full menu'!BC7="FERT"),"ERT",IF(OR('Full menu'!BC7="FCMT",'Full menu'!BC7="FMT",'Full menu'!BC7="LMT",'Full menu'!BC7="LCMT"),"MT",IF(OR('Full menu'!BC7="LCIT",'Full menu'!BC7="FCIT",'Full menu'!BC7="LMT",'Full menu'!BC7="FMT"),"IT",IF(OR('Full menu'!BC7="MwERT", 'Full menu'!BC7="ERwMT", 'Full menu'!BC7="M&amp;ERT", 'Full menu'!BC7="MwIT", 'Full menu'!BC7="IwMT", 'Full menu'!BC7="M&amp;IT", 'Full menu'!BC7="IwERT", 'Full menu'!BC7="ERwIT", 'Full menu'!BC7="I&amp;ERT", 'Full menu'!BC7="ER&amp;M&amp;IT"),"MixedT",IF('Full menu'!BC7="UD","UD",IF('Full menu'!BC7="LSD","LSD",IF('Full menu'!BC7="WSD","WSD","")))))))))</f>
        <v/>
      </c>
    </row>
    <row r="8" spans="1:55" ht="15.5" x14ac:dyDescent="0.35">
      <c r="A8" t="s">
        <v>31</v>
      </c>
      <c r="B8" s="3" t="str">
        <f>IF('Full menu'!B8="MDC","MDC",IF(OR('Full menu'!B8="PERF",'Full menu'!B8="AERF",'Full menu'!B8="PCB"),"ERfix",IF(OR('Full menu'!B8="ACB", 'Full menu'!B8="LCERT", 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menu'!B8="WSD","WSD","")))))))))</f>
        <v>ERfix</v>
      </c>
      <c r="C8" s="3" t="str">
        <f>IF('Full menu'!C8="MDC","MDC",IF(OR('Full menu'!C8="PERF",'Full menu'!C8="AERF",'Full menu'!C8="PCB"),"ERfix",IF(OR('Full menu'!C8="ACB", 'Full menu'!C8="LCERT", 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menu'!C8="WSD","WSD","")))))))))</f>
        <v>ERfix</v>
      </c>
      <c r="D8" s="3" t="str">
        <f>IF('Full menu'!D8="MDC","MDC",IF(OR('Full menu'!D8="PERF",'Full menu'!D8="AERF",'Full menu'!D8="PCB"),"ERfix",IF(OR('Full menu'!D8="ACB", 'Full menu'!D8="LCERT", 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menu'!D8="WSD","WSD","")))))))))</f>
        <v>ERfix</v>
      </c>
      <c r="E8" s="3" t="str">
        <f>IF('Full menu'!E8="MDC","MDC",IF(OR('Full menu'!E8="PERF",'Full menu'!E8="AERF",'Full menu'!E8="PCB"),"ERfix",IF(OR('Full menu'!E8="ACB", 'Full menu'!E8="LCERT", 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menu'!E8="WSD","WSD","")))))))))</f>
        <v>ERfix</v>
      </c>
      <c r="F8" s="3" t="str">
        <f>IF('Full menu'!F8="MDC","MDC",IF(OR('Full menu'!F8="PERF",'Full menu'!F8="AERF",'Full menu'!F8="PCB"),"ERfix",IF(OR('Full menu'!F8="ACB", 'Full menu'!F8="LCERT", 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menu'!F8="WSD","WSD","")))))))))</f>
        <v>ERfix</v>
      </c>
      <c r="G8" s="3" t="str">
        <f>IF('Full menu'!G8="MDC","MDC",IF(OR('Full menu'!G8="PERF",'Full menu'!G8="AERF",'Full menu'!G8="PCB"),"ERfix",IF(OR('Full menu'!G8="ACB", 'Full menu'!G8="LCERT", 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menu'!G8="WSD","WSD","")))))))))</f>
        <v>ERfix</v>
      </c>
      <c r="H8" s="3" t="str">
        <f>IF('Full menu'!H8="MDC","MDC",IF(OR('Full menu'!H8="PERF",'Full menu'!H8="AERF",'Full menu'!H8="PCB"),"ERfix",IF(OR('Full menu'!H8="ACB", 'Full menu'!H8="LCERT", 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menu'!H8="WSD","WSD","")))))))))</f>
        <v>ERfix</v>
      </c>
      <c r="I8" s="3" t="str">
        <f>IF('Full menu'!I8="MDC","MDC",IF(OR('Full menu'!I8="PERF",'Full menu'!I8="AERF",'Full menu'!I8="PCB"),"ERfix",IF(OR('Full menu'!I8="ACB", 'Full menu'!I8="LCERT", 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menu'!I8="WSD","WSD","")))))))))</f>
        <v>ERfix</v>
      </c>
      <c r="J8" s="3" t="str">
        <f>IF('Full menu'!J8="MDC","MDC",IF(OR('Full menu'!J8="PERF",'Full menu'!J8="AERF",'Full menu'!J8="PCB"),"ERfix",IF(OR('Full menu'!J8="ACB", 'Full menu'!J8="LCERT", 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menu'!J8="WSD","WSD","")))))))))</f>
        <v>ERfix</v>
      </c>
      <c r="K8" s="3" t="str">
        <f>IF('Full menu'!K8="MDC","MDC",IF(OR('Full menu'!K8="PERF",'Full menu'!K8="AERF",'Full menu'!K8="PCB"),"ERfix",IF(OR('Full menu'!K8="ACB", 'Full menu'!K8="LCERT", 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menu'!K8="WSD","WSD","")))))))))</f>
        <v>ERfix</v>
      </c>
      <c r="L8" s="3" t="str">
        <f>IF('Full menu'!L8="MDC","MDC",IF(OR('Full menu'!L8="PERF",'Full menu'!L8="AERF",'Full menu'!L8="PCB"),"ERfix",IF(OR('Full menu'!L8="ACB", 'Full menu'!L8="LCERT", 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menu'!L8="WSD","WSD","")))))))))</f>
        <v>ERfix</v>
      </c>
      <c r="M8" s="3" t="str">
        <f>IF('Full menu'!M8="MDC","MDC",IF(OR('Full menu'!M8="PERF",'Full menu'!M8="AERF",'Full menu'!M8="PCB"),"ERfix",IF(OR('Full menu'!M8="ACB", 'Full menu'!M8="LCERT", 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menu'!M8="WSD","WSD","")))))))))</f>
        <v>ERfix</v>
      </c>
      <c r="N8" s="3" t="str">
        <f>IF('Full menu'!N8="MDC","MDC",IF(OR('Full menu'!N8="PERF",'Full menu'!N8="AERF",'Full menu'!N8="PCB"),"ERfix",IF(OR('Full menu'!N8="ACB", 'Full menu'!N8="LCERT", 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menu'!N8="WSD","WSD","")))))))))</f>
        <v>ERfix</v>
      </c>
      <c r="O8" s="3" t="str">
        <f>IF('Full menu'!O8="MDC","MDC",IF(OR('Full menu'!O8="PERF",'Full menu'!O8="AERF",'Full menu'!O8="PCB"),"ERfix",IF(OR('Full menu'!O8="ACB", 'Full menu'!O8="LCERT", 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menu'!O8="WSD","WSD","")))))))))</f>
        <v>ERfix</v>
      </c>
      <c r="P8" s="3" t="str">
        <f>IF('Full menu'!P8="MDC","MDC",IF(OR('Full menu'!P8="PERF",'Full menu'!P8="AERF",'Full menu'!P8="PCB"),"ERfix",IF(OR('Full menu'!P8="ACB", 'Full menu'!P8="LCERT", 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menu'!P8="WSD","WSD","")))))))))</f>
        <v>ERfix</v>
      </c>
      <c r="Q8" s="3" t="str">
        <f>IF('Full menu'!Q8="MDC","MDC",IF(OR('Full menu'!Q8="PERF",'Full menu'!Q8="AERF",'Full menu'!Q8="PCB"),"ERfix",IF(OR('Full menu'!Q8="ACB", 'Full menu'!Q8="LCERT", 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menu'!Q8="WSD","WSD","")))))))))</f>
        <v>ERfix</v>
      </c>
      <c r="R8" s="3" t="str">
        <f>IF('Full menu'!R8="MDC","MDC",IF(OR('Full menu'!R8="PERF",'Full menu'!R8="AERF",'Full menu'!R8="PCB"),"ERfix",IF(OR('Full menu'!R8="ACB", 'Full menu'!R8="LCERT", 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menu'!R8="WSD","WSD","")))))))))</f>
        <v>ERTs</v>
      </c>
      <c r="S8" s="3" t="str">
        <f>IF('Full menu'!S8="MDC","MDC",IF(OR('Full menu'!S8="PERF",'Full menu'!S8="AERF",'Full menu'!S8="PCB"),"ERfix",IF(OR('Full menu'!S8="ACB", 'Full menu'!S8="LCERT", 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menu'!S8="WSD","WSD","")))))))))</f>
        <v>ERTs</v>
      </c>
      <c r="T8" s="3" t="str">
        <f>IF('Full menu'!T8="MDC","MDC",IF(OR('Full menu'!T8="PERF",'Full menu'!T8="AERF",'Full menu'!T8="PCB"),"ERfix",IF(OR('Full menu'!T8="ACB", 'Full menu'!T8="LCERT", 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menu'!T8="WSD","WSD","")))))))))</f>
        <v>ERTs</v>
      </c>
      <c r="U8" s="3" t="str">
        <f>IF('Full menu'!U8="MDC","MDC",IF(OR('Full menu'!U8="PERF",'Full menu'!U8="AERF",'Full menu'!U8="PCB"),"ERfix",IF(OR('Full menu'!U8="ACB", 'Full menu'!U8="LCERT", 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menu'!U8="WSD","WSD","")))))))))</f>
        <v>ERTs</v>
      </c>
      <c r="V8" s="3" t="str">
        <f>IF('Full menu'!V8="MDC","MDC",IF(OR('Full menu'!V8="PERF",'Full menu'!V8="AERF",'Full menu'!V8="PCB"),"ERfix",IF(OR('Full menu'!V8="ACB", 'Full menu'!V8="LCERT", 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menu'!V8="WSD","WSD","")))))))))</f>
        <v>ERTs</v>
      </c>
      <c r="W8" s="3" t="str">
        <f>IF('Full menu'!W8="MDC","MDC",IF(OR('Full menu'!W8="PERF",'Full menu'!W8="AERF",'Full menu'!W8="PCB"),"ERfix",IF(OR('Full menu'!W8="ACB", 'Full menu'!W8="LCERT", 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menu'!W8="WSD","WSD","")))))))))</f>
        <v>ERTs</v>
      </c>
      <c r="X8" s="3" t="str">
        <f>IF('Full menu'!X8="MDC","MDC",IF(OR('Full menu'!X8="PERF",'Full menu'!X8="AERF",'Full menu'!X8="PCB"),"ERfix",IF(OR('Full menu'!X8="ACB", 'Full menu'!X8="LCERT", 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menu'!X8="WSD","WSD","")))))))))</f>
        <v>ERTs</v>
      </c>
      <c r="Y8" s="3" t="str">
        <f>IF('Full menu'!Y8="MDC","MDC",IF(OR('Full menu'!Y8="PERF",'Full menu'!Y8="AERF",'Full menu'!Y8="PCB"),"ERfix",IF(OR('Full menu'!Y8="ACB", 'Full menu'!Y8="LCERT", 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menu'!Y8="WSD","WSD","")))))))))</f>
        <v>ERTs</v>
      </c>
      <c r="Z8" s="3" t="str">
        <f>IF('Full menu'!Z8="MDC","MDC",IF(OR('Full menu'!Z8="PERF",'Full menu'!Z8="AERF",'Full menu'!Z8="PCB"),"ERfix",IF(OR('Full menu'!Z8="ACB", 'Full menu'!Z8="LCERT", 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menu'!Z8="WSD","WSD","")))))))))</f>
        <v>ERTs</v>
      </c>
      <c r="AA8" s="3" t="str">
        <f>IF('Full menu'!AA8="MDC","MDC",IF(OR('Full menu'!AA8="PERF",'Full menu'!AA8="AERF",'Full menu'!AA8="PCB"),"ERfix",IF(OR('Full menu'!AA8="ACB", 'Full menu'!AA8="LCERT", 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menu'!AA8="WSD","WSD","")))))))))</f>
        <v>ERTs</v>
      </c>
      <c r="AB8" s="3" t="str">
        <f>IF('Full menu'!AB8="MDC","MDC",IF(OR('Full menu'!AB8="PERF",'Full menu'!AB8="AERF",'Full menu'!AB8="PCB"),"ERfix",IF(OR('Full menu'!AB8="ACB", 'Full menu'!AB8="LCERT", 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menu'!AB8="WSD","WSD","")))))))))</f>
        <v>ERTs</v>
      </c>
      <c r="AC8" s="3" t="str">
        <f>IF('Full menu'!AC8="MDC","MDC",IF(OR('Full menu'!AC8="PERF",'Full menu'!AC8="AERF",'Full menu'!AC8="PCB"),"ERfix",IF(OR('Full menu'!AC8="ACB", 'Full menu'!AC8="LCERT", 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menu'!AC8="WSD","WSD","")))))))))</f>
        <v>ERTs</v>
      </c>
      <c r="AD8" s="3" t="str">
        <f>IF('Full menu'!AD8="MDC","MDC",IF(OR('Full menu'!AD8="PERF",'Full menu'!AD8="AERF",'Full menu'!AD8="PCB"),"ERfix",IF(OR('Full menu'!AD8="ACB", 'Full menu'!AD8="LCERT", 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menu'!AD8="WSD","WSD","")))))))))</f>
        <v>ERTs</v>
      </c>
      <c r="AE8" s="3" t="str">
        <f>IF('Full menu'!AE8="MDC","MDC",IF(OR('Full menu'!AE8="PERF",'Full menu'!AE8="AERF",'Full menu'!AE8="PCB"),"ERfix",IF(OR('Full menu'!AE8="ACB", 'Full menu'!AE8="LCERT", 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menu'!AE8="WSD","WSD","")))))))))</f>
        <v>ERTs</v>
      </c>
      <c r="AF8" s="3" t="str">
        <f>IF('Full menu'!AF8="MDC","MDC",IF(OR('Full menu'!AF8="PERF",'Full menu'!AF8="AERF",'Full menu'!AF8="PCB"),"ERfix",IF(OR('Full menu'!AF8="ACB", 'Full menu'!AF8="LCERT", 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menu'!AF8="WSD","WSD","")))))))))</f>
        <v>ERTs</v>
      </c>
      <c r="AG8" s="3" t="str">
        <f>IF('Full menu'!AG8="MDC","MDC",IF(OR('Full menu'!AG8="PERF",'Full menu'!AG8="AERF",'Full menu'!AG8="PCB"),"ERfix",IF(OR('Full menu'!AG8="ACB", 'Full menu'!AG8="LCERT", 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menu'!AG8="WSD","WSD","")))))))))</f>
        <v>ERTs</v>
      </c>
      <c r="AH8" s="3" t="str">
        <f>IF('Full menu'!AH8="MDC","MDC",IF(OR('Full menu'!AH8="PERF",'Full menu'!AH8="AERF",'Full menu'!AH8="PCB"),"ERfix",IF(OR('Full menu'!AH8="ACB", 'Full menu'!AH8="LCERT", 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menu'!AH8="WSD","WSD","")))))))))</f>
        <v>ERTs</v>
      </c>
      <c r="AI8" s="3" t="str">
        <f>IF('Full menu'!AI8="MDC","MDC",IF(OR('Full menu'!AI8="PERF",'Full menu'!AI8="AERF",'Full menu'!AI8="PCB"),"ERfix",IF(OR('Full menu'!AI8="ACB", 'Full menu'!AI8="LCERT", 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menu'!AI8="WSD","WSD","")))))))))</f>
        <v>ERTs</v>
      </c>
      <c r="AJ8" s="3" t="str">
        <f>IF('Full menu'!AJ8="MDC","MDC",IF(OR('Full menu'!AJ8="PERF",'Full menu'!AJ8="AERF",'Full menu'!AJ8="PCB"),"ERfix",IF(OR('Full menu'!AJ8="ACB", 'Full menu'!AJ8="LCERT", 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menu'!AJ8="WSD","WSD","")))))))))</f>
        <v/>
      </c>
      <c r="AK8" s="3" t="str">
        <f>IF('Full menu'!AK8="MDC","MDC",IF(OR('Full menu'!AK8="PERF",'Full menu'!AK8="AERF",'Full menu'!AK8="PCB"),"ERfix",IF(OR('Full menu'!AK8="ACB", 'Full menu'!AK8="LCERT", 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menu'!AK8="WSD","WSD","")))))))))</f>
        <v/>
      </c>
      <c r="AL8" s="3" t="str">
        <f>IF('Full menu'!AL8="MDC","MDC",IF(OR('Full menu'!AL8="PERF",'Full menu'!AL8="AERF",'Full menu'!AL8="PCB"),"ERfix",IF(OR('Full menu'!AL8="ACB", 'Full menu'!AL8="LCERT", 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menu'!AL8="WSD","WSD","")))))))))</f>
        <v/>
      </c>
      <c r="AM8" s="3" t="str">
        <f>IF('Full menu'!AM8="MDC","MDC",IF(OR('Full menu'!AM8="PERF",'Full menu'!AM8="AERF",'Full menu'!AM8="PCB"),"ERfix",IF(OR('Full menu'!AM8="ACB", 'Full menu'!AM8="LCERT", 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menu'!AM8="WSD","WSD","")))))))))</f>
        <v/>
      </c>
      <c r="AN8" s="3" t="str">
        <f>IF('Full menu'!AN8="MDC","MDC",IF(OR('Full menu'!AN8="PERF",'Full menu'!AN8="AERF",'Full menu'!AN8="PCB"),"ERfix",IF(OR('Full menu'!AN8="ACB", 'Full menu'!AN8="LCERT", 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menu'!AN8="WSD","WSD","")))))))))</f>
        <v/>
      </c>
      <c r="AO8" s="3" t="str">
        <f>IF('Full menu'!AO8="MDC","MDC",IF(OR('Full menu'!AO8="PERF",'Full menu'!AO8="AERF",'Full menu'!AO8="PCB"),"ERfix",IF(OR('Full menu'!AO8="ACB", 'Full menu'!AO8="LCERT", 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menu'!AO8="WSD","WSD","")))))))))</f>
        <v/>
      </c>
      <c r="AP8" s="3" t="str">
        <f>IF('Full menu'!AP8="MDC","MDC",IF(OR('Full menu'!AP8="PERF",'Full menu'!AP8="AERF",'Full menu'!AP8="PCB"),"ERfix",IF(OR('Full menu'!AP8="ACB", 'Full menu'!AP8="LCERT", 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menu'!AP8="WSD","WSD","")))))))))</f>
        <v/>
      </c>
      <c r="AQ8" s="3" t="str">
        <f>IF('Full menu'!AQ8="MDC","MDC",IF(OR('Full menu'!AQ8="PERF",'Full menu'!AQ8="AERF",'Full menu'!AQ8="PCB"),"ERfix",IF(OR('Full menu'!AQ8="ACB", 'Full menu'!AQ8="LCERT", 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menu'!AQ8="WSD","WSD","")))))))))</f>
        <v/>
      </c>
      <c r="AR8" s="3" t="str">
        <f>IF('Full menu'!AR8="MDC","MDC",IF(OR('Full menu'!AR8="PERF",'Full menu'!AR8="AERF",'Full menu'!AR8="PCB"),"ERfix",IF(OR('Full menu'!AR8="ACB", 'Full menu'!AR8="LCERT", 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menu'!AR8="WSD","WSD","")))))))))</f>
        <v/>
      </c>
      <c r="AS8" s="3" t="str">
        <f>IF('Full menu'!AS8="MDC","MDC",IF(OR('Full menu'!AS8="PERF",'Full menu'!AS8="AERF",'Full menu'!AS8="PCB"),"ERfix",IF(OR('Full menu'!AS8="ACB", 'Full menu'!AS8="LCERT", 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menu'!AS8="WSD","WSD","")))))))))</f>
        <v/>
      </c>
      <c r="AT8" s="3" t="str">
        <f>IF('Full menu'!AT8="MDC","MDC",IF(OR('Full menu'!AT8="PERF",'Full menu'!AT8="AERF",'Full menu'!AT8="PCB"),"ERfix",IF(OR('Full menu'!AT8="ACB", 'Full menu'!AT8="LCERT", 'Full menu'!AT8="LERT",'Full menu'!AT8="FCERT",'Full menu'!AT8="FERT"),"ERT",IF(OR('Full menu'!AT8="FCMT",'Full menu'!AT8="FMT",'Full menu'!AT8="LMT",'Full menu'!AT8="LCMT"),"MT",IF(OR('Full menu'!AT8="LCIT",'Full menu'!AT8="FCIT",'Full menu'!AT8="LMT",'Full menu'!AT8="FMT"),"IT",IF(OR('Full menu'!AT8="MwERT", 'Full menu'!AT8="ERwMT", 'Full menu'!AT8="M&amp;ERT", 'Full menu'!AT8="MwIT", 'Full menu'!AT8="IwMT", 'Full menu'!AT8="M&amp;IT", 'Full menu'!AT8="IwERT", 'Full menu'!AT8="ERwIT", 'Full menu'!AT8="I&amp;ERT", 'Full menu'!AT8="ER&amp;M&amp;IT"),"MixedT",IF('Full menu'!AT8="UD","UD",IF('Full menu'!AT8="LSD","LSD",IF('Full menu'!AT8="WSD","WSD","")))))))))</f>
        <v/>
      </c>
      <c r="AU8" s="3" t="str">
        <f>IF('Full menu'!AU8="MDC","MDC",IF(OR('Full menu'!AU8="PERF",'Full menu'!AU8="AERF",'Full menu'!AU8="PCB"),"ERfix",IF(OR('Full menu'!AU8="ACB", 'Full menu'!AU8="LCERT", 'Full menu'!AU8="LERT",'Full menu'!AU8="FCERT",'Full menu'!AU8="FERT"),"ERT",IF(OR('Full menu'!AU8="FCMT",'Full menu'!AU8="FMT",'Full menu'!AU8="LMT",'Full menu'!AU8="LCMT"),"MT",IF(OR('Full menu'!AU8="LCIT",'Full menu'!AU8="FCIT",'Full menu'!AU8="LMT",'Full menu'!AU8="FMT"),"IT",IF(OR('Full menu'!AU8="MwERT", 'Full menu'!AU8="ERwMT", 'Full menu'!AU8="M&amp;ERT", 'Full menu'!AU8="MwIT", 'Full menu'!AU8="IwMT", 'Full menu'!AU8="M&amp;IT", 'Full menu'!AU8="IwERT", 'Full menu'!AU8="ERwIT", 'Full menu'!AU8="I&amp;ERT", 'Full menu'!AU8="ER&amp;M&amp;IT"),"MixedT",IF('Full menu'!AU8="UD","UD",IF('Full menu'!AU8="LSD","LSD",IF('Full menu'!AU8="WSD","WSD","")))))))))</f>
        <v/>
      </c>
      <c r="AV8" s="3" t="str">
        <f>IF('Full menu'!AV8="MDC","MDC",IF(OR('Full menu'!AV8="PERF",'Full menu'!AV8="AERF",'Full menu'!AV8="PCB"),"ERfix",IF(OR('Full menu'!AV8="ACB", 'Full menu'!AV8="LCERT", 'Full menu'!AV8="LERT",'Full menu'!AV8="FCERT",'Full menu'!AV8="FERT"),"ERT",IF(OR('Full menu'!AV8="FCMT",'Full menu'!AV8="FMT",'Full menu'!AV8="LMT",'Full menu'!AV8="LCMT"),"MT",IF(OR('Full menu'!AV8="LCIT",'Full menu'!AV8="FCIT",'Full menu'!AV8="LMT",'Full menu'!AV8="FMT"),"IT",IF(OR('Full menu'!AV8="MwERT", 'Full menu'!AV8="ERwMT", 'Full menu'!AV8="M&amp;ERT", 'Full menu'!AV8="MwIT", 'Full menu'!AV8="IwMT", 'Full menu'!AV8="M&amp;IT", 'Full menu'!AV8="IwERT", 'Full menu'!AV8="ERwIT", 'Full menu'!AV8="I&amp;ERT", 'Full menu'!AV8="ER&amp;M&amp;IT"),"MixedT",IF('Full menu'!AV8="UD","UD",IF('Full menu'!AV8="LSD","LSD",IF('Full menu'!AV8="WSD","WSD","")))))))))</f>
        <v/>
      </c>
      <c r="AW8" s="3" t="str">
        <f>IF('Full menu'!AW8="MDC","MDC",IF(OR('Full menu'!AW8="PERF",'Full menu'!AW8="AERF",'Full menu'!AW8="PCB"),"ERfix",IF(OR('Full menu'!AW8="ACB", 'Full menu'!AW8="LCERT", 'Full menu'!AW8="LERT",'Full menu'!AW8="FCERT",'Full menu'!AW8="FERT"),"ERT",IF(OR('Full menu'!AW8="FCMT",'Full menu'!AW8="FMT",'Full menu'!AW8="LMT",'Full menu'!AW8="LCMT"),"MT",IF(OR('Full menu'!AW8="LCIT",'Full menu'!AW8="FCIT",'Full menu'!AW8="LMT",'Full menu'!AW8="FMT"),"IT",IF(OR('Full menu'!AW8="MwERT", 'Full menu'!AW8="ERwMT", 'Full menu'!AW8="M&amp;ERT", 'Full menu'!AW8="MwIT", 'Full menu'!AW8="IwMT", 'Full menu'!AW8="M&amp;IT", 'Full menu'!AW8="IwERT", 'Full menu'!AW8="ERwIT", 'Full menu'!AW8="I&amp;ERT", 'Full menu'!AW8="ER&amp;M&amp;IT"),"MixedT",IF('Full menu'!AW8="UD","UD",IF('Full menu'!AW8="LSD","LSD",IF('Full menu'!AW8="WSD","WSD","")))))))))</f>
        <v/>
      </c>
      <c r="AX8" s="3" t="str">
        <f>IF('Full menu'!AX8="MDC","MDC",IF(OR('Full menu'!AX8="PERF",'Full menu'!AX8="AERF",'Full menu'!AX8="PCB"),"ERfix",IF(OR('Full menu'!AX8="ACB", 'Full menu'!AX8="LCERT", 'Full menu'!AX8="LERT",'Full menu'!AX8="FCERT",'Full menu'!AX8="FERT"),"ERT",IF(OR('Full menu'!AX8="FCMT",'Full menu'!AX8="FMT",'Full menu'!AX8="LMT",'Full menu'!AX8="LCMT"),"MT",IF(OR('Full menu'!AX8="LCIT",'Full menu'!AX8="FCIT",'Full menu'!AX8="LMT",'Full menu'!AX8="FMT"),"IT",IF(OR('Full menu'!AX8="MwERT", 'Full menu'!AX8="ERwMT", 'Full menu'!AX8="M&amp;ERT", 'Full menu'!AX8="MwIT", 'Full menu'!AX8="IwMT", 'Full menu'!AX8="M&amp;IT", 'Full menu'!AX8="IwERT", 'Full menu'!AX8="ERwIT", 'Full menu'!AX8="I&amp;ERT", 'Full menu'!AX8="ER&amp;M&amp;IT"),"MixedT",IF('Full menu'!AX8="UD","UD",IF('Full menu'!AX8="LSD","LSD",IF('Full menu'!AX8="WSD","WSD","")))))))))</f>
        <v/>
      </c>
      <c r="AY8" s="3" t="str">
        <f>IF('Full menu'!AY8="MDC","MDC",IF(OR('Full menu'!AY8="PERF",'Full menu'!AY8="AERF",'Full menu'!AY8="PCB"),"ERfix",IF(OR('Full menu'!AY8="ACB", 'Full menu'!AY8="LCERT", 'Full menu'!AY8="LERT",'Full menu'!AY8="FCERT",'Full menu'!AY8="FERT"),"ERT",IF(OR('Full menu'!AY8="FCMT",'Full menu'!AY8="FMT",'Full menu'!AY8="LMT",'Full menu'!AY8="LCMT"),"MT",IF(OR('Full menu'!AY8="LCIT",'Full menu'!AY8="FCIT",'Full menu'!AY8="LMT",'Full menu'!AY8="FMT"),"IT",IF(OR('Full menu'!AY8="MwERT", 'Full menu'!AY8="ERwMT", 'Full menu'!AY8="M&amp;ERT", 'Full menu'!AY8="MwIT", 'Full menu'!AY8="IwMT", 'Full menu'!AY8="M&amp;IT", 'Full menu'!AY8="IwERT", 'Full menu'!AY8="ERwIT", 'Full menu'!AY8="I&amp;ERT", 'Full menu'!AY8="ER&amp;M&amp;IT"),"MixedT",IF('Full menu'!AY8="UD","UD",IF('Full menu'!AY8="LSD","LSD",IF('Full menu'!AY8="WSD","WSD","")))))))))</f>
        <v/>
      </c>
      <c r="AZ8" s="3" t="str">
        <f>IF('Full menu'!AZ8="MDC","MDC",IF(OR('Full menu'!AZ8="PERF",'Full menu'!AZ8="AERF",'Full menu'!AZ8="PCB"),"ERfix",IF(OR('Full menu'!AZ8="ACB", 'Full menu'!AZ8="LCERT", 'Full menu'!AZ8="LERT",'Full menu'!AZ8="FCERT",'Full menu'!AZ8="FERT"),"ERT",IF(OR('Full menu'!AZ8="FCMT",'Full menu'!AZ8="FMT",'Full menu'!AZ8="LMT",'Full menu'!AZ8="LCMT"),"MT",IF(OR('Full menu'!AZ8="LCIT",'Full menu'!AZ8="FCIT",'Full menu'!AZ8="LMT",'Full menu'!AZ8="FMT"),"IT",IF(OR('Full menu'!AZ8="MwERT", 'Full menu'!AZ8="ERwMT", 'Full menu'!AZ8="M&amp;ERT", 'Full menu'!AZ8="MwIT", 'Full menu'!AZ8="IwMT", 'Full menu'!AZ8="M&amp;IT", 'Full menu'!AZ8="IwERT", 'Full menu'!AZ8="ERwIT", 'Full menu'!AZ8="I&amp;ERT", 'Full menu'!AZ8="ER&amp;M&amp;IT"),"MixedT",IF('Full menu'!AZ8="UD","UD",IF('Full menu'!AZ8="LSD","LSD",IF('Full menu'!AZ8="WSD","WSD","")))))))))</f>
        <v/>
      </c>
      <c r="BA8" s="3" t="str">
        <f>IF('Full menu'!BA8="MDC","MDC",IF(OR('Full menu'!BA8="PERF",'Full menu'!BA8="AERF",'Full menu'!BA8="PCB"),"ERfix",IF(OR('Full menu'!BA8="ACB", 'Full menu'!BA8="LCERT", 'Full menu'!BA8="LERT",'Full menu'!BA8="FCERT",'Full menu'!BA8="FERT"),"ERT",IF(OR('Full menu'!BA8="FCMT",'Full menu'!BA8="FMT",'Full menu'!BA8="LMT",'Full menu'!BA8="LCMT"),"MT",IF(OR('Full menu'!BA8="LCIT",'Full menu'!BA8="FCIT",'Full menu'!BA8="LMT",'Full menu'!BA8="FMT"),"IT",IF(OR('Full menu'!BA8="MwERT", 'Full menu'!BA8="ERwMT", 'Full menu'!BA8="M&amp;ERT", 'Full menu'!BA8="MwIT", 'Full menu'!BA8="IwMT", 'Full menu'!BA8="M&amp;IT", 'Full menu'!BA8="IwERT", 'Full menu'!BA8="ERwIT", 'Full menu'!BA8="I&amp;ERT", 'Full menu'!BA8="ER&amp;M&amp;IT"),"MixedT",IF('Full menu'!BA8="UD","UD",IF('Full menu'!BA8="LSD","LSD",IF('Full menu'!BA8="WSD","WSD","")))))))))</f>
        <v/>
      </c>
      <c r="BB8" s="3" t="str">
        <f>IF('Full menu'!BB8="MDC","MDC",IF(OR('Full menu'!BB8="PERF",'Full menu'!BB8="AERF",'Full menu'!BB8="PCB"),"ERfix",IF(OR('Full menu'!BB8="ACB", 'Full menu'!BB8="LCERT", 'Full menu'!BB8="LERT",'Full menu'!BB8="FCERT",'Full menu'!BB8="FERT"),"ERT",IF(OR('Full menu'!BB8="FCMT",'Full menu'!BB8="FMT",'Full menu'!BB8="LMT",'Full menu'!BB8="LCMT"),"MT",IF(OR('Full menu'!BB8="LCIT",'Full menu'!BB8="FCIT",'Full menu'!BB8="LMT",'Full menu'!BB8="FMT"),"IT",IF(OR('Full menu'!BB8="MwERT", 'Full menu'!BB8="ERwMT", 'Full menu'!BB8="M&amp;ERT", 'Full menu'!BB8="MwIT", 'Full menu'!BB8="IwMT", 'Full menu'!BB8="M&amp;IT", 'Full menu'!BB8="IwERT", 'Full menu'!BB8="ERwIT", 'Full menu'!BB8="I&amp;ERT", 'Full menu'!BB8="ER&amp;M&amp;IT"),"MixedT",IF('Full menu'!BB8="UD","UD",IF('Full menu'!BB8="LSD","LSD",IF('Full menu'!BB8="WSD","WSD","")))))))))</f>
        <v/>
      </c>
      <c r="BC8" s="3" t="str">
        <f>IF('Full menu'!BC8="MDC","MDC",IF(OR('Full menu'!BC8="PERF",'Full menu'!BC8="AERF",'Full menu'!BC8="PCB"),"ERfix",IF(OR('Full menu'!BC8="ACB", 'Full menu'!BC8="LCERT", 'Full menu'!BC8="LERT",'Full menu'!BC8="FCERT",'Full menu'!BC8="FERT"),"ERT",IF(OR('Full menu'!BC8="FCMT",'Full menu'!BC8="FMT",'Full menu'!BC8="LMT",'Full menu'!BC8="LCMT"),"MT",IF(OR('Full menu'!BC8="LCIT",'Full menu'!BC8="FCIT",'Full menu'!BC8="LMT",'Full menu'!BC8="FMT"),"IT",IF(OR('Full menu'!BC8="MwERT", 'Full menu'!BC8="ERwMT", 'Full menu'!BC8="M&amp;ERT", 'Full menu'!BC8="MwIT", 'Full menu'!BC8="IwMT", 'Full menu'!BC8="M&amp;IT", 'Full menu'!BC8="IwERT", 'Full menu'!BC8="ERwIT", 'Full menu'!BC8="I&amp;ERT", 'Full menu'!BC8="ER&amp;M&amp;IT"),"MixedT",IF('Full menu'!BC8="UD","UD",IF('Full menu'!BC8="LSD","LSD",IF('Full menu'!BC8="WSD","WSD","")))))))))</f>
        <v/>
      </c>
    </row>
    <row r="9" spans="1:55" ht="15.5" x14ac:dyDescent="0.35">
      <c r="A9" t="s">
        <v>32</v>
      </c>
      <c r="B9" s="3" t="str">
        <f>IF('Full menu'!B9="MDC","MDC",IF(OR('Full menu'!B9="PERF",'Full menu'!B9="AERF",'Full menu'!B9="PCB"),"ERfix",IF(OR('Full menu'!B9="ACB", 'Full menu'!B9="LCERT", 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menu'!B9="WSD","WSD","")))))))))</f>
        <v/>
      </c>
      <c r="C9" s="3" t="str">
        <f>IF('Full menu'!C9="MDC","MDC",IF(OR('Full menu'!C9="PERF",'Full menu'!C9="AERF",'Full menu'!C9="PCB"),"ERfix",IF(OR('Full menu'!C9="ACB", 'Full menu'!C9="LCERT", 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menu'!C9="WSD","WSD","")))))))))</f>
        <v/>
      </c>
      <c r="D9" s="3" t="str">
        <f>IF('Full menu'!D9="MDC","MDC",IF(OR('Full menu'!D9="PERF",'Full menu'!D9="AERF",'Full menu'!D9="PCB"),"ERfix",IF(OR('Full menu'!D9="ACB", 'Full menu'!D9="LCERT", 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menu'!D9="WSD","WSD","")))))))))</f>
        <v/>
      </c>
      <c r="E9" s="3" t="str">
        <f>IF('Full menu'!E9="MDC","MDC",IF(OR('Full menu'!E9="PERF",'Full menu'!E9="AERF",'Full menu'!E9="PCB"),"ERfix",IF(OR('Full menu'!E9="ACB", 'Full menu'!E9="LCERT", 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menu'!E9="WSD","WSD","")))))))))</f>
        <v/>
      </c>
      <c r="F9" s="3" t="str">
        <f>IF('Full menu'!F9="MDC","MDC",IF(OR('Full menu'!F9="PERF",'Full menu'!F9="AERF",'Full menu'!F9="PCB"),"ERfix",IF(OR('Full menu'!F9="ACB", 'Full menu'!F9="LCERT", 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menu'!F9="WSD","WSD","")))))))))</f>
        <v/>
      </c>
      <c r="G9" s="3" t="str">
        <f>IF('Full menu'!G9="MDC","MDC",IF(OR('Full menu'!G9="PERF",'Full menu'!G9="AERF",'Full menu'!G9="PCB"),"ERfix",IF(OR('Full menu'!G9="ACB", 'Full menu'!G9="LCERT", 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menu'!G9="WSD","WSD","")))))))))</f>
        <v/>
      </c>
      <c r="H9" s="3" t="str">
        <f>IF('Full menu'!H9="MDC","MDC",IF(OR('Full menu'!H9="PERF",'Full menu'!H9="AERF",'Full menu'!H9="PCB"),"ERfix",IF(OR('Full menu'!H9="ACB", 'Full menu'!H9="LCERT", 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menu'!H9="WSD","WSD","")))))))))</f>
        <v/>
      </c>
      <c r="I9" s="3" t="str">
        <f>IF('Full menu'!I9="MDC","MDC",IF(OR('Full menu'!I9="PERF",'Full menu'!I9="AERF",'Full menu'!I9="PCB"),"ERfix",IF(OR('Full menu'!I9="ACB", 'Full menu'!I9="LCERT", 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menu'!I9="WSD","WSD","")))))))))</f>
        <v/>
      </c>
      <c r="J9" s="3" t="str">
        <f>IF('Full menu'!J9="MDC","MDC",IF(OR('Full menu'!J9="PERF",'Full menu'!J9="AERF",'Full menu'!J9="PCB"),"ERfix",IF(OR('Full menu'!J9="ACB", 'Full menu'!J9="LCERT", 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menu'!J9="WSD","WSD","")))))))))</f>
        <v/>
      </c>
      <c r="K9" s="3" t="str">
        <f>IF('Full menu'!K9="MDC","MDC",IF(OR('Full menu'!K9="PERF",'Full menu'!K9="AERF",'Full menu'!K9="PCB"),"ERfix",IF(OR('Full menu'!K9="ACB", 'Full menu'!K9="LCERT", 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menu'!K9="WSD","WSD","")))))))))</f>
        <v/>
      </c>
      <c r="L9" s="3" t="str">
        <f>IF('Full menu'!L9="MDC","MDC",IF(OR('Full menu'!L9="PERF",'Full menu'!L9="AERF",'Full menu'!L9="PCB"),"ERfix",IF(OR('Full menu'!L9="ACB", 'Full menu'!L9="LCERT", 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menu'!L9="WSD","WSD","")))))))))</f>
        <v/>
      </c>
      <c r="M9" s="3" t="str">
        <f>IF('Full menu'!M9="MDC","MDC",IF(OR('Full menu'!M9="PERF",'Full menu'!M9="AERF",'Full menu'!M9="PCB"),"ERfix",IF(OR('Full menu'!M9="ACB", 'Full menu'!M9="LCERT", 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menu'!M9="WSD","WSD","")))))))))</f>
        <v/>
      </c>
      <c r="N9" s="3" t="str">
        <f>IF('Full menu'!N9="MDC","MDC",IF(OR('Full menu'!N9="PERF",'Full menu'!N9="AERF",'Full menu'!N9="PCB"),"ERfix",IF(OR('Full menu'!N9="ACB", 'Full menu'!N9="LCERT", 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menu'!N9="WSD","WSD","")))))))))</f>
        <v/>
      </c>
      <c r="O9" s="3" t="str">
        <f>IF('Full menu'!O9="MDC","MDC",IF(OR('Full menu'!O9="PERF",'Full menu'!O9="AERF",'Full menu'!O9="PCB"),"ERfix",IF(OR('Full menu'!O9="ACB", 'Full menu'!O9="LCERT", 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menu'!O9="WSD","WSD","")))))))))</f>
        <v/>
      </c>
      <c r="P9" s="3" t="str">
        <f>IF('Full menu'!P9="MDC","MDC",IF(OR('Full menu'!P9="PERF",'Full menu'!P9="AERF",'Full menu'!P9="PCB"),"ERfix",IF(OR('Full menu'!P9="ACB", 'Full menu'!P9="LCERT", 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menu'!P9="WSD","WSD","")))))))))</f>
        <v/>
      </c>
      <c r="Q9" s="3" t="str">
        <f>IF('Full menu'!Q9="MDC","MDC",IF(OR('Full menu'!Q9="PERF",'Full menu'!Q9="AERF",'Full menu'!Q9="PCB"),"ERfix",IF(OR('Full menu'!Q9="ACB", 'Full menu'!Q9="LCERT", 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menu'!Q9="WSD","WSD","")))))))))</f>
        <v/>
      </c>
      <c r="R9" s="3" t="str">
        <f>IF('Full menu'!R9="MDC","MDC",IF(OR('Full menu'!R9="PERF",'Full menu'!R9="AERF",'Full menu'!R9="PCB"),"ERfix",IF(OR('Full menu'!R9="ACB", 'Full menu'!R9="LCERT", 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menu'!R9="WSD","WSD","")))))))))</f>
        <v/>
      </c>
      <c r="S9" s="3" t="str">
        <f>IF('Full menu'!S9="MDC","MDC",IF(OR('Full menu'!S9="PERF",'Full menu'!S9="AERF",'Full menu'!S9="PCB"),"ERfix",IF(OR('Full menu'!S9="ACB", 'Full menu'!S9="LCERT", 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menu'!S9="WSD","WSD","")))))))))</f>
        <v/>
      </c>
      <c r="T9" s="3" t="str">
        <f>IF('Full menu'!T9="MDC","MDC",IF(OR('Full menu'!T9="PERF",'Full menu'!T9="AERF",'Full menu'!T9="PCB"),"ERfix",IF(OR('Full menu'!T9="ACB", 'Full menu'!T9="LCERT", 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menu'!T9="WSD","WSD","")))))))))</f>
        <v/>
      </c>
      <c r="U9" s="3" t="str">
        <f>IF('Full menu'!U9="MDC","MDC",IF(OR('Full menu'!U9="PERF",'Full menu'!U9="AERF",'Full menu'!U9="PCB"),"ERfix",IF(OR('Full menu'!U9="ACB", 'Full menu'!U9="LCERT", 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menu'!U9="WSD","WSD","")))))))))</f>
        <v>ERfix</v>
      </c>
      <c r="V9" s="3" t="str">
        <f>IF('Full menu'!V9="MDC","MDC",IF(OR('Full menu'!V9="PERF",'Full menu'!V9="AERF",'Full menu'!V9="PCB"),"ERfix",IF(OR('Full menu'!V9="ACB", 'Full menu'!V9="LCERT", 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menu'!V9="WSD","WSD","")))))))))</f>
        <v>ERfix</v>
      </c>
      <c r="W9" s="3" t="str">
        <f>IF('Full menu'!W9="MDC","MDC",IF(OR('Full menu'!W9="PERF",'Full menu'!W9="AERF",'Full menu'!W9="PCB"),"ERfix",IF(OR('Full menu'!W9="ACB", 'Full menu'!W9="LCERT", 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menu'!W9="WSD","WSD","")))))))))</f>
        <v>ERfix</v>
      </c>
      <c r="X9" s="3" t="str">
        <f>IF('Full menu'!X9="MDC","MDC",IF(OR('Full menu'!X9="PERF",'Full menu'!X9="AERF",'Full menu'!X9="PCB"),"ERfix",IF(OR('Full menu'!X9="ACB", 'Full menu'!X9="LCERT", 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menu'!X9="WSD","WSD","")))))))))</f>
        <v>LSD</v>
      </c>
      <c r="Y9" s="3" t="str">
        <f>IF('Full menu'!Y9="MDC","MDC",IF(OR('Full menu'!Y9="PERF",'Full menu'!Y9="AERF",'Full menu'!Y9="PCB"),"ERfix",IF(OR('Full menu'!Y9="ACB", 'Full menu'!Y9="LCERT", 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menu'!Y9="WSD","WSD","")))))))))</f>
        <v>LSD</v>
      </c>
      <c r="Z9" s="3" t="str">
        <f>IF('Full menu'!Z9="MDC","MDC",IF(OR('Full menu'!Z9="PERF",'Full menu'!Z9="AERF",'Full menu'!Z9="PCB"),"ERfix",IF(OR('Full menu'!Z9="ACB", 'Full menu'!Z9="LCERT", 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menu'!Z9="WSD","WSD","")))))))))</f>
        <v>ITs</v>
      </c>
      <c r="AA9" s="3" t="str">
        <f>IF('Full menu'!AA9="MDC","MDC",IF(OR('Full menu'!AA9="PERF",'Full menu'!AA9="AERF",'Full menu'!AA9="PCB"),"ERfix",IF(OR('Full menu'!AA9="ACB", 'Full menu'!AA9="LCERT", 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menu'!AA9="WSD","WSD","")))))))))</f>
        <v>ITs</v>
      </c>
      <c r="AB9" s="3" t="str">
        <f>IF('Full menu'!AB9="MDC","MDC",IF(OR('Full menu'!AB9="PERF",'Full menu'!AB9="AERF",'Full menu'!AB9="PCB"),"ERfix",IF(OR('Full menu'!AB9="ACB", 'Full menu'!AB9="LCERT", 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menu'!AB9="WSD","WSD","")))))))))</f>
        <v>ITs</v>
      </c>
      <c r="AC9" s="3" t="str">
        <f>IF('Full menu'!AC9="MDC","MDC",IF(OR('Full menu'!AC9="PERF",'Full menu'!AC9="AERF",'Full menu'!AC9="PCB"),"ERfix",IF(OR('Full menu'!AC9="ACB", 'Full menu'!AC9="LCERT", 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menu'!AC9="WSD","WSD","")))))))))</f>
        <v>ITs</v>
      </c>
      <c r="AD9" s="3" t="str">
        <f>IF('Full menu'!AD9="MDC","MDC",IF(OR('Full menu'!AD9="PERF",'Full menu'!AD9="AERF",'Full menu'!AD9="PCB"),"ERfix",IF(OR('Full menu'!AD9="ACB", 'Full menu'!AD9="LCERT", 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menu'!AD9="WSD","WSD","")))))))))</f>
        <v>ITs</v>
      </c>
      <c r="AE9" s="3" t="str">
        <f>IF('Full menu'!AE9="MDC","MDC",IF(OR('Full menu'!AE9="PERF",'Full menu'!AE9="AERF",'Full menu'!AE9="PCB"),"ERfix",IF(OR('Full menu'!AE9="ACB", 'Full menu'!AE9="LCERT", 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menu'!AE9="WSD","WSD","")))))))))</f>
        <v>ITs</v>
      </c>
      <c r="AF9" s="3" t="str">
        <f>IF('Full menu'!AF9="MDC","MDC",IF(OR('Full menu'!AF9="PERF",'Full menu'!AF9="AERF",'Full menu'!AF9="PCB"),"ERfix",IF(OR('Full menu'!AF9="ACB", 'Full menu'!AF9="LCERT", 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menu'!AF9="WSD","WSD","")))))))))</f>
        <v>ITs</v>
      </c>
      <c r="AG9" s="3" t="str">
        <f>IF('Full menu'!AG9="MDC","MDC",IF(OR('Full menu'!AG9="PERF",'Full menu'!AG9="AERF",'Full menu'!AG9="PCB"),"ERfix",IF(OR('Full menu'!AG9="ACB", 'Full menu'!AG9="LCERT", 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menu'!AG9="WSD","WSD","")))))))))</f>
        <v>ITs</v>
      </c>
      <c r="AH9" s="3" t="str">
        <f>IF('Full menu'!AH9="MDC","MDC",IF(OR('Full menu'!AH9="PERF",'Full menu'!AH9="AERF",'Full menu'!AH9="PCB"),"ERfix",IF(OR('Full menu'!AH9="ACB", 'Full menu'!AH9="LCERT", 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menu'!AH9="WSD","WSD","")))))))))</f>
        <v>ITs</v>
      </c>
      <c r="AI9" s="3" t="str">
        <f>IF('Full menu'!AI9="MDC","MDC",IF(OR('Full menu'!AI9="PERF",'Full menu'!AI9="AERF",'Full menu'!AI9="PCB"),"ERfix",IF(OR('Full menu'!AI9="ACB", 'Full menu'!AI9="LCERT", 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menu'!AI9="WSD","WSD","")))))))))</f>
        <v>ITs</v>
      </c>
      <c r="AJ9" s="3" t="str">
        <f>IF('Full menu'!AJ9="MDC","MDC",IF(OR('Full menu'!AJ9="PERF",'Full menu'!AJ9="AERF",'Full menu'!AJ9="PCB"),"ERfix",IF(OR('Full menu'!AJ9="ACB", 'Full menu'!AJ9="LCERT", 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menu'!AJ9="WSD","WSD","")))))))))</f>
        <v>ITs</v>
      </c>
      <c r="AK9" s="3" t="str">
        <f>IF('Full menu'!AK9="MDC","MDC",IF(OR('Full menu'!AK9="PERF",'Full menu'!AK9="AERF",'Full menu'!AK9="PCB"),"ERfix",IF(OR('Full menu'!AK9="ACB", 'Full menu'!AK9="LCERT", 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menu'!AK9="WSD","WSD","")))))))))</f>
        <v>ITs</v>
      </c>
      <c r="AL9" s="3" t="str">
        <f>IF('Full menu'!AL9="MDC","MDC",IF(OR('Full menu'!AL9="PERF",'Full menu'!AL9="AERF",'Full menu'!AL9="PCB"),"ERfix",IF(OR('Full menu'!AL9="ACB", 'Full menu'!AL9="LCERT", 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menu'!AL9="WSD","WSD","")))))))))</f>
        <v>ITs</v>
      </c>
      <c r="AM9" s="3" t="str">
        <f>IF('Full menu'!AM9="MDC","MDC",IF(OR('Full menu'!AM9="PERF",'Full menu'!AM9="AERF",'Full menu'!AM9="PCB"),"ERfix",IF(OR('Full menu'!AM9="ACB", 'Full menu'!AM9="LCERT", 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menu'!AM9="WSD","WSD","")))))))))</f>
        <v>ITs</v>
      </c>
      <c r="AN9" s="3" t="str">
        <f>IF('Full menu'!AN9="MDC","MDC",IF(OR('Full menu'!AN9="PERF",'Full menu'!AN9="AERF",'Full menu'!AN9="PCB"),"ERfix",IF(OR('Full menu'!AN9="ACB", 'Full menu'!AN9="LCERT", 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menu'!AN9="WSD","WSD","")))))))))</f>
        <v>ITs</v>
      </c>
      <c r="AO9" s="3" t="str">
        <f>IF('Full menu'!AO9="MDC","MDC",IF(OR('Full menu'!AO9="PERF",'Full menu'!AO9="AERF",'Full menu'!AO9="PCB"),"ERfix",IF(OR('Full menu'!AO9="ACB", 'Full menu'!AO9="LCERT", 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menu'!AO9="WSD","WSD","")))))))))</f>
        <v>ITs</v>
      </c>
      <c r="AP9" s="3" t="str">
        <f>IF('Full menu'!AP9="MDC","MDC",IF(OR('Full menu'!AP9="PERF",'Full menu'!AP9="AERF",'Full menu'!AP9="PCB"),"ERfix",IF(OR('Full menu'!AP9="ACB", 'Full menu'!AP9="LCERT", 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menu'!AP9="WSD","WSD","")))))))))</f>
        <v>ITs</v>
      </c>
      <c r="AQ9" s="3" t="str">
        <f>IF('Full menu'!AQ9="MDC","MDC",IF(OR('Full menu'!AQ9="PERF",'Full menu'!AQ9="AERF",'Full menu'!AQ9="PCB"),"ERfix",IF(OR('Full menu'!AQ9="ACB", 'Full menu'!AQ9="LCERT", 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menu'!AQ9="WSD","WSD","")))))))))</f>
        <v>ITs</v>
      </c>
      <c r="AR9" s="3" t="str">
        <f>IF('Full menu'!AR9="MDC","MDC",IF(OR('Full menu'!AR9="PERF",'Full menu'!AR9="AERF",'Full menu'!AR9="PCB"),"ERfix",IF(OR('Full menu'!AR9="ACB", 'Full menu'!AR9="LCERT", 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menu'!AR9="WSD","WSD","")))))))))</f>
        <v>ITs</v>
      </c>
      <c r="AS9" s="3" t="str">
        <f>IF('Full menu'!AS9="MDC","MDC",IF(OR('Full menu'!AS9="PERF",'Full menu'!AS9="AERF",'Full menu'!AS9="PCB"),"ERfix",IF(OR('Full menu'!AS9="ACB", 'Full menu'!AS9="LCERT", 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menu'!AS9="WSD","WSD","")))))))))</f>
        <v>ITs</v>
      </c>
      <c r="AT9" s="3" t="str">
        <f>IF('Full menu'!AT9="MDC","MDC",IF(OR('Full menu'!AT9="PERF",'Full menu'!AT9="AERF",'Full menu'!AT9="PCB"),"ERfix",IF(OR('Full menu'!AT9="ACB", 'Full menu'!AT9="LCERT", 'Full menu'!AT9="LERT",'Full menu'!AT9="FCERT",'Full menu'!AT9="FERT"),"ERT",IF(OR('Full menu'!AT9="FCMT",'Full menu'!AT9="FMT",'Full menu'!AT9="LMT",'Full menu'!AT9="LCMT"),"MT",IF(OR('Full menu'!AT9="LCIT",'Full menu'!AT9="FCIT",'Full menu'!AT9="LMT",'Full menu'!AT9="FMT"),"IT",IF(OR('Full menu'!AT9="MwERT", 'Full menu'!AT9="ERwMT", 'Full menu'!AT9="M&amp;ERT", 'Full menu'!AT9="MwIT", 'Full menu'!AT9="IwMT", 'Full menu'!AT9="M&amp;IT", 'Full menu'!AT9="IwERT", 'Full menu'!AT9="ERwIT", 'Full menu'!AT9="I&amp;ERT", 'Full menu'!AT9="ER&amp;M&amp;IT"),"MixedT",IF('Full menu'!AT9="UD","UD",IF('Full menu'!AT9="LSD","LSD",IF('Full menu'!AT9="WSD","WSD","")))))))))</f>
        <v/>
      </c>
      <c r="AU9" s="3" t="str">
        <f>IF('Full menu'!AU9="MDC","MDC",IF(OR('Full menu'!AU9="PERF",'Full menu'!AU9="AERF",'Full menu'!AU9="PCB"),"ERfix",IF(OR('Full menu'!AU9="ACB", 'Full menu'!AU9="LCERT", 'Full menu'!AU9="LERT",'Full menu'!AU9="FCERT",'Full menu'!AU9="FERT"),"ERT",IF(OR('Full menu'!AU9="FCMT",'Full menu'!AU9="FMT",'Full menu'!AU9="LMT",'Full menu'!AU9="LCMT"),"MT",IF(OR('Full menu'!AU9="LCIT",'Full menu'!AU9="FCIT",'Full menu'!AU9="LMT",'Full menu'!AU9="FMT"),"IT",IF(OR('Full menu'!AU9="MwERT", 'Full menu'!AU9="ERwMT", 'Full menu'!AU9="M&amp;ERT", 'Full menu'!AU9="MwIT", 'Full menu'!AU9="IwMT", 'Full menu'!AU9="M&amp;IT", 'Full menu'!AU9="IwERT", 'Full menu'!AU9="ERwIT", 'Full menu'!AU9="I&amp;ERT", 'Full menu'!AU9="ER&amp;M&amp;IT"),"MixedT",IF('Full menu'!AU9="UD","UD",IF('Full menu'!AU9="LSD","LSD",IF('Full menu'!AU9="WSD","WSD","")))))))))</f>
        <v/>
      </c>
      <c r="AV9" s="3" t="str">
        <f>IF('Full menu'!AV9="MDC","MDC",IF(OR('Full menu'!AV9="PERF",'Full menu'!AV9="AERF",'Full menu'!AV9="PCB"),"ERfix",IF(OR('Full menu'!AV9="ACB", 'Full menu'!AV9="LCERT", 'Full menu'!AV9="LERT",'Full menu'!AV9="FCERT",'Full menu'!AV9="FERT"),"ERT",IF(OR('Full menu'!AV9="FCMT",'Full menu'!AV9="FMT",'Full menu'!AV9="LMT",'Full menu'!AV9="LCMT"),"MT",IF(OR('Full menu'!AV9="LCIT",'Full menu'!AV9="FCIT",'Full menu'!AV9="LMT",'Full menu'!AV9="FMT"),"IT",IF(OR('Full menu'!AV9="MwERT", 'Full menu'!AV9="ERwMT", 'Full menu'!AV9="M&amp;ERT", 'Full menu'!AV9="MwIT", 'Full menu'!AV9="IwMT", 'Full menu'!AV9="M&amp;IT", 'Full menu'!AV9="IwERT", 'Full menu'!AV9="ERwIT", 'Full menu'!AV9="I&amp;ERT", 'Full menu'!AV9="ER&amp;M&amp;IT"),"MixedT",IF('Full menu'!AV9="UD","UD",IF('Full menu'!AV9="LSD","LSD",IF('Full menu'!AV9="WSD","WSD","")))))))))</f>
        <v/>
      </c>
      <c r="AW9" s="3" t="str">
        <f>IF('Full menu'!AW9="MDC","MDC",IF(OR('Full menu'!AW9="PERF",'Full menu'!AW9="AERF",'Full menu'!AW9="PCB"),"ERfix",IF(OR('Full menu'!AW9="ACB", 'Full menu'!AW9="LCERT", 'Full menu'!AW9="LERT",'Full menu'!AW9="FCERT",'Full menu'!AW9="FERT"),"ERT",IF(OR('Full menu'!AW9="FCMT",'Full menu'!AW9="FMT",'Full menu'!AW9="LMT",'Full menu'!AW9="LCMT"),"MT",IF(OR('Full menu'!AW9="LCIT",'Full menu'!AW9="FCIT",'Full menu'!AW9="LMT",'Full menu'!AW9="FMT"),"IT",IF(OR('Full menu'!AW9="MwERT", 'Full menu'!AW9="ERwMT", 'Full menu'!AW9="M&amp;ERT", 'Full menu'!AW9="MwIT", 'Full menu'!AW9="IwMT", 'Full menu'!AW9="M&amp;IT", 'Full menu'!AW9="IwERT", 'Full menu'!AW9="ERwIT", 'Full menu'!AW9="I&amp;ERT", 'Full menu'!AW9="ER&amp;M&amp;IT"),"MixedT",IF('Full menu'!AW9="UD","UD",IF('Full menu'!AW9="LSD","LSD",IF('Full menu'!AW9="WSD","WSD","")))))))))</f>
        <v/>
      </c>
      <c r="AX9" s="3" t="str">
        <f>IF('Full menu'!AX9="MDC","MDC",IF(OR('Full menu'!AX9="PERF",'Full menu'!AX9="AERF",'Full menu'!AX9="PCB"),"ERfix",IF(OR('Full menu'!AX9="ACB", 'Full menu'!AX9="LCERT", 'Full menu'!AX9="LERT",'Full menu'!AX9="FCERT",'Full menu'!AX9="FERT"),"ERT",IF(OR('Full menu'!AX9="FCMT",'Full menu'!AX9="FMT",'Full menu'!AX9="LMT",'Full menu'!AX9="LCMT"),"MT",IF(OR('Full menu'!AX9="LCIT",'Full menu'!AX9="FCIT",'Full menu'!AX9="LMT",'Full menu'!AX9="FMT"),"IT",IF(OR('Full menu'!AX9="MwERT", 'Full menu'!AX9="ERwMT", 'Full menu'!AX9="M&amp;ERT", 'Full menu'!AX9="MwIT", 'Full menu'!AX9="IwMT", 'Full menu'!AX9="M&amp;IT", 'Full menu'!AX9="IwERT", 'Full menu'!AX9="ERwIT", 'Full menu'!AX9="I&amp;ERT", 'Full menu'!AX9="ER&amp;M&amp;IT"),"MixedT",IF('Full menu'!AX9="UD","UD",IF('Full menu'!AX9="LSD","LSD",IF('Full menu'!AX9="WSD","WSD","")))))))))</f>
        <v/>
      </c>
      <c r="AY9" s="3" t="str">
        <f>IF('Full menu'!AY9="MDC","MDC",IF(OR('Full menu'!AY9="PERF",'Full menu'!AY9="AERF",'Full menu'!AY9="PCB"),"ERfix",IF(OR('Full menu'!AY9="ACB", 'Full menu'!AY9="LCERT", 'Full menu'!AY9="LERT",'Full menu'!AY9="FCERT",'Full menu'!AY9="FERT"),"ERT",IF(OR('Full menu'!AY9="FCMT",'Full menu'!AY9="FMT",'Full menu'!AY9="LMT",'Full menu'!AY9="LCMT"),"MT",IF(OR('Full menu'!AY9="LCIT",'Full menu'!AY9="FCIT",'Full menu'!AY9="LMT",'Full menu'!AY9="FMT"),"IT",IF(OR('Full menu'!AY9="MwERT", 'Full menu'!AY9="ERwMT", 'Full menu'!AY9="M&amp;ERT", 'Full menu'!AY9="MwIT", 'Full menu'!AY9="IwMT", 'Full menu'!AY9="M&amp;IT", 'Full menu'!AY9="IwERT", 'Full menu'!AY9="ERwIT", 'Full menu'!AY9="I&amp;ERT", 'Full menu'!AY9="ER&amp;M&amp;IT"),"MixedT",IF('Full menu'!AY9="UD","UD",IF('Full menu'!AY9="LSD","LSD",IF('Full menu'!AY9="WSD","WSD","")))))))))</f>
        <v/>
      </c>
      <c r="AZ9" s="3" t="str">
        <f>IF('Full menu'!AZ9="MDC","MDC",IF(OR('Full menu'!AZ9="PERF",'Full menu'!AZ9="AERF",'Full menu'!AZ9="PCB"),"ERfix",IF(OR('Full menu'!AZ9="ACB", 'Full menu'!AZ9="LCERT", 'Full menu'!AZ9="LERT",'Full menu'!AZ9="FCERT",'Full menu'!AZ9="FERT"),"ERT",IF(OR('Full menu'!AZ9="FCMT",'Full menu'!AZ9="FMT",'Full menu'!AZ9="LMT",'Full menu'!AZ9="LCMT"),"MT",IF(OR('Full menu'!AZ9="LCIT",'Full menu'!AZ9="FCIT",'Full menu'!AZ9="LMT",'Full menu'!AZ9="FMT"),"IT",IF(OR('Full menu'!AZ9="MwERT", 'Full menu'!AZ9="ERwMT", 'Full menu'!AZ9="M&amp;ERT", 'Full menu'!AZ9="MwIT", 'Full menu'!AZ9="IwMT", 'Full menu'!AZ9="M&amp;IT", 'Full menu'!AZ9="IwERT", 'Full menu'!AZ9="ERwIT", 'Full menu'!AZ9="I&amp;ERT", 'Full menu'!AZ9="ER&amp;M&amp;IT"),"MixedT",IF('Full menu'!AZ9="UD","UD",IF('Full menu'!AZ9="LSD","LSD",IF('Full menu'!AZ9="WSD","WSD","")))))))))</f>
        <v/>
      </c>
      <c r="BA9" s="3" t="str">
        <f>IF('Full menu'!BA9="MDC","MDC",IF(OR('Full menu'!BA9="PERF",'Full menu'!BA9="AERF",'Full menu'!BA9="PCB"),"ERfix",IF(OR('Full menu'!BA9="ACB", 'Full menu'!BA9="LCERT", 'Full menu'!BA9="LERT",'Full menu'!BA9="FCERT",'Full menu'!BA9="FERT"),"ERT",IF(OR('Full menu'!BA9="FCMT",'Full menu'!BA9="FMT",'Full menu'!BA9="LMT",'Full menu'!BA9="LCMT"),"MT",IF(OR('Full menu'!BA9="LCIT",'Full menu'!BA9="FCIT",'Full menu'!BA9="LMT",'Full menu'!BA9="FMT"),"IT",IF(OR('Full menu'!BA9="MwERT", 'Full menu'!BA9="ERwMT", 'Full menu'!BA9="M&amp;ERT", 'Full menu'!BA9="MwIT", 'Full menu'!BA9="IwMT", 'Full menu'!BA9="M&amp;IT", 'Full menu'!BA9="IwERT", 'Full menu'!BA9="ERwIT", 'Full menu'!BA9="I&amp;ERT", 'Full menu'!BA9="ER&amp;M&amp;IT"),"MixedT",IF('Full menu'!BA9="UD","UD",IF('Full menu'!BA9="LSD","LSD",IF('Full menu'!BA9="WSD","WSD","")))))))))</f>
        <v/>
      </c>
      <c r="BB9" s="3" t="str">
        <f>IF('Full menu'!BB9="MDC","MDC",IF(OR('Full menu'!BB9="PERF",'Full menu'!BB9="AERF",'Full menu'!BB9="PCB"),"ERfix",IF(OR('Full menu'!BB9="ACB", 'Full menu'!BB9="LCERT", 'Full menu'!BB9="LERT",'Full menu'!BB9="FCERT",'Full menu'!BB9="FERT"),"ERT",IF(OR('Full menu'!BB9="FCMT",'Full menu'!BB9="FMT",'Full menu'!BB9="LMT",'Full menu'!BB9="LCMT"),"MT",IF(OR('Full menu'!BB9="LCIT",'Full menu'!BB9="FCIT",'Full menu'!BB9="LMT",'Full menu'!BB9="FMT"),"IT",IF(OR('Full menu'!BB9="MwERT", 'Full menu'!BB9="ERwMT", 'Full menu'!BB9="M&amp;ERT", 'Full menu'!BB9="MwIT", 'Full menu'!BB9="IwMT", 'Full menu'!BB9="M&amp;IT", 'Full menu'!BB9="IwERT", 'Full menu'!BB9="ERwIT", 'Full menu'!BB9="I&amp;ERT", 'Full menu'!BB9="ER&amp;M&amp;IT"),"MixedT",IF('Full menu'!BB9="UD","UD",IF('Full menu'!BB9="LSD","LSD",IF('Full menu'!BB9="WSD","WSD","")))))))))</f>
        <v/>
      </c>
      <c r="BC9" s="3" t="str">
        <f>IF('Full menu'!BC9="MDC","MDC",IF(OR('Full menu'!BC9="PERF",'Full menu'!BC9="AERF",'Full menu'!BC9="PCB"),"ERfix",IF(OR('Full menu'!BC9="ACB", 'Full menu'!BC9="LCERT", 'Full menu'!BC9="LERT",'Full menu'!BC9="FCERT",'Full menu'!BC9="FERT"),"ERT",IF(OR('Full menu'!BC9="FCMT",'Full menu'!BC9="FMT",'Full menu'!BC9="LMT",'Full menu'!BC9="LCMT"),"MT",IF(OR('Full menu'!BC9="LCIT",'Full menu'!BC9="FCIT",'Full menu'!BC9="LMT",'Full menu'!BC9="FMT"),"IT",IF(OR('Full menu'!BC9="MwERT", 'Full menu'!BC9="ERwMT", 'Full menu'!BC9="M&amp;ERT", 'Full menu'!BC9="MwIT", 'Full menu'!BC9="IwMT", 'Full menu'!BC9="M&amp;IT", 'Full menu'!BC9="IwERT", 'Full menu'!BC9="ERwIT", 'Full menu'!BC9="I&amp;ERT", 'Full menu'!BC9="ER&amp;M&amp;IT"),"MixedT",IF('Full menu'!BC9="UD","UD",IF('Full menu'!BC9="LSD","LSD",IF('Full menu'!BC9="WSD","WSD","")))))))))</f>
        <v/>
      </c>
    </row>
    <row r="10" spans="1:55" ht="15.5" x14ac:dyDescent="0.35">
      <c r="A10" t="s">
        <v>77</v>
      </c>
      <c r="B10" s="3" t="str">
        <f>IF('Full menu'!B10="MDC","MDC",IF(OR('Full menu'!B10="PERF",'Full menu'!B10="AERF",'Full menu'!B10="PCB"),"ERfix",IF(OR('Full menu'!B10="ACB", 'Full menu'!B10="LCERT", 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menu'!B10="WSD","WSD","")))))))))</f>
        <v>MDC</v>
      </c>
      <c r="C10" s="3" t="str">
        <f>IF('Full menu'!C10="MDC","MDC",IF(OR('Full menu'!C10="PERF",'Full menu'!C10="AERF",'Full menu'!C10="PCB"),"ERfix",IF(OR('Full menu'!C10="ACB", 'Full menu'!C10="LCERT", 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menu'!C10="WSD","WSD","")))))))))</f>
        <v>MDC</v>
      </c>
      <c r="D10" s="3" t="str">
        <f>IF('Full menu'!D10="MDC","MDC",IF(OR('Full menu'!D10="PERF",'Full menu'!D10="AERF",'Full menu'!D10="PCB"),"ERfix",IF(OR('Full menu'!D10="ACB", 'Full menu'!D10="LCERT", 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menu'!D10="WSD","WSD","")))))))))</f>
        <v>MDC</v>
      </c>
      <c r="E10" s="3" t="str">
        <f>IF('Full menu'!E10="MDC","MDC",IF(OR('Full menu'!E10="PERF",'Full menu'!E10="AERF",'Full menu'!E10="PCB"),"ERfix",IF(OR('Full menu'!E10="ACB", 'Full menu'!E10="LCERT", 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menu'!E10="WSD","WSD","")))))))))</f>
        <v>MDC</v>
      </c>
      <c r="F10" s="3" t="str">
        <f>IF('Full menu'!F10="MDC","MDC",IF(OR('Full menu'!F10="PERF",'Full menu'!F10="AERF",'Full menu'!F10="PCB"),"ERfix",IF(OR('Full menu'!F10="ACB", 'Full menu'!F10="LCERT", 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menu'!F10="WSD","WSD","")))))))))</f>
        <v>MDC</v>
      </c>
      <c r="G10" s="3" t="str">
        <f>IF('Full menu'!G10="MDC","MDC",IF(OR('Full menu'!G10="PERF",'Full menu'!G10="AERF",'Full menu'!G10="PCB"),"ERfix",IF(OR('Full menu'!G10="ACB", 'Full menu'!G10="LCERT", 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menu'!G10="WSD","WSD","")))))))))</f>
        <v>MDC</v>
      </c>
      <c r="H10" s="3" t="str">
        <f>IF('Full menu'!H10="MDC","MDC",IF(OR('Full menu'!H10="PERF",'Full menu'!H10="AERF",'Full menu'!H10="PCB"),"ERfix",IF(OR('Full menu'!H10="ACB", 'Full menu'!H10="LCERT", 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menu'!H10="WSD","WSD","")))))))))</f>
        <v>MDC</v>
      </c>
      <c r="I10" s="3" t="str">
        <f>IF('Full menu'!I10="MDC","MDC",IF(OR('Full menu'!I10="PERF",'Full menu'!I10="AERF",'Full menu'!I10="PCB"),"ERfix",IF(OR('Full menu'!I10="ACB", 'Full menu'!I10="LCERT", 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menu'!I10="WSD","WSD","")))))))))</f>
        <v>MDC</v>
      </c>
      <c r="J10" s="3" t="str">
        <f>IF('Full menu'!J10="MDC","MDC",IF(OR('Full menu'!J10="PERF",'Full menu'!J10="AERF",'Full menu'!J10="PCB"),"ERfix",IF(OR('Full menu'!J10="ACB", 'Full menu'!J10="LCERT", 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menu'!J10="WSD","WSD","")))))))))</f>
        <v>MDC</v>
      </c>
      <c r="K10" s="3" t="str">
        <f>IF('Full menu'!K10="MDC","MDC",IF(OR('Full menu'!K10="PERF",'Full menu'!K10="AERF",'Full menu'!K10="PCB"),"ERfix",IF(OR('Full menu'!K10="ACB", 'Full menu'!K10="LCERT", 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menu'!K10="WSD","WSD","")))))))))</f>
        <v>MDC</v>
      </c>
      <c r="L10" s="3" t="str">
        <f>IF('Full menu'!L10="MDC","MDC",IF(OR('Full menu'!L10="PERF",'Full menu'!L10="AERF",'Full menu'!L10="PCB"),"ERfix",IF(OR('Full menu'!L10="ACB", 'Full menu'!L10="LCERT", 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menu'!L10="WSD","WSD","")))))))))</f>
        <v>MDC</v>
      </c>
      <c r="M10" s="3" t="str">
        <f>IF('Full menu'!M10="MDC","MDC",IF(OR('Full menu'!M10="PERF",'Full menu'!M10="AERF",'Full menu'!M10="PCB"),"ERfix",IF(OR('Full menu'!M10="ACB", 'Full menu'!M10="LCERT", 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menu'!M10="WSD","WSD","")))))))))</f>
        <v>MDC</v>
      </c>
      <c r="N10" s="3" t="str">
        <f>IF('Full menu'!N10="MDC","MDC",IF(OR('Full menu'!N10="PERF",'Full menu'!N10="AERF",'Full menu'!N10="PCB"),"ERfix",IF(OR('Full menu'!N10="ACB", 'Full menu'!N10="LCERT", 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menu'!N10="WSD","WSD","")))))))))</f>
        <v>MDC</v>
      </c>
      <c r="O10" s="3" t="str">
        <f>IF('Full menu'!O10="MDC","MDC",IF(OR('Full menu'!O10="PERF",'Full menu'!O10="AERF",'Full menu'!O10="PCB"),"ERfix",IF(OR('Full menu'!O10="ACB", 'Full menu'!O10="LCERT", 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menu'!O10="WSD","WSD","")))))))))</f>
        <v>LSD</v>
      </c>
      <c r="P10" s="3" t="str">
        <f>IF('Full menu'!P10="MDC","MDC",IF(OR('Full menu'!P10="PERF",'Full menu'!P10="AERF",'Full menu'!P10="PCB"),"ERfix",IF(OR('Full menu'!P10="ACB", 'Full menu'!P10="LCERT", 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menu'!P10="WSD","WSD","")))))))))</f>
        <v>LSD</v>
      </c>
      <c r="Q10" s="3" t="str">
        <f>IF('Full menu'!Q10="MDC","MDC",IF(OR('Full menu'!Q10="PERF",'Full menu'!Q10="AERF",'Full menu'!Q10="PCB"),"ERfix",IF(OR('Full menu'!Q10="ACB", 'Full menu'!Q10="LCERT", 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menu'!Q10="WSD","WSD","")))))))))</f>
        <v>LSD</v>
      </c>
      <c r="R10" s="3" t="str">
        <f>IF('Full menu'!R10="MDC","MDC",IF(OR('Full menu'!R10="PERF",'Full menu'!R10="AERF",'Full menu'!R10="PCB"),"ERfix",IF(OR('Full menu'!R10="ACB", 'Full menu'!R10="LCERT", 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menu'!R10="WSD","WSD","")))))))))</f>
        <v>LSD</v>
      </c>
      <c r="S10" s="3" t="str">
        <f>IF('Full menu'!S10="MDC","MDC",IF(OR('Full menu'!S10="PERF",'Full menu'!S10="AERF",'Full menu'!S10="PCB"),"ERfix",IF(OR('Full menu'!S10="ACB", 'Full menu'!S10="LCERT", 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menu'!S10="WSD","WSD","")))))))))</f>
        <v>LSD</v>
      </c>
      <c r="T10" s="3" t="str">
        <f>IF('Full menu'!T10="MDC","MDC",IF(OR('Full menu'!T10="PERF",'Full menu'!T10="AERF",'Full menu'!T10="PCB"),"ERfix",IF(OR('Full menu'!T10="ACB", 'Full menu'!T10="LCERT", 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menu'!T10="WSD","WSD","")))))))))</f>
        <v>LSD</v>
      </c>
      <c r="U10" s="3" t="str">
        <f>IF('Full menu'!U10="MDC","MDC",IF(OR('Full menu'!U10="PERF",'Full menu'!U10="AERF",'Full menu'!U10="PCB"),"ERfix",IF(OR('Full menu'!U10="ACB", 'Full menu'!U10="LCERT", 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menu'!U10="WSD","WSD","")))))))))</f>
        <v/>
      </c>
      <c r="V10" s="3" t="str">
        <f>IF('Full menu'!V10="MDC","MDC",IF(OR('Full menu'!V10="PERF",'Full menu'!V10="AERF",'Full menu'!V10="PCB"),"ERfix",IF(OR('Full menu'!V10="ACB", 'Full menu'!V10="LCERT", 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menu'!V10="WSD","WSD","")))))))))</f>
        <v/>
      </c>
      <c r="W10" s="3" t="str">
        <f>IF('Full menu'!W10="MDC","MDC",IF(OR('Full menu'!W10="PERF",'Full menu'!W10="AERF",'Full menu'!W10="PCB"),"ERfix",IF(OR('Full menu'!W10="ACB", 'Full menu'!W10="LCERT", 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menu'!W10="WSD","WSD","")))))))))</f>
        <v/>
      </c>
      <c r="X10" s="3" t="str">
        <f>IF('Full menu'!X10="MDC","MDC",IF(OR('Full menu'!X10="PERF",'Full menu'!X10="AERF",'Full menu'!X10="PCB"),"ERfix",IF(OR('Full menu'!X10="ACB", 'Full menu'!X10="LCERT", 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menu'!X10="WSD","WSD","")))))))))</f>
        <v/>
      </c>
      <c r="Y10" s="3" t="str">
        <f>IF('Full menu'!Y10="MDC","MDC",IF(OR('Full menu'!Y10="PERF",'Full menu'!Y10="AERF",'Full menu'!Y10="PCB"),"ERfix",IF(OR('Full menu'!Y10="ACB", 'Full menu'!Y10="LCERT", 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menu'!Y10="WSD","WSD","")))))))))</f>
        <v/>
      </c>
      <c r="Z10" s="3" t="str">
        <f>IF('Full menu'!Z10="MDC","MDC",IF(OR('Full menu'!Z10="PERF",'Full menu'!Z10="AERF",'Full menu'!Z10="PCB"),"ERfix",IF(OR('Full menu'!Z10="ACB", 'Full menu'!Z10="LCERT", 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menu'!Z10="WSD","WSD","")))))))))</f>
        <v/>
      </c>
      <c r="AA10" s="3" t="str">
        <f>IF('Full menu'!AA10="MDC","MDC",IF(OR('Full menu'!AA10="PERF",'Full menu'!AA10="AERF",'Full menu'!AA10="PCB"),"ERfix",IF(OR('Full menu'!AA10="ACB", 'Full menu'!AA10="LCERT", 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menu'!AA10="WSD","WSD","")))))))))</f>
        <v/>
      </c>
      <c r="AB10" s="3" t="str">
        <f>IF('Full menu'!AB10="MDC","MDC",IF(OR('Full menu'!AB10="PERF",'Full menu'!AB10="AERF",'Full menu'!AB10="PCB"),"ERfix",IF(OR('Full menu'!AB10="ACB", 'Full menu'!AB10="LCERT", 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menu'!AB10="WSD","WSD","")))))))))</f>
        <v/>
      </c>
      <c r="AC10" s="3" t="str">
        <f>IF('Full menu'!AC10="MDC","MDC",IF(OR('Full menu'!AC10="PERF",'Full menu'!AC10="AERF",'Full menu'!AC10="PCB"),"ERfix",IF(OR('Full menu'!AC10="ACB", 'Full menu'!AC10="LCERT", 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menu'!AC10="WSD","WSD","")))))))))</f>
        <v/>
      </c>
      <c r="AD10" s="3" t="str">
        <f>IF('Full menu'!AD10="MDC","MDC",IF(OR('Full menu'!AD10="PERF",'Full menu'!AD10="AERF",'Full menu'!AD10="PCB"),"ERfix",IF(OR('Full menu'!AD10="ACB", 'Full menu'!AD10="LCERT", 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menu'!AD10="WSD","WSD","")))))))))</f>
        <v/>
      </c>
      <c r="AE10" s="3" t="str">
        <f>IF('Full menu'!AE10="MDC","MDC",IF(OR('Full menu'!AE10="PERF",'Full menu'!AE10="AERF",'Full menu'!AE10="PCB"),"ERfix",IF(OR('Full menu'!AE10="ACB", 'Full menu'!AE10="LCERT", 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menu'!AE10="WSD","WSD","")))))))))</f>
        <v/>
      </c>
      <c r="AF10" s="3" t="str">
        <f>IF('Full menu'!AF10="MDC","MDC",IF(OR('Full menu'!AF10="PERF",'Full menu'!AF10="AERF",'Full menu'!AF10="PCB"),"ERfix",IF(OR('Full menu'!AF10="ACB", 'Full menu'!AF10="LCERT", 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menu'!AF10="WSD","WSD","")))))))))</f>
        <v/>
      </c>
      <c r="AG10" s="3" t="str">
        <f>IF('Full menu'!AG10="MDC","MDC",IF(OR('Full menu'!AG10="PERF",'Full menu'!AG10="AERF",'Full menu'!AG10="PCB"),"ERfix",IF(OR('Full menu'!AG10="ACB", 'Full menu'!AG10="LCERT", 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menu'!AG10="WSD","WSD","")))))))))</f>
        <v/>
      </c>
      <c r="AH10" s="3" t="str">
        <f>IF('Full menu'!AH10="MDC","MDC",IF(OR('Full menu'!AH10="PERF",'Full menu'!AH10="AERF",'Full menu'!AH10="PCB"),"ERfix",IF(OR('Full menu'!AH10="ACB", 'Full menu'!AH10="LCERT", 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menu'!AH10="WSD","WSD","")))))))))</f>
        <v/>
      </c>
      <c r="AI10" s="3" t="str">
        <f>IF('Full menu'!AI10="MDC","MDC",IF(OR('Full menu'!AI10="PERF",'Full menu'!AI10="AERF",'Full menu'!AI10="PCB"),"ERfix",IF(OR('Full menu'!AI10="ACB", 'Full menu'!AI10="LCERT", 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menu'!AI10="WSD","WSD","")))))))))</f>
        <v/>
      </c>
      <c r="AJ10" s="3" t="str">
        <f>IF('Full menu'!AJ10="MDC","MDC",IF(OR('Full menu'!AJ10="PERF",'Full menu'!AJ10="AERF",'Full menu'!AJ10="PCB"),"ERfix",IF(OR('Full menu'!AJ10="ACB", 'Full menu'!AJ10="LCERT", 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menu'!AJ10="WSD","WSD","")))))))))</f>
        <v/>
      </c>
      <c r="AK10" s="3" t="str">
        <f>IF('Full menu'!AK10="MDC","MDC",IF(OR('Full menu'!AK10="PERF",'Full menu'!AK10="AERF",'Full menu'!AK10="PCB"),"ERfix",IF(OR('Full menu'!AK10="ACB", 'Full menu'!AK10="LCERT", 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menu'!AK10="WSD","WSD","")))))))))</f>
        <v/>
      </c>
      <c r="AL10" s="3" t="str">
        <f>IF('Full menu'!AL10="MDC","MDC",IF(OR('Full menu'!AL10="PERF",'Full menu'!AL10="AERF",'Full menu'!AL10="PCB"),"ERfix",IF(OR('Full menu'!AL10="ACB", 'Full menu'!AL10="LCERT", 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menu'!AL10="WSD","WSD","")))))))))</f>
        <v/>
      </c>
      <c r="AM10" s="3" t="str">
        <f>IF('Full menu'!AM10="MDC","MDC",IF(OR('Full menu'!AM10="PERF",'Full menu'!AM10="AERF",'Full menu'!AM10="PCB"),"ERfix",IF(OR('Full menu'!AM10="ACB", 'Full menu'!AM10="LCERT", 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menu'!AM10="WSD","WSD","")))))))))</f>
        <v/>
      </c>
      <c r="AN10" s="3" t="str">
        <f>IF('Full menu'!AN10="MDC","MDC",IF(OR('Full menu'!AN10="PERF",'Full menu'!AN10="AERF",'Full menu'!AN10="PCB"),"ERfix",IF(OR('Full menu'!AN10="ACB", 'Full menu'!AN10="LCERT", 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menu'!AN10="WSD","WSD","")))))))))</f>
        <v/>
      </c>
      <c r="AO10" s="3" t="str">
        <f>IF('Full menu'!AO10="MDC","MDC",IF(OR('Full menu'!AO10="PERF",'Full menu'!AO10="AERF",'Full menu'!AO10="PCB"),"ERfix",IF(OR('Full menu'!AO10="ACB", 'Full menu'!AO10="LCERT", 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menu'!AO10="WSD","WSD","")))))))))</f>
        <v/>
      </c>
      <c r="AP10" s="3" t="str">
        <f>IF('Full menu'!AP10="MDC","MDC",IF(OR('Full menu'!AP10="PERF",'Full menu'!AP10="AERF",'Full menu'!AP10="PCB"),"ERfix",IF(OR('Full menu'!AP10="ACB", 'Full menu'!AP10="LCERT", 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menu'!AP10="WSD","WSD","")))))))))</f>
        <v/>
      </c>
      <c r="AQ10" s="3" t="str">
        <f>IF('Full menu'!AQ10="MDC","MDC",IF(OR('Full menu'!AQ10="PERF",'Full menu'!AQ10="AERF",'Full menu'!AQ10="PCB"),"ERfix",IF(OR('Full menu'!AQ10="ACB", 'Full menu'!AQ10="LCERT", 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menu'!AQ10="WSD","WSD","")))))))))</f>
        <v/>
      </c>
      <c r="AR10" s="3" t="str">
        <f>IF('Full menu'!AR10="MDC","MDC",IF(OR('Full menu'!AR10="PERF",'Full menu'!AR10="AERF",'Full menu'!AR10="PCB"),"ERfix",IF(OR('Full menu'!AR10="ACB", 'Full menu'!AR10="LCERT", 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menu'!AR10="WSD","WSD","")))))))))</f>
        <v/>
      </c>
      <c r="AS10" s="3" t="str">
        <f>IF('Full menu'!AS10="MDC","MDC",IF(OR('Full menu'!AS10="PERF",'Full menu'!AS10="AERF",'Full menu'!AS10="PCB"),"ERfix",IF(OR('Full menu'!AS10="ACB", 'Full menu'!AS10="LCERT", 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menu'!AS10="WSD","WSD","")))))))))</f>
        <v/>
      </c>
      <c r="AT10" s="3"/>
      <c r="AU10" s="3"/>
      <c r="AV10" s="3"/>
      <c r="AW10" s="3"/>
      <c r="AX10" s="3"/>
      <c r="AY10" s="3"/>
      <c r="AZ10" s="3"/>
      <c r="BA10" s="3"/>
      <c r="BB10" s="3"/>
      <c r="BC10" s="3"/>
    </row>
    <row r="11" spans="1:55" ht="15.5" x14ac:dyDescent="0.35">
      <c r="A11" t="s">
        <v>33</v>
      </c>
      <c r="B11" s="3" t="str">
        <f>IF('Full menu'!B11="MDC","MDC",IF(OR('Full menu'!B11="PERF",'Full menu'!B11="AERF",'Full menu'!B11="PCB"),"ERfix",IF(OR('Full menu'!B11="ACB", 'Full menu'!B11="LCERT", 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menu'!B11="WSD","WSD","")))))))))</f>
        <v>MDC</v>
      </c>
      <c r="C11" s="3" t="str">
        <f>IF('Full menu'!C11="MDC","MDC",IF(OR('Full menu'!C11="PERF",'Full menu'!C11="AERF",'Full menu'!C11="PCB"),"ERfix",IF(OR('Full menu'!C11="ACB", 'Full menu'!C11="LCERT", 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menu'!C11="WSD","WSD","")))))))))</f>
        <v>MDC</v>
      </c>
      <c r="D11" s="3" t="str">
        <f>IF('Full menu'!D11="MDC","MDC",IF(OR('Full menu'!D11="PERF",'Full menu'!D11="AERF",'Full menu'!D11="PCB"),"ERfix",IF(OR('Full menu'!D11="ACB", 'Full menu'!D11="LCERT", 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menu'!D11="WSD","WSD","")))))))))</f>
        <v>MDC</v>
      </c>
      <c r="E11" s="3" t="str">
        <f>IF('Full menu'!E11="MDC","MDC",IF(OR('Full menu'!E11="PERF",'Full menu'!E11="AERF",'Full menu'!E11="PCB"),"ERfix",IF(OR('Full menu'!E11="ACB", 'Full menu'!E11="LCERT", 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menu'!E11="WSD","WSD","")))))))))</f>
        <v>UD</v>
      </c>
      <c r="F11" s="3" t="str">
        <f>IF('Full menu'!F11="MDC","MDC",IF(OR('Full menu'!F11="PERF",'Full menu'!F11="AERF",'Full menu'!F11="PCB"),"ERfix",IF(OR('Full menu'!F11="ACB", 'Full menu'!F11="LCERT", 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menu'!F11="WSD","WSD","")))))))))</f>
        <v>UD</v>
      </c>
      <c r="G11" s="3" t="str">
        <f>IF('Full menu'!G11="MDC","MDC",IF(OR('Full menu'!G11="PERF",'Full menu'!G11="AERF",'Full menu'!G11="PCB"),"ERfix",IF(OR('Full menu'!G11="ACB", 'Full menu'!G11="LCERT", 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menu'!G11="WSD","WSD","")))))))))</f>
        <v>UD</v>
      </c>
      <c r="H11" s="3" t="str">
        <f>IF('Full menu'!H11="MDC","MDC",IF(OR('Full menu'!H11="PERF",'Full menu'!H11="AERF",'Full menu'!H11="PCB"),"ERfix",IF(OR('Full menu'!H11="ACB", 'Full menu'!H11="LCERT", 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menu'!H11="WSD","WSD","")))))))))</f>
        <v>UD</v>
      </c>
      <c r="I11" s="3" t="str">
        <f>IF('Full menu'!I11="MDC","MDC",IF(OR('Full menu'!I11="PERF",'Full menu'!I11="AERF",'Full menu'!I11="PCB"),"ERfix",IF(OR('Full menu'!I11="ACB", 'Full menu'!I11="LCERT", 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menu'!I11="WSD","WSD","")))))))))</f>
        <v>UD</v>
      </c>
      <c r="J11" s="3" t="str">
        <f>IF('Full menu'!J11="MDC","MDC",IF(OR('Full menu'!J11="PERF",'Full menu'!J11="AERF",'Full menu'!J11="PCB"),"ERfix",IF(OR('Full menu'!J11="ACB", 'Full menu'!J11="LCERT", 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menu'!J11="WSD","WSD","")))))))))</f>
        <v>UD</v>
      </c>
      <c r="K11" s="3" t="str">
        <f>IF('Full menu'!K11="MDC","MDC",IF(OR('Full menu'!K11="PERF",'Full menu'!K11="AERF",'Full menu'!K11="PCB"),"ERfix",IF(OR('Full menu'!K11="ACB", 'Full menu'!K11="LCERT", 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menu'!K11="WSD","WSD","")))))))))</f>
        <v>UD</v>
      </c>
      <c r="L11" s="3" t="str">
        <f>IF('Full menu'!L11="MDC","MDC",IF(OR('Full menu'!L11="PERF",'Full menu'!L11="AERF",'Full menu'!L11="PCB"),"ERfix",IF(OR('Full menu'!L11="ACB", 'Full menu'!L11="LCERT", 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menu'!L11="WSD","WSD","")))))))))</f>
        <v>UD</v>
      </c>
      <c r="M11" s="3" t="str">
        <f>IF('Full menu'!M11="MDC","MDC",IF(OR('Full menu'!M11="PERF",'Full menu'!M11="AERF",'Full menu'!M11="PCB"),"ERfix",IF(OR('Full menu'!M11="ACB", 'Full menu'!M11="LCERT", 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menu'!M11="WSD","WSD","")))))))))</f>
        <v>UD</v>
      </c>
      <c r="N11" s="3" t="str">
        <f>IF('Full menu'!N11="MDC","MDC",IF(OR('Full menu'!N11="PERF",'Full menu'!N11="AERF",'Full menu'!N11="PCB"),"ERfix",IF(OR('Full menu'!N11="ACB", 'Full menu'!N11="LCERT", 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menu'!N11="WSD","WSD","")))))))))</f>
        <v>UD</v>
      </c>
      <c r="O11" s="3" t="str">
        <f>IF('Full menu'!O11="MDC","MDC",IF(OR('Full menu'!O11="PERF",'Full menu'!O11="AERF",'Full menu'!O11="PCB"),"ERfix",IF(OR('Full menu'!O11="ACB", 'Full menu'!O11="LCERT", 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menu'!O11="WSD","WSD","")))))))))</f>
        <v>UD</v>
      </c>
      <c r="P11" s="3" t="str">
        <f>IF('Full menu'!P11="MDC","MDC",IF(OR('Full menu'!P11="PERF",'Full menu'!P11="AERF",'Full menu'!P11="PCB"),"ERfix",IF(OR('Full menu'!P11="ACB", 'Full menu'!P11="LCERT", 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menu'!P11="WSD","WSD","")))))))))</f>
        <v>UD</v>
      </c>
      <c r="Q11" s="3" t="str">
        <f>IF('Full menu'!Q11="MDC","MDC",IF(OR('Full menu'!Q11="PERF",'Full menu'!Q11="AERF",'Full menu'!Q11="PCB"),"ERfix",IF(OR('Full menu'!Q11="ACB", 'Full menu'!Q11="LCERT", 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menu'!Q11="WSD","WSD","")))))))))</f>
        <v>UD</v>
      </c>
      <c r="R11" s="3" t="str">
        <f>IF('Full menu'!R11="MDC","MDC",IF(OR('Full menu'!R11="PERF",'Full menu'!R11="AERF",'Full menu'!R11="PCB"),"ERfix",IF(OR('Full menu'!R11="ACB", 'Full menu'!R11="LCERT", 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menu'!R11="WSD","WSD","")))))))))</f>
        <v>UD</v>
      </c>
      <c r="S11" s="3" t="str">
        <f>IF('Full menu'!S11="MDC","MDC",IF(OR('Full menu'!S11="PERF",'Full menu'!S11="AERF",'Full menu'!S11="PCB"),"ERfix",IF(OR('Full menu'!S11="ACB", 'Full menu'!S11="LCERT", 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menu'!S11="WSD","WSD","")))))))))</f>
        <v>UD</v>
      </c>
      <c r="T11" s="3" t="str">
        <f>IF('Full menu'!T11="MDC","MDC",IF(OR('Full menu'!T11="PERF",'Full menu'!T11="AERF",'Full menu'!T11="PCB"),"ERfix",IF(OR('Full menu'!T11="ACB", 'Full menu'!T11="LCERT", 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menu'!T11="WSD","WSD","")))))))))</f>
        <v>ERTs</v>
      </c>
      <c r="U11" s="3" t="str">
        <f>IF('Full menu'!U11="MDC","MDC",IF(OR('Full menu'!U11="PERF",'Full menu'!U11="AERF",'Full menu'!U11="PCB"),"ERfix",IF(OR('Full menu'!U11="ACB", 'Full menu'!U11="LCERT", 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menu'!U11="WSD","WSD","")))))))))</f>
        <v>ERTs</v>
      </c>
      <c r="V11" s="3" t="str">
        <f>IF('Full menu'!V11="MDC","MDC",IF(OR('Full menu'!V11="PERF",'Full menu'!V11="AERF",'Full menu'!V11="PCB"),"ERfix",IF(OR('Full menu'!V11="ACB", 'Full menu'!V11="LCERT", 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menu'!V11="WSD","WSD","")))))))))</f>
        <v>ERTs</v>
      </c>
      <c r="W11" s="3" t="str">
        <f>IF('Full menu'!W11="MDC","MDC",IF(OR('Full menu'!W11="PERF",'Full menu'!W11="AERF",'Full menu'!W11="PCB"),"ERfix",IF(OR('Full menu'!W11="ACB", 'Full menu'!W11="LCERT", 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menu'!W11="WSD","WSD","")))))))))</f>
        <v>ERTs</v>
      </c>
      <c r="X11" s="3" t="str">
        <f>IF('Full menu'!X11="MDC","MDC",IF(OR('Full menu'!X11="PERF",'Full menu'!X11="AERF",'Full menu'!X11="PCB"),"ERfix",IF(OR('Full menu'!X11="ACB", 'Full menu'!X11="LCERT", 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menu'!X11="WSD","WSD","")))))))))</f>
        <v>ERTs</v>
      </c>
      <c r="Y11" s="3" t="str">
        <f>IF('Full menu'!Y11="MDC","MDC",IF(OR('Full menu'!Y11="PERF",'Full menu'!Y11="AERF",'Full menu'!Y11="PCB"),"ERfix",IF(OR('Full menu'!Y11="ACB", 'Full menu'!Y11="LCERT", 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menu'!Y11="WSD","WSD","")))))))))</f>
        <v>ERTs</v>
      </c>
      <c r="Z11" s="3" t="str">
        <f>IF('Full menu'!Z11="MDC","MDC",IF(OR('Full menu'!Z11="PERF",'Full menu'!Z11="AERF",'Full menu'!Z11="PCB"),"ERfix",IF(OR('Full menu'!Z11="ACB", 'Full menu'!Z11="LCERT", 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menu'!Z11="WSD","WSD","")))))))))</f>
        <v>ERTs</v>
      </c>
      <c r="AA11" s="3" t="str">
        <f>IF('Full menu'!AA11="MDC","MDC",IF(OR('Full menu'!AA11="PERF",'Full menu'!AA11="AERF",'Full menu'!AA11="PCB"),"ERfix",IF(OR('Full menu'!AA11="ACB", 'Full menu'!AA11="LCERT", 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menu'!AA11="WSD","WSD","")))))))))</f>
        <v>ERTs</v>
      </c>
      <c r="AB11" s="3" t="str">
        <f>IF('Full menu'!AB11="MDC","MDC",IF(OR('Full menu'!AB11="PERF",'Full menu'!AB11="AERF",'Full menu'!AB11="PCB"),"ERfix",IF(OR('Full menu'!AB11="ACB", 'Full menu'!AB11="LCERT", 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menu'!AB11="WSD","WSD","")))))))))</f>
        <v>ERTs</v>
      </c>
      <c r="AC11" s="3" t="str">
        <f>IF('Full menu'!AC11="MDC","MDC",IF(OR('Full menu'!AC11="PERF",'Full menu'!AC11="AERF",'Full menu'!AC11="PCB"),"ERfix",IF(OR('Full menu'!AC11="ACB", 'Full menu'!AC11="LCERT", 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menu'!AC11="WSD","WSD","")))))))))</f>
        <v>ERTs</v>
      </c>
      <c r="AD11" s="3" t="str">
        <f>IF('Full menu'!AD11="MDC","MDC",IF(OR('Full menu'!AD11="PERF",'Full menu'!AD11="AERF",'Full menu'!AD11="PCB"),"ERfix",IF(OR('Full menu'!AD11="ACB", 'Full menu'!AD11="LCERT", 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menu'!AD11="WSD","WSD","")))))))))</f>
        <v>ERTs</v>
      </c>
      <c r="AE11" s="3" t="str">
        <f>IF('Full menu'!AE11="MDC","MDC",IF(OR('Full menu'!AE11="PERF",'Full menu'!AE11="AERF",'Full menu'!AE11="PCB"),"ERfix",IF(OR('Full menu'!AE11="ACB", 'Full menu'!AE11="LCERT", 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menu'!AE11="WSD","WSD","")))))))))</f>
        <v>LSD</v>
      </c>
      <c r="AF11" s="3" t="str">
        <f>IF('Full menu'!AF11="MDC","MDC",IF(OR('Full menu'!AF11="PERF",'Full menu'!AF11="AERF",'Full menu'!AF11="PCB"),"ERfix",IF(OR('Full menu'!AF11="ACB", 'Full menu'!AF11="LCERT", 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menu'!AF11="WSD","WSD","")))))))))</f>
        <v>LSD</v>
      </c>
      <c r="AG11" s="3" t="str">
        <f>IF('Full menu'!AG11="MDC","MDC",IF(OR('Full menu'!AG11="PERF",'Full menu'!AG11="AERF",'Full menu'!AG11="PCB"),"ERfix",IF(OR('Full menu'!AG11="ACB", 'Full menu'!AG11="LCERT", 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menu'!AG11="WSD","WSD","")))))))))</f>
        <v>LSD</v>
      </c>
      <c r="AH11" s="3" t="str">
        <f>IF('Full menu'!AH11="MDC","MDC",IF(OR('Full menu'!AH11="PERF",'Full menu'!AH11="AERF",'Full menu'!AH11="PCB"),"ERfix",IF(OR('Full menu'!AH11="ACB", 'Full menu'!AH11="LCERT", 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menu'!AH11="WSD","WSD","")))))))))</f>
        <v>LSD</v>
      </c>
      <c r="AI11" s="3" t="str">
        <f>IF('Full menu'!AI11="MDC","MDC",IF(OR('Full menu'!AI11="PERF",'Full menu'!AI11="AERF",'Full menu'!AI11="PCB"),"ERfix",IF(OR('Full menu'!AI11="ACB", 'Full menu'!AI11="LCERT", 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menu'!AI11="WSD","WSD","")))))))))</f>
        <v>LSD</v>
      </c>
      <c r="AJ11" s="3" t="str">
        <f>IF('Full menu'!AJ11="MDC","MDC",IF(OR('Full menu'!AJ11="PERF",'Full menu'!AJ11="AERF",'Full menu'!AJ11="PCB"),"ERfix",IF(OR('Full menu'!AJ11="ACB", 'Full menu'!AJ11="LCERT", 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menu'!AJ11="WSD","WSD","")))))))))</f>
        <v>LSD</v>
      </c>
      <c r="AK11" s="3" t="str">
        <f>IF('Full menu'!AK11="MDC","MDC",IF(OR('Full menu'!AK11="PERF",'Full menu'!AK11="AERF",'Full menu'!AK11="PCB"),"ERfix",IF(OR('Full menu'!AK11="ACB", 'Full menu'!AK11="LCERT", 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menu'!AK11="WSD","WSD","")))))))))</f>
        <v>LSD</v>
      </c>
      <c r="AL11" s="3" t="str">
        <f>IF('Full menu'!AL11="MDC","MDC",IF(OR('Full menu'!AL11="PERF",'Full menu'!AL11="AERF",'Full menu'!AL11="PCB"),"ERfix",IF(OR('Full menu'!AL11="ACB", 'Full menu'!AL11="LCERT", 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menu'!AL11="WSD","WSD","")))))))))</f>
        <v>LSD</v>
      </c>
      <c r="AM11" s="3" t="str">
        <f>IF('Full menu'!AM11="MDC","MDC",IF(OR('Full menu'!AM11="PERF",'Full menu'!AM11="AERF",'Full menu'!AM11="PCB"),"ERfix",IF(OR('Full menu'!AM11="ACB", 'Full menu'!AM11="LCERT", 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menu'!AM11="WSD","WSD","")))))))))</f>
        <v>LSD</v>
      </c>
      <c r="AN11" s="3" t="str">
        <f>IF('Full menu'!AN11="MDC","MDC",IF(OR('Full menu'!AN11="PERF",'Full menu'!AN11="AERF",'Full menu'!AN11="PCB"),"ERfix",IF(OR('Full menu'!AN11="ACB", 'Full menu'!AN11="LCERT", 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menu'!AN11="WSD","WSD","")))))))))</f>
        <v>LSD</v>
      </c>
      <c r="AO11" s="3" t="str">
        <f>IF('Full menu'!AO11="MDC","MDC",IF(OR('Full menu'!AO11="PERF",'Full menu'!AO11="AERF",'Full menu'!AO11="PCB"),"ERfix",IF(OR('Full menu'!AO11="ACB", 'Full menu'!AO11="LCERT", 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menu'!AO11="WSD","WSD","")))))))))</f>
        <v>LSD</v>
      </c>
      <c r="AP11" s="3" t="str">
        <f>IF('Full menu'!AP11="MDC","MDC",IF(OR('Full menu'!AP11="PERF",'Full menu'!AP11="AERF",'Full menu'!AP11="PCB"),"ERfix",IF(OR('Full menu'!AP11="ACB", 'Full menu'!AP11="LCERT", 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menu'!AP11="WSD","WSD","")))))))))</f>
        <v>LSD</v>
      </c>
      <c r="AQ11" s="3" t="str">
        <f>IF('Full menu'!AQ11="MDC","MDC",IF(OR('Full menu'!AQ11="PERF",'Full menu'!AQ11="AERF",'Full menu'!AQ11="PCB"),"ERfix",IF(OR('Full menu'!AQ11="ACB", 'Full menu'!AQ11="LCERT", 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menu'!AQ11="WSD","WSD","")))))))))</f>
        <v>LSD</v>
      </c>
      <c r="AR11" s="3" t="str">
        <f>IF('Full menu'!AR11="MDC","MDC",IF(OR('Full menu'!AR11="PERF",'Full menu'!AR11="AERF",'Full menu'!AR11="PCB"),"ERfix",IF(OR('Full menu'!AR11="ACB", 'Full menu'!AR11="LCERT", 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menu'!AR11="WSD","WSD","")))))))))</f>
        <v>LSD</v>
      </c>
      <c r="AS11" s="3" t="str">
        <f>IF('Full menu'!AS11="MDC","MDC",IF(OR('Full menu'!AS11="PERF",'Full menu'!AS11="AERF",'Full menu'!AS11="PCB"),"ERfix",IF(OR('Full menu'!AS11="ACB", 'Full menu'!AS11="LCERT", 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menu'!AS11="WSD","WSD","")))))))))</f>
        <v>LSD</v>
      </c>
      <c r="AT11" s="3" t="str">
        <f>IF('Full menu'!AT11="MDC","MDC",IF(OR('Full menu'!AT11="PERF",'Full menu'!AT11="AERF",'Full menu'!AT11="PCB"),"ERfix",IF(OR('Full menu'!AT11="ACB", 'Full menu'!AT11="LCERT", 'Full menu'!AT11="LERT",'Full menu'!AT11="FCERT",'Full menu'!AT11="FERT"),"ERT",IF(OR('Full menu'!AT11="FCMT",'Full menu'!AT11="FMT",'Full menu'!AT11="LMT",'Full menu'!AT11="LCMT"),"MT",IF(OR('Full menu'!AT11="LCIT",'Full menu'!AT11="FCIT",'Full menu'!AT11="LMT",'Full menu'!AT11="FMT"),"IT",IF(OR('Full menu'!AT11="MwERT", 'Full menu'!AT11="ERwMT", 'Full menu'!AT11="M&amp;ERT", 'Full menu'!AT11="MwIT", 'Full menu'!AT11="IwMT", 'Full menu'!AT11="M&amp;IT", 'Full menu'!AT11="IwERT", 'Full menu'!AT11="ERwIT", 'Full menu'!AT11="I&amp;ERT", 'Full menu'!AT11="ER&amp;M&amp;IT"),"MixedT",IF('Full menu'!AT11="UD","UD",IF('Full menu'!AT11="LSD","LSD",IF('Full menu'!AT11="WSD","WSD","")))))))))</f>
        <v/>
      </c>
      <c r="AU11" s="3" t="str">
        <f>IF('Full menu'!AU11="MDC","MDC",IF(OR('Full menu'!AU11="PERF",'Full menu'!AU11="AERF",'Full menu'!AU11="PCB"),"ERfix",IF(OR('Full menu'!AU11="ACB", 'Full menu'!AU11="LCERT", 'Full menu'!AU11="LERT",'Full menu'!AU11="FCERT",'Full menu'!AU11="FERT"),"ERT",IF(OR('Full menu'!AU11="FCMT",'Full menu'!AU11="FMT",'Full menu'!AU11="LMT",'Full menu'!AU11="LCMT"),"MT",IF(OR('Full menu'!AU11="LCIT",'Full menu'!AU11="FCIT",'Full menu'!AU11="LMT",'Full menu'!AU11="FMT"),"IT",IF(OR('Full menu'!AU11="MwERT", 'Full menu'!AU11="ERwMT", 'Full menu'!AU11="M&amp;ERT", 'Full menu'!AU11="MwIT", 'Full menu'!AU11="IwMT", 'Full menu'!AU11="M&amp;IT", 'Full menu'!AU11="IwERT", 'Full menu'!AU11="ERwIT", 'Full menu'!AU11="I&amp;ERT", 'Full menu'!AU11="ER&amp;M&amp;IT"),"MixedT",IF('Full menu'!AU11="UD","UD",IF('Full menu'!AU11="LSD","LSD",IF('Full menu'!AU11="WSD","WSD","")))))))))</f>
        <v/>
      </c>
      <c r="AV11" s="3" t="str">
        <f>IF('Full menu'!AV11="MDC","MDC",IF(OR('Full menu'!AV11="PERF",'Full menu'!AV11="AERF",'Full menu'!AV11="PCB"),"ERfix",IF(OR('Full menu'!AV11="ACB", 'Full menu'!AV11="LCERT", 'Full menu'!AV11="LERT",'Full menu'!AV11="FCERT",'Full menu'!AV11="FERT"),"ERT",IF(OR('Full menu'!AV11="FCMT",'Full menu'!AV11="FMT",'Full menu'!AV11="LMT",'Full menu'!AV11="LCMT"),"MT",IF(OR('Full menu'!AV11="LCIT",'Full menu'!AV11="FCIT",'Full menu'!AV11="LMT",'Full menu'!AV11="FMT"),"IT",IF(OR('Full menu'!AV11="MwERT", 'Full menu'!AV11="ERwMT", 'Full menu'!AV11="M&amp;ERT", 'Full menu'!AV11="MwIT", 'Full menu'!AV11="IwMT", 'Full menu'!AV11="M&amp;IT", 'Full menu'!AV11="IwERT", 'Full menu'!AV11="ERwIT", 'Full menu'!AV11="I&amp;ERT", 'Full menu'!AV11="ER&amp;M&amp;IT"),"MixedT",IF('Full menu'!AV11="UD","UD",IF('Full menu'!AV11="LSD","LSD",IF('Full menu'!AV11="WSD","WSD","")))))))))</f>
        <v/>
      </c>
      <c r="AW11" s="3" t="str">
        <f>IF('Full menu'!AW11="MDC","MDC",IF(OR('Full menu'!AW11="PERF",'Full menu'!AW11="AERF",'Full menu'!AW11="PCB"),"ERfix",IF(OR('Full menu'!AW11="ACB", 'Full menu'!AW11="LCERT", 'Full menu'!AW11="LERT",'Full menu'!AW11="FCERT",'Full menu'!AW11="FERT"),"ERT",IF(OR('Full menu'!AW11="FCMT",'Full menu'!AW11="FMT",'Full menu'!AW11="LMT",'Full menu'!AW11="LCMT"),"MT",IF(OR('Full menu'!AW11="LCIT",'Full menu'!AW11="FCIT",'Full menu'!AW11="LMT",'Full menu'!AW11="FMT"),"IT",IF(OR('Full menu'!AW11="MwERT", 'Full menu'!AW11="ERwMT", 'Full menu'!AW11="M&amp;ERT", 'Full menu'!AW11="MwIT", 'Full menu'!AW11="IwMT", 'Full menu'!AW11="M&amp;IT", 'Full menu'!AW11="IwERT", 'Full menu'!AW11="ERwIT", 'Full menu'!AW11="I&amp;ERT", 'Full menu'!AW11="ER&amp;M&amp;IT"),"MixedT",IF('Full menu'!AW11="UD","UD",IF('Full menu'!AW11="LSD","LSD",IF('Full menu'!AW11="WSD","WSD","")))))))))</f>
        <v/>
      </c>
      <c r="AX11" s="3" t="str">
        <f>IF('Full menu'!AX11="MDC","MDC",IF(OR('Full menu'!AX11="PERF",'Full menu'!AX11="AERF",'Full menu'!AX11="PCB"),"ERfix",IF(OR('Full menu'!AX11="ACB", 'Full menu'!AX11="LCERT", 'Full menu'!AX11="LERT",'Full menu'!AX11="FCERT",'Full menu'!AX11="FERT"),"ERT",IF(OR('Full menu'!AX11="FCMT",'Full menu'!AX11="FMT",'Full menu'!AX11="LMT",'Full menu'!AX11="LCMT"),"MT",IF(OR('Full menu'!AX11="LCIT",'Full menu'!AX11="FCIT",'Full menu'!AX11="LMT",'Full menu'!AX11="FMT"),"IT",IF(OR('Full menu'!AX11="MwERT", 'Full menu'!AX11="ERwMT", 'Full menu'!AX11="M&amp;ERT", 'Full menu'!AX11="MwIT", 'Full menu'!AX11="IwMT", 'Full menu'!AX11="M&amp;IT", 'Full menu'!AX11="IwERT", 'Full menu'!AX11="ERwIT", 'Full menu'!AX11="I&amp;ERT", 'Full menu'!AX11="ER&amp;M&amp;IT"),"MixedT",IF('Full menu'!AX11="UD","UD",IF('Full menu'!AX11="LSD","LSD",IF('Full menu'!AX11="WSD","WSD","")))))))))</f>
        <v/>
      </c>
      <c r="AY11" s="3" t="str">
        <f>IF('Full menu'!AY11="MDC","MDC",IF(OR('Full menu'!AY11="PERF",'Full menu'!AY11="AERF",'Full menu'!AY11="PCB"),"ERfix",IF(OR('Full menu'!AY11="ACB", 'Full menu'!AY11="LCERT", 'Full menu'!AY11="LERT",'Full menu'!AY11="FCERT",'Full menu'!AY11="FERT"),"ERT",IF(OR('Full menu'!AY11="FCMT",'Full menu'!AY11="FMT",'Full menu'!AY11="LMT",'Full menu'!AY11="LCMT"),"MT",IF(OR('Full menu'!AY11="LCIT",'Full menu'!AY11="FCIT",'Full menu'!AY11="LMT",'Full menu'!AY11="FMT"),"IT",IF(OR('Full menu'!AY11="MwERT", 'Full menu'!AY11="ERwMT", 'Full menu'!AY11="M&amp;ERT", 'Full menu'!AY11="MwIT", 'Full menu'!AY11="IwMT", 'Full menu'!AY11="M&amp;IT", 'Full menu'!AY11="IwERT", 'Full menu'!AY11="ERwIT", 'Full menu'!AY11="I&amp;ERT", 'Full menu'!AY11="ER&amp;M&amp;IT"),"MixedT",IF('Full menu'!AY11="UD","UD",IF('Full menu'!AY11="LSD","LSD",IF('Full menu'!AY11="WSD","WSD","")))))))))</f>
        <v/>
      </c>
      <c r="AZ11" s="3" t="str">
        <f>IF('Full menu'!AZ11="MDC","MDC",IF(OR('Full menu'!AZ11="PERF",'Full menu'!AZ11="AERF",'Full menu'!AZ11="PCB"),"ERfix",IF(OR('Full menu'!AZ11="ACB", 'Full menu'!AZ11="LCERT", 'Full menu'!AZ11="LERT",'Full menu'!AZ11="FCERT",'Full menu'!AZ11="FERT"),"ERT",IF(OR('Full menu'!AZ11="FCMT",'Full menu'!AZ11="FMT",'Full menu'!AZ11="LMT",'Full menu'!AZ11="LCMT"),"MT",IF(OR('Full menu'!AZ11="LCIT",'Full menu'!AZ11="FCIT",'Full menu'!AZ11="LMT",'Full menu'!AZ11="FMT"),"IT",IF(OR('Full menu'!AZ11="MwERT", 'Full menu'!AZ11="ERwMT", 'Full menu'!AZ11="M&amp;ERT", 'Full menu'!AZ11="MwIT", 'Full menu'!AZ11="IwMT", 'Full menu'!AZ11="M&amp;IT", 'Full menu'!AZ11="IwERT", 'Full menu'!AZ11="ERwIT", 'Full menu'!AZ11="I&amp;ERT", 'Full menu'!AZ11="ER&amp;M&amp;IT"),"MixedT",IF('Full menu'!AZ11="UD","UD",IF('Full menu'!AZ11="LSD","LSD",IF('Full menu'!AZ11="WSD","WSD","")))))))))</f>
        <v/>
      </c>
      <c r="BA11" s="3" t="str">
        <f>IF('Full menu'!BA11="MDC","MDC",IF(OR('Full menu'!BA11="PERF",'Full menu'!BA11="AERF",'Full menu'!BA11="PCB"),"ERfix",IF(OR('Full menu'!BA11="ACB", 'Full menu'!BA11="LCERT", 'Full menu'!BA11="LERT",'Full menu'!BA11="FCERT",'Full menu'!BA11="FERT"),"ERT",IF(OR('Full menu'!BA11="FCMT",'Full menu'!BA11="FMT",'Full menu'!BA11="LMT",'Full menu'!BA11="LCMT"),"MT",IF(OR('Full menu'!BA11="LCIT",'Full menu'!BA11="FCIT",'Full menu'!BA11="LMT",'Full menu'!BA11="FMT"),"IT",IF(OR('Full menu'!BA11="MwERT", 'Full menu'!BA11="ERwMT", 'Full menu'!BA11="M&amp;ERT", 'Full menu'!BA11="MwIT", 'Full menu'!BA11="IwMT", 'Full menu'!BA11="M&amp;IT", 'Full menu'!BA11="IwERT", 'Full menu'!BA11="ERwIT", 'Full menu'!BA11="I&amp;ERT", 'Full menu'!BA11="ER&amp;M&amp;IT"),"MixedT",IF('Full menu'!BA11="UD","UD",IF('Full menu'!BA11="LSD","LSD",IF('Full menu'!BA11="WSD","WSD","")))))))))</f>
        <v/>
      </c>
      <c r="BB11" s="3" t="str">
        <f>IF('Full menu'!BB11="MDC","MDC",IF(OR('Full menu'!BB11="PERF",'Full menu'!BB11="AERF",'Full menu'!BB11="PCB"),"ERfix",IF(OR('Full menu'!BB11="ACB", 'Full menu'!BB11="LCERT", 'Full menu'!BB11="LERT",'Full menu'!BB11="FCERT",'Full menu'!BB11="FERT"),"ERT",IF(OR('Full menu'!BB11="FCMT",'Full menu'!BB11="FMT",'Full menu'!BB11="LMT",'Full menu'!BB11="LCMT"),"MT",IF(OR('Full menu'!BB11="LCIT",'Full menu'!BB11="FCIT",'Full menu'!BB11="LMT",'Full menu'!BB11="FMT"),"IT",IF(OR('Full menu'!BB11="MwERT", 'Full menu'!BB11="ERwMT", 'Full menu'!BB11="M&amp;ERT", 'Full menu'!BB11="MwIT", 'Full menu'!BB11="IwMT", 'Full menu'!BB11="M&amp;IT", 'Full menu'!BB11="IwERT", 'Full menu'!BB11="ERwIT", 'Full menu'!BB11="I&amp;ERT", 'Full menu'!BB11="ER&amp;M&amp;IT"),"MixedT",IF('Full menu'!BB11="UD","UD",IF('Full menu'!BB11="LSD","LSD",IF('Full menu'!BB11="WSD","WSD","")))))))))</f>
        <v/>
      </c>
      <c r="BC11" s="3" t="str">
        <f>IF('Full menu'!BC11="MDC","MDC",IF(OR('Full menu'!BC11="PERF",'Full menu'!BC11="AERF",'Full menu'!BC11="PCB"),"ERfix",IF(OR('Full menu'!BC11="ACB", 'Full menu'!BC11="LCERT", 'Full menu'!BC11="LERT",'Full menu'!BC11="FCERT",'Full menu'!BC11="FERT"),"ERT",IF(OR('Full menu'!BC11="FCMT",'Full menu'!BC11="FMT",'Full menu'!BC11="LMT",'Full menu'!BC11="LCMT"),"MT",IF(OR('Full menu'!BC11="LCIT",'Full menu'!BC11="FCIT",'Full menu'!BC11="LMT",'Full menu'!BC11="FMT"),"IT",IF(OR('Full menu'!BC11="MwERT", 'Full menu'!BC11="ERwMT", 'Full menu'!BC11="M&amp;ERT", 'Full menu'!BC11="MwIT", 'Full menu'!BC11="IwMT", 'Full menu'!BC11="M&amp;IT", 'Full menu'!BC11="IwERT", 'Full menu'!BC11="ERwIT", 'Full menu'!BC11="I&amp;ERT", 'Full menu'!BC11="ER&amp;M&amp;IT"),"MixedT",IF('Full menu'!BC11="UD","UD",IF('Full menu'!BC11="LSD","LSD",IF('Full menu'!BC11="WSD","WSD","")))))))))</f>
        <v/>
      </c>
    </row>
    <row r="12" spans="1:55" ht="15.5" x14ac:dyDescent="0.35">
      <c r="A12" t="s">
        <v>34</v>
      </c>
      <c r="B12" s="3" t="str">
        <f>IF('Full menu'!B12="MDC","MDC",IF(OR('Full menu'!B12="PERF",'Full menu'!B12="AERF",'Full menu'!B12="PCB"),"ERfix",IF(OR('Full menu'!B12="ACB", 'Full menu'!B12="LCERT", 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menu'!B12="WSD","WSD","")))))))))</f>
        <v/>
      </c>
      <c r="C12" s="3" t="str">
        <f>IF('Full menu'!C12="MDC","MDC",IF(OR('Full menu'!C12="PERF",'Full menu'!C12="AERF",'Full menu'!C12="PCB"),"ERfix",IF(OR('Full menu'!C12="ACB", 'Full menu'!C12="LCERT", 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menu'!C12="WSD","WSD","")))))))))</f>
        <v/>
      </c>
      <c r="D12" s="3" t="str">
        <f>IF('Full menu'!D12="MDC","MDC",IF(OR('Full menu'!D12="PERF",'Full menu'!D12="AERF",'Full menu'!D12="PCB"),"ERfix",IF(OR('Full menu'!D12="ACB", 'Full menu'!D12="LCERT", 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menu'!D12="WSD","WSD","")))))))))</f>
        <v/>
      </c>
      <c r="E12" s="3" t="str">
        <f>IF('Full menu'!E12="MDC","MDC",IF(OR('Full menu'!E12="PERF",'Full menu'!E12="AERF",'Full menu'!E12="PCB"),"ERfix",IF(OR('Full menu'!E12="ACB", 'Full menu'!E12="LCERT", 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menu'!E12="WSD","WSD","")))))))))</f>
        <v/>
      </c>
      <c r="F12" s="3" t="str">
        <f>IF('Full menu'!F12="MDC","MDC",IF(OR('Full menu'!F12="PERF",'Full menu'!F12="AERF",'Full menu'!F12="PCB"),"ERfix",IF(OR('Full menu'!F12="ACB", 'Full menu'!F12="LCERT", 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menu'!F12="WSD","WSD","")))))))))</f>
        <v/>
      </c>
      <c r="G12" s="3" t="str">
        <f>IF('Full menu'!G12="MDC","MDC",IF(OR('Full menu'!G12="PERF",'Full menu'!G12="AERF",'Full menu'!G12="PCB"),"ERfix",IF(OR('Full menu'!G12="ACB", 'Full menu'!G12="LCERT", 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menu'!G12="WSD","WSD","")))))))))</f>
        <v/>
      </c>
      <c r="H12" s="3" t="str">
        <f>IF('Full menu'!H12="MDC","MDC",IF(OR('Full menu'!H12="PERF",'Full menu'!H12="AERF",'Full menu'!H12="PCB"),"ERfix",IF(OR('Full menu'!H12="ACB", 'Full menu'!H12="LCERT", 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menu'!H12="WSD","WSD","")))))))))</f>
        <v/>
      </c>
      <c r="I12" s="3" t="str">
        <f>IF('Full menu'!I12="MDC","MDC",IF(OR('Full menu'!I12="PERF",'Full menu'!I12="AERF",'Full menu'!I12="PCB"),"ERfix",IF(OR('Full menu'!I12="ACB", 'Full menu'!I12="LCERT", 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menu'!I12="WSD","WSD","")))))))))</f>
        <v/>
      </c>
      <c r="J12" s="3" t="str">
        <f>IF('Full menu'!J12="MDC","MDC",IF(OR('Full menu'!J12="PERF",'Full menu'!J12="AERF",'Full menu'!J12="PCB"),"ERfix",IF(OR('Full menu'!J12="ACB", 'Full menu'!J12="LCERT", 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menu'!J12="WSD","WSD","")))))))))</f>
        <v/>
      </c>
      <c r="K12" s="3" t="str">
        <f>IF('Full menu'!K12="MDC","MDC",IF(OR('Full menu'!K12="PERF",'Full menu'!K12="AERF",'Full menu'!K12="PCB"),"ERfix",IF(OR('Full menu'!K12="ACB", 'Full menu'!K12="LCERT", 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menu'!K12="WSD","WSD","")))))))))</f>
        <v/>
      </c>
      <c r="L12" s="3" t="str">
        <f>IF('Full menu'!L12="MDC","MDC",IF(OR('Full menu'!L12="PERF",'Full menu'!L12="AERF",'Full menu'!L12="PCB"),"ERfix",IF(OR('Full menu'!L12="ACB", 'Full menu'!L12="LCERT", 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menu'!L12="WSD","WSD","")))))))))</f>
        <v/>
      </c>
      <c r="M12" s="3" t="str">
        <f>IF('Full menu'!M12="MDC","MDC",IF(OR('Full menu'!M12="PERF",'Full menu'!M12="AERF",'Full menu'!M12="PCB"),"ERfix",IF(OR('Full menu'!M12="ACB", 'Full menu'!M12="LCERT", 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menu'!M12="WSD","WSD","")))))))))</f>
        <v/>
      </c>
      <c r="N12" s="3" t="str">
        <f>IF('Full menu'!N12="MDC","MDC",IF(OR('Full menu'!N12="PERF",'Full menu'!N12="AERF",'Full menu'!N12="PCB"),"ERfix",IF(OR('Full menu'!N12="ACB", 'Full menu'!N12="LCERT", 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menu'!N12="WSD","WSD","")))))))))</f>
        <v/>
      </c>
      <c r="O12" s="3" t="str">
        <f>IF('Full menu'!O12="MDC","MDC",IF(OR('Full menu'!O12="PERF",'Full menu'!O12="AERF",'Full menu'!O12="PCB"),"ERfix",IF(OR('Full menu'!O12="ACB", 'Full menu'!O12="LCERT", 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menu'!O12="WSD","WSD","")))))))))</f>
        <v/>
      </c>
      <c r="P12" s="3" t="str">
        <f>IF('Full menu'!P12="MDC","MDC",IF(OR('Full menu'!P12="PERF",'Full menu'!P12="AERF",'Full menu'!P12="PCB"),"ERfix",IF(OR('Full menu'!P12="ACB", 'Full menu'!P12="LCERT", 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menu'!P12="WSD","WSD","")))))))))</f>
        <v/>
      </c>
      <c r="Q12" s="3" t="str">
        <f>IF('Full menu'!Q12="MDC","MDC",IF(OR('Full menu'!Q12="PERF",'Full menu'!Q12="AERF",'Full menu'!Q12="PCB"),"ERfix",IF(OR('Full menu'!Q12="ACB", 'Full menu'!Q12="LCERT", 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menu'!Q12="WSD","WSD","")))))))))</f>
        <v/>
      </c>
      <c r="R12" s="3" t="str">
        <f>IF('Full menu'!R12="MDC","MDC",IF(OR('Full menu'!R12="PERF",'Full menu'!R12="AERF",'Full menu'!R12="PCB"),"ERfix",IF(OR('Full menu'!R12="ACB", 'Full menu'!R12="LCERT", 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menu'!R12="WSD","WSD","")))))))))</f>
        <v/>
      </c>
      <c r="S12" s="3" t="str">
        <f>IF('Full menu'!S12="MDC","MDC",IF(OR('Full menu'!S12="PERF",'Full menu'!S12="AERF",'Full menu'!S12="PCB"),"ERfix",IF(OR('Full menu'!S12="ACB", 'Full menu'!S12="LCERT", 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menu'!S12="WSD","WSD","")))))))))</f>
        <v/>
      </c>
      <c r="T12" s="3" t="str">
        <f>IF('Full menu'!T12="MDC","MDC",IF(OR('Full menu'!T12="PERF",'Full menu'!T12="AERF",'Full menu'!T12="PCB"),"ERfix",IF(OR('Full menu'!T12="ACB", 'Full menu'!T12="LCERT", 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menu'!T12="WSD","WSD","")))))))))</f>
        <v>ERTs</v>
      </c>
      <c r="U12" s="3" t="str">
        <f>IF('Full menu'!U12="MDC","MDC",IF(OR('Full menu'!U12="PERF",'Full menu'!U12="AERF",'Full menu'!U12="PCB"),"ERfix",IF(OR('Full menu'!U12="ACB", 'Full menu'!U12="LCERT", 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menu'!U12="WSD","WSD","")))))))))</f>
        <v>ERTs</v>
      </c>
      <c r="V12" s="3" t="str">
        <f>IF('Full menu'!V12="MDC","MDC",IF(OR('Full menu'!V12="PERF",'Full menu'!V12="AERF",'Full menu'!V12="PCB"),"ERfix",IF(OR('Full menu'!V12="ACB", 'Full menu'!V12="LCERT", 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menu'!V12="WSD","WSD","")))))))))</f>
        <v>ERTs</v>
      </c>
      <c r="W12" s="3" t="str">
        <f>IF('Full menu'!W12="MDC","MDC",IF(OR('Full menu'!W12="PERF",'Full menu'!W12="AERF",'Full menu'!W12="PCB"),"ERfix",IF(OR('Full menu'!W12="ACB", 'Full menu'!W12="LCERT", 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menu'!W12="WSD","WSD","")))))))))</f>
        <v>ERTs</v>
      </c>
      <c r="X12" s="3" t="str">
        <f>IF('Full menu'!X12="MDC","MDC",IF(OR('Full menu'!X12="PERF",'Full menu'!X12="AERF",'Full menu'!X12="PCB"),"ERfix",IF(OR('Full menu'!X12="ACB", 'Full menu'!X12="LCERT", 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menu'!X12="WSD","WSD","")))))))))</f>
        <v>ERTs</v>
      </c>
      <c r="Y12" s="3" t="str">
        <f>IF('Full menu'!Y12="MDC","MDC",IF(OR('Full menu'!Y12="PERF",'Full menu'!Y12="AERF",'Full menu'!Y12="PCB"),"ERfix",IF(OR('Full menu'!Y12="ACB", 'Full menu'!Y12="LCERT", 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menu'!Y12="WSD","WSD","")))))))))</f>
        <v>ERTs</v>
      </c>
      <c r="Z12" s="3" t="str">
        <f>IF('Full menu'!Z12="MDC","MDC",IF(OR('Full menu'!Z12="PERF",'Full menu'!Z12="AERF",'Full menu'!Z12="PCB"),"ERfix",IF(OR('Full menu'!Z12="ACB", 'Full menu'!Z12="LCERT", 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menu'!Z12="WSD","WSD","")))))))))</f>
        <v>ERTs</v>
      </c>
      <c r="AA12" s="3" t="str">
        <f>IF('Full menu'!AA12="MDC","MDC",IF(OR('Full menu'!AA12="PERF",'Full menu'!AA12="AERF",'Full menu'!AA12="PCB"),"ERfix",IF(OR('Full menu'!AA12="ACB", 'Full menu'!AA12="LCERT", 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menu'!AA12="WSD","WSD","")))))))))</f>
        <v>ERTs</v>
      </c>
      <c r="AB12" s="3" t="str">
        <f>IF('Full menu'!AB12="MDC","MDC",IF(OR('Full menu'!AB12="PERF",'Full menu'!AB12="AERF",'Full menu'!AB12="PCB"),"ERfix",IF(OR('Full menu'!AB12="ACB", 'Full menu'!AB12="LCERT", 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menu'!AB12="WSD","WSD","")))))))))</f>
        <v>ERTs</v>
      </c>
      <c r="AC12" s="3" t="str">
        <f>IF('Full menu'!AC12="MDC","MDC",IF(OR('Full menu'!AC12="PERF",'Full menu'!AC12="AERF",'Full menu'!AC12="PCB"),"ERfix",IF(OR('Full menu'!AC12="ACB", 'Full menu'!AC12="LCERT", 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menu'!AC12="WSD","WSD","")))))))))</f>
        <v>ERTs</v>
      </c>
      <c r="AD12" s="3" t="str">
        <f>IF('Full menu'!AD12="MDC","MDC",IF(OR('Full menu'!AD12="PERF",'Full menu'!AD12="AERF",'Full menu'!AD12="PCB"),"ERfix",IF(OR('Full menu'!AD12="ACB", 'Full menu'!AD12="LCERT", 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menu'!AD12="WSD","WSD","")))))))))</f>
        <v>ERTs</v>
      </c>
      <c r="AE12" s="3" t="str">
        <f>IF('Full menu'!AE12="MDC","MDC",IF(OR('Full menu'!AE12="PERF",'Full menu'!AE12="AERF",'Full menu'!AE12="PCB"),"ERfix",IF(OR('Full menu'!AE12="ACB", 'Full menu'!AE12="LCERT", 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menu'!AE12="WSD","WSD","")))))))))</f>
        <v>ERTs</v>
      </c>
      <c r="AF12" s="3" t="str">
        <f>IF('Full menu'!AF12="MDC","MDC",IF(OR('Full menu'!AF12="PERF",'Full menu'!AF12="AERF",'Full menu'!AF12="PCB"),"ERfix",IF(OR('Full menu'!AF12="ACB", 'Full menu'!AF12="LCERT", 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menu'!AF12="WSD","WSD","")))))))))</f>
        <v>ERTs</v>
      </c>
      <c r="AG12" s="3" t="str">
        <f>IF('Full menu'!AG12="MDC","MDC",IF(OR('Full menu'!AG12="PERF",'Full menu'!AG12="AERF",'Full menu'!AG12="PCB"),"ERfix",IF(OR('Full menu'!AG12="ACB", 'Full menu'!AG12="LCERT", 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menu'!AG12="WSD","WSD","")))))))))</f>
        <v>ERTs</v>
      </c>
      <c r="AH12" s="3" t="str">
        <f>IF('Full menu'!AH12="MDC","MDC",IF(OR('Full menu'!AH12="PERF",'Full menu'!AH12="AERF",'Full menu'!AH12="PCB"),"ERfix",IF(OR('Full menu'!AH12="ACB", 'Full menu'!AH12="LCERT", 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menu'!AH12="WSD","WSD","")))))))))</f>
        <v>ERTs</v>
      </c>
      <c r="AI12" s="3" t="str">
        <f>IF('Full menu'!AI12="MDC","MDC",IF(OR('Full menu'!AI12="PERF",'Full menu'!AI12="AERF",'Full menu'!AI12="PCB"),"ERfix",IF(OR('Full menu'!AI12="ACB", 'Full menu'!AI12="LCERT", 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menu'!AI12="WSD","WSD","")))))))))</f>
        <v>ERTs</v>
      </c>
      <c r="AJ12" s="3" t="str">
        <f>IF('Full menu'!AJ12="MDC","MDC",IF(OR('Full menu'!AJ12="PERF",'Full menu'!AJ12="AERF",'Full menu'!AJ12="PCB"),"ERfix",IF(OR('Full menu'!AJ12="ACB", 'Full menu'!AJ12="LCERT", 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menu'!AJ12="WSD","WSD","")))))))))</f>
        <v>ERTs</v>
      </c>
      <c r="AK12" s="3" t="str">
        <f>IF('Full menu'!AK12="MDC","MDC",IF(OR('Full menu'!AK12="PERF",'Full menu'!AK12="AERF",'Full menu'!AK12="PCB"),"ERfix",IF(OR('Full menu'!AK12="ACB", 'Full menu'!AK12="LCERT", 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menu'!AK12="WSD","WSD","")))))))))</f>
        <v>ERTs</v>
      </c>
      <c r="AL12" s="3" t="str">
        <f>IF('Full menu'!AL12="MDC","MDC",IF(OR('Full menu'!AL12="PERF",'Full menu'!AL12="AERF",'Full menu'!AL12="PCB"),"ERfix",IF(OR('Full menu'!AL12="ACB", 'Full menu'!AL12="LCERT", 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menu'!AL12="WSD","WSD","")))))))))</f>
        <v>ERTs</v>
      </c>
      <c r="AM12" s="3" t="str">
        <f>IF('Full menu'!AM12="MDC","MDC",IF(OR('Full menu'!AM12="PERF",'Full menu'!AM12="AERF",'Full menu'!AM12="PCB"),"ERfix",IF(OR('Full menu'!AM12="ACB", 'Full menu'!AM12="LCERT", 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menu'!AM12="WSD","WSD","")))))))))</f>
        <v/>
      </c>
      <c r="AN12" s="3" t="str">
        <f>IF('Full menu'!AN12="MDC","MDC",IF(OR('Full menu'!AN12="PERF",'Full menu'!AN12="AERF",'Full menu'!AN12="PCB"),"ERfix",IF(OR('Full menu'!AN12="ACB", 'Full menu'!AN12="LCERT", 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menu'!AN12="WSD","WSD","")))))))))</f>
        <v/>
      </c>
      <c r="AO12" s="3" t="str">
        <f>IF('Full menu'!AO12="MDC","MDC",IF(OR('Full menu'!AO12="PERF",'Full menu'!AO12="AERF",'Full menu'!AO12="PCB"),"ERfix",IF(OR('Full menu'!AO12="ACB", 'Full menu'!AO12="LCERT", 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menu'!AO12="WSD","WSD","")))))))))</f>
        <v/>
      </c>
      <c r="AP12" s="3" t="str">
        <f>IF('Full menu'!AP12="MDC","MDC",IF(OR('Full menu'!AP12="PERF",'Full menu'!AP12="AERF",'Full menu'!AP12="PCB"),"ERfix",IF(OR('Full menu'!AP12="ACB", 'Full menu'!AP12="LCERT", 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menu'!AP12="WSD","WSD","")))))))))</f>
        <v/>
      </c>
      <c r="AQ12" s="3" t="str">
        <f>IF('Full menu'!AQ12="MDC","MDC",IF(OR('Full menu'!AQ12="PERF",'Full menu'!AQ12="AERF",'Full menu'!AQ12="PCB"),"ERfix",IF(OR('Full menu'!AQ12="ACB", 'Full menu'!AQ12="LCERT", 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menu'!AQ12="WSD","WSD","")))))))))</f>
        <v/>
      </c>
      <c r="AR12" s="3" t="str">
        <f>IF('Full menu'!AR12="MDC","MDC",IF(OR('Full menu'!AR12="PERF",'Full menu'!AR12="AERF",'Full menu'!AR12="PCB"),"ERfix",IF(OR('Full menu'!AR12="ACB", 'Full menu'!AR12="LCERT", 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menu'!AR12="WSD","WSD","")))))))))</f>
        <v/>
      </c>
      <c r="AS12" s="3" t="str">
        <f>IF('Full menu'!AS12="MDC","MDC",IF(OR('Full menu'!AS12="PERF",'Full menu'!AS12="AERF",'Full menu'!AS12="PCB"),"ERfix",IF(OR('Full menu'!AS12="ACB", 'Full menu'!AS12="LCERT", 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menu'!AS12="WSD","WSD","")))))))))</f>
        <v/>
      </c>
      <c r="AT12" s="3"/>
      <c r="AU12" s="3"/>
      <c r="AV12" s="3" t="str">
        <f>IF('Full menu'!AV12="MDC","MDC",IF(OR('Full menu'!AV12="PERF",'Full menu'!AV12="AERF",'Full menu'!AV12="PCB"),"ERfix",IF(OR('Full menu'!AV12="ACB", 'Full menu'!AV12="LCERT", 'Full menu'!AV12="LERT",'Full menu'!AV12="FCERT",'Full menu'!AV12="FERT"),"ERT",IF(OR('Full menu'!AV12="FCMT",'Full menu'!AV12="FMT",'Full menu'!AV12="LMT",'Full menu'!AV12="LCMT"),"MT",IF(OR('Full menu'!AV12="LCIT",'Full menu'!AV12="FCIT",'Full menu'!AV12="LMT",'Full menu'!AV12="FMT"),"IT",IF(OR('Full menu'!AV12="MwERT", 'Full menu'!AV12="ERwMT", 'Full menu'!AV12="M&amp;ERT", 'Full menu'!AV12="MwIT", 'Full menu'!AV12="IwMT", 'Full menu'!AV12="M&amp;IT", 'Full menu'!AV12="IwERT", 'Full menu'!AV12="ERwIT", 'Full menu'!AV12="I&amp;ERT", 'Full menu'!AV12="ER&amp;M&amp;IT"),"MixedT",IF('Full menu'!AV12="UD","UD",IF('Full menu'!AV12="LSD","LSD",IF('Full menu'!AV12="WSD","WSD","")))))))))</f>
        <v/>
      </c>
      <c r="AW12" s="3" t="str">
        <f>IF('Full menu'!AW12="MDC","MDC",IF(OR('Full menu'!AW12="PERF",'Full menu'!AW12="AERF",'Full menu'!AW12="PCB"),"ERfix",IF(OR('Full menu'!AW12="ACB", 'Full menu'!AW12="LCERT", 'Full menu'!AW12="LERT",'Full menu'!AW12="FCERT",'Full menu'!AW12="FERT"),"ERT",IF(OR('Full menu'!AW12="FCMT",'Full menu'!AW12="FMT",'Full menu'!AW12="LMT",'Full menu'!AW12="LCMT"),"MT",IF(OR('Full menu'!AW12="LCIT",'Full menu'!AW12="FCIT",'Full menu'!AW12="LMT",'Full menu'!AW12="FMT"),"IT",IF(OR('Full menu'!AW12="MwERT", 'Full menu'!AW12="ERwMT", 'Full menu'!AW12="M&amp;ERT", 'Full menu'!AW12="MwIT", 'Full menu'!AW12="IwMT", 'Full menu'!AW12="M&amp;IT", 'Full menu'!AW12="IwERT", 'Full menu'!AW12="ERwIT", 'Full menu'!AW12="I&amp;ERT", 'Full menu'!AW12="ER&amp;M&amp;IT"),"MixedT",IF('Full menu'!AW12="UD","UD",IF('Full menu'!AW12="LSD","LSD",IF('Full menu'!AW12="WSD","WSD","")))))))))</f>
        <v/>
      </c>
      <c r="AX12" s="3" t="str">
        <f>IF('Full menu'!AX12="MDC","MDC",IF(OR('Full menu'!AX12="PERF",'Full menu'!AX12="AERF",'Full menu'!AX12="PCB"),"ERfix",IF(OR('Full menu'!AX12="ACB", 'Full menu'!AX12="LCERT", 'Full menu'!AX12="LERT",'Full menu'!AX12="FCERT",'Full menu'!AX12="FERT"),"ERT",IF(OR('Full menu'!AX12="FCMT",'Full menu'!AX12="FMT",'Full menu'!AX12="LMT",'Full menu'!AX12="LCMT"),"MT",IF(OR('Full menu'!AX12="LCIT",'Full menu'!AX12="FCIT",'Full menu'!AX12="LMT",'Full menu'!AX12="FMT"),"IT",IF(OR('Full menu'!AX12="MwERT", 'Full menu'!AX12="ERwMT", 'Full menu'!AX12="M&amp;ERT", 'Full menu'!AX12="MwIT", 'Full menu'!AX12="IwMT", 'Full menu'!AX12="M&amp;IT", 'Full menu'!AX12="IwERT", 'Full menu'!AX12="ERwIT", 'Full menu'!AX12="I&amp;ERT", 'Full menu'!AX12="ER&amp;M&amp;IT"),"MixedT",IF('Full menu'!AX12="UD","UD",IF('Full menu'!AX12="LSD","LSD",IF('Full menu'!AX12="WSD","WSD","")))))))))</f>
        <v/>
      </c>
      <c r="AY12" s="3" t="str">
        <f>IF('Full menu'!AY12="MDC","MDC",IF(OR('Full menu'!AY12="PERF",'Full menu'!AY12="AERF",'Full menu'!AY12="PCB"),"ERfix",IF(OR('Full menu'!AY12="ACB", 'Full menu'!AY12="LCERT", 'Full menu'!AY12="LERT",'Full menu'!AY12="FCERT",'Full menu'!AY12="FERT"),"ERT",IF(OR('Full menu'!AY12="FCMT",'Full menu'!AY12="FMT",'Full menu'!AY12="LMT",'Full menu'!AY12="LCMT"),"MT",IF(OR('Full menu'!AY12="LCIT",'Full menu'!AY12="FCIT",'Full menu'!AY12="LMT",'Full menu'!AY12="FMT"),"IT",IF(OR('Full menu'!AY12="MwERT", 'Full menu'!AY12="ERwMT", 'Full menu'!AY12="M&amp;ERT", 'Full menu'!AY12="MwIT", 'Full menu'!AY12="IwMT", 'Full menu'!AY12="M&amp;IT", 'Full menu'!AY12="IwERT", 'Full menu'!AY12="ERwIT", 'Full menu'!AY12="I&amp;ERT", 'Full menu'!AY12="ER&amp;M&amp;IT"),"MixedT",IF('Full menu'!AY12="UD","UD",IF('Full menu'!AY12="LSD","LSD",IF('Full menu'!AY12="WSD","WSD","")))))))))</f>
        <v/>
      </c>
      <c r="AZ12" s="3" t="str">
        <f>IF('Full menu'!AZ12="MDC","MDC",IF(OR('Full menu'!AZ12="PERF",'Full menu'!AZ12="AERF",'Full menu'!AZ12="PCB"),"ERfix",IF(OR('Full menu'!AZ12="ACB", 'Full menu'!AZ12="LCERT", 'Full menu'!AZ12="LERT",'Full menu'!AZ12="FCERT",'Full menu'!AZ12="FERT"),"ERT",IF(OR('Full menu'!AZ12="FCMT",'Full menu'!AZ12="FMT",'Full menu'!AZ12="LMT",'Full menu'!AZ12="LCMT"),"MT",IF(OR('Full menu'!AZ12="LCIT",'Full menu'!AZ12="FCIT",'Full menu'!AZ12="LMT",'Full menu'!AZ12="FMT"),"IT",IF(OR('Full menu'!AZ12="MwERT", 'Full menu'!AZ12="ERwMT", 'Full menu'!AZ12="M&amp;ERT", 'Full menu'!AZ12="MwIT", 'Full menu'!AZ12="IwMT", 'Full menu'!AZ12="M&amp;IT", 'Full menu'!AZ12="IwERT", 'Full menu'!AZ12="ERwIT", 'Full menu'!AZ12="I&amp;ERT", 'Full menu'!AZ12="ER&amp;M&amp;IT"),"MixedT",IF('Full menu'!AZ12="UD","UD",IF('Full menu'!AZ12="LSD","LSD",IF('Full menu'!AZ12="WSD","WSD","")))))))))</f>
        <v/>
      </c>
      <c r="BA12" s="3" t="str">
        <f>IF('Full menu'!BA12="MDC","MDC",IF(OR('Full menu'!BA12="PERF",'Full menu'!BA12="AERF",'Full menu'!BA12="PCB"),"ERfix",IF(OR('Full menu'!BA12="ACB", 'Full menu'!BA12="LCERT", 'Full menu'!BA12="LERT",'Full menu'!BA12="FCERT",'Full menu'!BA12="FERT"),"ERT",IF(OR('Full menu'!BA12="FCMT",'Full menu'!BA12="FMT",'Full menu'!BA12="LMT",'Full menu'!BA12="LCMT"),"MT",IF(OR('Full menu'!BA12="LCIT",'Full menu'!BA12="FCIT",'Full menu'!BA12="LMT",'Full menu'!BA12="FMT"),"IT",IF(OR('Full menu'!BA12="MwERT", 'Full menu'!BA12="ERwMT", 'Full menu'!BA12="M&amp;ERT", 'Full menu'!BA12="MwIT", 'Full menu'!BA12="IwMT", 'Full menu'!BA12="M&amp;IT", 'Full menu'!BA12="IwERT", 'Full menu'!BA12="ERwIT", 'Full menu'!BA12="I&amp;ERT", 'Full menu'!BA12="ER&amp;M&amp;IT"),"MixedT",IF('Full menu'!BA12="UD","UD",IF('Full menu'!BA12="LSD","LSD",IF('Full menu'!BA12="WSD","WSD","")))))))))</f>
        <v/>
      </c>
      <c r="BB12" s="3" t="str">
        <f>IF('Full menu'!BB12="MDC","MDC",IF(OR('Full menu'!BB12="PERF",'Full menu'!BB12="AERF",'Full menu'!BB12="PCB"),"ERfix",IF(OR('Full menu'!BB12="ACB", 'Full menu'!BB12="LCERT", 'Full menu'!BB12="LERT",'Full menu'!BB12="FCERT",'Full menu'!BB12="FERT"),"ERT",IF(OR('Full menu'!BB12="FCMT",'Full menu'!BB12="FMT",'Full menu'!BB12="LMT",'Full menu'!BB12="LCMT"),"MT",IF(OR('Full menu'!BB12="LCIT",'Full menu'!BB12="FCIT",'Full menu'!BB12="LMT",'Full menu'!BB12="FMT"),"IT",IF(OR('Full menu'!BB12="MwERT", 'Full menu'!BB12="ERwMT", 'Full menu'!BB12="M&amp;ERT", 'Full menu'!BB12="MwIT", 'Full menu'!BB12="IwMT", 'Full menu'!BB12="M&amp;IT", 'Full menu'!BB12="IwERT", 'Full menu'!BB12="ERwIT", 'Full menu'!BB12="I&amp;ERT", 'Full menu'!BB12="ER&amp;M&amp;IT"),"MixedT",IF('Full menu'!BB12="UD","UD",IF('Full menu'!BB12="LSD","LSD",IF('Full menu'!BB12="WSD","WSD","")))))))))</f>
        <v/>
      </c>
      <c r="BC12" s="3" t="str">
        <f>IF('Full menu'!BC12="MDC","MDC",IF(OR('Full menu'!BC12="PERF",'Full menu'!BC12="AERF",'Full menu'!BC12="PCB"),"ERfix",IF(OR('Full menu'!BC12="ACB", 'Full menu'!BC12="LCERT", 'Full menu'!BC12="LERT",'Full menu'!BC12="FCERT",'Full menu'!BC12="FERT"),"ERT",IF(OR('Full menu'!BC12="FCMT",'Full menu'!BC12="FMT",'Full menu'!BC12="LMT",'Full menu'!BC12="LCMT"),"MT",IF(OR('Full menu'!BC12="LCIT",'Full menu'!BC12="FCIT",'Full menu'!BC12="LMT",'Full menu'!BC12="FMT"),"IT",IF(OR('Full menu'!BC12="MwERT", 'Full menu'!BC12="ERwMT", 'Full menu'!BC12="M&amp;ERT", 'Full menu'!BC12="MwIT", 'Full menu'!BC12="IwMT", 'Full menu'!BC12="M&amp;IT", 'Full menu'!BC12="IwERT", 'Full menu'!BC12="ERwIT", 'Full menu'!BC12="I&amp;ERT", 'Full menu'!BC12="ER&amp;M&amp;IT"),"MixedT",IF('Full menu'!BC12="UD","UD",IF('Full menu'!BC12="LSD","LSD",IF('Full menu'!BC12="WSD","WSD","")))))))))</f>
        <v/>
      </c>
    </row>
    <row r="13" spans="1:55" ht="15.5" x14ac:dyDescent="0.35">
      <c r="A13" t="s">
        <v>35</v>
      </c>
      <c r="B13" s="3" t="str">
        <f>IF('Full menu'!B13="MDC","MDC",IF(OR('Full menu'!B13="PERF",'Full menu'!B13="AERF",'Full menu'!B13="PCB"),"ERfix",IF(OR('Full menu'!B13="ACB", 'Full menu'!B13="LCERT", 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menu'!B13="WSD","WSD","")))))))))</f>
        <v>MDC</v>
      </c>
      <c r="C13" s="3" t="str">
        <f>IF('Full menu'!C13="MDC","MDC",IF(OR('Full menu'!C13="PERF",'Full menu'!C13="AERF",'Full menu'!C13="PCB"),"ERfix",IF(OR('Full menu'!C13="ACB", 'Full menu'!C13="LCERT", 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menu'!C13="WSD","WSD","")))))))))</f>
        <v>MDC</v>
      </c>
      <c r="D13" s="3" t="str">
        <f>IF('Full menu'!D13="MDC","MDC",IF(OR('Full menu'!D13="PERF",'Full menu'!D13="AERF",'Full menu'!D13="PCB"),"ERfix",IF(OR('Full menu'!D13="ACB", 'Full menu'!D13="LCERT", 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menu'!D13="WSD","WSD","")))))))))</f>
        <v>MDC</v>
      </c>
      <c r="E13" s="3" t="str">
        <f>IF('Full menu'!E13="MDC","MDC",IF(OR('Full menu'!E13="PERF",'Full menu'!E13="AERF",'Full menu'!E13="PCB"),"ERfix",IF(OR('Full menu'!E13="ACB", 'Full menu'!E13="LCERT", 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menu'!E13="WSD","WSD","")))))))))</f>
        <v>MDC</v>
      </c>
      <c r="F13" s="3" t="str">
        <f>IF('Full menu'!F13="MDC","MDC",IF(OR('Full menu'!F13="PERF",'Full menu'!F13="AERF",'Full menu'!F13="PCB"),"ERfix",IF(OR('Full menu'!F13="ACB", 'Full menu'!F13="LCERT", 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menu'!F13="WSD","WSD","")))))))))</f>
        <v>MDC</v>
      </c>
      <c r="G13" s="3" t="str">
        <f>IF('Full menu'!G13="MDC","MDC",IF(OR('Full menu'!G13="PERF",'Full menu'!G13="AERF",'Full menu'!G13="PCB"),"ERfix",IF(OR('Full menu'!G13="ACB", 'Full menu'!G13="LCERT", 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menu'!G13="WSD","WSD","")))))))))</f>
        <v>MDC</v>
      </c>
      <c r="H13" s="3" t="str">
        <f>IF('Full menu'!H13="MDC","MDC",IF(OR('Full menu'!H13="PERF",'Full menu'!H13="AERF",'Full menu'!H13="PCB"),"ERfix",IF(OR('Full menu'!H13="ACB", 'Full menu'!H13="LCERT", 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menu'!H13="WSD","WSD","")))))))))</f>
        <v>MDC</v>
      </c>
      <c r="I13" s="3" t="str">
        <f>IF('Full menu'!I13="MDC","MDC",IF(OR('Full menu'!I13="PERF",'Full menu'!I13="AERF",'Full menu'!I13="PCB"),"ERfix",IF(OR('Full menu'!I13="ACB", 'Full menu'!I13="LCERT", 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menu'!I13="WSD","WSD","")))))))))</f>
        <v>MDC</v>
      </c>
      <c r="J13" s="3" t="str">
        <f>IF('Full menu'!J13="MDC","MDC",IF(OR('Full menu'!J13="PERF",'Full menu'!J13="AERF",'Full menu'!J13="PCB"),"ERfix",IF(OR('Full menu'!J13="ACB", 'Full menu'!J13="LCERT", 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menu'!J13="WSD","WSD","")))))))))</f>
        <v>MDC</v>
      </c>
      <c r="K13" s="3" t="str">
        <f>IF('Full menu'!K13="MDC","MDC",IF(OR('Full menu'!K13="PERF",'Full menu'!K13="AERF",'Full menu'!K13="PCB"),"ERfix",IF(OR('Full menu'!K13="ACB", 'Full menu'!K13="LCERT", 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menu'!K13="WSD","WSD","")))))))))</f>
        <v>MDC</v>
      </c>
      <c r="L13" s="3" t="str">
        <f>IF('Full menu'!L13="MDC","MDC",IF(OR('Full menu'!L13="PERF",'Full menu'!L13="AERF",'Full menu'!L13="PCB"),"ERfix",IF(OR('Full menu'!L13="ACB", 'Full menu'!L13="LCERT", 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menu'!L13="WSD","WSD","")))))))))</f>
        <v>MDC</v>
      </c>
      <c r="M13" s="3" t="str">
        <f>IF('Full menu'!M13="MDC","MDC",IF(OR('Full menu'!M13="PERF",'Full menu'!M13="AERF",'Full menu'!M13="PCB"),"ERfix",IF(OR('Full menu'!M13="ACB", 'Full menu'!M13="LCERT", 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menu'!M13="WSD","WSD","")))))))))</f>
        <v>MDC</v>
      </c>
      <c r="N13" s="3" t="str">
        <f>IF('Full menu'!N13="MDC","MDC",IF(OR('Full menu'!N13="PERF",'Full menu'!N13="AERF",'Full menu'!N13="PCB"),"ERfix",IF(OR('Full menu'!N13="ACB", 'Full menu'!N13="LCERT", 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menu'!N13="WSD","WSD","")))))))))</f>
        <v>MDC</v>
      </c>
      <c r="O13" s="3" t="str">
        <f>IF('Full menu'!O13="MDC","MDC",IF(OR('Full menu'!O13="PERF",'Full menu'!O13="AERF",'Full menu'!O13="PCB"),"ERfix",IF(OR('Full menu'!O13="ACB", 'Full menu'!O13="LCERT", 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menu'!O13="WSD","WSD","")))))))))</f>
        <v>UD</v>
      </c>
      <c r="P13" s="3" t="str">
        <f>IF('Full menu'!P13="MDC","MDC",IF(OR('Full menu'!P13="PERF",'Full menu'!P13="AERF",'Full menu'!P13="PCB"),"ERfix",IF(OR('Full menu'!P13="ACB", 'Full menu'!P13="LCERT", 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menu'!P13="WSD","WSD","")))))))))</f>
        <v>UD</v>
      </c>
      <c r="Q13" s="3" t="str">
        <f>IF('Full menu'!Q13="MDC","MDC",IF(OR('Full menu'!Q13="PERF",'Full menu'!Q13="AERF",'Full menu'!Q13="PCB"),"ERfix",IF(OR('Full menu'!Q13="ACB", 'Full menu'!Q13="LCERT", 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menu'!Q13="WSD","WSD","")))))))))</f>
        <v>UD</v>
      </c>
      <c r="R13" s="3" t="str">
        <f>IF('Full menu'!R13="MDC","MDC",IF(OR('Full menu'!R13="PERF",'Full menu'!R13="AERF",'Full menu'!R13="PCB"),"ERfix",IF(OR('Full menu'!R13="ACB", 'Full menu'!R13="LCERT", 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menu'!R13="WSD","WSD","")))))))))</f>
        <v>UD</v>
      </c>
      <c r="S13" s="3" t="str">
        <f>IF('Full menu'!S13="MDC","MDC",IF(OR('Full menu'!S13="PERF",'Full menu'!S13="AERF",'Full menu'!S13="PCB"),"ERfix",IF(OR('Full menu'!S13="ACB", 'Full menu'!S13="LCERT", 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menu'!S13="WSD","WSD","")))))))))</f>
        <v>UD</v>
      </c>
      <c r="T13" s="3" t="str">
        <f>IF('Full menu'!T13="MDC","MDC",IF(OR('Full menu'!T13="PERF",'Full menu'!T13="AERF",'Full menu'!T13="PCB"),"ERfix",IF(OR('Full menu'!T13="ACB", 'Full menu'!T13="LCERT", 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menu'!T13="WSD","WSD","")))))))))</f>
        <v>UD</v>
      </c>
      <c r="U13" s="3" t="str">
        <f>IF('Full menu'!U13="MDC","MDC",IF(OR('Full menu'!U13="PERF",'Full menu'!U13="AERF",'Full menu'!U13="PCB"),"ERfix",IF(OR('Full menu'!U13="ACB", 'Full menu'!U13="LCERT", 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menu'!U13="WSD","WSD","")))))))))</f>
        <v>UD</v>
      </c>
      <c r="V13" s="3" t="str">
        <f>IF('Full menu'!V13="MDC","MDC",IF(OR('Full menu'!V13="PERF",'Full menu'!V13="AERF",'Full menu'!V13="PCB"),"ERfix",IF(OR('Full menu'!V13="ACB", 'Full menu'!V13="LCERT", 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menu'!V13="WSD","WSD","")))))))))</f>
        <v>UD</v>
      </c>
      <c r="W13" s="3" t="str">
        <f>IF('Full menu'!W13="MDC","MDC",IF(OR('Full menu'!W13="PERF",'Full menu'!W13="AERF",'Full menu'!W13="PCB"),"ERfix",IF(OR('Full menu'!W13="ACB", 'Full menu'!W13="LCERT", 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menu'!W13="WSD","WSD","")))))))))</f>
        <v>LSD</v>
      </c>
      <c r="X13" s="3" t="str">
        <f>IF('Full menu'!X13="MDC","MDC",IF(OR('Full menu'!X13="PERF",'Full menu'!X13="AERF",'Full menu'!X13="PCB"),"ERfix",IF(OR('Full menu'!X13="ACB", 'Full menu'!X13="LCERT", 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menu'!X13="WSD","WSD","")))))))))</f>
        <v>LSD</v>
      </c>
      <c r="Y13" s="3" t="str">
        <f>IF('Full menu'!Y13="MDC","MDC",IF(OR('Full menu'!Y13="PERF",'Full menu'!Y13="AERF",'Full menu'!Y13="PCB"),"ERfix",IF(OR('Full menu'!Y13="ACB", 'Full menu'!Y13="LCERT", 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menu'!Y13="WSD","WSD","")))))))))</f>
        <v>LSD</v>
      </c>
      <c r="Z13" s="3" t="str">
        <f>IF('Full menu'!Z13="MDC","MDC",IF(OR('Full menu'!Z13="PERF",'Full menu'!Z13="AERF",'Full menu'!Z13="PCB"),"ERfix",IF(OR('Full menu'!Z13="ACB", 'Full menu'!Z13="LCERT", 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menu'!Z13="WSD","WSD","")))))))))</f>
        <v>LSD</v>
      </c>
      <c r="AA13" s="3" t="str">
        <f>IF('Full menu'!AA13="MDC","MDC",IF(OR('Full menu'!AA13="PERF",'Full menu'!AA13="AERF",'Full menu'!AA13="PCB"),"ERfix",IF(OR('Full menu'!AA13="ACB", 'Full menu'!AA13="LCERT", 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menu'!AA13="WSD","WSD","")))))))))</f>
        <v>LSD</v>
      </c>
      <c r="AB13" s="3" t="str">
        <f>IF('Full menu'!AB13="MDC","MDC",IF(OR('Full menu'!AB13="PERF",'Full menu'!AB13="AERF",'Full menu'!AB13="PCB"),"ERfix",IF(OR('Full menu'!AB13="ACB", 'Full menu'!AB13="LCERT", 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menu'!AB13="WSD","WSD","")))))))))</f>
        <v>LSD</v>
      </c>
      <c r="AC13" s="3" t="str">
        <f>IF('Full menu'!AC13="MDC","MDC",IF(OR('Full menu'!AC13="PERF",'Full menu'!AC13="AERF",'Full menu'!AC13="PCB"),"ERfix",IF(OR('Full menu'!AC13="ACB", 'Full menu'!AC13="LCERT", 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menu'!AC13="WSD","WSD","")))))))))</f>
        <v>ITs</v>
      </c>
      <c r="AD13" s="3" t="str">
        <f>IF('Full menu'!AD13="MDC","MDC",IF(OR('Full menu'!AD13="PERF",'Full menu'!AD13="AERF",'Full menu'!AD13="PCB"),"ERfix",IF(OR('Full menu'!AD13="ACB", 'Full menu'!AD13="LCERT", 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menu'!AD13="WSD","WSD","")))))))))</f>
        <v>ITs</v>
      </c>
      <c r="AE13" s="3" t="str">
        <f>IF('Full menu'!AE13="MDC","MDC",IF(OR('Full menu'!AE13="PERF",'Full menu'!AE13="AERF",'Full menu'!AE13="PCB"),"ERfix",IF(OR('Full menu'!AE13="ACB", 'Full menu'!AE13="LCERT", 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menu'!AE13="WSD","WSD","")))))))))</f>
        <v>ITs</v>
      </c>
      <c r="AF13" s="3" t="str">
        <f>IF('Full menu'!AF13="MDC","MDC",IF(OR('Full menu'!AF13="PERF",'Full menu'!AF13="AERF",'Full menu'!AF13="PCB"),"ERfix",IF(OR('Full menu'!AF13="ACB", 'Full menu'!AF13="LCERT", 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menu'!AF13="WSD","WSD","")))))))))</f>
        <v>ITs</v>
      </c>
      <c r="AG13" s="3" t="str">
        <f>IF('Full menu'!AG13="MDC","MDC",IF(OR('Full menu'!AG13="PERF",'Full menu'!AG13="AERF",'Full menu'!AG13="PCB"),"ERfix",IF(OR('Full menu'!AG13="ACB", 'Full menu'!AG13="LCERT", 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menu'!AG13="WSD","WSD","")))))))))</f>
        <v>ITs</v>
      </c>
      <c r="AH13" s="3" t="str">
        <f>IF('Full menu'!AH13="MDC","MDC",IF(OR('Full menu'!AH13="PERF",'Full menu'!AH13="AERF",'Full menu'!AH13="PCB"),"ERfix",IF(OR('Full menu'!AH13="ACB", 'Full menu'!AH13="LCERT", 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menu'!AH13="WSD","WSD","")))))))))</f>
        <v>ITs</v>
      </c>
      <c r="AI13" s="3" t="str">
        <f>IF('Full menu'!AI13="MDC","MDC",IF(OR('Full menu'!AI13="PERF",'Full menu'!AI13="AERF",'Full menu'!AI13="PCB"),"ERfix",IF(OR('Full menu'!AI13="ACB", 'Full menu'!AI13="LCERT", 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menu'!AI13="WSD","WSD","")))))))))</f>
        <v>ITs</v>
      </c>
      <c r="AJ13" s="3" t="str">
        <f>IF('Full menu'!AJ13="MDC","MDC",IF(OR('Full menu'!AJ13="PERF",'Full menu'!AJ13="AERF",'Full menu'!AJ13="PCB"),"ERfix",IF(OR('Full menu'!AJ13="ACB", 'Full menu'!AJ13="LCERT", 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menu'!AJ13="WSD","WSD","")))))))))</f>
        <v>ITs</v>
      </c>
      <c r="AK13" s="3" t="str">
        <f>IF('Full menu'!AK13="MDC","MDC",IF(OR('Full menu'!AK13="PERF",'Full menu'!AK13="AERF",'Full menu'!AK13="PCB"),"ERfix",IF(OR('Full menu'!AK13="ACB", 'Full menu'!AK13="LCERT", 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menu'!AK13="WSD","WSD","")))))))))</f>
        <v>ITs</v>
      </c>
      <c r="AL13" s="3" t="str">
        <f>IF('Full menu'!AL13="MDC","MDC",IF(OR('Full menu'!AL13="PERF",'Full menu'!AL13="AERF",'Full menu'!AL13="PCB"),"ERfix",IF(OR('Full menu'!AL13="ACB", 'Full menu'!AL13="LCERT", 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menu'!AL13="WSD","WSD","")))))))))</f>
        <v>ITs</v>
      </c>
      <c r="AM13" s="3" t="str">
        <f>IF('Full menu'!AM13="MDC","MDC",IF(OR('Full menu'!AM13="PERF",'Full menu'!AM13="AERF",'Full menu'!AM13="PCB"),"ERfix",IF(OR('Full menu'!AM13="ACB", 'Full menu'!AM13="LCERT", 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menu'!AM13="WSD","WSD","")))))))))</f>
        <v>ITs</v>
      </c>
      <c r="AN13" s="3" t="str">
        <f>IF('Full menu'!AN13="MDC","MDC",IF(OR('Full menu'!AN13="PERF",'Full menu'!AN13="AERF",'Full menu'!AN13="PCB"),"ERfix",IF(OR('Full menu'!AN13="ACB", 'Full menu'!AN13="LCERT", 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menu'!AN13="WSD","WSD","")))))))))</f>
        <v>ITs</v>
      </c>
      <c r="AO13" s="3" t="str">
        <f>IF('Full menu'!AO13="MDC","MDC",IF(OR('Full menu'!AO13="PERF",'Full menu'!AO13="AERF",'Full menu'!AO13="PCB"),"ERfix",IF(OR('Full menu'!AO13="ACB", 'Full menu'!AO13="LCERT", 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menu'!AO13="WSD","WSD","")))))))))</f>
        <v>ITs</v>
      </c>
      <c r="AP13" s="3" t="str">
        <f>IF('Full menu'!AP13="MDC","MDC",IF(OR('Full menu'!AP13="PERF",'Full menu'!AP13="AERF",'Full menu'!AP13="PCB"),"ERfix",IF(OR('Full menu'!AP13="ACB", 'Full menu'!AP13="LCERT", 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menu'!AP13="WSD","WSD","")))))))))</f>
        <v>ITs</v>
      </c>
      <c r="AQ13" s="3" t="str">
        <f>IF('Full menu'!AQ13="MDC","MDC",IF(OR('Full menu'!AQ13="PERF",'Full menu'!AQ13="AERF",'Full menu'!AQ13="PCB"),"ERfix",IF(OR('Full menu'!AQ13="ACB", 'Full menu'!AQ13="LCERT", 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menu'!AQ13="WSD","WSD","")))))))))</f>
        <v>ITs</v>
      </c>
      <c r="AR13" s="3" t="str">
        <f>IF('Full menu'!AR13="MDC","MDC",IF(OR('Full menu'!AR13="PERF",'Full menu'!AR13="AERF",'Full menu'!AR13="PCB"),"ERfix",IF(OR('Full menu'!AR13="ACB", 'Full menu'!AR13="LCERT", 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menu'!AR13="WSD","WSD","")))))))))</f>
        <v>ITs</v>
      </c>
      <c r="AS13" s="3" t="str">
        <f>IF('Full menu'!AS13="MDC","MDC",IF(OR('Full menu'!AS13="PERF",'Full menu'!AS13="AERF",'Full menu'!AS13="PCB"),"ERfix",IF(OR('Full menu'!AS13="ACB", 'Full menu'!AS13="LCERT", 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menu'!AS13="WSD","WSD","")))))))))</f>
        <v>ITs</v>
      </c>
      <c r="AT13" s="3"/>
      <c r="AU13" s="3"/>
      <c r="AV13" s="3" t="str">
        <f>IF('Full menu'!AV13="MDC","MDC",IF(OR('Full menu'!AV13="PERF",'Full menu'!AV13="AERF",'Full menu'!AV13="PCB"),"ERfix",IF(OR('Full menu'!AV13="ACB", 'Full menu'!AV13="LCERT", 'Full menu'!AV13="LERT",'Full menu'!AV13="FCERT",'Full menu'!AV13="FERT"),"ERT",IF(OR('Full menu'!AV13="FCMT",'Full menu'!AV13="FMT",'Full menu'!AV13="LMT",'Full menu'!AV13="LCMT"),"MT",IF(OR('Full menu'!AV13="LCIT",'Full menu'!AV13="FCIT",'Full menu'!AV13="LMT",'Full menu'!AV13="FMT"),"IT",IF(OR('Full menu'!AV13="MwERT", 'Full menu'!AV13="ERwMT", 'Full menu'!AV13="M&amp;ERT", 'Full menu'!AV13="MwIT", 'Full menu'!AV13="IwMT", 'Full menu'!AV13="M&amp;IT", 'Full menu'!AV13="IwERT", 'Full menu'!AV13="ERwIT", 'Full menu'!AV13="I&amp;ERT", 'Full menu'!AV13="ER&amp;M&amp;IT"),"MixedT",IF('Full menu'!AV13="UD","UD",IF('Full menu'!AV13="LSD","LSD",IF('Full menu'!AV13="WSD","WSD","")))))))))</f>
        <v/>
      </c>
      <c r="AW13" s="3" t="str">
        <f>IF('Full menu'!AW13="MDC","MDC",IF(OR('Full menu'!AW13="PERF",'Full menu'!AW13="AERF",'Full menu'!AW13="PCB"),"ERfix",IF(OR('Full menu'!AW13="ACB", 'Full menu'!AW13="LCERT", 'Full menu'!AW13="LERT",'Full menu'!AW13="FCERT",'Full menu'!AW13="FERT"),"ERT",IF(OR('Full menu'!AW13="FCMT",'Full menu'!AW13="FMT",'Full menu'!AW13="LMT",'Full menu'!AW13="LCMT"),"MT",IF(OR('Full menu'!AW13="LCIT",'Full menu'!AW13="FCIT",'Full menu'!AW13="LMT",'Full menu'!AW13="FMT"),"IT",IF(OR('Full menu'!AW13="MwERT", 'Full menu'!AW13="ERwMT", 'Full menu'!AW13="M&amp;ERT", 'Full menu'!AW13="MwIT", 'Full menu'!AW13="IwMT", 'Full menu'!AW13="M&amp;IT", 'Full menu'!AW13="IwERT", 'Full menu'!AW13="ERwIT", 'Full menu'!AW13="I&amp;ERT", 'Full menu'!AW13="ER&amp;M&amp;IT"),"MixedT",IF('Full menu'!AW13="UD","UD",IF('Full menu'!AW13="LSD","LSD",IF('Full menu'!AW13="WSD","WSD","")))))))))</f>
        <v/>
      </c>
      <c r="AX13" s="3" t="str">
        <f>IF('Full menu'!AX13="MDC","MDC",IF(OR('Full menu'!AX13="PERF",'Full menu'!AX13="AERF",'Full menu'!AX13="PCB"),"ERfix",IF(OR('Full menu'!AX13="ACB", 'Full menu'!AX13="LCERT", 'Full menu'!AX13="LERT",'Full menu'!AX13="FCERT",'Full menu'!AX13="FERT"),"ERT",IF(OR('Full menu'!AX13="FCMT",'Full menu'!AX13="FMT",'Full menu'!AX13="LMT",'Full menu'!AX13="LCMT"),"MT",IF(OR('Full menu'!AX13="LCIT",'Full menu'!AX13="FCIT",'Full menu'!AX13="LMT",'Full menu'!AX13="FMT"),"IT",IF(OR('Full menu'!AX13="MwERT", 'Full menu'!AX13="ERwMT", 'Full menu'!AX13="M&amp;ERT", 'Full menu'!AX13="MwIT", 'Full menu'!AX13="IwMT", 'Full menu'!AX13="M&amp;IT", 'Full menu'!AX13="IwERT", 'Full menu'!AX13="ERwIT", 'Full menu'!AX13="I&amp;ERT", 'Full menu'!AX13="ER&amp;M&amp;IT"),"MixedT",IF('Full menu'!AX13="UD","UD",IF('Full menu'!AX13="LSD","LSD",IF('Full menu'!AX13="WSD","WSD","")))))))))</f>
        <v/>
      </c>
      <c r="AY13" s="3" t="str">
        <f>IF('Full menu'!AY13="MDC","MDC",IF(OR('Full menu'!AY13="PERF",'Full menu'!AY13="AERF",'Full menu'!AY13="PCB"),"ERfix",IF(OR('Full menu'!AY13="ACB", 'Full menu'!AY13="LCERT", 'Full menu'!AY13="LERT",'Full menu'!AY13="FCERT",'Full menu'!AY13="FERT"),"ERT",IF(OR('Full menu'!AY13="FCMT",'Full menu'!AY13="FMT",'Full menu'!AY13="LMT",'Full menu'!AY13="LCMT"),"MT",IF(OR('Full menu'!AY13="LCIT",'Full menu'!AY13="FCIT",'Full menu'!AY13="LMT",'Full menu'!AY13="FMT"),"IT",IF(OR('Full menu'!AY13="MwERT", 'Full menu'!AY13="ERwMT", 'Full menu'!AY13="M&amp;ERT", 'Full menu'!AY13="MwIT", 'Full menu'!AY13="IwMT", 'Full menu'!AY13="M&amp;IT", 'Full menu'!AY13="IwERT", 'Full menu'!AY13="ERwIT", 'Full menu'!AY13="I&amp;ERT", 'Full menu'!AY13="ER&amp;M&amp;IT"),"MixedT",IF('Full menu'!AY13="UD","UD",IF('Full menu'!AY13="LSD","LSD",IF('Full menu'!AY13="WSD","WSD","")))))))))</f>
        <v/>
      </c>
      <c r="AZ13" s="3" t="str">
        <f>IF('Full menu'!AZ13="MDC","MDC",IF(OR('Full menu'!AZ13="PERF",'Full menu'!AZ13="AERF",'Full menu'!AZ13="PCB"),"ERfix",IF(OR('Full menu'!AZ13="ACB", 'Full menu'!AZ13="LCERT", 'Full menu'!AZ13="LERT",'Full menu'!AZ13="FCERT",'Full menu'!AZ13="FERT"),"ERT",IF(OR('Full menu'!AZ13="FCMT",'Full menu'!AZ13="FMT",'Full menu'!AZ13="LMT",'Full menu'!AZ13="LCMT"),"MT",IF(OR('Full menu'!AZ13="LCIT",'Full menu'!AZ13="FCIT",'Full menu'!AZ13="LMT",'Full menu'!AZ13="FMT"),"IT",IF(OR('Full menu'!AZ13="MwERT", 'Full menu'!AZ13="ERwMT", 'Full menu'!AZ13="M&amp;ERT", 'Full menu'!AZ13="MwIT", 'Full menu'!AZ13="IwMT", 'Full menu'!AZ13="M&amp;IT", 'Full menu'!AZ13="IwERT", 'Full menu'!AZ13="ERwIT", 'Full menu'!AZ13="I&amp;ERT", 'Full menu'!AZ13="ER&amp;M&amp;IT"),"MixedT",IF('Full menu'!AZ13="UD","UD",IF('Full menu'!AZ13="LSD","LSD",IF('Full menu'!AZ13="WSD","WSD","")))))))))</f>
        <v/>
      </c>
      <c r="BA13" s="3" t="str">
        <f>IF('Full menu'!BA13="MDC","MDC",IF(OR('Full menu'!BA13="PERF",'Full menu'!BA13="AERF",'Full menu'!BA13="PCB"),"ERfix",IF(OR('Full menu'!BA13="ACB", 'Full menu'!BA13="LCERT", 'Full menu'!BA13="LERT",'Full menu'!BA13="FCERT",'Full menu'!BA13="FERT"),"ERT",IF(OR('Full menu'!BA13="FCMT",'Full menu'!BA13="FMT",'Full menu'!BA13="LMT",'Full menu'!BA13="LCMT"),"MT",IF(OR('Full menu'!BA13="LCIT",'Full menu'!BA13="FCIT",'Full menu'!BA13="LMT",'Full menu'!BA13="FMT"),"IT",IF(OR('Full menu'!BA13="MwERT", 'Full menu'!BA13="ERwMT", 'Full menu'!BA13="M&amp;ERT", 'Full menu'!BA13="MwIT", 'Full menu'!BA13="IwMT", 'Full menu'!BA13="M&amp;IT", 'Full menu'!BA13="IwERT", 'Full menu'!BA13="ERwIT", 'Full menu'!BA13="I&amp;ERT", 'Full menu'!BA13="ER&amp;M&amp;IT"),"MixedT",IF('Full menu'!BA13="UD","UD",IF('Full menu'!BA13="LSD","LSD",IF('Full menu'!BA13="WSD","WSD","")))))))))</f>
        <v/>
      </c>
      <c r="BB13" s="3" t="str">
        <f>IF('Full menu'!BB13="MDC","MDC",IF(OR('Full menu'!BB13="PERF",'Full menu'!BB13="AERF",'Full menu'!BB13="PCB"),"ERfix",IF(OR('Full menu'!BB13="ACB", 'Full menu'!BB13="LCERT", 'Full menu'!BB13="LERT",'Full menu'!BB13="FCERT",'Full menu'!BB13="FERT"),"ERT",IF(OR('Full menu'!BB13="FCMT",'Full menu'!BB13="FMT",'Full menu'!BB13="LMT",'Full menu'!BB13="LCMT"),"MT",IF(OR('Full menu'!BB13="LCIT",'Full menu'!BB13="FCIT",'Full menu'!BB13="LMT",'Full menu'!BB13="FMT"),"IT",IF(OR('Full menu'!BB13="MwERT", 'Full menu'!BB13="ERwMT", 'Full menu'!BB13="M&amp;ERT", 'Full menu'!BB13="MwIT", 'Full menu'!BB13="IwMT", 'Full menu'!BB13="M&amp;IT", 'Full menu'!BB13="IwERT", 'Full menu'!BB13="ERwIT", 'Full menu'!BB13="I&amp;ERT", 'Full menu'!BB13="ER&amp;M&amp;IT"),"MixedT",IF('Full menu'!BB13="UD","UD",IF('Full menu'!BB13="LSD","LSD",IF('Full menu'!BB13="WSD","WSD","")))))))))</f>
        <v/>
      </c>
      <c r="BC13" s="3" t="str">
        <f>IF('Full menu'!BC13="MDC","MDC",IF(OR('Full menu'!BC13="PERF",'Full menu'!BC13="AERF",'Full menu'!BC13="PCB"),"ERfix",IF(OR('Full menu'!BC13="ACB", 'Full menu'!BC13="LCERT", 'Full menu'!BC13="LERT",'Full menu'!BC13="FCERT",'Full menu'!BC13="FERT"),"ERT",IF(OR('Full menu'!BC13="FCMT",'Full menu'!BC13="FMT",'Full menu'!BC13="LMT",'Full menu'!BC13="LCMT"),"MT",IF(OR('Full menu'!BC13="LCIT",'Full menu'!BC13="FCIT",'Full menu'!BC13="LMT",'Full menu'!BC13="FMT"),"IT",IF(OR('Full menu'!BC13="MwERT", 'Full menu'!BC13="ERwMT", 'Full menu'!BC13="M&amp;ERT", 'Full menu'!BC13="MwIT", 'Full menu'!BC13="IwMT", 'Full menu'!BC13="M&amp;IT", 'Full menu'!BC13="IwERT", 'Full menu'!BC13="ERwIT", 'Full menu'!BC13="I&amp;ERT", 'Full menu'!BC13="ER&amp;M&amp;IT"),"MixedT",IF('Full menu'!BC13="UD","UD",IF('Full menu'!BC13="LSD","LSD",IF('Full menu'!BC13="WSD","WSD","")))))))))</f>
        <v/>
      </c>
    </row>
    <row r="14" spans="1:55" ht="15.5" x14ac:dyDescent="0.35">
      <c r="A14" t="s">
        <v>36</v>
      </c>
      <c r="B14" s="3" t="str">
        <f>IF('Full menu'!B14="MDC","MDC",IF(OR('Full menu'!B14="PERF",'Full menu'!B14="AERF",'Full menu'!B14="PCB"),"ERfix",IF(OR('Full menu'!B14="ACB", 'Full menu'!B14="LCERT", 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menu'!B14="WSD","WSD","")))))))))</f>
        <v>LSD</v>
      </c>
      <c r="C14" s="3" t="str">
        <f>IF('Full menu'!C14="MDC","MDC",IF(OR('Full menu'!C14="PERF",'Full menu'!C14="AERF",'Full menu'!C14="PCB"),"ERfix",IF(OR('Full menu'!C14="ACB", 'Full menu'!C14="LCERT", 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menu'!C14="WSD","WSD","")))))))))</f>
        <v>LSD</v>
      </c>
      <c r="D14" s="3" t="str">
        <f>IF('Full menu'!D14="MDC","MDC",IF(OR('Full menu'!D14="PERF",'Full menu'!D14="AERF",'Full menu'!D14="PCB"),"ERfix",IF(OR('Full menu'!D14="ACB", 'Full menu'!D14="LCERT", 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menu'!D14="WSD","WSD","")))))))))</f>
        <v>LSD</v>
      </c>
      <c r="E14" s="3" t="str">
        <f>IF('Full menu'!E14="MDC","MDC",IF(OR('Full menu'!E14="PERF",'Full menu'!E14="AERF",'Full menu'!E14="PCB"),"ERfix",IF(OR('Full menu'!E14="ACB", 'Full menu'!E14="LCERT", 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menu'!E14="WSD","WSD","")))))))))</f>
        <v>LSD</v>
      </c>
      <c r="F14" s="3" t="str">
        <f>IF('Full menu'!F14="MDC","MDC",IF(OR('Full menu'!F14="PERF",'Full menu'!F14="AERF",'Full menu'!F14="PCB"),"ERfix",IF(OR('Full menu'!F14="ACB", 'Full menu'!F14="LCERT", 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menu'!F14="WSD","WSD","")))))))))</f>
        <v>LSD</v>
      </c>
      <c r="G14" s="3" t="str">
        <f>IF('Full menu'!G14="MDC","MDC",IF(OR('Full menu'!G14="PERF",'Full menu'!G14="AERF",'Full menu'!G14="PCB"),"ERfix",IF(OR('Full menu'!G14="ACB", 'Full menu'!G14="LCERT", 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menu'!G14="WSD","WSD","")))))))))</f>
        <v>LSD</v>
      </c>
      <c r="H14" s="3" t="str">
        <f>IF('Full menu'!H14="MDC","MDC",IF(OR('Full menu'!H14="PERF",'Full menu'!H14="AERF",'Full menu'!H14="PCB"),"ERfix",IF(OR('Full menu'!H14="ACB", 'Full menu'!H14="LCERT", 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menu'!H14="WSD","WSD","")))))))))</f>
        <v>LSD</v>
      </c>
      <c r="I14" s="3" t="str">
        <f>IF('Full menu'!I14="MDC","MDC",IF(OR('Full menu'!I14="PERF",'Full menu'!I14="AERF",'Full menu'!I14="PCB"),"ERfix",IF(OR('Full menu'!I14="ACB", 'Full menu'!I14="LCERT", 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menu'!I14="WSD","WSD","")))))))))</f>
        <v>LSD</v>
      </c>
      <c r="J14" s="3" t="str">
        <f>IF('Full menu'!J14="MDC","MDC",IF(OR('Full menu'!J14="PERF",'Full menu'!J14="AERF",'Full menu'!J14="PCB"),"ERfix",IF(OR('Full menu'!J14="ACB", 'Full menu'!J14="LCERT", 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menu'!J14="WSD","WSD","")))))))))</f>
        <v>LSD</v>
      </c>
      <c r="K14" s="3" t="str">
        <f>IF('Full menu'!K14="MDC","MDC",IF(OR('Full menu'!K14="PERF",'Full menu'!K14="AERF",'Full menu'!K14="PCB"),"ERfix",IF(OR('Full menu'!K14="ACB", 'Full menu'!K14="LCERT", 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menu'!K14="WSD","WSD","")))))))))</f>
        <v>LSD</v>
      </c>
      <c r="L14" s="3" t="str">
        <f>IF('Full menu'!L14="MDC","MDC",IF(OR('Full menu'!L14="PERF",'Full menu'!L14="AERF",'Full menu'!L14="PCB"),"ERfix",IF(OR('Full menu'!L14="ACB", 'Full menu'!L14="LCERT", 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menu'!L14="WSD","WSD","")))))))))</f>
        <v>LSD</v>
      </c>
      <c r="M14" s="3" t="str">
        <f>IF('Full menu'!M14="MDC","MDC",IF(OR('Full menu'!M14="PERF",'Full menu'!M14="AERF",'Full menu'!M14="PCB"),"ERfix",IF(OR('Full menu'!M14="ACB", 'Full menu'!M14="LCERT", 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menu'!M14="WSD","WSD","")))))))))</f>
        <v>LSD</v>
      </c>
      <c r="N14" s="3" t="str">
        <f>IF('Full menu'!N14="MDC","MDC",IF(OR('Full menu'!N14="PERF",'Full menu'!N14="AERF",'Full menu'!N14="PCB"),"ERfix",IF(OR('Full menu'!N14="ACB", 'Full menu'!N14="LCERT", 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menu'!N14="WSD","WSD","")))))))))</f>
        <v>LSD</v>
      </c>
      <c r="O14" s="3" t="str">
        <f>IF('Full menu'!O14="MDC","MDC",IF(OR('Full menu'!O14="PERF",'Full menu'!O14="AERF",'Full menu'!O14="PCB"),"ERfix",IF(OR('Full menu'!O14="ACB", 'Full menu'!O14="LCERT", 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menu'!O14="WSD","WSD","")))))))))</f>
        <v>LSD</v>
      </c>
      <c r="P14" s="3" t="str">
        <f>IF('Full menu'!P14="MDC","MDC",IF(OR('Full menu'!P14="PERF",'Full menu'!P14="AERF",'Full menu'!P14="PCB"),"ERfix",IF(OR('Full menu'!P14="ACB", 'Full menu'!P14="LCERT", 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menu'!P14="WSD","WSD","")))))))))</f>
        <v>LSD</v>
      </c>
      <c r="Q14" s="3" t="str">
        <f>IF('Full menu'!Q14="MDC","MDC",IF(OR('Full menu'!Q14="PERF",'Full menu'!Q14="AERF",'Full menu'!Q14="PCB"),"ERfix",IF(OR('Full menu'!Q14="ACB", 'Full menu'!Q14="LCERT", 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menu'!Q14="WSD","WSD","")))))))))</f>
        <v>LSD</v>
      </c>
      <c r="R14" s="3" t="str">
        <f>IF('Full menu'!R14="MDC","MDC",IF(OR('Full menu'!R14="PERF",'Full menu'!R14="AERF",'Full menu'!R14="PCB"),"ERfix",IF(OR('Full menu'!R14="ACB", 'Full menu'!R14="LCERT", 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menu'!R14="WSD","WSD","")))))))))</f>
        <v>LSD</v>
      </c>
      <c r="S14" s="3" t="str">
        <f>IF('Full menu'!S14="MDC","MDC",IF(OR('Full menu'!S14="PERF",'Full menu'!S14="AERF",'Full menu'!S14="PCB"),"ERfix",IF(OR('Full menu'!S14="ACB", 'Full menu'!S14="LCERT", 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menu'!S14="WSD","WSD","")))))))))</f>
        <v>LSD</v>
      </c>
      <c r="T14" s="3" t="str">
        <f>IF('Full menu'!T14="MDC","MDC",IF(OR('Full menu'!T14="PERF",'Full menu'!T14="AERF",'Full menu'!T14="PCB"),"ERfix",IF(OR('Full menu'!T14="ACB", 'Full menu'!T14="LCERT", 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menu'!T14="WSD","WSD","")))))))))</f>
        <v>LSD</v>
      </c>
      <c r="U14" s="3" t="str">
        <f>IF('Full menu'!U14="MDC","MDC",IF(OR('Full menu'!U14="PERF",'Full menu'!U14="AERF",'Full menu'!U14="PCB"),"ERfix",IF(OR('Full menu'!U14="ACB", 'Full menu'!U14="LCERT", 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menu'!U14="WSD","WSD","")))))))))</f>
        <v>LSD</v>
      </c>
      <c r="V14" s="3" t="str">
        <f>IF('Full menu'!V14="MDC","MDC",IF(OR('Full menu'!V14="PERF",'Full menu'!V14="AERF",'Full menu'!V14="PCB"),"ERfix",IF(OR('Full menu'!V14="ACB", 'Full menu'!V14="LCERT", 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menu'!V14="WSD","WSD","")))))))))</f>
        <v>LSD</v>
      </c>
      <c r="W14" s="3" t="str">
        <f>IF('Full menu'!W14="MDC","MDC",IF(OR('Full menu'!W14="PERF",'Full menu'!W14="AERF",'Full menu'!W14="PCB"),"ERfix",IF(OR('Full menu'!W14="ACB", 'Full menu'!W14="LCERT", 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menu'!W14="WSD","WSD","")))))))))</f>
        <v>LSD</v>
      </c>
      <c r="X14" s="3" t="str">
        <f>IF('Full menu'!X14="MDC","MDC",IF(OR('Full menu'!X14="PERF",'Full menu'!X14="AERF",'Full menu'!X14="PCB"),"ERfix",IF(OR('Full menu'!X14="ACB", 'Full menu'!X14="LCERT", 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menu'!X14="WSD","WSD","")))))))))</f>
        <v>LSD</v>
      </c>
      <c r="Y14" s="3" t="str">
        <f>IF('Full menu'!Y14="MDC","MDC",IF(OR('Full menu'!Y14="PERF",'Full menu'!Y14="AERF",'Full menu'!Y14="PCB"),"ERfix",IF(OR('Full menu'!Y14="ACB", 'Full menu'!Y14="LCERT", 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menu'!Y14="WSD","WSD","")))))))))</f>
        <v>LSD</v>
      </c>
      <c r="Z14" s="3" t="str">
        <f>IF('Full menu'!Z14="MDC","MDC",IF(OR('Full menu'!Z14="PERF",'Full menu'!Z14="AERF",'Full menu'!Z14="PCB"),"ERfix",IF(OR('Full menu'!Z14="ACB", 'Full menu'!Z14="LCERT", 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menu'!Z14="WSD","WSD","")))))))))</f>
        <v>LSD</v>
      </c>
      <c r="AA14" s="3" t="str">
        <f>IF('Full menu'!AA14="MDC","MDC",IF(OR('Full menu'!AA14="PERF",'Full menu'!AA14="AERF",'Full menu'!AA14="PCB"),"ERfix",IF(OR('Full menu'!AA14="ACB", 'Full menu'!AA14="LCERT", 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menu'!AA14="WSD","WSD","")))))))))</f>
        <v>LSD</v>
      </c>
      <c r="AB14" s="3" t="str">
        <f>IF('Full menu'!AB14="MDC","MDC",IF(OR('Full menu'!AB14="PERF",'Full menu'!AB14="AERF",'Full menu'!AB14="PCB"),"ERfix",IF(OR('Full menu'!AB14="ACB", 'Full menu'!AB14="LCERT", 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menu'!AB14="WSD","WSD","")))))))))</f>
        <v>LSD</v>
      </c>
      <c r="AC14" s="3" t="str">
        <f>IF('Full menu'!AC14="MDC","MDC",IF(OR('Full menu'!AC14="PERF",'Full menu'!AC14="AERF",'Full menu'!AC14="PCB"),"ERfix",IF(OR('Full menu'!AC14="ACB", 'Full menu'!AC14="LCERT", 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menu'!AC14="WSD","WSD","")))))))))</f>
        <v>LSD</v>
      </c>
      <c r="AD14" s="3" t="str">
        <f>IF('Full menu'!AD14="MDC","MDC",IF(OR('Full menu'!AD14="PERF",'Full menu'!AD14="AERF",'Full menu'!AD14="PCB"),"ERfix",IF(OR('Full menu'!AD14="ACB", 'Full menu'!AD14="LCERT", 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menu'!AD14="WSD","WSD","")))))))))</f>
        <v>LSD</v>
      </c>
      <c r="AE14" s="3" t="str">
        <f>IF('Full menu'!AE14="MDC","MDC",IF(OR('Full menu'!AE14="PERF",'Full menu'!AE14="AERF",'Full menu'!AE14="PCB"),"ERfix",IF(OR('Full menu'!AE14="ACB", 'Full menu'!AE14="LCERT", 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menu'!AE14="WSD","WSD","")))))))))</f>
        <v>LSD</v>
      </c>
      <c r="AF14" s="3" t="str">
        <f>IF('Full menu'!AF14="MDC","MDC",IF(OR('Full menu'!AF14="PERF",'Full menu'!AF14="AERF",'Full menu'!AF14="PCB"),"ERfix",IF(OR('Full menu'!AF14="ACB", 'Full menu'!AF14="LCERT", 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menu'!AF14="WSD","WSD","")))))))))</f>
        <v>LSD</v>
      </c>
      <c r="AG14" s="3" t="str">
        <f>IF('Full menu'!AG14="MDC","MDC",IF(OR('Full menu'!AG14="PERF",'Full menu'!AG14="AERF",'Full menu'!AG14="PCB"),"ERfix",IF(OR('Full menu'!AG14="ACB", 'Full menu'!AG14="LCERT", 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menu'!AG14="WSD","WSD","")))))))))</f>
        <v>LSD</v>
      </c>
      <c r="AH14" s="3" t="str">
        <f>IF('Full menu'!AH14="MDC","MDC",IF(OR('Full menu'!AH14="PERF",'Full menu'!AH14="AERF",'Full menu'!AH14="PCB"),"ERfix",IF(OR('Full menu'!AH14="ACB", 'Full menu'!AH14="LCERT", 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menu'!AH14="WSD","WSD","")))))))))</f>
        <v>LSD</v>
      </c>
      <c r="AI14" s="3" t="str">
        <f>IF('Full menu'!AI14="MDC","MDC",IF(OR('Full menu'!AI14="PERF",'Full menu'!AI14="AERF",'Full menu'!AI14="PCB"),"ERfix",IF(OR('Full menu'!AI14="ACB", 'Full menu'!AI14="LCERT", 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menu'!AI14="WSD","WSD","")))))))))</f>
        <v>LSD</v>
      </c>
      <c r="AJ14" s="3" t="str">
        <f>IF('Full menu'!AJ14="MDC","MDC",IF(OR('Full menu'!AJ14="PERF",'Full menu'!AJ14="AERF",'Full menu'!AJ14="PCB"),"ERfix",IF(OR('Full menu'!AJ14="ACB", 'Full menu'!AJ14="LCERT", 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menu'!AJ14="WSD","WSD","")))))))))</f>
        <v>LSD</v>
      </c>
      <c r="AK14" s="3" t="str">
        <f>IF('Full menu'!AK14="MDC","MDC",IF(OR('Full menu'!AK14="PERF",'Full menu'!AK14="AERF",'Full menu'!AK14="PCB"),"ERfix",IF(OR('Full menu'!AK14="ACB", 'Full menu'!AK14="LCERT", 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menu'!AK14="WSD","WSD","")))))))))</f>
        <v>LSD</v>
      </c>
      <c r="AL14" s="3" t="str">
        <f>IF('Full menu'!AL14="MDC","MDC",IF(OR('Full menu'!AL14="PERF",'Full menu'!AL14="AERF",'Full menu'!AL14="PCB"),"ERfix",IF(OR('Full menu'!AL14="ACB", 'Full menu'!AL14="LCERT", 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menu'!AL14="WSD","WSD","")))))))))</f>
        <v>LSD</v>
      </c>
      <c r="AM14" s="3" t="str">
        <f>IF('Full menu'!AM14="MDC","MDC",IF(OR('Full menu'!AM14="PERF",'Full menu'!AM14="AERF",'Full menu'!AM14="PCB"),"ERfix",IF(OR('Full menu'!AM14="ACB", 'Full menu'!AM14="LCERT", 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menu'!AM14="WSD","WSD","")))))))))</f>
        <v>LSD</v>
      </c>
      <c r="AN14" s="3" t="str">
        <f>IF('Full menu'!AN14="MDC","MDC",IF(OR('Full menu'!AN14="PERF",'Full menu'!AN14="AERF",'Full menu'!AN14="PCB"),"ERfix",IF(OR('Full menu'!AN14="ACB", 'Full menu'!AN14="LCERT", 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menu'!AN14="WSD","WSD","")))))))))</f>
        <v>LSD</v>
      </c>
      <c r="AO14" s="3" t="str">
        <f>IF('Full menu'!AO14="MDC","MDC",IF(OR('Full menu'!AO14="PERF",'Full menu'!AO14="AERF",'Full menu'!AO14="PCB"),"ERfix",IF(OR('Full menu'!AO14="ACB", 'Full menu'!AO14="LCERT", 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menu'!AO14="WSD","WSD","")))))))))</f>
        <v>LSD</v>
      </c>
      <c r="AP14" s="3" t="str">
        <f>IF('Full menu'!AP14="MDC","MDC",IF(OR('Full menu'!AP14="PERF",'Full menu'!AP14="AERF",'Full menu'!AP14="PCB"),"ERfix",IF(OR('Full menu'!AP14="ACB", 'Full menu'!AP14="LCERT", 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menu'!AP14="WSD","WSD","")))))))))</f>
        <v>ITs</v>
      </c>
      <c r="AQ14" s="3" t="str">
        <f>IF('Full menu'!AQ14="MDC","MDC",IF(OR('Full menu'!AQ14="PERF",'Full menu'!AQ14="AERF",'Full menu'!AQ14="PCB"),"ERfix",IF(OR('Full menu'!AQ14="ACB", 'Full menu'!AQ14="LCERT", 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menu'!AQ14="WSD","WSD","")))))))))</f>
        <v>ITs</v>
      </c>
      <c r="AR14" s="3" t="str">
        <f>IF('Full menu'!AR14="MDC","MDC",IF(OR('Full menu'!AR14="PERF",'Full menu'!AR14="AERF",'Full menu'!AR14="PCB"),"ERfix",IF(OR('Full menu'!AR14="ACB", 'Full menu'!AR14="LCERT", 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menu'!AR14="WSD","WSD","")))))))))</f>
        <v>ITs</v>
      </c>
      <c r="AS14" s="3" t="str">
        <f>IF('Full menu'!AS14="MDC","MDC",IF(OR('Full menu'!AS14="PERF",'Full menu'!AS14="AERF",'Full menu'!AS14="PCB"),"ERfix",IF(OR('Full menu'!AS14="ACB", 'Full menu'!AS14="LCERT", 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menu'!AS14="WSD","WSD","")))))))))</f>
        <v>ITs</v>
      </c>
      <c r="AT14" s="3"/>
      <c r="AU14" s="3"/>
      <c r="AV14" s="3" t="str">
        <f>IF('Full menu'!AV14="MDC","MDC",IF(OR('Full menu'!AV14="PERF",'Full menu'!AV14="AERF",'Full menu'!AV14="PCB"),"ERfix",IF(OR('Full menu'!AV14="ACB", 'Full menu'!AV14="LCERT", 'Full menu'!AV14="LERT",'Full menu'!AV14="FCERT",'Full menu'!AV14="FERT"),"ERT",IF(OR('Full menu'!AV14="FCMT",'Full menu'!AV14="FMT",'Full menu'!AV14="LMT",'Full menu'!AV14="LCMT"),"MT",IF(OR('Full menu'!AV14="LCIT",'Full menu'!AV14="FCIT",'Full menu'!AV14="LMT",'Full menu'!AV14="FMT"),"IT",IF(OR('Full menu'!AV14="MwERT", 'Full menu'!AV14="ERwMT", 'Full menu'!AV14="M&amp;ERT", 'Full menu'!AV14="MwIT", 'Full menu'!AV14="IwMT", 'Full menu'!AV14="M&amp;IT", 'Full menu'!AV14="IwERT", 'Full menu'!AV14="ERwIT", 'Full menu'!AV14="I&amp;ERT", 'Full menu'!AV14="ER&amp;M&amp;IT"),"MixedT",IF('Full menu'!AV14="UD","UD",IF('Full menu'!AV14="LSD","LSD",IF('Full menu'!AV14="WSD","WSD","")))))))))</f>
        <v/>
      </c>
      <c r="AW14" s="3" t="str">
        <f>IF('Full menu'!AW14="MDC","MDC",IF(OR('Full menu'!AW14="PERF",'Full menu'!AW14="AERF",'Full menu'!AW14="PCB"),"ERfix",IF(OR('Full menu'!AW14="ACB", 'Full menu'!AW14="LCERT", 'Full menu'!AW14="LERT",'Full menu'!AW14="FCERT",'Full menu'!AW14="FERT"),"ERT",IF(OR('Full menu'!AW14="FCMT",'Full menu'!AW14="FMT",'Full menu'!AW14="LMT",'Full menu'!AW14="LCMT"),"MT",IF(OR('Full menu'!AW14="LCIT",'Full menu'!AW14="FCIT",'Full menu'!AW14="LMT",'Full menu'!AW14="FMT"),"IT",IF(OR('Full menu'!AW14="MwERT", 'Full menu'!AW14="ERwMT", 'Full menu'!AW14="M&amp;ERT", 'Full menu'!AW14="MwIT", 'Full menu'!AW14="IwMT", 'Full menu'!AW14="M&amp;IT", 'Full menu'!AW14="IwERT", 'Full menu'!AW14="ERwIT", 'Full menu'!AW14="I&amp;ERT", 'Full menu'!AW14="ER&amp;M&amp;IT"),"MixedT",IF('Full menu'!AW14="UD","UD",IF('Full menu'!AW14="LSD","LSD",IF('Full menu'!AW14="WSD","WSD","")))))))))</f>
        <v/>
      </c>
      <c r="AX14" s="3" t="str">
        <f>IF('Full menu'!AX14="MDC","MDC",IF(OR('Full menu'!AX14="PERF",'Full menu'!AX14="AERF",'Full menu'!AX14="PCB"),"ERfix",IF(OR('Full menu'!AX14="ACB", 'Full menu'!AX14="LCERT", 'Full menu'!AX14="LERT",'Full menu'!AX14="FCERT",'Full menu'!AX14="FERT"),"ERT",IF(OR('Full menu'!AX14="FCMT",'Full menu'!AX14="FMT",'Full menu'!AX14="LMT",'Full menu'!AX14="LCMT"),"MT",IF(OR('Full menu'!AX14="LCIT",'Full menu'!AX14="FCIT",'Full menu'!AX14="LMT",'Full menu'!AX14="FMT"),"IT",IF(OR('Full menu'!AX14="MwERT", 'Full menu'!AX14="ERwMT", 'Full menu'!AX14="M&amp;ERT", 'Full menu'!AX14="MwIT", 'Full menu'!AX14="IwMT", 'Full menu'!AX14="M&amp;IT", 'Full menu'!AX14="IwERT", 'Full menu'!AX14="ERwIT", 'Full menu'!AX14="I&amp;ERT", 'Full menu'!AX14="ER&amp;M&amp;IT"),"MixedT",IF('Full menu'!AX14="UD","UD",IF('Full menu'!AX14="LSD","LSD",IF('Full menu'!AX14="WSD","WSD","")))))))))</f>
        <v/>
      </c>
      <c r="AY14" s="3" t="str">
        <f>IF('Full menu'!AY14="MDC","MDC",IF(OR('Full menu'!AY14="PERF",'Full menu'!AY14="AERF",'Full menu'!AY14="PCB"),"ERfix",IF(OR('Full menu'!AY14="ACB", 'Full menu'!AY14="LCERT", 'Full menu'!AY14="LERT",'Full menu'!AY14="FCERT",'Full menu'!AY14="FERT"),"ERT",IF(OR('Full menu'!AY14="FCMT",'Full menu'!AY14="FMT",'Full menu'!AY14="LMT",'Full menu'!AY14="LCMT"),"MT",IF(OR('Full menu'!AY14="LCIT",'Full menu'!AY14="FCIT",'Full menu'!AY14="LMT",'Full menu'!AY14="FMT"),"IT",IF(OR('Full menu'!AY14="MwERT", 'Full menu'!AY14="ERwMT", 'Full menu'!AY14="M&amp;ERT", 'Full menu'!AY14="MwIT", 'Full menu'!AY14="IwMT", 'Full menu'!AY14="M&amp;IT", 'Full menu'!AY14="IwERT", 'Full menu'!AY14="ERwIT", 'Full menu'!AY14="I&amp;ERT", 'Full menu'!AY14="ER&amp;M&amp;IT"),"MixedT",IF('Full menu'!AY14="UD","UD",IF('Full menu'!AY14="LSD","LSD",IF('Full menu'!AY14="WSD","WSD","")))))))))</f>
        <v/>
      </c>
      <c r="AZ14" s="3" t="str">
        <f>IF('Full menu'!AZ14="MDC","MDC",IF(OR('Full menu'!AZ14="PERF",'Full menu'!AZ14="AERF",'Full menu'!AZ14="PCB"),"ERfix",IF(OR('Full menu'!AZ14="ACB", 'Full menu'!AZ14="LCERT", 'Full menu'!AZ14="LERT",'Full menu'!AZ14="FCERT",'Full menu'!AZ14="FERT"),"ERT",IF(OR('Full menu'!AZ14="FCMT",'Full menu'!AZ14="FMT",'Full menu'!AZ14="LMT",'Full menu'!AZ14="LCMT"),"MT",IF(OR('Full menu'!AZ14="LCIT",'Full menu'!AZ14="FCIT",'Full menu'!AZ14="LMT",'Full menu'!AZ14="FMT"),"IT",IF(OR('Full menu'!AZ14="MwERT", 'Full menu'!AZ14="ERwMT", 'Full menu'!AZ14="M&amp;ERT", 'Full menu'!AZ14="MwIT", 'Full menu'!AZ14="IwMT", 'Full menu'!AZ14="M&amp;IT", 'Full menu'!AZ14="IwERT", 'Full menu'!AZ14="ERwIT", 'Full menu'!AZ14="I&amp;ERT", 'Full menu'!AZ14="ER&amp;M&amp;IT"),"MixedT",IF('Full menu'!AZ14="UD","UD",IF('Full menu'!AZ14="LSD","LSD",IF('Full menu'!AZ14="WSD","WSD","")))))))))</f>
        <v/>
      </c>
      <c r="BA14" s="3" t="str">
        <f>IF('Full menu'!BA14="MDC","MDC",IF(OR('Full menu'!BA14="PERF",'Full menu'!BA14="AERF",'Full menu'!BA14="PCB"),"ERfix",IF(OR('Full menu'!BA14="ACB", 'Full menu'!BA14="LCERT", 'Full menu'!BA14="LERT",'Full menu'!BA14="FCERT",'Full menu'!BA14="FERT"),"ERT",IF(OR('Full menu'!BA14="FCMT",'Full menu'!BA14="FMT",'Full menu'!BA14="LMT",'Full menu'!BA14="LCMT"),"MT",IF(OR('Full menu'!BA14="LCIT",'Full menu'!BA14="FCIT",'Full menu'!BA14="LMT",'Full menu'!BA14="FMT"),"IT",IF(OR('Full menu'!BA14="MwERT", 'Full menu'!BA14="ERwMT", 'Full menu'!BA14="M&amp;ERT", 'Full menu'!BA14="MwIT", 'Full menu'!BA14="IwMT", 'Full menu'!BA14="M&amp;IT", 'Full menu'!BA14="IwERT", 'Full menu'!BA14="ERwIT", 'Full menu'!BA14="I&amp;ERT", 'Full menu'!BA14="ER&amp;M&amp;IT"),"MixedT",IF('Full menu'!BA14="UD","UD",IF('Full menu'!BA14="LSD","LSD",IF('Full menu'!BA14="WSD","WSD","")))))))))</f>
        <v/>
      </c>
      <c r="BB14" s="3" t="str">
        <f>IF('Full menu'!BB14="MDC","MDC",IF(OR('Full menu'!BB14="PERF",'Full menu'!BB14="AERF",'Full menu'!BB14="PCB"),"ERfix",IF(OR('Full menu'!BB14="ACB", 'Full menu'!BB14="LCERT", 'Full menu'!BB14="LERT",'Full menu'!BB14="FCERT",'Full menu'!BB14="FERT"),"ERT",IF(OR('Full menu'!BB14="FCMT",'Full menu'!BB14="FMT",'Full menu'!BB14="LMT",'Full menu'!BB14="LCMT"),"MT",IF(OR('Full menu'!BB14="LCIT",'Full menu'!BB14="FCIT",'Full menu'!BB14="LMT",'Full menu'!BB14="FMT"),"IT",IF(OR('Full menu'!BB14="MwERT", 'Full menu'!BB14="ERwMT", 'Full menu'!BB14="M&amp;ERT", 'Full menu'!BB14="MwIT", 'Full menu'!BB14="IwMT", 'Full menu'!BB14="M&amp;IT", 'Full menu'!BB14="IwERT", 'Full menu'!BB14="ERwIT", 'Full menu'!BB14="I&amp;ERT", 'Full menu'!BB14="ER&amp;M&amp;IT"),"MixedT",IF('Full menu'!BB14="UD","UD",IF('Full menu'!BB14="LSD","LSD",IF('Full menu'!BB14="WSD","WSD","")))))))))</f>
        <v/>
      </c>
      <c r="BC14" s="3" t="str">
        <f>IF('Full menu'!BC14="MDC","MDC",IF(OR('Full menu'!BC14="PERF",'Full menu'!BC14="AERF",'Full menu'!BC14="PCB"),"ERfix",IF(OR('Full menu'!BC14="ACB", 'Full menu'!BC14="LCERT", 'Full menu'!BC14="LERT",'Full menu'!BC14="FCERT",'Full menu'!BC14="FERT"),"ERT",IF(OR('Full menu'!BC14="FCMT",'Full menu'!BC14="FMT",'Full menu'!BC14="LMT",'Full menu'!BC14="LCMT"),"MT",IF(OR('Full menu'!BC14="LCIT",'Full menu'!BC14="FCIT",'Full menu'!BC14="LMT",'Full menu'!BC14="FMT"),"IT",IF(OR('Full menu'!BC14="MwERT", 'Full menu'!BC14="ERwMT", 'Full menu'!BC14="M&amp;ERT", 'Full menu'!BC14="MwIT", 'Full menu'!BC14="IwMT", 'Full menu'!BC14="M&amp;IT", 'Full menu'!BC14="IwERT", 'Full menu'!BC14="ERwIT", 'Full menu'!BC14="I&amp;ERT", 'Full menu'!BC14="ER&amp;M&amp;IT"),"MixedT",IF('Full menu'!BC14="UD","UD",IF('Full menu'!BC14="LSD","LSD",IF('Full menu'!BC14="WSD","WSD","")))))))))</f>
        <v/>
      </c>
    </row>
    <row r="15" spans="1:55" ht="15.5" x14ac:dyDescent="0.35">
      <c r="A15" t="s">
        <v>37</v>
      </c>
      <c r="B15" s="3" t="str">
        <f>IF('Full menu'!B15="MDC","MDC",IF(OR('Full menu'!B15="PERF",'Full menu'!B15="AERF",'Full menu'!B15="PCB"),"ERfix",IF(OR('Full menu'!B15="ACB", 'Full menu'!B15="LCERT", 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menu'!B15="WSD","WSD","")))))))))</f>
        <v>ERfix</v>
      </c>
      <c r="C15" s="3" t="str">
        <f>IF('Full menu'!C15="MDC","MDC",IF(OR('Full menu'!C15="PERF",'Full menu'!C15="AERF",'Full menu'!C15="PCB"),"ERfix",IF(OR('Full menu'!C15="ACB", 'Full menu'!C15="LCERT", 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menu'!C15="WSD","WSD","")))))))))</f>
        <v>ERfix</v>
      </c>
      <c r="D15" s="3" t="str">
        <f>IF('Full menu'!D15="MDC","MDC",IF(OR('Full menu'!D15="PERF",'Full menu'!D15="AERF",'Full menu'!D15="PCB"),"ERfix",IF(OR('Full menu'!D15="ACB", 'Full menu'!D15="LCERT", 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menu'!D15="WSD","WSD","")))))))))</f>
        <v>ERfix</v>
      </c>
      <c r="E15" s="3" t="str">
        <f>IF('Full menu'!E15="MDC","MDC",IF(OR('Full menu'!E15="PERF",'Full menu'!E15="AERF",'Full menu'!E15="PCB"),"ERfix",IF(OR('Full menu'!E15="ACB", 'Full menu'!E15="LCERT", 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menu'!E15="WSD","WSD","")))))))))</f>
        <v>ERfix</v>
      </c>
      <c r="F15" s="3" t="str">
        <f>IF('Full menu'!F15="MDC","MDC",IF(OR('Full menu'!F15="PERF",'Full menu'!F15="AERF",'Full menu'!F15="PCB"),"ERfix",IF(OR('Full menu'!F15="ACB", 'Full menu'!F15="LCERT", 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menu'!F15="WSD","WSD","")))))))))</f>
        <v>ERfix</v>
      </c>
      <c r="G15" s="3" t="str">
        <f>IF('Full menu'!G15="MDC","MDC",IF(OR('Full menu'!G15="PERF",'Full menu'!G15="AERF",'Full menu'!G15="PCB"),"ERfix",IF(OR('Full menu'!G15="ACB", 'Full menu'!G15="LCERT", 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menu'!G15="WSD","WSD","")))))))))</f>
        <v>LSD</v>
      </c>
      <c r="H15" s="3" t="str">
        <f>IF('Full menu'!H15="MDC","MDC",IF(OR('Full menu'!H15="PERF",'Full menu'!H15="AERF",'Full menu'!H15="PCB"),"ERfix",IF(OR('Full menu'!H15="ACB", 'Full menu'!H15="LCERT", 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menu'!H15="WSD","WSD","")))))))))</f>
        <v>LSD</v>
      </c>
      <c r="I15" s="3" t="str">
        <f>IF('Full menu'!I15="MDC","MDC",IF(OR('Full menu'!I15="PERF",'Full menu'!I15="AERF",'Full menu'!I15="PCB"),"ERfix",IF(OR('Full menu'!I15="ACB", 'Full menu'!I15="LCERT", 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menu'!I15="WSD","WSD","")))))))))</f>
        <v>LSD</v>
      </c>
      <c r="J15" s="3" t="str">
        <f>IF('Full menu'!J15="MDC","MDC",IF(OR('Full menu'!J15="PERF",'Full menu'!J15="AERF",'Full menu'!J15="PCB"),"ERfix",IF(OR('Full menu'!J15="ACB", 'Full menu'!J15="LCERT", 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menu'!J15="WSD","WSD","")))))))))</f>
        <v>LSD</v>
      </c>
      <c r="K15" s="3" t="str">
        <f>IF('Full menu'!K15="MDC","MDC",IF(OR('Full menu'!K15="PERF",'Full menu'!K15="AERF",'Full menu'!K15="PCB"),"ERfix",IF(OR('Full menu'!K15="ACB", 'Full menu'!K15="LCERT", 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menu'!K15="WSD","WSD","")))))))))</f>
        <v>LSD</v>
      </c>
      <c r="L15" s="3" t="str">
        <f>IF('Full menu'!L15="MDC","MDC",IF(OR('Full menu'!L15="PERF",'Full menu'!L15="AERF",'Full menu'!L15="PCB"),"ERfix",IF(OR('Full menu'!L15="ACB", 'Full menu'!L15="LCERT", 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menu'!L15="WSD","WSD","")))))))))</f>
        <v>LSD</v>
      </c>
      <c r="M15" s="3" t="str">
        <f>IF('Full menu'!M15="MDC","MDC",IF(OR('Full menu'!M15="PERF",'Full menu'!M15="AERF",'Full menu'!M15="PCB"),"ERfix",IF(OR('Full menu'!M15="ACB", 'Full menu'!M15="LCERT", 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menu'!M15="WSD","WSD","")))))))))</f>
        <v>LSD</v>
      </c>
      <c r="N15" s="3" t="str">
        <f>IF('Full menu'!N15="MDC","MDC",IF(OR('Full menu'!N15="PERF",'Full menu'!N15="AERF",'Full menu'!N15="PCB"),"ERfix",IF(OR('Full menu'!N15="ACB", 'Full menu'!N15="LCERT", 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menu'!N15="WSD","WSD","")))))))))</f>
        <v>LSD</v>
      </c>
      <c r="O15" s="3" t="str">
        <f>IF('Full menu'!O15="MDC","MDC",IF(OR('Full menu'!O15="PERF",'Full menu'!O15="AERF",'Full menu'!O15="PCB"),"ERfix",IF(OR('Full menu'!O15="ACB", 'Full menu'!O15="LCERT", 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menu'!O15="WSD","WSD","")))))))))</f>
        <v>LSD</v>
      </c>
      <c r="P15" s="3" t="str">
        <f>IF('Full menu'!P15="MDC","MDC",IF(OR('Full menu'!P15="PERF",'Full menu'!P15="AERF",'Full menu'!P15="PCB"),"ERfix",IF(OR('Full menu'!P15="ACB", 'Full menu'!P15="LCERT", 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menu'!P15="WSD","WSD","")))))))))</f>
        <v>LSD</v>
      </c>
      <c r="Q15" s="3" t="str">
        <f>IF('Full menu'!Q15="MDC","MDC",IF(OR('Full menu'!Q15="PERF",'Full menu'!Q15="AERF",'Full menu'!Q15="PCB"),"ERfix",IF(OR('Full menu'!Q15="ACB", 'Full menu'!Q15="LCERT", 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menu'!Q15="WSD","WSD","")))))))))</f>
        <v>LSD</v>
      </c>
      <c r="R15" s="3" t="str">
        <f>IF('Full menu'!R15="MDC","MDC",IF(OR('Full menu'!R15="PERF",'Full menu'!R15="AERF",'Full menu'!R15="PCB"),"ERfix",IF(OR('Full menu'!R15="ACB", 'Full menu'!R15="LCERT", 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menu'!R15="WSD","WSD","")))))))))</f>
        <v>LSD</v>
      </c>
      <c r="S15" s="3" t="str">
        <f>IF('Full menu'!S15="MDC","MDC",IF(OR('Full menu'!S15="PERF",'Full menu'!S15="AERF",'Full menu'!S15="PCB"),"ERfix",IF(OR('Full menu'!S15="ACB", 'Full menu'!S15="LCERT", 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menu'!S15="WSD","WSD","")))))))))</f>
        <v>LSD</v>
      </c>
      <c r="T15" s="3" t="str">
        <f>IF('Full menu'!T15="MDC","MDC",IF(OR('Full menu'!T15="PERF",'Full menu'!T15="AERF",'Full menu'!T15="PCB"),"ERfix",IF(OR('Full menu'!T15="ACB", 'Full menu'!T15="LCERT", 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menu'!T15="WSD","WSD","")))))))))</f>
        <v>LSD</v>
      </c>
      <c r="U15" s="3" t="str">
        <f>IF('Full menu'!U15="MDC","MDC",IF(OR('Full menu'!U15="PERF",'Full menu'!U15="AERF",'Full menu'!U15="PCB"),"ERfix",IF(OR('Full menu'!U15="ACB", 'Full menu'!U15="LCERT", 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menu'!U15="WSD","WSD","")))))))))</f>
        <v>LSD</v>
      </c>
      <c r="V15" s="3" t="str">
        <f>IF('Full menu'!V15="MDC","MDC",IF(OR('Full menu'!V15="PERF",'Full menu'!V15="AERF",'Full menu'!V15="PCB"),"ERfix",IF(OR('Full menu'!V15="ACB", 'Full menu'!V15="LCERT", 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menu'!V15="WSD","WSD","")))))))))</f>
        <v>LSD</v>
      </c>
      <c r="W15" s="3" t="str">
        <f>IF('Full menu'!W15="MDC","MDC",IF(OR('Full menu'!W15="PERF",'Full menu'!W15="AERF",'Full menu'!W15="PCB"),"ERfix",IF(OR('Full menu'!W15="ACB", 'Full menu'!W15="LCERT", 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menu'!W15="WSD","WSD","")))))))))</f>
        <v>LSD</v>
      </c>
      <c r="X15" s="3" t="str">
        <f>IF('Full menu'!X15="MDC","MDC",IF(OR('Full menu'!X15="PERF",'Full menu'!X15="AERF",'Full menu'!X15="PCB"),"ERfix",IF(OR('Full menu'!X15="ACB", 'Full menu'!X15="LCERT", 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menu'!X15="WSD","WSD","")))))))))</f>
        <v>LSD</v>
      </c>
      <c r="Y15" s="3" t="str">
        <f>IF('Full menu'!Y15="MDC","MDC",IF(OR('Full menu'!Y15="PERF",'Full menu'!Y15="AERF",'Full menu'!Y15="PCB"),"ERfix",IF(OR('Full menu'!Y15="ACB", 'Full menu'!Y15="LCERT", 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menu'!Y15="WSD","WSD","")))))))))</f>
        <v>LSD</v>
      </c>
      <c r="Z15" s="3" t="str">
        <f>IF('Full menu'!Z15="MDC","MDC",IF(OR('Full menu'!Z15="PERF",'Full menu'!Z15="AERF",'Full menu'!Z15="PCB"),"ERfix",IF(OR('Full menu'!Z15="ACB", 'Full menu'!Z15="LCERT", 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menu'!Z15="WSD","WSD","")))))))))</f>
        <v>LSD</v>
      </c>
      <c r="AA15" s="3" t="str">
        <f>IF('Full menu'!AA15="MDC","MDC",IF(OR('Full menu'!AA15="PERF",'Full menu'!AA15="AERF",'Full menu'!AA15="PCB"),"ERfix",IF(OR('Full menu'!AA15="ACB", 'Full menu'!AA15="LCERT", 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menu'!AA15="WSD","WSD","")))))))))</f>
        <v>LSD</v>
      </c>
      <c r="AB15" s="3" t="str">
        <f>IF('Full menu'!AB15="MDC","MDC",IF(OR('Full menu'!AB15="PERF",'Full menu'!AB15="AERF",'Full menu'!AB15="PCB"),"ERfix",IF(OR('Full menu'!AB15="ACB", 'Full menu'!AB15="LCERT", 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menu'!AB15="WSD","WSD","")))))))))</f>
        <v>LSD</v>
      </c>
      <c r="AC15" s="3" t="str">
        <f>IF('Full menu'!AC15="MDC","MDC",IF(OR('Full menu'!AC15="PERF",'Full menu'!AC15="AERF",'Full menu'!AC15="PCB"),"ERfix",IF(OR('Full menu'!AC15="ACB", 'Full menu'!AC15="LCERT", 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menu'!AC15="WSD","WSD","")))))))))</f>
        <v>LSD</v>
      </c>
      <c r="AD15" s="3" t="str">
        <f>IF('Full menu'!AD15="MDC","MDC",IF(OR('Full menu'!AD15="PERF",'Full menu'!AD15="AERF",'Full menu'!AD15="PCB"),"ERfix",IF(OR('Full menu'!AD15="ACB", 'Full menu'!AD15="LCERT", 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menu'!AD15="WSD","WSD","")))))))))</f>
        <v>LSD</v>
      </c>
      <c r="AE15" s="3" t="str">
        <f>IF('Full menu'!AE15="MDC","MDC",IF(OR('Full menu'!AE15="PERF",'Full menu'!AE15="AERF",'Full menu'!AE15="PCB"),"ERfix",IF(OR('Full menu'!AE15="ACB", 'Full menu'!AE15="LCERT", 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menu'!AE15="WSD","WSD","")))))))))</f>
        <v>LSD</v>
      </c>
      <c r="AF15" s="3" t="str">
        <f>IF('Full menu'!AF15="MDC","MDC",IF(OR('Full menu'!AF15="PERF",'Full menu'!AF15="AERF",'Full menu'!AF15="PCB"),"ERfix",IF(OR('Full menu'!AF15="ACB", 'Full menu'!AF15="LCERT", 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menu'!AF15="WSD","WSD","")))))))))</f>
        <v>LSD</v>
      </c>
      <c r="AG15" s="3" t="str">
        <f>IF('Full menu'!AG15="MDC","MDC",IF(OR('Full menu'!AG15="PERF",'Full menu'!AG15="AERF",'Full menu'!AG15="PCB"),"ERfix",IF(OR('Full menu'!AG15="ACB", 'Full menu'!AG15="LCERT", 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menu'!AG15="WSD","WSD","")))))))))</f>
        <v>LSD</v>
      </c>
      <c r="AH15" s="3" t="str">
        <f>IF('Full menu'!AH15="MDC","MDC",IF(OR('Full menu'!AH15="PERF",'Full menu'!AH15="AERF",'Full menu'!AH15="PCB"),"ERfix",IF(OR('Full menu'!AH15="ACB", 'Full menu'!AH15="LCERT", 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menu'!AH15="WSD","WSD","")))))))))</f>
        <v>ITs</v>
      </c>
      <c r="AI15" s="3" t="str">
        <f>IF('Full menu'!AI15="MDC","MDC",IF(OR('Full menu'!AI15="PERF",'Full menu'!AI15="AERF",'Full menu'!AI15="PCB"),"ERfix",IF(OR('Full menu'!AI15="ACB", 'Full menu'!AI15="LCERT", 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menu'!AI15="WSD","WSD","")))))))))</f>
        <v>ITs</v>
      </c>
      <c r="AJ15" s="3" t="str">
        <f>IF('Full menu'!AJ15="MDC","MDC",IF(OR('Full menu'!AJ15="PERF",'Full menu'!AJ15="AERF",'Full menu'!AJ15="PCB"),"ERfix",IF(OR('Full menu'!AJ15="ACB", 'Full menu'!AJ15="LCERT", 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menu'!AJ15="WSD","WSD","")))))))))</f>
        <v>ITs</v>
      </c>
      <c r="AK15" s="3" t="str">
        <f>IF('Full menu'!AK15="MDC","MDC",IF(OR('Full menu'!AK15="PERF",'Full menu'!AK15="AERF",'Full menu'!AK15="PCB"),"ERfix",IF(OR('Full menu'!AK15="ACB", 'Full menu'!AK15="LCERT", 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menu'!AK15="WSD","WSD","")))))))))</f>
        <v>ITs</v>
      </c>
      <c r="AL15" s="3" t="str">
        <f>IF('Full menu'!AL15="MDC","MDC",IF(OR('Full menu'!AL15="PERF",'Full menu'!AL15="AERF",'Full menu'!AL15="PCB"),"ERfix",IF(OR('Full menu'!AL15="ACB", 'Full menu'!AL15="LCERT", 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menu'!AL15="WSD","WSD","")))))))))</f>
        <v>ITs</v>
      </c>
      <c r="AM15" s="3" t="str">
        <f>IF('Full menu'!AM15="MDC","MDC",IF(OR('Full menu'!AM15="PERF",'Full menu'!AM15="AERF",'Full menu'!AM15="PCB"),"ERfix",IF(OR('Full menu'!AM15="ACB", 'Full menu'!AM15="LCERT", 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menu'!AM15="WSD","WSD","")))))))))</f>
        <v>ITs</v>
      </c>
      <c r="AN15" s="3" t="str">
        <f>IF('Full menu'!AN15="MDC","MDC",IF(OR('Full menu'!AN15="PERF",'Full menu'!AN15="AERF",'Full menu'!AN15="PCB"),"ERfix",IF(OR('Full menu'!AN15="ACB", 'Full menu'!AN15="LCERT", 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menu'!AN15="WSD","WSD","")))))))))</f>
        <v>ITs</v>
      </c>
      <c r="AO15" s="3" t="str">
        <f>IF('Full menu'!AO15="MDC","MDC",IF(OR('Full menu'!AO15="PERF",'Full menu'!AO15="AERF",'Full menu'!AO15="PCB"),"ERfix",IF(OR('Full menu'!AO15="ACB", 'Full menu'!AO15="LCERT", 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menu'!AO15="WSD","WSD","")))))))))</f>
        <v>ITs</v>
      </c>
      <c r="AP15" s="3" t="str">
        <f>IF('Full menu'!AP15="MDC","MDC",IF(OR('Full menu'!AP15="PERF",'Full menu'!AP15="AERF",'Full menu'!AP15="PCB"),"ERfix",IF(OR('Full menu'!AP15="ACB", 'Full menu'!AP15="LCERT", 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menu'!AP15="WSD","WSD","")))))))))</f>
        <v>ITs</v>
      </c>
      <c r="AQ15" s="3" t="str">
        <f>IF('Full menu'!AQ15="MDC","MDC",IF(OR('Full menu'!AQ15="PERF",'Full menu'!AQ15="AERF",'Full menu'!AQ15="PCB"),"ERfix",IF(OR('Full menu'!AQ15="ACB", 'Full menu'!AQ15="LCERT", 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menu'!AQ15="WSD","WSD","")))))))))</f>
        <v>ITs</v>
      </c>
      <c r="AR15" s="3" t="str">
        <f>IF('Full menu'!AR15="MDC","MDC",IF(OR('Full menu'!AR15="PERF",'Full menu'!AR15="AERF",'Full menu'!AR15="PCB"),"ERfix",IF(OR('Full menu'!AR15="ACB", 'Full menu'!AR15="LCERT", 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menu'!AR15="WSD","WSD","")))))))))</f>
        <v>ITs</v>
      </c>
      <c r="AS15" s="3" t="str">
        <f>IF('Full menu'!AS15="MDC","MDC",IF(OR('Full menu'!AS15="PERF",'Full menu'!AS15="AERF",'Full menu'!AS15="PCB"),"ERfix",IF(OR('Full menu'!AS15="ACB", 'Full menu'!AS15="LCERT", 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menu'!AS15="WSD","WSD","")))))))))</f>
        <v>ITs</v>
      </c>
      <c r="AT15" s="3"/>
      <c r="AU15" s="3"/>
      <c r="AV15" s="3" t="str">
        <f>IF('Full menu'!AV15="MDC","MDC",IF(OR('Full menu'!AV15="PERF",'Full menu'!AV15="AERF",'Full menu'!AV15="PCB"),"ERfix",IF(OR('Full menu'!AV15="ACB", 'Full menu'!AV15="LCERT", 'Full menu'!AV15="LERT",'Full menu'!AV15="FCERT",'Full menu'!AV15="FERT"),"ERT",IF(OR('Full menu'!AV15="FCMT",'Full menu'!AV15="FMT",'Full menu'!AV15="LMT",'Full menu'!AV15="LCMT"),"MT",IF(OR('Full menu'!AV15="LCIT",'Full menu'!AV15="FCIT",'Full menu'!AV15="LMT",'Full menu'!AV15="FMT"),"IT",IF(OR('Full menu'!AV15="MwERT", 'Full menu'!AV15="ERwMT", 'Full menu'!AV15="M&amp;ERT", 'Full menu'!AV15="MwIT", 'Full menu'!AV15="IwMT", 'Full menu'!AV15="M&amp;IT", 'Full menu'!AV15="IwERT", 'Full menu'!AV15="ERwIT", 'Full menu'!AV15="I&amp;ERT", 'Full menu'!AV15="ER&amp;M&amp;IT"),"MixedT",IF('Full menu'!AV15="UD","UD",IF('Full menu'!AV15="LSD","LSD",IF('Full menu'!AV15="WSD","WSD","")))))))))</f>
        <v/>
      </c>
      <c r="AW15" s="3" t="str">
        <f>IF('Full menu'!AW15="MDC","MDC",IF(OR('Full menu'!AW15="PERF",'Full menu'!AW15="AERF",'Full menu'!AW15="PCB"),"ERfix",IF(OR('Full menu'!AW15="ACB", 'Full menu'!AW15="LCERT", 'Full menu'!AW15="LERT",'Full menu'!AW15="FCERT",'Full menu'!AW15="FERT"),"ERT",IF(OR('Full menu'!AW15="FCMT",'Full menu'!AW15="FMT",'Full menu'!AW15="LMT",'Full menu'!AW15="LCMT"),"MT",IF(OR('Full menu'!AW15="LCIT",'Full menu'!AW15="FCIT",'Full menu'!AW15="LMT",'Full menu'!AW15="FMT"),"IT",IF(OR('Full menu'!AW15="MwERT", 'Full menu'!AW15="ERwMT", 'Full menu'!AW15="M&amp;ERT", 'Full menu'!AW15="MwIT", 'Full menu'!AW15="IwMT", 'Full menu'!AW15="M&amp;IT", 'Full menu'!AW15="IwERT", 'Full menu'!AW15="ERwIT", 'Full menu'!AW15="I&amp;ERT", 'Full menu'!AW15="ER&amp;M&amp;IT"),"MixedT",IF('Full menu'!AW15="UD","UD",IF('Full menu'!AW15="LSD","LSD",IF('Full menu'!AW15="WSD","WSD","")))))))))</f>
        <v/>
      </c>
      <c r="AX15" s="3" t="str">
        <f>IF('Full menu'!AX15="MDC","MDC",IF(OR('Full menu'!AX15="PERF",'Full menu'!AX15="AERF",'Full menu'!AX15="PCB"),"ERfix",IF(OR('Full menu'!AX15="ACB", 'Full menu'!AX15="LCERT", 'Full menu'!AX15="LERT",'Full menu'!AX15="FCERT",'Full menu'!AX15="FERT"),"ERT",IF(OR('Full menu'!AX15="FCMT",'Full menu'!AX15="FMT",'Full menu'!AX15="LMT",'Full menu'!AX15="LCMT"),"MT",IF(OR('Full menu'!AX15="LCIT",'Full menu'!AX15="FCIT",'Full menu'!AX15="LMT",'Full menu'!AX15="FMT"),"IT",IF(OR('Full menu'!AX15="MwERT", 'Full menu'!AX15="ERwMT", 'Full menu'!AX15="M&amp;ERT", 'Full menu'!AX15="MwIT", 'Full menu'!AX15="IwMT", 'Full menu'!AX15="M&amp;IT", 'Full menu'!AX15="IwERT", 'Full menu'!AX15="ERwIT", 'Full menu'!AX15="I&amp;ERT", 'Full menu'!AX15="ER&amp;M&amp;IT"),"MixedT",IF('Full menu'!AX15="UD","UD",IF('Full menu'!AX15="LSD","LSD",IF('Full menu'!AX15="WSD","WSD","")))))))))</f>
        <v/>
      </c>
      <c r="AY15" s="3" t="str">
        <f>IF('Full menu'!AY15="MDC","MDC",IF(OR('Full menu'!AY15="PERF",'Full menu'!AY15="AERF",'Full menu'!AY15="PCB"),"ERfix",IF(OR('Full menu'!AY15="ACB", 'Full menu'!AY15="LCERT", 'Full menu'!AY15="LERT",'Full menu'!AY15="FCERT",'Full menu'!AY15="FERT"),"ERT",IF(OR('Full menu'!AY15="FCMT",'Full menu'!AY15="FMT",'Full menu'!AY15="LMT",'Full menu'!AY15="LCMT"),"MT",IF(OR('Full menu'!AY15="LCIT",'Full menu'!AY15="FCIT",'Full menu'!AY15="LMT",'Full menu'!AY15="FMT"),"IT",IF(OR('Full menu'!AY15="MwERT", 'Full menu'!AY15="ERwMT", 'Full menu'!AY15="M&amp;ERT", 'Full menu'!AY15="MwIT", 'Full menu'!AY15="IwMT", 'Full menu'!AY15="M&amp;IT", 'Full menu'!AY15="IwERT", 'Full menu'!AY15="ERwIT", 'Full menu'!AY15="I&amp;ERT", 'Full menu'!AY15="ER&amp;M&amp;IT"),"MixedT",IF('Full menu'!AY15="UD","UD",IF('Full menu'!AY15="LSD","LSD",IF('Full menu'!AY15="WSD","WSD","")))))))))</f>
        <v/>
      </c>
      <c r="AZ15" s="3" t="str">
        <f>IF('Full menu'!AZ15="MDC","MDC",IF(OR('Full menu'!AZ15="PERF",'Full menu'!AZ15="AERF",'Full menu'!AZ15="PCB"),"ERfix",IF(OR('Full menu'!AZ15="ACB", 'Full menu'!AZ15="LCERT", 'Full menu'!AZ15="LERT",'Full menu'!AZ15="FCERT",'Full menu'!AZ15="FERT"),"ERT",IF(OR('Full menu'!AZ15="FCMT",'Full menu'!AZ15="FMT",'Full menu'!AZ15="LMT",'Full menu'!AZ15="LCMT"),"MT",IF(OR('Full menu'!AZ15="LCIT",'Full menu'!AZ15="FCIT",'Full menu'!AZ15="LMT",'Full menu'!AZ15="FMT"),"IT",IF(OR('Full menu'!AZ15="MwERT", 'Full menu'!AZ15="ERwMT", 'Full menu'!AZ15="M&amp;ERT", 'Full menu'!AZ15="MwIT", 'Full menu'!AZ15="IwMT", 'Full menu'!AZ15="M&amp;IT", 'Full menu'!AZ15="IwERT", 'Full menu'!AZ15="ERwIT", 'Full menu'!AZ15="I&amp;ERT", 'Full menu'!AZ15="ER&amp;M&amp;IT"),"MixedT",IF('Full menu'!AZ15="UD","UD",IF('Full menu'!AZ15="LSD","LSD",IF('Full menu'!AZ15="WSD","WSD","")))))))))</f>
        <v/>
      </c>
      <c r="BA15" s="3" t="str">
        <f>IF('Full menu'!BA15="MDC","MDC",IF(OR('Full menu'!BA15="PERF",'Full menu'!BA15="AERF",'Full menu'!BA15="PCB"),"ERfix",IF(OR('Full menu'!BA15="ACB", 'Full menu'!BA15="LCERT", 'Full menu'!BA15="LERT",'Full menu'!BA15="FCERT",'Full menu'!BA15="FERT"),"ERT",IF(OR('Full menu'!BA15="FCMT",'Full menu'!BA15="FMT",'Full menu'!BA15="LMT",'Full menu'!BA15="LCMT"),"MT",IF(OR('Full menu'!BA15="LCIT",'Full menu'!BA15="FCIT",'Full menu'!BA15="LMT",'Full menu'!BA15="FMT"),"IT",IF(OR('Full menu'!BA15="MwERT", 'Full menu'!BA15="ERwMT", 'Full menu'!BA15="M&amp;ERT", 'Full menu'!BA15="MwIT", 'Full menu'!BA15="IwMT", 'Full menu'!BA15="M&amp;IT", 'Full menu'!BA15="IwERT", 'Full menu'!BA15="ERwIT", 'Full menu'!BA15="I&amp;ERT", 'Full menu'!BA15="ER&amp;M&amp;IT"),"MixedT",IF('Full menu'!BA15="UD","UD",IF('Full menu'!BA15="LSD","LSD",IF('Full menu'!BA15="WSD","WSD","")))))))))</f>
        <v/>
      </c>
      <c r="BB15" s="3" t="str">
        <f>IF('Full menu'!BB15="MDC","MDC",IF(OR('Full menu'!BB15="PERF",'Full menu'!BB15="AERF",'Full menu'!BB15="PCB"),"ERfix",IF(OR('Full menu'!BB15="ACB", 'Full menu'!BB15="LCERT", 'Full menu'!BB15="LERT",'Full menu'!BB15="FCERT",'Full menu'!BB15="FERT"),"ERT",IF(OR('Full menu'!BB15="FCMT",'Full menu'!BB15="FMT",'Full menu'!BB15="LMT",'Full menu'!BB15="LCMT"),"MT",IF(OR('Full menu'!BB15="LCIT",'Full menu'!BB15="FCIT",'Full menu'!BB15="LMT",'Full menu'!BB15="FMT"),"IT",IF(OR('Full menu'!BB15="MwERT", 'Full menu'!BB15="ERwMT", 'Full menu'!BB15="M&amp;ERT", 'Full menu'!BB15="MwIT", 'Full menu'!BB15="IwMT", 'Full menu'!BB15="M&amp;IT", 'Full menu'!BB15="IwERT", 'Full menu'!BB15="ERwIT", 'Full menu'!BB15="I&amp;ERT", 'Full menu'!BB15="ER&amp;M&amp;IT"),"MixedT",IF('Full menu'!BB15="UD","UD",IF('Full menu'!BB15="LSD","LSD",IF('Full menu'!BB15="WSD","WSD","")))))))))</f>
        <v/>
      </c>
      <c r="BC15" s="3" t="str">
        <f>IF('Full menu'!BC15="MDC","MDC",IF(OR('Full menu'!BC15="PERF",'Full menu'!BC15="AERF",'Full menu'!BC15="PCB"),"ERfix",IF(OR('Full menu'!BC15="ACB", 'Full menu'!BC15="LCERT", 'Full menu'!BC15="LERT",'Full menu'!BC15="FCERT",'Full menu'!BC15="FERT"),"ERT",IF(OR('Full menu'!BC15="FCMT",'Full menu'!BC15="FMT",'Full menu'!BC15="LMT",'Full menu'!BC15="LCMT"),"MT",IF(OR('Full menu'!BC15="LCIT",'Full menu'!BC15="FCIT",'Full menu'!BC15="LMT",'Full menu'!BC15="FMT"),"IT",IF(OR('Full menu'!BC15="MwERT", 'Full menu'!BC15="ERwMT", 'Full menu'!BC15="M&amp;ERT", 'Full menu'!BC15="MwIT", 'Full menu'!BC15="IwMT", 'Full menu'!BC15="M&amp;IT", 'Full menu'!BC15="IwERT", 'Full menu'!BC15="ERwIT", 'Full menu'!BC15="I&amp;ERT", 'Full menu'!BC15="ER&amp;M&amp;IT"),"MixedT",IF('Full menu'!BC15="UD","UD",IF('Full menu'!BC15="LSD","LSD",IF('Full menu'!BC15="WSD","WSD","")))))))))</f>
        <v/>
      </c>
    </row>
    <row r="16" spans="1:55" ht="15.5" x14ac:dyDescent="0.35">
      <c r="A16" t="s">
        <v>38</v>
      </c>
      <c r="B16" s="3" t="str">
        <f>IF('Full menu'!B16="MDC","MDC",IF(OR('Full menu'!B16="PERF",'Full menu'!B16="AERF",'Full menu'!B16="PCB"),"ERfix",IF(OR('Full menu'!B16="ACB", 'Full menu'!B16="LCERT", 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menu'!B16="WSD","WSD","")))))))))</f>
        <v>UD</v>
      </c>
      <c r="C16" s="3" t="str">
        <f>IF('Full menu'!C16="MDC","MDC",IF(OR('Full menu'!C16="PERF",'Full menu'!C16="AERF",'Full menu'!C16="PCB"),"ERfix",IF(OR('Full menu'!C16="ACB", 'Full menu'!C16="LCERT", 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menu'!C16="WSD","WSD","")))))))))</f>
        <v>UD</v>
      </c>
      <c r="D16" s="3" t="str">
        <f>IF('Full menu'!D16="MDC","MDC",IF(OR('Full menu'!D16="PERF",'Full menu'!D16="AERF",'Full menu'!D16="PCB"),"ERfix",IF(OR('Full menu'!D16="ACB", 'Full menu'!D16="LCERT", 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menu'!D16="WSD","WSD","")))))))))</f>
        <v>UD</v>
      </c>
      <c r="E16" s="3" t="str">
        <f>IF('Full menu'!E16="MDC","MDC",IF(OR('Full menu'!E16="PERF",'Full menu'!E16="AERF",'Full menu'!E16="PCB"),"ERfix",IF(OR('Full menu'!E16="ACB", 'Full menu'!E16="LCERT", 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menu'!E16="WSD","WSD","")))))))))</f>
        <v>UD</v>
      </c>
      <c r="F16" s="3" t="str">
        <f>IF('Full menu'!F16="MDC","MDC",IF(OR('Full menu'!F16="PERF",'Full menu'!F16="AERF",'Full menu'!F16="PCB"),"ERfix",IF(OR('Full menu'!F16="ACB", 'Full menu'!F16="LCERT", 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menu'!F16="WSD","WSD","")))))))))</f>
        <v>UD</v>
      </c>
      <c r="G16" s="3" t="str">
        <f>IF('Full menu'!G16="MDC","MDC",IF(OR('Full menu'!G16="PERF",'Full menu'!G16="AERF",'Full menu'!G16="PCB"),"ERfix",IF(OR('Full menu'!G16="ACB", 'Full menu'!G16="LCERT", 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menu'!G16="WSD","WSD","")))))))))</f>
        <v>UD</v>
      </c>
      <c r="H16" s="3" t="str">
        <f>IF('Full menu'!H16="MDC","MDC",IF(OR('Full menu'!H16="PERF",'Full menu'!H16="AERF",'Full menu'!H16="PCB"),"ERfix",IF(OR('Full menu'!H16="ACB", 'Full menu'!H16="LCERT", 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menu'!H16="WSD","WSD","")))))))))</f>
        <v>UD</v>
      </c>
      <c r="I16" s="3" t="str">
        <f>IF('Full menu'!I16="MDC","MDC",IF(OR('Full menu'!I16="PERF",'Full menu'!I16="AERF",'Full menu'!I16="PCB"),"ERfix",IF(OR('Full menu'!I16="ACB", 'Full menu'!I16="LCERT", 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menu'!I16="WSD","WSD","")))))))))</f>
        <v>UD</v>
      </c>
      <c r="J16" s="3" t="str">
        <f>IF('Full menu'!J16="MDC","MDC",IF(OR('Full menu'!J16="PERF",'Full menu'!J16="AERF",'Full menu'!J16="PCB"),"ERfix",IF(OR('Full menu'!J16="ACB", 'Full menu'!J16="LCERT", 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menu'!J16="WSD","WSD","")))))))))</f>
        <v>UD</v>
      </c>
      <c r="K16" s="3" t="str">
        <f>IF('Full menu'!K16="MDC","MDC",IF(OR('Full menu'!K16="PERF",'Full menu'!K16="AERF",'Full menu'!K16="PCB"),"ERfix",IF(OR('Full menu'!K16="ACB", 'Full menu'!K16="LCERT", 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menu'!K16="WSD","WSD","")))))))))</f>
        <v>UD</v>
      </c>
      <c r="L16" s="3" t="str">
        <f>IF('Full menu'!L16="MDC","MDC",IF(OR('Full menu'!L16="PERF",'Full menu'!L16="AERF",'Full menu'!L16="PCB"),"ERfix",IF(OR('Full menu'!L16="ACB", 'Full menu'!L16="LCERT", 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menu'!L16="WSD","WSD","")))))))))</f>
        <v>UD</v>
      </c>
      <c r="M16" s="3" t="str">
        <f>IF('Full menu'!M16="MDC","MDC",IF(OR('Full menu'!M16="PERF",'Full menu'!M16="AERF",'Full menu'!M16="PCB"),"ERfix",IF(OR('Full menu'!M16="ACB", 'Full menu'!M16="LCERT", 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menu'!M16="WSD","WSD","")))))))))</f>
        <v>UD</v>
      </c>
      <c r="N16" s="3" t="str">
        <f>IF('Full menu'!N16="MDC","MDC",IF(OR('Full menu'!N16="PERF",'Full menu'!N16="AERF",'Full menu'!N16="PCB"),"ERfix",IF(OR('Full menu'!N16="ACB", 'Full menu'!N16="LCERT", 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menu'!N16="WSD","WSD","")))))))))</f>
        <v>LSD</v>
      </c>
      <c r="O16" s="3" t="str">
        <f>IF('Full menu'!O16="MDC","MDC",IF(OR('Full menu'!O16="PERF",'Full menu'!O16="AERF",'Full menu'!O16="PCB"),"ERfix",IF(OR('Full menu'!O16="ACB", 'Full menu'!O16="LCERT", 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menu'!O16="WSD","WSD","")))))))))</f>
        <v>LSD</v>
      </c>
      <c r="P16" s="3" t="str">
        <f>IF('Full menu'!P16="MDC","MDC",IF(OR('Full menu'!P16="PERF",'Full menu'!P16="AERF",'Full menu'!P16="PCB"),"ERfix",IF(OR('Full menu'!P16="ACB", 'Full menu'!P16="LCERT", 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menu'!P16="WSD","WSD","")))))))))</f>
        <v>LSD</v>
      </c>
      <c r="Q16" s="3" t="str">
        <f>IF('Full menu'!Q16="MDC","MDC",IF(OR('Full menu'!Q16="PERF",'Full menu'!Q16="AERF",'Full menu'!Q16="PCB"),"ERfix",IF(OR('Full menu'!Q16="ACB", 'Full menu'!Q16="LCERT", 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menu'!Q16="WSD","WSD","")))))))))</f>
        <v>LSD</v>
      </c>
      <c r="R16" s="3" t="str">
        <f>IF('Full menu'!R16="MDC","MDC",IF(OR('Full menu'!R16="PERF",'Full menu'!R16="AERF",'Full menu'!R16="PCB"),"ERfix",IF(OR('Full menu'!R16="ACB", 'Full menu'!R16="LCERT", 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menu'!R16="WSD","WSD","")))))))))</f>
        <v>LSD</v>
      </c>
      <c r="S16" s="3" t="str">
        <f>IF('Full menu'!S16="MDC","MDC",IF(OR('Full menu'!S16="PERF",'Full menu'!S16="AERF",'Full menu'!S16="PCB"),"ERfix",IF(OR('Full menu'!S16="ACB", 'Full menu'!S16="LCERT", 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menu'!S16="WSD","WSD","")))))))))</f>
        <v>LSD</v>
      </c>
      <c r="T16" s="3" t="str">
        <f>IF('Full menu'!T16="MDC","MDC",IF(OR('Full menu'!T16="PERF",'Full menu'!T16="AERF",'Full menu'!T16="PCB"),"ERfix",IF(OR('Full menu'!T16="ACB", 'Full menu'!T16="LCERT", 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menu'!T16="WSD","WSD","")))))))))</f>
        <v>MixedTs</v>
      </c>
      <c r="U16" s="3" t="str">
        <f>IF('Full menu'!U16="MDC","MDC",IF(OR('Full menu'!U16="PERF",'Full menu'!U16="AERF",'Full menu'!U16="PCB"),"ERfix",IF(OR('Full menu'!U16="ACB", 'Full menu'!U16="LCERT", 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menu'!U16="WSD","WSD","")))))))))</f>
        <v>MixedTs</v>
      </c>
      <c r="V16" s="3" t="str">
        <f>IF('Full menu'!V16="MDC","MDC",IF(OR('Full menu'!V16="PERF",'Full menu'!V16="AERF",'Full menu'!V16="PCB"),"ERfix",IF(OR('Full menu'!V16="ACB", 'Full menu'!V16="LCERT", 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menu'!V16="WSD","WSD","")))))))))</f>
        <v>MixedTs</v>
      </c>
      <c r="W16" s="3" t="str">
        <f>IF('Full menu'!W16="MDC","MDC",IF(OR('Full menu'!W16="PERF",'Full menu'!W16="AERF",'Full menu'!W16="PCB"),"ERfix",IF(OR('Full menu'!W16="ACB", 'Full menu'!W16="LCERT", 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menu'!W16="WSD","WSD","")))))))))</f>
        <v>MixedTs</v>
      </c>
      <c r="X16" s="3" t="str">
        <f>IF('Full menu'!X16="MDC","MDC",IF(OR('Full menu'!X16="PERF",'Full menu'!X16="AERF",'Full menu'!X16="PCB"),"ERfix",IF(OR('Full menu'!X16="ACB", 'Full menu'!X16="LCERT", 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menu'!X16="WSD","WSD","")))))))))</f>
        <v>MixedTs</v>
      </c>
      <c r="Y16" s="3" t="str">
        <f>IF('Full menu'!Y16="MDC","MDC",IF(OR('Full menu'!Y16="PERF",'Full menu'!Y16="AERF",'Full menu'!Y16="PCB"),"ERfix",IF(OR('Full menu'!Y16="ACB", 'Full menu'!Y16="LCERT", 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menu'!Y16="WSD","WSD","")))))))))</f>
        <v>ITs</v>
      </c>
      <c r="Z16" s="3" t="str">
        <f>IF('Full menu'!Z16="MDC","MDC",IF(OR('Full menu'!Z16="PERF",'Full menu'!Z16="AERF",'Full menu'!Z16="PCB"),"ERfix",IF(OR('Full menu'!Z16="ACB", 'Full menu'!Z16="LCERT", 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menu'!Z16="WSD","WSD","")))))))))</f>
        <v>ITs</v>
      </c>
      <c r="AA16" s="3" t="str">
        <f>IF('Full menu'!AA16="MDC","MDC",IF(OR('Full menu'!AA16="PERF",'Full menu'!AA16="AERF",'Full menu'!AA16="PCB"),"ERfix",IF(OR('Full menu'!AA16="ACB", 'Full menu'!AA16="LCERT", 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menu'!AA16="WSD","WSD","")))))))))</f>
        <v>ITs</v>
      </c>
      <c r="AB16" s="3" t="str">
        <f>IF('Full menu'!AB16="MDC","MDC",IF(OR('Full menu'!AB16="PERF",'Full menu'!AB16="AERF",'Full menu'!AB16="PCB"),"ERfix",IF(OR('Full menu'!AB16="ACB", 'Full menu'!AB16="LCERT", 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menu'!AB16="WSD","WSD","")))))))))</f>
        <v>ITs</v>
      </c>
      <c r="AC16" s="3" t="str">
        <f>IF('Full menu'!AC16="MDC","MDC",IF(OR('Full menu'!AC16="PERF",'Full menu'!AC16="AERF",'Full menu'!AC16="PCB"),"ERfix",IF(OR('Full menu'!AC16="ACB", 'Full menu'!AC16="LCERT", 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menu'!AC16="WSD","WSD","")))))))))</f>
        <v>ITs</v>
      </c>
      <c r="AD16" s="3" t="str">
        <f>IF('Full menu'!AD16="MDC","MDC",IF(OR('Full menu'!AD16="PERF",'Full menu'!AD16="AERF",'Full menu'!AD16="PCB"),"ERfix",IF(OR('Full menu'!AD16="ACB", 'Full menu'!AD16="LCERT", 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menu'!AD16="WSD","WSD","")))))))))</f>
        <v>ITs</v>
      </c>
      <c r="AE16" s="3" t="str">
        <f>IF('Full menu'!AE16="MDC","MDC",IF(OR('Full menu'!AE16="PERF",'Full menu'!AE16="AERF",'Full menu'!AE16="PCB"),"ERfix",IF(OR('Full menu'!AE16="ACB", 'Full menu'!AE16="LCERT", 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menu'!AE16="WSD","WSD","")))))))))</f>
        <v>ITs</v>
      </c>
      <c r="AF16" s="3" t="str">
        <f>IF('Full menu'!AF16="MDC","MDC",IF(OR('Full menu'!AF16="PERF",'Full menu'!AF16="AERF",'Full menu'!AF16="PCB"),"ERfix",IF(OR('Full menu'!AF16="ACB", 'Full menu'!AF16="LCERT", 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menu'!AF16="WSD","WSD","")))))))))</f>
        <v>ITs</v>
      </c>
      <c r="AG16" s="3" t="str">
        <f>IF('Full menu'!AG16="MDC","MDC",IF(OR('Full menu'!AG16="PERF",'Full menu'!AG16="AERF",'Full menu'!AG16="PCB"),"ERfix",IF(OR('Full menu'!AG16="ACB", 'Full menu'!AG16="LCERT", 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menu'!AG16="WSD","WSD","")))))))))</f>
        <v>ITs</v>
      </c>
      <c r="AH16" s="3" t="str">
        <f>IF('Full menu'!AH16="MDC","MDC",IF(OR('Full menu'!AH16="PERF",'Full menu'!AH16="AERF",'Full menu'!AH16="PCB"),"ERfix",IF(OR('Full menu'!AH16="ACB", 'Full menu'!AH16="LCERT", 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menu'!AH16="WSD","WSD","")))))))))</f>
        <v>ITs</v>
      </c>
      <c r="AI16" s="3" t="str">
        <f>IF('Full menu'!AI16="MDC","MDC",IF(OR('Full menu'!AI16="PERF",'Full menu'!AI16="AERF",'Full menu'!AI16="PCB"),"ERfix",IF(OR('Full menu'!AI16="ACB", 'Full menu'!AI16="LCERT", 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menu'!AI16="WSD","WSD","")))))))))</f>
        <v>ITs</v>
      </c>
      <c r="AJ16" s="3" t="str">
        <f>IF('Full menu'!AJ16="MDC","MDC",IF(OR('Full menu'!AJ16="PERF",'Full menu'!AJ16="AERF",'Full menu'!AJ16="PCB"),"ERfix",IF(OR('Full menu'!AJ16="ACB", 'Full menu'!AJ16="LCERT", 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menu'!AJ16="WSD","WSD","")))))))))</f>
        <v>ITs</v>
      </c>
      <c r="AK16" s="3" t="str">
        <f>IF('Full menu'!AK16="MDC","MDC",IF(OR('Full menu'!AK16="PERF",'Full menu'!AK16="AERF",'Full menu'!AK16="PCB"),"ERfix",IF(OR('Full menu'!AK16="ACB", 'Full menu'!AK16="LCERT", 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menu'!AK16="WSD","WSD","")))))))))</f>
        <v>ITs</v>
      </c>
      <c r="AL16" s="3" t="str">
        <f>IF('Full menu'!AL16="MDC","MDC",IF(OR('Full menu'!AL16="PERF",'Full menu'!AL16="AERF",'Full menu'!AL16="PCB"),"ERfix",IF(OR('Full menu'!AL16="ACB", 'Full menu'!AL16="LCERT", 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menu'!AL16="WSD","WSD","")))))))))</f>
        <v>ITs</v>
      </c>
      <c r="AM16" s="3" t="str">
        <f>IF('Full menu'!AM16="MDC","MDC",IF(OR('Full menu'!AM16="PERF",'Full menu'!AM16="AERF",'Full menu'!AM16="PCB"),"ERfix",IF(OR('Full menu'!AM16="ACB", 'Full menu'!AM16="LCERT", 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menu'!AM16="WSD","WSD","")))))))))</f>
        <v>ITs</v>
      </c>
      <c r="AN16" s="3" t="str">
        <f>IF('Full menu'!AN16="MDC","MDC",IF(OR('Full menu'!AN16="PERF",'Full menu'!AN16="AERF",'Full menu'!AN16="PCB"),"ERfix",IF(OR('Full menu'!AN16="ACB", 'Full menu'!AN16="LCERT", 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menu'!AN16="WSD","WSD","")))))))))</f>
        <v>ITs</v>
      </c>
      <c r="AO16" s="3" t="str">
        <f>IF('Full menu'!AO16="MDC","MDC",IF(OR('Full menu'!AO16="PERF",'Full menu'!AO16="AERF",'Full menu'!AO16="PCB"),"ERfix",IF(OR('Full menu'!AO16="ACB", 'Full menu'!AO16="LCERT", 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menu'!AO16="WSD","WSD","")))))))))</f>
        <v>ITs</v>
      </c>
      <c r="AP16" s="3" t="str">
        <f>IF('Full menu'!AP16="MDC","MDC",IF(OR('Full menu'!AP16="PERF",'Full menu'!AP16="AERF",'Full menu'!AP16="PCB"),"ERfix",IF(OR('Full menu'!AP16="ACB", 'Full menu'!AP16="LCERT", 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menu'!AP16="WSD","WSD","")))))))))</f>
        <v>ITs</v>
      </c>
      <c r="AQ16" s="3" t="str">
        <f>IF('Full menu'!AQ16="MDC","MDC",IF(OR('Full menu'!AQ16="PERF",'Full menu'!AQ16="AERF",'Full menu'!AQ16="PCB"),"ERfix",IF(OR('Full menu'!AQ16="ACB", 'Full menu'!AQ16="LCERT", 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menu'!AQ16="WSD","WSD","")))))))))</f>
        <v>ITs</v>
      </c>
      <c r="AR16" s="3" t="str">
        <f>IF('Full menu'!AR16="MDC","MDC",IF(OR('Full menu'!AR16="PERF",'Full menu'!AR16="AERF",'Full menu'!AR16="PCB"),"ERfix",IF(OR('Full menu'!AR16="ACB", 'Full menu'!AR16="LCERT", 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menu'!AR16="WSD","WSD","")))))))))</f>
        <v>ITs</v>
      </c>
      <c r="AS16" s="3" t="str">
        <f>IF('Full menu'!AS16="MDC","MDC",IF(OR('Full menu'!AS16="PERF",'Full menu'!AS16="AERF",'Full menu'!AS16="PCB"),"ERfix",IF(OR('Full menu'!AS16="ACB", 'Full menu'!AS16="LCERT", 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menu'!AS16="WSD","WSD","")))))))))</f>
        <v>ITs</v>
      </c>
      <c r="AT16" s="3"/>
      <c r="AU16" s="3"/>
      <c r="AV16" s="3"/>
      <c r="AW16" s="3"/>
      <c r="AX16" s="3" t="str">
        <f>IF('Full menu'!AX16="MDC","MDC",IF(OR('Full menu'!AX16="PERF",'Full menu'!AX16="AERF",'Full menu'!AX16="PCB"),"ERfix",IF(OR('Full menu'!AX16="ACB", 'Full menu'!AX16="LCERT", 'Full menu'!AX16="LERT",'Full menu'!AX16="FCERT",'Full menu'!AX16="FERT"),"ERT",IF(OR('Full menu'!AX16="FCMT",'Full menu'!AX16="FMT",'Full menu'!AX16="LMT",'Full menu'!AX16="LCMT"),"MT",IF(OR('Full menu'!AX16="LCIT",'Full menu'!AX16="FCIT",'Full menu'!AX16="LMT",'Full menu'!AX16="FMT"),"IT",IF(OR('Full menu'!AX16="MwERT", 'Full menu'!AX16="ERwMT", 'Full menu'!AX16="M&amp;ERT", 'Full menu'!AX16="MwIT", 'Full menu'!AX16="IwMT", 'Full menu'!AX16="M&amp;IT", 'Full menu'!AX16="IwERT", 'Full menu'!AX16="ERwIT", 'Full menu'!AX16="I&amp;ERT", 'Full menu'!AX16="ER&amp;M&amp;IT"),"MixedT",IF('Full menu'!AX16="UD","UD",IF('Full menu'!AX16="LSD","LSD",IF('Full menu'!AX16="WSD","WSD","")))))))))</f>
        <v/>
      </c>
      <c r="AY16" s="3" t="str">
        <f>IF('Full menu'!AY16="MDC","MDC",IF(OR('Full menu'!AY16="PERF",'Full menu'!AY16="AERF",'Full menu'!AY16="PCB"),"ERfix",IF(OR('Full menu'!AY16="ACB", 'Full menu'!AY16="LCERT", 'Full menu'!AY16="LERT",'Full menu'!AY16="FCERT",'Full menu'!AY16="FERT"),"ERT",IF(OR('Full menu'!AY16="FCMT",'Full menu'!AY16="FMT",'Full menu'!AY16="LMT",'Full menu'!AY16="LCMT"),"MT",IF(OR('Full menu'!AY16="LCIT",'Full menu'!AY16="FCIT",'Full menu'!AY16="LMT",'Full menu'!AY16="FMT"),"IT",IF(OR('Full menu'!AY16="MwERT", 'Full menu'!AY16="ERwMT", 'Full menu'!AY16="M&amp;ERT", 'Full menu'!AY16="MwIT", 'Full menu'!AY16="IwMT", 'Full menu'!AY16="M&amp;IT", 'Full menu'!AY16="IwERT", 'Full menu'!AY16="ERwIT", 'Full menu'!AY16="I&amp;ERT", 'Full menu'!AY16="ER&amp;M&amp;IT"),"MixedT",IF('Full menu'!AY16="UD","UD",IF('Full menu'!AY16="LSD","LSD",IF('Full menu'!AY16="WSD","WSD","")))))))))</f>
        <v/>
      </c>
      <c r="AZ16" s="3" t="str">
        <f>IF('Full menu'!AZ16="MDC","MDC",IF(OR('Full menu'!AZ16="PERF",'Full menu'!AZ16="AERF",'Full menu'!AZ16="PCB"),"ERfix",IF(OR('Full menu'!AZ16="ACB", 'Full menu'!AZ16="LCERT", 'Full menu'!AZ16="LERT",'Full menu'!AZ16="FCERT",'Full menu'!AZ16="FERT"),"ERT",IF(OR('Full menu'!AZ16="FCMT",'Full menu'!AZ16="FMT",'Full menu'!AZ16="LMT",'Full menu'!AZ16="LCMT"),"MT",IF(OR('Full menu'!AZ16="LCIT",'Full menu'!AZ16="FCIT",'Full menu'!AZ16="LMT",'Full menu'!AZ16="FMT"),"IT",IF(OR('Full menu'!AZ16="MwERT", 'Full menu'!AZ16="ERwMT", 'Full menu'!AZ16="M&amp;ERT", 'Full menu'!AZ16="MwIT", 'Full menu'!AZ16="IwMT", 'Full menu'!AZ16="M&amp;IT", 'Full menu'!AZ16="IwERT", 'Full menu'!AZ16="ERwIT", 'Full menu'!AZ16="I&amp;ERT", 'Full menu'!AZ16="ER&amp;M&amp;IT"),"MixedT",IF('Full menu'!AZ16="UD","UD",IF('Full menu'!AZ16="LSD","LSD",IF('Full menu'!AZ16="WSD","WSD","")))))))))</f>
        <v/>
      </c>
      <c r="BA16" s="3" t="str">
        <f>IF('Full menu'!BA16="MDC","MDC",IF(OR('Full menu'!BA16="PERF",'Full menu'!BA16="AERF",'Full menu'!BA16="PCB"),"ERfix",IF(OR('Full menu'!BA16="ACB", 'Full menu'!BA16="LCERT", 'Full menu'!BA16="LERT",'Full menu'!BA16="FCERT",'Full menu'!BA16="FERT"),"ERT",IF(OR('Full menu'!BA16="FCMT",'Full menu'!BA16="FMT",'Full menu'!BA16="LMT",'Full menu'!BA16="LCMT"),"MT",IF(OR('Full menu'!BA16="LCIT",'Full menu'!BA16="FCIT",'Full menu'!BA16="LMT",'Full menu'!BA16="FMT"),"IT",IF(OR('Full menu'!BA16="MwERT", 'Full menu'!BA16="ERwMT", 'Full menu'!BA16="M&amp;ERT", 'Full menu'!BA16="MwIT", 'Full menu'!BA16="IwMT", 'Full menu'!BA16="M&amp;IT", 'Full menu'!BA16="IwERT", 'Full menu'!BA16="ERwIT", 'Full menu'!BA16="I&amp;ERT", 'Full menu'!BA16="ER&amp;M&amp;IT"),"MixedT",IF('Full menu'!BA16="UD","UD",IF('Full menu'!BA16="LSD","LSD",IF('Full menu'!BA16="WSD","WSD","")))))))))</f>
        <v/>
      </c>
      <c r="BB16" s="3" t="str">
        <f>IF('Full menu'!BB16="MDC","MDC",IF(OR('Full menu'!BB16="PERF",'Full menu'!BB16="AERF",'Full menu'!BB16="PCB"),"ERfix",IF(OR('Full menu'!BB16="ACB", 'Full menu'!BB16="LCERT", 'Full menu'!BB16="LERT",'Full menu'!BB16="FCERT",'Full menu'!BB16="FERT"),"ERT",IF(OR('Full menu'!BB16="FCMT",'Full menu'!BB16="FMT",'Full menu'!BB16="LMT",'Full menu'!BB16="LCMT"),"MT",IF(OR('Full menu'!BB16="LCIT",'Full menu'!BB16="FCIT",'Full menu'!BB16="LMT",'Full menu'!BB16="FMT"),"IT",IF(OR('Full menu'!BB16="MwERT", 'Full menu'!BB16="ERwMT", 'Full menu'!BB16="M&amp;ERT", 'Full menu'!BB16="MwIT", 'Full menu'!BB16="IwMT", 'Full menu'!BB16="M&amp;IT", 'Full menu'!BB16="IwERT", 'Full menu'!BB16="ERwIT", 'Full menu'!BB16="I&amp;ERT", 'Full menu'!BB16="ER&amp;M&amp;IT"),"MixedT",IF('Full menu'!BB16="UD","UD",IF('Full menu'!BB16="LSD","LSD",IF('Full menu'!BB16="WSD","WSD","")))))))))</f>
        <v/>
      </c>
      <c r="BC16" s="3" t="str">
        <f>IF('Full menu'!BC16="MDC","MDC",IF(OR('Full menu'!BC16="PERF",'Full menu'!BC16="AERF",'Full menu'!BC16="PCB"),"ERfix",IF(OR('Full menu'!BC16="ACB", 'Full menu'!BC16="LCERT", 'Full menu'!BC16="LERT",'Full menu'!BC16="FCERT",'Full menu'!BC16="FERT"),"ERT",IF(OR('Full menu'!BC16="FCMT",'Full menu'!BC16="FMT",'Full menu'!BC16="LMT",'Full menu'!BC16="LCMT"),"MT",IF(OR('Full menu'!BC16="LCIT",'Full menu'!BC16="FCIT",'Full menu'!BC16="LMT",'Full menu'!BC16="FMT"),"IT",IF(OR('Full menu'!BC16="MwERT", 'Full menu'!BC16="ERwMT", 'Full menu'!BC16="M&amp;ERT", 'Full menu'!BC16="MwIT", 'Full menu'!BC16="IwMT", 'Full menu'!BC16="M&amp;IT", 'Full menu'!BC16="IwERT", 'Full menu'!BC16="ERwIT", 'Full menu'!BC16="I&amp;ERT", 'Full menu'!BC16="ER&amp;M&amp;IT"),"MixedT",IF('Full menu'!BC16="UD","UD",IF('Full menu'!BC16="LSD","LSD",IF('Full menu'!BC16="WSD","WSD","")))))))))</f>
        <v/>
      </c>
    </row>
    <row r="17" spans="1:55" ht="15.5" x14ac:dyDescent="0.35">
      <c r="A17" t="s">
        <v>40</v>
      </c>
      <c r="B17" s="3" t="str">
        <f>IF('Full menu'!B17="MDC","MDC",IF(OR('Full menu'!B17="PERF",'Full menu'!B17="AERF",'Full menu'!B17="PCB"),"ERfix",IF(OR('Full menu'!B17="ACB", 'Full menu'!B17="LCERT", 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menu'!B17="WSD","WSD","")))))))))</f>
        <v>ERfix</v>
      </c>
      <c r="C17" s="3" t="str">
        <f>IF('Full menu'!C17="MDC","MDC",IF(OR('Full menu'!C17="PERF",'Full menu'!C17="AERF",'Full menu'!C17="PCB"),"ERfix",IF(OR('Full menu'!C17="ACB", 'Full menu'!C17="LCERT", 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menu'!C17="WSD","WSD","")))))))))</f>
        <v>ERfix</v>
      </c>
      <c r="D17" s="3" t="str">
        <f>IF('Full menu'!D17="MDC","MDC",IF(OR('Full menu'!D17="PERF",'Full menu'!D17="AERF",'Full menu'!D17="PCB"),"ERfix",IF(OR('Full menu'!D17="ACB", 'Full menu'!D17="LCERT", 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menu'!D17="WSD","WSD","")))))))))</f>
        <v>ERfix</v>
      </c>
      <c r="E17" s="3" t="str">
        <f>IF('Full menu'!E17="MDC","MDC",IF(OR('Full menu'!E17="PERF",'Full menu'!E17="AERF",'Full menu'!E17="PCB"),"ERfix",IF(OR('Full menu'!E17="ACB", 'Full menu'!E17="LCERT", 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menu'!E17="WSD","WSD","")))))))))</f>
        <v>ERfix</v>
      </c>
      <c r="F17" s="3" t="str">
        <f>IF('Full menu'!F17="MDC","MDC",IF(OR('Full menu'!F17="PERF",'Full menu'!F17="AERF",'Full menu'!F17="PCB"),"ERfix",IF(OR('Full menu'!F17="ACB", 'Full menu'!F17="LCERT", 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menu'!F17="WSD","WSD","")))))))))</f>
        <v>ERfix</v>
      </c>
      <c r="G17" s="3" t="str">
        <f>IF('Full menu'!G17="MDC","MDC",IF(OR('Full menu'!G17="PERF",'Full menu'!G17="AERF",'Full menu'!G17="PCB"),"ERfix",IF(OR('Full menu'!G17="ACB", 'Full menu'!G17="LCERT", 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menu'!G17="WSD","WSD","")))))))))</f>
        <v>ERfix</v>
      </c>
      <c r="H17" s="3" t="str">
        <f>IF('Full menu'!H17="MDC","MDC",IF(OR('Full menu'!H17="PERF",'Full menu'!H17="AERF",'Full menu'!H17="PCB"),"ERfix",IF(OR('Full menu'!H17="ACB", 'Full menu'!H17="LCERT", 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menu'!H17="WSD","WSD","")))))))))</f>
        <v>ERfix</v>
      </c>
      <c r="I17" s="3" t="str">
        <f>IF('Full menu'!I17="MDC","MDC",IF(OR('Full menu'!I17="PERF",'Full menu'!I17="AERF",'Full menu'!I17="PCB"),"ERfix",IF(OR('Full menu'!I17="ACB", 'Full menu'!I17="LCERT", 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menu'!I17="WSD","WSD","")))))))))</f>
        <v>ERfix</v>
      </c>
      <c r="J17" s="3" t="str">
        <f>IF('Full menu'!J17="MDC","MDC",IF(OR('Full menu'!J17="PERF",'Full menu'!J17="AERF",'Full menu'!J17="PCB"),"ERfix",IF(OR('Full menu'!J17="ACB", 'Full menu'!J17="LCERT", 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menu'!J17="WSD","WSD","")))))))))</f>
        <v>ERfix</v>
      </c>
      <c r="K17" s="3" t="str">
        <f>IF('Full menu'!K17="MDC","MDC",IF(OR('Full menu'!K17="PERF",'Full menu'!K17="AERF",'Full menu'!K17="PCB"),"ERfix",IF(OR('Full menu'!K17="ACB", 'Full menu'!K17="LCERT", 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menu'!K17="WSD","WSD","")))))))))</f>
        <v>ERfix</v>
      </c>
      <c r="L17" s="3" t="str">
        <f>IF('Full menu'!L17="MDC","MDC",IF(OR('Full menu'!L17="PERF",'Full menu'!L17="AERF",'Full menu'!L17="PCB"),"ERfix",IF(OR('Full menu'!L17="ACB", 'Full menu'!L17="LCERT", 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menu'!L17="WSD","WSD","")))))))))</f>
        <v>ERfix</v>
      </c>
      <c r="M17" s="3" t="str">
        <f>IF('Full menu'!M17="MDC","MDC",IF(OR('Full menu'!M17="PERF",'Full menu'!M17="AERF",'Full menu'!M17="PCB"),"ERfix",IF(OR('Full menu'!M17="ACB", 'Full menu'!M17="LCERT", 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menu'!M17="WSD","WSD","")))))))))</f>
        <v>LSD</v>
      </c>
      <c r="N17" s="3" t="str">
        <f>IF('Full menu'!N17="MDC","MDC",IF(OR('Full menu'!N17="PERF",'Full menu'!N17="AERF",'Full menu'!N17="PCB"),"ERfix",IF(OR('Full menu'!N17="ACB", 'Full menu'!N17="LCERT", 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menu'!N17="WSD","WSD","")))))))))</f>
        <v>LSD</v>
      </c>
      <c r="O17" s="3" t="str">
        <f>IF('Full menu'!O17="MDC","MDC",IF(OR('Full menu'!O17="PERF",'Full menu'!O17="AERF",'Full menu'!O17="PCB"),"ERfix",IF(OR('Full menu'!O17="ACB", 'Full menu'!O17="LCERT", 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menu'!O17="WSD","WSD","")))))))))</f>
        <v>LSD</v>
      </c>
      <c r="P17" s="3" t="str">
        <f>IF('Full menu'!P17="MDC","MDC",IF(OR('Full menu'!P17="PERF",'Full menu'!P17="AERF",'Full menu'!P17="PCB"),"ERfix",IF(OR('Full menu'!P17="ACB", 'Full menu'!P17="LCERT", 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menu'!P17="WSD","WSD","")))))))))</f>
        <v>LSD</v>
      </c>
      <c r="Q17" s="3" t="str">
        <f>IF('Full menu'!Q17="MDC","MDC",IF(OR('Full menu'!Q17="PERF",'Full menu'!Q17="AERF",'Full menu'!Q17="PCB"),"ERfix",IF(OR('Full menu'!Q17="ACB", 'Full menu'!Q17="LCERT", 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menu'!Q17="WSD","WSD","")))))))))</f>
        <v>LSD</v>
      </c>
      <c r="R17" s="3" t="str">
        <f>IF('Full menu'!R17="MDC","MDC",IF(OR('Full menu'!R17="PERF",'Full menu'!R17="AERF",'Full menu'!R17="PCB"),"ERfix",IF(OR('Full menu'!R17="ACB", 'Full menu'!R17="LCERT", 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menu'!R17="WSD","WSD","")))))))))</f>
        <v>LSD</v>
      </c>
      <c r="S17" s="3" t="str">
        <f>IF('Full menu'!S17="MDC","MDC",IF(OR('Full menu'!S17="PERF",'Full menu'!S17="AERF",'Full menu'!S17="PCB"),"ERfix",IF(OR('Full menu'!S17="ACB", 'Full menu'!S17="LCERT", 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menu'!S17="WSD","WSD","")))))))))</f>
        <v>ERTs</v>
      </c>
      <c r="T17" s="3" t="str">
        <f>IF('Full menu'!T17="MDC","MDC",IF(OR('Full menu'!T17="PERF",'Full menu'!T17="AERF",'Full menu'!T17="PCB"),"ERfix",IF(OR('Full menu'!T17="ACB", 'Full menu'!T17="LCERT", 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menu'!T17="WSD","WSD","")))))))))</f>
        <v>ERTs</v>
      </c>
      <c r="U17" s="3" t="str">
        <f>IF('Full menu'!U17="MDC","MDC",IF(OR('Full menu'!U17="PERF",'Full menu'!U17="AERF",'Full menu'!U17="PCB"),"ERfix",IF(OR('Full menu'!U17="ACB", 'Full menu'!U17="LCERT", 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menu'!U17="WSD","WSD","")))))))))</f>
        <v>ERTs</v>
      </c>
      <c r="V17" s="3" t="str">
        <f>IF('Full menu'!V17="MDC","MDC",IF(OR('Full menu'!V17="PERF",'Full menu'!V17="AERF",'Full menu'!V17="PCB"),"ERfix",IF(OR('Full menu'!V17="ACB", 'Full menu'!V17="LCERT", 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menu'!V17="WSD","WSD","")))))))))</f>
        <v>ERTs</v>
      </c>
      <c r="W17" s="3" t="str">
        <f>IF('Full menu'!W17="MDC","MDC",IF(OR('Full menu'!W17="PERF",'Full menu'!W17="AERF",'Full menu'!W17="PCB"),"ERfix",IF(OR('Full menu'!W17="ACB", 'Full menu'!W17="LCERT", 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menu'!W17="WSD","WSD","")))))))))</f>
        <v>ERTs</v>
      </c>
      <c r="X17" s="3" t="str">
        <f>IF('Full menu'!X17="MDC","MDC",IF(OR('Full menu'!X17="PERF",'Full menu'!X17="AERF",'Full menu'!X17="PCB"),"ERfix",IF(OR('Full menu'!X17="ACB", 'Full menu'!X17="LCERT", 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menu'!X17="WSD","WSD","")))))))))</f>
        <v>ERTs</v>
      </c>
      <c r="Y17" s="3" t="str">
        <f>IF('Full menu'!Y17="MDC","MDC",IF(OR('Full menu'!Y17="PERF",'Full menu'!Y17="AERF",'Full menu'!Y17="PCB"),"ERfix",IF(OR('Full menu'!Y17="ACB", 'Full menu'!Y17="LCERT", 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menu'!Y17="WSD","WSD","")))))))))</f>
        <v>ERTs</v>
      </c>
      <c r="Z17" s="3" t="str">
        <f>IF('Full menu'!Z17="MDC","MDC",IF(OR('Full menu'!Z17="PERF",'Full menu'!Z17="AERF",'Full menu'!Z17="PCB"),"ERfix",IF(OR('Full menu'!Z17="ACB", 'Full menu'!Z17="LCERT", 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menu'!Z17="WSD","WSD","")))))))))</f>
        <v>ERTs</v>
      </c>
      <c r="AA17" s="3" t="str">
        <f>IF('Full menu'!AA17="MDC","MDC",IF(OR('Full menu'!AA17="PERF",'Full menu'!AA17="AERF",'Full menu'!AA17="PCB"),"ERfix",IF(OR('Full menu'!AA17="ACB", 'Full menu'!AA17="LCERT", 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menu'!AA17="WSD","WSD","")))))))))</f>
        <v>ERTs</v>
      </c>
      <c r="AB17" s="3" t="str">
        <f>IF('Full menu'!AB17="MDC","MDC",IF(OR('Full menu'!AB17="PERF",'Full menu'!AB17="AERF",'Full menu'!AB17="PCB"),"ERfix",IF(OR('Full menu'!AB17="ACB", 'Full menu'!AB17="LCERT", 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menu'!AB17="WSD","WSD","")))))))))</f>
        <v>ERTs</v>
      </c>
      <c r="AC17" s="3" t="str">
        <f>IF('Full menu'!AC17="MDC","MDC",IF(OR('Full menu'!AC17="PERF",'Full menu'!AC17="AERF",'Full menu'!AC17="PCB"),"ERfix",IF(OR('Full menu'!AC17="ACB", 'Full menu'!AC17="LCERT", 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menu'!AC17="WSD","WSD","")))))))))</f>
        <v>ERTs</v>
      </c>
      <c r="AD17" s="3" t="str">
        <f>IF('Full menu'!AD17="MDC","MDC",IF(OR('Full menu'!AD17="PERF",'Full menu'!AD17="AERF",'Full menu'!AD17="PCB"),"ERfix",IF(OR('Full menu'!AD17="ACB", 'Full menu'!AD17="LCERT", 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menu'!AD17="WSD","WSD","")))))))))</f>
        <v>ERTs</v>
      </c>
      <c r="AE17" s="3" t="str">
        <f>IF('Full menu'!AE17="MDC","MDC",IF(OR('Full menu'!AE17="PERF",'Full menu'!AE17="AERF",'Full menu'!AE17="PCB"),"ERfix",IF(OR('Full menu'!AE17="ACB", 'Full menu'!AE17="LCERT", 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menu'!AE17="WSD","WSD","")))))))))</f>
        <v>ERTs</v>
      </c>
      <c r="AF17" s="3" t="str">
        <f>IF('Full menu'!AF17="MDC","MDC",IF(OR('Full menu'!AF17="PERF",'Full menu'!AF17="AERF",'Full menu'!AF17="PCB"),"ERfix",IF(OR('Full menu'!AF17="ACB", 'Full menu'!AF17="LCERT", 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menu'!AF17="WSD","WSD","")))))))))</f>
        <v>ERTs</v>
      </c>
      <c r="AG17" s="3" t="str">
        <f>IF('Full menu'!AG17="MDC","MDC",IF(OR('Full menu'!AG17="PERF",'Full menu'!AG17="AERF",'Full menu'!AG17="PCB"),"ERfix",IF(OR('Full menu'!AG17="ACB", 'Full menu'!AG17="LCERT", 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menu'!AG17="WSD","WSD","")))))))))</f>
        <v>ERTs</v>
      </c>
      <c r="AH17" s="3" t="str">
        <f>IF('Full menu'!AH17="MDC","MDC",IF(OR('Full menu'!AH17="PERF",'Full menu'!AH17="AERF",'Full menu'!AH17="PCB"),"ERfix",IF(OR('Full menu'!AH17="ACB", 'Full menu'!AH17="LCERT", 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menu'!AH17="WSD","WSD","")))))))))</f>
        <v>ERTs</v>
      </c>
      <c r="AI17" s="3" t="str">
        <f>IF('Full menu'!AI17="MDC","MDC",IF(OR('Full menu'!AI17="PERF",'Full menu'!AI17="AERF",'Full menu'!AI17="PCB"),"ERfix",IF(OR('Full menu'!AI17="ACB", 'Full menu'!AI17="LCERT", 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menu'!AI17="WSD","WSD","")))))))))</f>
        <v>ERTs</v>
      </c>
      <c r="AJ17" s="3" t="str">
        <f>IF('Full menu'!AJ17="MDC","MDC",IF(OR('Full menu'!AJ17="PERF",'Full menu'!AJ17="AERF",'Full menu'!AJ17="PCB"),"ERfix",IF(OR('Full menu'!AJ17="ACB", 'Full menu'!AJ17="LCERT", 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menu'!AJ17="WSD","WSD","")))))))))</f>
        <v>ERTs</v>
      </c>
      <c r="AK17" s="3" t="str">
        <f>IF('Full menu'!AK17="MDC","MDC",IF(OR('Full menu'!AK17="PERF",'Full menu'!AK17="AERF",'Full menu'!AK17="PCB"),"ERfix",IF(OR('Full menu'!AK17="ACB", 'Full menu'!AK17="LCERT", 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menu'!AK17="WSD","WSD","")))))))))</f>
        <v>ERTs</v>
      </c>
      <c r="AL17" s="3" t="str">
        <f>IF('Full menu'!AL17="MDC","MDC",IF(OR('Full menu'!AL17="PERF",'Full menu'!AL17="AERF",'Full menu'!AL17="PCB"),"ERfix",IF(OR('Full menu'!AL17="ACB", 'Full menu'!AL17="LCERT", 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menu'!AL17="WSD","WSD","")))))))))</f>
        <v>ERTs</v>
      </c>
      <c r="AM17" s="3" t="str">
        <f>IF('Full menu'!AM17="MDC","MDC",IF(OR('Full menu'!AM17="PERF",'Full menu'!AM17="AERF",'Full menu'!AM17="PCB"),"ERfix",IF(OR('Full menu'!AM17="ACB", 'Full menu'!AM17="LCERT", 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menu'!AM17="WSD","WSD","")))))))))</f>
        <v>ERTs</v>
      </c>
      <c r="AN17" s="3" t="str">
        <f>IF('Full menu'!AN17="MDC","MDC",IF(OR('Full menu'!AN17="PERF",'Full menu'!AN17="AERF",'Full menu'!AN17="PCB"),"ERfix",IF(OR('Full menu'!AN17="ACB", 'Full menu'!AN17="LCERT", 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menu'!AN17="WSD","WSD","")))))))))</f>
        <v>ERTs</v>
      </c>
      <c r="AO17" s="3" t="str">
        <f>IF('Full menu'!AO17="MDC","MDC",IF(OR('Full menu'!AO17="PERF",'Full menu'!AO17="AERF",'Full menu'!AO17="PCB"),"ERfix",IF(OR('Full menu'!AO17="ACB", 'Full menu'!AO17="LCERT", 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menu'!AO17="WSD","WSD","")))))))))</f>
        <v>ERTs</v>
      </c>
      <c r="AP17" s="3" t="str">
        <f>IF('Full menu'!AP17="MDC","MDC",IF(OR('Full menu'!AP17="PERF",'Full menu'!AP17="AERF",'Full menu'!AP17="PCB"),"ERfix",IF(OR('Full menu'!AP17="ACB", 'Full menu'!AP17="LCERT", 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menu'!AP17="WSD","WSD","")))))))))</f>
        <v>ERTs</v>
      </c>
      <c r="AQ17" s="3" t="str">
        <f>IF('Full menu'!AQ17="MDC","MDC",IF(OR('Full menu'!AQ17="PERF",'Full menu'!AQ17="AERF",'Full menu'!AQ17="PCB"),"ERfix",IF(OR('Full menu'!AQ17="ACB", 'Full menu'!AQ17="LCERT", 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menu'!AQ17="WSD","WSD","")))))))))</f>
        <v>ERTs</v>
      </c>
      <c r="AR17" s="3" t="str">
        <f>IF('Full menu'!AR17="MDC","MDC",IF(OR('Full menu'!AR17="PERF",'Full menu'!AR17="AERF",'Full menu'!AR17="PCB"),"ERfix",IF(OR('Full menu'!AR17="ACB", 'Full menu'!AR17="LCERT", 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menu'!AR17="WSD","WSD","")))))))))</f>
        <v>ERTs</v>
      </c>
      <c r="AS17" s="3" t="str">
        <f>IF('Full menu'!AS17="MDC","MDC",IF(OR('Full menu'!AS17="PERF",'Full menu'!AS17="AERF",'Full menu'!AS17="PCB"),"ERfix",IF(OR('Full menu'!AS17="ACB", 'Full menu'!AS17="LCERT", 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menu'!AS17="WSD","WSD","")))))))))</f>
        <v>ERTs</v>
      </c>
      <c r="AT17" s="3"/>
      <c r="AU17" s="3"/>
      <c r="AV17" s="3" t="str">
        <f>IF('Full menu'!AV16="MDC","MDC",IF(OR('Full menu'!AV16="PERF",'Full menu'!AV16="AERF",'Full menu'!AV16="PCB"),"ERfix",IF(OR('Full menu'!AV16="ACB", 'Full menu'!AV16="LCERT", 'Full menu'!AV16="LERT",'Full menu'!AV16="FCERT",'Full menu'!AV16="FERT"),"ERT",IF(OR('Full menu'!AV16="FCMT",'Full menu'!AV16="FMT",'Full menu'!AV16="LMT",'Full menu'!AV16="LCMT"),"MT",IF(OR('Full menu'!AV16="LCIT",'Full menu'!AV16="FCIT",'Full menu'!AV16="LMT",'Full menu'!AV16="FMT"),"IT",IF(OR('Full menu'!AV16="MwERT", 'Full menu'!AV16="ERwMT", 'Full menu'!AV16="M&amp;ERT", 'Full menu'!AV16="MwIT", 'Full menu'!AV16="IwMT", 'Full menu'!AV16="M&amp;IT", 'Full menu'!AV16="IwERT", 'Full menu'!AV16="ERwIT", 'Full menu'!AV16="I&amp;ERT", 'Full menu'!AV16="ER&amp;M&amp;IT"),"MixedT",IF('Full menu'!AV16="UD","UD",IF('Full menu'!AV16="LSD","LSD",IF('Full menu'!AV16="WSD","WSD","")))))))))</f>
        <v/>
      </c>
      <c r="AW17" s="3" t="str">
        <f>IF('Full menu'!AW16="MDC","MDC",IF(OR('Full menu'!AW16="PERF",'Full menu'!AW16="AERF",'Full menu'!AW16="PCB"),"ERfix",IF(OR('Full menu'!AW16="ACB", 'Full menu'!AW16="LCERT", 'Full menu'!AW16="LERT",'Full menu'!AW16="FCERT",'Full menu'!AW16="FERT"),"ERT",IF(OR('Full menu'!AW16="FCMT",'Full menu'!AW16="FMT",'Full menu'!AW16="LMT",'Full menu'!AW16="LCMT"),"MT",IF(OR('Full menu'!AW16="LCIT",'Full menu'!AW16="FCIT",'Full menu'!AW16="LMT",'Full menu'!AW16="FMT"),"IT",IF(OR('Full menu'!AW16="MwERT", 'Full menu'!AW16="ERwMT", 'Full menu'!AW16="M&amp;ERT", 'Full menu'!AW16="MwIT", 'Full menu'!AW16="IwMT", 'Full menu'!AW16="M&amp;IT", 'Full menu'!AW16="IwERT", 'Full menu'!AW16="ERwIT", 'Full menu'!AW16="I&amp;ERT", 'Full menu'!AW16="ER&amp;M&amp;IT"),"MixedT",IF('Full menu'!AW16="UD","UD",IF('Full menu'!AW16="LSD","LSD",IF('Full menu'!AW16="WSD","WSD","")))))))))</f>
        <v/>
      </c>
      <c r="AX17" s="3" t="str">
        <f>IF('Full menu'!AX17="MDC","MDC",IF(OR('Full menu'!AX17="PERF",'Full menu'!AX17="AERF",'Full menu'!AX17="PCB"),"ERfix",IF(OR('Full menu'!AX17="ACB", 'Full menu'!AX17="LCERT", 'Full menu'!AX17="LERT",'Full menu'!AX17="FCERT",'Full menu'!AX17="FERT"),"ERT",IF(OR('Full menu'!AX17="FCMT",'Full menu'!AX17="FMT",'Full menu'!AX17="LMT",'Full menu'!AX17="LCMT"),"MT",IF(OR('Full menu'!AX17="LCIT",'Full menu'!AX17="FCIT",'Full menu'!AX17="LMT",'Full menu'!AX17="FMT"),"IT",IF(OR('Full menu'!AX17="MwERT", 'Full menu'!AX17="ERwMT", 'Full menu'!AX17="M&amp;ERT", 'Full menu'!AX17="MwIT", 'Full menu'!AX17="IwMT", 'Full menu'!AX17="M&amp;IT", 'Full menu'!AX17="IwERT", 'Full menu'!AX17="ERwIT", 'Full menu'!AX17="I&amp;ERT", 'Full menu'!AX17="ER&amp;M&amp;IT"),"MixedT",IF('Full menu'!AX17="UD","UD",IF('Full menu'!AX17="LSD","LSD",IF('Full menu'!AX17="WSD","WSD","")))))))))</f>
        <v/>
      </c>
      <c r="AY17" s="3" t="str">
        <f>IF('Full menu'!AY17="MDC","MDC",IF(OR('Full menu'!AY17="PERF",'Full menu'!AY17="AERF",'Full menu'!AY17="PCB"),"ERfix",IF(OR('Full menu'!AY17="ACB", 'Full menu'!AY17="LCERT", 'Full menu'!AY17="LERT",'Full menu'!AY17="FCERT",'Full menu'!AY17="FERT"),"ERT",IF(OR('Full menu'!AY17="FCMT",'Full menu'!AY17="FMT",'Full menu'!AY17="LMT",'Full menu'!AY17="LCMT"),"MT",IF(OR('Full menu'!AY17="LCIT",'Full menu'!AY17="FCIT",'Full menu'!AY17="LMT",'Full menu'!AY17="FMT"),"IT",IF(OR('Full menu'!AY17="MwERT", 'Full menu'!AY17="ERwMT", 'Full menu'!AY17="M&amp;ERT", 'Full menu'!AY17="MwIT", 'Full menu'!AY17="IwMT", 'Full menu'!AY17="M&amp;IT", 'Full menu'!AY17="IwERT", 'Full menu'!AY17="ERwIT", 'Full menu'!AY17="I&amp;ERT", 'Full menu'!AY17="ER&amp;M&amp;IT"),"MixedT",IF('Full menu'!AY17="UD","UD",IF('Full menu'!AY17="LSD","LSD",IF('Full menu'!AY17="WSD","WSD","")))))))))</f>
        <v/>
      </c>
      <c r="AZ17" s="3" t="str">
        <f>IF('Full menu'!AZ17="MDC","MDC",IF(OR('Full menu'!AZ17="PERF",'Full menu'!AZ17="AERF",'Full menu'!AZ17="PCB"),"ERfix",IF(OR('Full menu'!AZ17="ACB", 'Full menu'!AZ17="LCERT", 'Full menu'!AZ17="LERT",'Full menu'!AZ17="FCERT",'Full menu'!AZ17="FERT"),"ERT",IF(OR('Full menu'!AZ17="FCMT",'Full menu'!AZ17="FMT",'Full menu'!AZ17="LMT",'Full menu'!AZ17="LCMT"),"MT",IF(OR('Full menu'!AZ17="LCIT",'Full menu'!AZ17="FCIT",'Full menu'!AZ17="LMT",'Full menu'!AZ17="FMT"),"IT",IF(OR('Full menu'!AZ17="MwERT", 'Full menu'!AZ17="ERwMT", 'Full menu'!AZ17="M&amp;ERT", 'Full menu'!AZ17="MwIT", 'Full menu'!AZ17="IwMT", 'Full menu'!AZ17="M&amp;IT", 'Full menu'!AZ17="IwERT", 'Full menu'!AZ17="ERwIT", 'Full menu'!AZ17="I&amp;ERT", 'Full menu'!AZ17="ER&amp;M&amp;IT"),"MixedT",IF('Full menu'!AZ17="UD","UD",IF('Full menu'!AZ17="LSD","LSD",IF('Full menu'!AZ17="WSD","WSD","")))))))))</f>
        <v/>
      </c>
      <c r="BA17" s="3" t="str">
        <f>IF('Full menu'!BA17="MDC","MDC",IF(OR('Full menu'!BA17="PERF",'Full menu'!BA17="AERF",'Full menu'!BA17="PCB"),"ERfix",IF(OR('Full menu'!BA17="ACB", 'Full menu'!BA17="LCERT", 'Full menu'!BA17="LERT",'Full menu'!BA17="FCERT",'Full menu'!BA17="FERT"),"ERT",IF(OR('Full menu'!BA17="FCMT",'Full menu'!BA17="FMT",'Full menu'!BA17="LMT",'Full menu'!BA17="LCMT"),"MT",IF(OR('Full menu'!BA17="LCIT",'Full menu'!BA17="FCIT",'Full menu'!BA17="LMT",'Full menu'!BA17="FMT"),"IT",IF(OR('Full menu'!BA17="MwERT", 'Full menu'!BA17="ERwMT", 'Full menu'!BA17="M&amp;ERT", 'Full menu'!BA17="MwIT", 'Full menu'!BA17="IwMT", 'Full menu'!BA17="M&amp;IT", 'Full menu'!BA17="IwERT", 'Full menu'!BA17="ERwIT", 'Full menu'!BA17="I&amp;ERT", 'Full menu'!BA17="ER&amp;M&amp;IT"),"MixedT",IF('Full menu'!BA17="UD","UD",IF('Full menu'!BA17="LSD","LSD",IF('Full menu'!BA17="WSD","WSD","")))))))))</f>
        <v/>
      </c>
      <c r="BB17" s="3" t="str">
        <f>IF('Full menu'!BB17="MDC","MDC",IF(OR('Full menu'!BB17="PERF",'Full menu'!BB17="AERF",'Full menu'!BB17="PCB"),"ERfix",IF(OR('Full menu'!BB17="ACB", 'Full menu'!BB17="LCERT", 'Full menu'!BB17="LERT",'Full menu'!BB17="FCERT",'Full menu'!BB17="FERT"),"ERT",IF(OR('Full menu'!BB17="FCMT",'Full menu'!BB17="FMT",'Full menu'!BB17="LMT",'Full menu'!BB17="LCMT"),"MT",IF(OR('Full menu'!BB17="LCIT",'Full menu'!BB17="FCIT",'Full menu'!BB17="LMT",'Full menu'!BB17="FMT"),"IT",IF(OR('Full menu'!BB17="MwERT", 'Full menu'!BB17="ERwMT", 'Full menu'!BB17="M&amp;ERT", 'Full menu'!BB17="MwIT", 'Full menu'!BB17="IwMT", 'Full menu'!BB17="M&amp;IT", 'Full menu'!BB17="IwERT", 'Full menu'!BB17="ERwIT", 'Full menu'!BB17="I&amp;ERT", 'Full menu'!BB17="ER&amp;M&amp;IT"),"MixedT",IF('Full menu'!BB17="UD","UD",IF('Full menu'!BB17="LSD","LSD",IF('Full menu'!BB17="WSD","WSD","")))))))))</f>
        <v/>
      </c>
      <c r="BC17" s="3" t="str">
        <f>IF('Full menu'!BC17="MDC","MDC",IF(OR('Full menu'!BC17="PERF",'Full menu'!BC17="AERF",'Full menu'!BC17="PCB"),"ERfix",IF(OR('Full menu'!BC17="ACB", 'Full menu'!BC17="LCERT", 'Full menu'!BC17="LERT",'Full menu'!BC17="FCERT",'Full menu'!BC17="FERT"),"ERT",IF(OR('Full menu'!BC17="FCMT",'Full menu'!BC17="FMT",'Full menu'!BC17="LMT",'Full menu'!BC17="LCMT"),"MT",IF(OR('Full menu'!BC17="LCIT",'Full menu'!BC17="FCIT",'Full menu'!BC17="LMT",'Full menu'!BC17="FMT"),"IT",IF(OR('Full menu'!BC17="MwERT", 'Full menu'!BC17="ERwMT", 'Full menu'!BC17="M&amp;ERT", 'Full menu'!BC17="MwIT", 'Full menu'!BC17="IwMT", 'Full menu'!BC17="M&amp;IT", 'Full menu'!BC17="IwERT", 'Full menu'!BC17="ERwIT", 'Full menu'!BC17="I&amp;ERT", 'Full menu'!BC17="ER&amp;M&amp;IT"),"MixedT",IF('Full menu'!BC17="UD","UD",IF('Full menu'!BC17="LSD","LSD",IF('Full menu'!BC17="WSD","WSD","")))))))))</f>
        <v/>
      </c>
    </row>
    <row r="18" spans="1:55" ht="15.5" x14ac:dyDescent="0.35">
      <c r="A18" t="s">
        <v>41</v>
      </c>
      <c r="B18" s="3" t="str">
        <f>IF('Full menu'!B18="MDC","MDC",IF(OR('Full menu'!B18="PERF",'Full menu'!B18="AERF",'Full menu'!B18="PCB"),"ERfix",IF(OR('Full menu'!B18="ACB", 'Full menu'!B18="LCERT", 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menu'!B18="WSD","WSD","")))))))))</f>
        <v/>
      </c>
      <c r="C18" s="3" t="str">
        <f>IF('Full menu'!C18="MDC","MDC",IF(OR('Full menu'!C18="PERF",'Full menu'!C18="AERF",'Full menu'!C18="PCB"),"ERfix",IF(OR('Full menu'!C18="ACB", 'Full menu'!C18="LCERT", 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menu'!C18="WSD","WSD","")))))))))</f>
        <v/>
      </c>
      <c r="D18" s="3" t="str">
        <f>IF('Full menu'!D18="MDC","MDC",IF(OR('Full menu'!D18="PERF",'Full menu'!D18="AERF",'Full menu'!D18="PCB"),"ERfix",IF(OR('Full menu'!D18="ACB", 'Full menu'!D18="LCERT", 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menu'!D18="WSD","WSD","")))))))))</f>
        <v/>
      </c>
      <c r="E18" s="3" t="str">
        <f>IF('Full menu'!E18="MDC","MDC",IF(OR('Full menu'!E18="PERF",'Full menu'!E18="AERF",'Full menu'!E18="PCB"),"ERfix",IF(OR('Full menu'!E18="ACB", 'Full menu'!E18="LCERT", 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menu'!E18="WSD","WSD","")))))))))</f>
        <v/>
      </c>
      <c r="F18" s="3" t="str">
        <f>IF('Full menu'!F18="MDC","MDC",IF(OR('Full menu'!F18="PERF",'Full menu'!F18="AERF",'Full menu'!F18="PCB"),"ERfix",IF(OR('Full menu'!F18="ACB", 'Full menu'!F18="LCERT", 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menu'!F18="WSD","WSD","")))))))))</f>
        <v/>
      </c>
      <c r="G18" s="3" t="str">
        <f>IF('Full menu'!G18="MDC","MDC",IF(OR('Full menu'!G18="PERF",'Full menu'!G18="AERF",'Full menu'!G18="PCB"),"ERfix",IF(OR('Full menu'!G18="ACB", 'Full menu'!G18="LCERT", 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menu'!G18="WSD","WSD","")))))))))</f>
        <v/>
      </c>
      <c r="H18" s="3" t="str">
        <f>IF('Full menu'!H18="MDC","MDC",IF(OR('Full menu'!H18="PERF",'Full menu'!H18="AERF",'Full menu'!H18="PCB"),"ERfix",IF(OR('Full menu'!H18="ACB", 'Full menu'!H18="LCERT", 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menu'!H18="WSD","WSD","")))))))))</f>
        <v/>
      </c>
      <c r="I18" s="3" t="str">
        <f>IF('Full menu'!I18="MDC","MDC",IF(OR('Full menu'!I18="PERF",'Full menu'!I18="AERF",'Full menu'!I18="PCB"),"ERfix",IF(OR('Full menu'!I18="ACB", 'Full menu'!I18="LCERT", 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menu'!I18="WSD","WSD","")))))))))</f>
        <v/>
      </c>
      <c r="J18" s="3" t="str">
        <f>IF('Full menu'!J18="MDC","MDC",IF(OR('Full menu'!J18="PERF",'Full menu'!J18="AERF",'Full menu'!J18="PCB"),"ERfix",IF(OR('Full menu'!J18="ACB", 'Full menu'!J18="LCERT", 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menu'!J18="WSD","WSD","")))))))))</f>
        <v/>
      </c>
      <c r="K18" s="3" t="str">
        <f>IF('Full menu'!K18="MDC","MDC",IF(OR('Full menu'!K18="PERF",'Full menu'!K18="AERF",'Full menu'!K18="PCB"),"ERfix",IF(OR('Full menu'!K18="ACB", 'Full menu'!K18="LCERT", 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menu'!K18="WSD","WSD","")))))))))</f>
        <v/>
      </c>
      <c r="L18" s="3" t="str">
        <f>IF('Full menu'!L18="MDC","MDC",IF(OR('Full menu'!L18="PERF",'Full menu'!L18="AERF",'Full menu'!L18="PCB"),"ERfix",IF(OR('Full menu'!L18="ACB", 'Full menu'!L18="LCERT", 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menu'!L18="WSD","WSD","")))))))))</f>
        <v/>
      </c>
      <c r="M18" s="3" t="str">
        <f>IF('Full menu'!M18="MDC","MDC",IF(OR('Full menu'!M18="PERF",'Full menu'!M18="AERF",'Full menu'!M18="PCB"),"ERfix",IF(OR('Full menu'!M18="ACB", 'Full menu'!M18="LCERT", 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menu'!M18="WSD","WSD","")))))))))</f>
        <v/>
      </c>
      <c r="N18" s="3" t="str">
        <f>IF('Full menu'!N18="MDC","MDC",IF(OR('Full menu'!N18="PERF",'Full menu'!N18="AERF",'Full menu'!N18="PCB"),"ERfix",IF(OR('Full menu'!N18="ACB", 'Full menu'!N18="LCERT", 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menu'!N18="WSD","WSD","")))))))))</f>
        <v/>
      </c>
      <c r="O18" s="3" t="str">
        <f>IF('Full menu'!O18="MDC","MDC",IF(OR('Full menu'!O18="PERF",'Full menu'!O18="AERF",'Full menu'!O18="PCB"),"ERfix",IF(OR('Full menu'!O18="ACB", 'Full menu'!O18="LCERT", 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menu'!O18="WSD","WSD","")))))))))</f>
        <v/>
      </c>
      <c r="P18" s="3" t="str">
        <f>IF('Full menu'!P18="MDC","MDC",IF(OR('Full menu'!P18="PERF",'Full menu'!P18="AERF",'Full menu'!P18="PCB"),"ERfix",IF(OR('Full menu'!P18="ACB", 'Full menu'!P18="LCERT", 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menu'!P18="WSD","WSD","")))))))))</f>
        <v/>
      </c>
      <c r="Q18" s="3" t="str">
        <f>IF('Full menu'!Q18="MDC","MDC",IF(OR('Full menu'!Q18="PERF",'Full menu'!Q18="AERF",'Full menu'!Q18="PCB"),"ERfix",IF(OR('Full menu'!Q18="ACB", 'Full menu'!Q18="LCERT", 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menu'!Q18="WSD","WSD","")))))))))</f>
        <v/>
      </c>
      <c r="R18" s="3" t="str">
        <f>IF('Full menu'!R18="MDC","MDC",IF(OR('Full menu'!R18="PERF",'Full menu'!R18="AERF",'Full menu'!R18="PCB"),"ERfix",IF(OR('Full menu'!R18="ACB", 'Full menu'!R18="LCERT", 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menu'!R18="WSD","WSD","")))))))))</f>
        <v/>
      </c>
      <c r="S18" s="3" t="str">
        <f>IF('Full menu'!S18="MDC","MDC",IF(OR('Full menu'!S18="PERF",'Full menu'!S18="AERF",'Full menu'!S18="PCB"),"ERfix",IF(OR('Full menu'!S18="ACB", 'Full menu'!S18="LCERT", 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menu'!S18="WSD","WSD","")))))))))</f>
        <v/>
      </c>
      <c r="T18" s="3" t="str">
        <f>IF('Full menu'!T18="MDC","MDC",IF(OR('Full menu'!T18="PERF",'Full menu'!T18="AERF",'Full menu'!T18="PCB"),"ERfix",IF(OR('Full menu'!T18="ACB", 'Full menu'!T18="LCERT", 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menu'!T18="WSD","WSD","")))))))))</f>
        <v/>
      </c>
      <c r="U18" s="3" t="str">
        <f>IF('Full menu'!U18="MDC","MDC",IF(OR('Full menu'!U18="PERF",'Full menu'!U18="AERF",'Full menu'!U18="PCB"),"ERfix",IF(OR('Full menu'!U18="ACB", 'Full menu'!U18="LCERT", 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menu'!U18="WSD","WSD","")))))))))</f>
        <v>UD</v>
      </c>
      <c r="V18" s="3" t="str">
        <f>IF('Full menu'!V18="MDC","MDC",IF(OR('Full menu'!V18="PERF",'Full menu'!V18="AERF",'Full menu'!V18="PCB"),"ERfix",IF(OR('Full menu'!V18="ACB", 'Full menu'!V18="LCERT", 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menu'!V18="WSD","WSD","")))))))))</f>
        <v>ERTs</v>
      </c>
      <c r="W18" s="3" t="str">
        <f>IF('Full menu'!W18="MDC","MDC",IF(OR('Full menu'!W18="PERF",'Full menu'!W18="AERF",'Full menu'!W18="PCB"),"ERfix",IF(OR('Full menu'!W18="ACB", 'Full menu'!W18="LCERT", 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menu'!W18="WSD","WSD","")))))))))</f>
        <v>ERTs</v>
      </c>
      <c r="X18" s="3" t="str">
        <f>IF('Full menu'!X18="MDC","MDC",IF(OR('Full menu'!X18="PERF",'Full menu'!X18="AERF",'Full menu'!X18="PCB"),"ERfix",IF(OR('Full menu'!X18="ACB", 'Full menu'!X18="LCERT", 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menu'!X18="WSD","WSD","")))))))))</f>
        <v>ERTs</v>
      </c>
      <c r="Y18" s="3" t="str">
        <f>IF('Full menu'!Y18="MDC","MDC",IF(OR('Full menu'!Y18="PERF",'Full menu'!Y18="AERF",'Full menu'!Y18="PCB"),"ERfix",IF(OR('Full menu'!Y18="ACB", 'Full menu'!Y18="LCERT", 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menu'!Y18="WSD","WSD","")))))))))</f>
        <v>ERTs</v>
      </c>
      <c r="Z18" s="3" t="str">
        <f>IF('Full menu'!Z18="MDC","MDC",IF(OR('Full menu'!Z18="PERF",'Full menu'!Z18="AERF",'Full menu'!Z18="PCB"),"ERfix",IF(OR('Full menu'!Z18="ACB", 'Full menu'!Z18="LCERT", 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menu'!Z18="WSD","WSD","")))))))))</f>
        <v>ERTs</v>
      </c>
      <c r="AA18" s="3" t="str">
        <f>IF('Full menu'!AA18="MDC","MDC",IF(OR('Full menu'!AA18="PERF",'Full menu'!AA18="AERF",'Full menu'!AA18="PCB"),"ERfix",IF(OR('Full menu'!AA18="ACB", 'Full menu'!AA18="LCERT", 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menu'!AA18="WSD","WSD","")))))))))</f>
        <v>ERTs</v>
      </c>
      <c r="AB18" s="3" t="str">
        <f>IF('Full menu'!AB18="MDC","MDC",IF(OR('Full menu'!AB18="PERF",'Full menu'!AB18="AERF",'Full menu'!AB18="PCB"),"ERfix",IF(OR('Full menu'!AB18="ACB", 'Full menu'!AB18="LCERT", 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menu'!AB18="WSD","WSD","")))))))))</f>
        <v>ERTs</v>
      </c>
      <c r="AC18" s="3" t="str">
        <f>IF('Full menu'!AC18="MDC","MDC",IF(OR('Full menu'!AC18="PERF",'Full menu'!AC18="AERF",'Full menu'!AC18="PCB"),"ERfix",IF(OR('Full menu'!AC18="ACB", 'Full menu'!AC18="LCERT", 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menu'!AC18="WSD","WSD","")))))))))</f>
        <v>ERTs</v>
      </c>
      <c r="AD18" s="3" t="str">
        <f>IF('Full menu'!AD18="MDC","MDC",IF(OR('Full menu'!AD18="PERF",'Full menu'!AD18="AERF",'Full menu'!AD18="PCB"),"ERfix",IF(OR('Full menu'!AD18="ACB", 'Full menu'!AD18="LCERT", 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menu'!AD18="WSD","WSD","")))))))))</f>
        <v>ERTs</v>
      </c>
      <c r="AE18" s="3" t="str">
        <f>IF('Full menu'!AE18="MDC","MDC",IF(OR('Full menu'!AE18="PERF",'Full menu'!AE18="AERF",'Full menu'!AE18="PCB"),"ERfix",IF(OR('Full menu'!AE18="ACB", 'Full menu'!AE18="LCERT", 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menu'!AE18="WSD","WSD","")))))))))</f>
        <v>ERTs</v>
      </c>
      <c r="AF18" s="3" t="str">
        <f>IF('Full menu'!AF18="MDC","MDC",IF(OR('Full menu'!AF18="PERF",'Full menu'!AF18="AERF",'Full menu'!AF18="PCB"),"ERfix",IF(OR('Full menu'!AF18="ACB", 'Full menu'!AF18="LCERT", 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menu'!AF18="WSD","WSD","")))))))))</f>
        <v>ERTs</v>
      </c>
      <c r="AG18" s="3" t="str">
        <f>IF('Full menu'!AG18="MDC","MDC",IF(OR('Full menu'!AG18="PERF",'Full menu'!AG18="AERF",'Full menu'!AG18="PCB"),"ERfix",IF(OR('Full menu'!AG18="ACB", 'Full menu'!AG18="LCERT", 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menu'!AG18="WSD","WSD","")))))))))</f>
        <v>ERTs</v>
      </c>
      <c r="AH18" s="3" t="str">
        <f>IF('Full menu'!AH18="MDC","MDC",IF(OR('Full menu'!AH18="PERF",'Full menu'!AH18="AERF",'Full menu'!AH18="PCB"),"ERfix",IF(OR('Full menu'!AH18="ACB", 'Full menu'!AH18="LCERT", 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menu'!AH18="WSD","WSD","")))))))))</f>
        <v>ERTs</v>
      </c>
      <c r="AI18" s="3" t="str">
        <f>IF('Full menu'!AI18="MDC","MDC",IF(OR('Full menu'!AI18="PERF",'Full menu'!AI18="AERF",'Full menu'!AI18="PCB"),"ERfix",IF(OR('Full menu'!AI18="ACB", 'Full menu'!AI18="LCERT", 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menu'!AI18="WSD","WSD","")))))))))</f>
        <v>ERTs</v>
      </c>
      <c r="AJ18" s="3" t="str">
        <f>IF('Full menu'!AJ18="MDC","MDC",IF(OR('Full menu'!AJ18="PERF",'Full menu'!AJ18="AERF",'Full menu'!AJ18="PCB"),"ERfix",IF(OR('Full menu'!AJ18="ACB", 'Full menu'!AJ18="LCERT", 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menu'!AJ18="WSD","WSD","")))))))))</f>
        <v>ERTs</v>
      </c>
      <c r="AK18" s="3" t="str">
        <f>IF('Full menu'!AK18="MDC","MDC",IF(OR('Full menu'!AK18="PERF",'Full menu'!AK18="AERF",'Full menu'!AK18="PCB"),"ERfix",IF(OR('Full menu'!AK18="ACB", 'Full menu'!AK18="LCERT", 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menu'!AK18="WSD","WSD","")))))))))</f>
        <v>ERTs</v>
      </c>
      <c r="AL18" s="3" t="str">
        <f>IF('Full menu'!AL18="MDC","MDC",IF(OR('Full menu'!AL18="PERF",'Full menu'!AL18="AERF",'Full menu'!AL18="PCB"),"ERfix",IF(OR('Full menu'!AL18="ACB", 'Full menu'!AL18="LCERT", 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menu'!AL18="WSD","WSD","")))))))))</f>
        <v>ERTs</v>
      </c>
      <c r="AM18" s="3" t="str">
        <f>IF('Full menu'!AM18="MDC","MDC",IF(OR('Full menu'!AM18="PERF",'Full menu'!AM18="AERF",'Full menu'!AM18="PCB"),"ERfix",IF(OR('Full menu'!AM18="ACB", 'Full menu'!AM18="LCERT", 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menu'!AM18="WSD","WSD","")))))))))</f>
        <v>ERTs</v>
      </c>
      <c r="AN18" s="3" t="str">
        <f>IF('Full menu'!AN18="MDC","MDC",IF(OR('Full menu'!AN18="PERF",'Full menu'!AN18="AERF",'Full menu'!AN18="PCB"),"ERfix",IF(OR('Full menu'!AN18="ACB", 'Full menu'!AN18="LCERT", 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menu'!AN18="WSD","WSD","")))))))))</f>
        <v>ERTs</v>
      </c>
      <c r="AO18" s="3" t="str">
        <f>IF('Full menu'!AO18="MDC","MDC",IF(OR('Full menu'!AO18="PERF",'Full menu'!AO18="AERF",'Full menu'!AO18="PCB"),"ERfix",IF(OR('Full menu'!AO18="ACB", 'Full menu'!AO18="LCERT", 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menu'!AO18="WSD","WSD","")))))))))</f>
        <v>ERTs</v>
      </c>
      <c r="AP18" s="3" t="str">
        <f>IF('Full menu'!AP18="MDC","MDC",IF(OR('Full menu'!AP18="PERF",'Full menu'!AP18="AERF",'Full menu'!AP18="PCB"),"ERfix",IF(OR('Full menu'!AP18="ACB", 'Full menu'!AP18="LCERT", 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menu'!AP18="WSD","WSD","")))))))))</f>
        <v/>
      </c>
      <c r="AQ18" s="3" t="str">
        <f>IF('Full menu'!AQ18="MDC","MDC",IF(OR('Full menu'!AQ18="PERF",'Full menu'!AQ18="AERF",'Full menu'!AQ18="PCB"),"ERfix",IF(OR('Full menu'!AQ18="ACB", 'Full menu'!AQ18="LCERT", 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menu'!AQ18="WSD","WSD","")))))))))</f>
        <v/>
      </c>
      <c r="AR18" s="3" t="str">
        <f>IF('Full menu'!AR18="MDC","MDC",IF(OR('Full menu'!AR18="PERF",'Full menu'!AR18="AERF",'Full menu'!AR18="PCB"),"ERfix",IF(OR('Full menu'!AR18="ACB", 'Full menu'!AR18="LCERT", 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menu'!AR18="WSD","WSD","")))))))))</f>
        <v/>
      </c>
      <c r="AS18" s="3" t="str">
        <f>IF('Full menu'!AS18="MDC","MDC",IF(OR('Full menu'!AS18="PERF",'Full menu'!AS18="AERF",'Full menu'!AS18="PCB"),"ERfix",IF(OR('Full menu'!AS18="ACB", 'Full menu'!AS18="LCERT", 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menu'!AS18="WSD","WSD","")))))))))</f>
        <v/>
      </c>
      <c r="AT18" s="3"/>
      <c r="AU18" s="3"/>
      <c r="AV18" s="3" t="str">
        <f>IF('Full menu'!AV18="MDC","MDC",IF(OR('Full menu'!AV18="PERF",'Full menu'!AV18="AERF",'Full menu'!AV18="PCB"),"ERfix",IF(OR('Full menu'!AV18="ACB", 'Full menu'!AV18="LCERT", 'Full menu'!AV18="LERT",'Full menu'!AV18="FCERT",'Full menu'!AV18="FERT"),"ERT",IF(OR('Full menu'!AV18="FCMT",'Full menu'!AV18="FMT",'Full menu'!AV18="LMT",'Full menu'!AV18="LCMT"),"MT",IF(OR('Full menu'!AV18="LCIT",'Full menu'!AV18="FCIT",'Full menu'!AV18="LMT",'Full menu'!AV18="FMT"),"IT",IF(OR('Full menu'!AV18="MwERT", 'Full menu'!AV18="ERwMT", 'Full menu'!AV18="M&amp;ERT", 'Full menu'!AV18="MwIT", 'Full menu'!AV18="IwMT", 'Full menu'!AV18="M&amp;IT", 'Full menu'!AV18="IwERT", 'Full menu'!AV18="ERwIT", 'Full menu'!AV18="I&amp;ERT", 'Full menu'!AV18="ER&amp;M&amp;IT"),"MixedT",IF('Full menu'!AV18="UD","UD",IF('Full menu'!AV18="LSD","LSD",IF('Full menu'!AV18="WSD","WSD","")))))))))</f>
        <v/>
      </c>
      <c r="AW18" s="3" t="str">
        <f>IF('Full menu'!AW18="MDC","MDC",IF(OR('Full menu'!AW18="PERF",'Full menu'!AW18="AERF",'Full menu'!AW18="PCB"),"ERfix",IF(OR('Full menu'!AW18="ACB", 'Full menu'!AW18="LCERT", 'Full menu'!AW18="LERT",'Full menu'!AW18="FCERT",'Full menu'!AW18="FERT"),"ERT",IF(OR('Full menu'!AW18="FCMT",'Full menu'!AW18="FMT",'Full menu'!AW18="LMT",'Full menu'!AW18="LCMT"),"MT",IF(OR('Full menu'!AW18="LCIT",'Full menu'!AW18="FCIT",'Full menu'!AW18="LMT",'Full menu'!AW18="FMT"),"IT",IF(OR('Full menu'!AW18="MwERT", 'Full menu'!AW18="ERwMT", 'Full menu'!AW18="M&amp;ERT", 'Full menu'!AW18="MwIT", 'Full menu'!AW18="IwMT", 'Full menu'!AW18="M&amp;IT", 'Full menu'!AW18="IwERT", 'Full menu'!AW18="ERwIT", 'Full menu'!AW18="I&amp;ERT", 'Full menu'!AW18="ER&amp;M&amp;IT"),"MixedT",IF('Full menu'!AW18="UD","UD",IF('Full menu'!AW18="LSD","LSD",IF('Full menu'!AW18="WSD","WSD","")))))))))</f>
        <v/>
      </c>
      <c r="AX18" s="3" t="str">
        <f>IF('Full menu'!AX18="MDC","MDC",IF(OR('Full menu'!AX18="PERF",'Full menu'!AX18="AERF",'Full menu'!AX18="PCB"),"ERfix",IF(OR('Full menu'!AX18="ACB", 'Full menu'!AX18="LCERT", 'Full menu'!AX18="LERT",'Full menu'!AX18="FCERT",'Full menu'!AX18="FERT"),"ERT",IF(OR('Full menu'!AX18="FCMT",'Full menu'!AX18="FMT",'Full menu'!AX18="LMT",'Full menu'!AX18="LCMT"),"MT",IF(OR('Full menu'!AX18="LCIT",'Full menu'!AX18="FCIT",'Full menu'!AX18="LMT",'Full menu'!AX18="FMT"),"IT",IF(OR('Full menu'!AX18="MwERT", 'Full menu'!AX18="ERwMT", 'Full menu'!AX18="M&amp;ERT", 'Full menu'!AX18="MwIT", 'Full menu'!AX18="IwMT", 'Full menu'!AX18="M&amp;IT", 'Full menu'!AX18="IwERT", 'Full menu'!AX18="ERwIT", 'Full menu'!AX18="I&amp;ERT", 'Full menu'!AX18="ER&amp;M&amp;IT"),"MixedT",IF('Full menu'!AX18="UD","UD",IF('Full menu'!AX18="LSD","LSD",IF('Full menu'!AX18="WSD","WSD","")))))))))</f>
        <v/>
      </c>
      <c r="AY18" s="3" t="str">
        <f>IF('Full menu'!AY18="MDC","MDC",IF(OR('Full menu'!AY18="PERF",'Full menu'!AY18="AERF",'Full menu'!AY18="PCB"),"ERfix",IF(OR('Full menu'!AY18="ACB", 'Full menu'!AY18="LCERT", 'Full menu'!AY18="LERT",'Full menu'!AY18="FCERT",'Full menu'!AY18="FERT"),"ERT",IF(OR('Full menu'!AY18="FCMT",'Full menu'!AY18="FMT",'Full menu'!AY18="LMT",'Full menu'!AY18="LCMT"),"MT",IF(OR('Full menu'!AY18="LCIT",'Full menu'!AY18="FCIT",'Full menu'!AY18="LMT",'Full menu'!AY18="FMT"),"IT",IF(OR('Full menu'!AY18="MwERT", 'Full menu'!AY18="ERwMT", 'Full menu'!AY18="M&amp;ERT", 'Full menu'!AY18="MwIT", 'Full menu'!AY18="IwMT", 'Full menu'!AY18="M&amp;IT", 'Full menu'!AY18="IwERT", 'Full menu'!AY18="ERwIT", 'Full menu'!AY18="I&amp;ERT", 'Full menu'!AY18="ER&amp;M&amp;IT"),"MixedT",IF('Full menu'!AY18="UD","UD",IF('Full menu'!AY18="LSD","LSD",IF('Full menu'!AY18="WSD","WSD","")))))))))</f>
        <v/>
      </c>
      <c r="AZ18" s="3" t="str">
        <f>IF('Full menu'!AZ18="MDC","MDC",IF(OR('Full menu'!AZ18="PERF",'Full menu'!AZ18="AERF",'Full menu'!AZ18="PCB"),"ERfix",IF(OR('Full menu'!AZ18="ACB", 'Full menu'!AZ18="LCERT", 'Full menu'!AZ18="LERT",'Full menu'!AZ18="FCERT",'Full menu'!AZ18="FERT"),"ERT",IF(OR('Full menu'!AZ18="FCMT",'Full menu'!AZ18="FMT",'Full menu'!AZ18="LMT",'Full menu'!AZ18="LCMT"),"MT",IF(OR('Full menu'!AZ18="LCIT",'Full menu'!AZ18="FCIT",'Full menu'!AZ18="LMT",'Full menu'!AZ18="FMT"),"IT",IF(OR('Full menu'!AZ18="MwERT", 'Full menu'!AZ18="ERwMT", 'Full menu'!AZ18="M&amp;ERT", 'Full menu'!AZ18="MwIT", 'Full menu'!AZ18="IwMT", 'Full menu'!AZ18="M&amp;IT", 'Full menu'!AZ18="IwERT", 'Full menu'!AZ18="ERwIT", 'Full menu'!AZ18="I&amp;ERT", 'Full menu'!AZ18="ER&amp;M&amp;IT"),"MixedT",IF('Full menu'!AZ18="UD","UD",IF('Full menu'!AZ18="LSD","LSD",IF('Full menu'!AZ18="WSD","WSD","")))))))))</f>
        <v/>
      </c>
      <c r="BA18" s="3" t="str">
        <f>IF('Full menu'!BA18="MDC","MDC",IF(OR('Full menu'!BA18="PERF",'Full menu'!BA18="AERF",'Full menu'!BA18="PCB"),"ERfix",IF(OR('Full menu'!BA18="ACB", 'Full menu'!BA18="LCERT", 'Full menu'!BA18="LERT",'Full menu'!BA18="FCERT",'Full menu'!BA18="FERT"),"ERT",IF(OR('Full menu'!BA18="FCMT",'Full menu'!BA18="FMT",'Full menu'!BA18="LMT",'Full menu'!BA18="LCMT"),"MT",IF(OR('Full menu'!BA18="LCIT",'Full menu'!BA18="FCIT",'Full menu'!BA18="LMT",'Full menu'!BA18="FMT"),"IT",IF(OR('Full menu'!BA18="MwERT", 'Full menu'!BA18="ERwMT", 'Full menu'!BA18="M&amp;ERT", 'Full menu'!BA18="MwIT", 'Full menu'!BA18="IwMT", 'Full menu'!BA18="M&amp;IT", 'Full menu'!BA18="IwERT", 'Full menu'!BA18="ERwIT", 'Full menu'!BA18="I&amp;ERT", 'Full menu'!BA18="ER&amp;M&amp;IT"),"MixedT",IF('Full menu'!BA18="UD","UD",IF('Full menu'!BA18="LSD","LSD",IF('Full menu'!BA18="WSD","WSD","")))))))))</f>
        <v/>
      </c>
      <c r="BB18" s="3" t="str">
        <f>IF('Full menu'!BB18="MDC","MDC",IF(OR('Full menu'!BB18="PERF",'Full menu'!BB18="AERF",'Full menu'!BB18="PCB"),"ERfix",IF(OR('Full menu'!BB18="ACB", 'Full menu'!BB18="LCERT", 'Full menu'!BB18="LERT",'Full menu'!BB18="FCERT",'Full menu'!BB18="FERT"),"ERT",IF(OR('Full menu'!BB18="FCMT",'Full menu'!BB18="FMT",'Full menu'!BB18="LMT",'Full menu'!BB18="LCMT"),"MT",IF(OR('Full menu'!BB18="LCIT",'Full menu'!BB18="FCIT",'Full menu'!BB18="LMT",'Full menu'!BB18="FMT"),"IT",IF(OR('Full menu'!BB18="MwERT", 'Full menu'!BB18="ERwMT", 'Full menu'!BB18="M&amp;ERT", 'Full menu'!BB18="MwIT", 'Full menu'!BB18="IwMT", 'Full menu'!BB18="M&amp;IT", 'Full menu'!BB18="IwERT", 'Full menu'!BB18="ERwIT", 'Full menu'!BB18="I&amp;ERT", 'Full menu'!BB18="ER&amp;M&amp;IT"),"MixedT",IF('Full menu'!BB18="UD","UD",IF('Full menu'!BB18="LSD","LSD",IF('Full menu'!BB18="WSD","WSD","")))))))))</f>
        <v/>
      </c>
      <c r="BC18" s="3" t="str">
        <f>IF('Full menu'!BC18="MDC","MDC",IF(OR('Full menu'!BC18="PERF",'Full menu'!BC18="AERF",'Full menu'!BC18="PCB"),"ERfix",IF(OR('Full menu'!BC18="ACB", 'Full menu'!BC18="LCERT", 'Full menu'!BC18="LERT",'Full menu'!BC18="FCERT",'Full menu'!BC18="FERT"),"ERT",IF(OR('Full menu'!BC18="FCMT",'Full menu'!BC18="FMT",'Full menu'!BC18="LMT",'Full menu'!BC18="LCMT"),"MT",IF(OR('Full menu'!BC18="LCIT",'Full menu'!BC18="FCIT",'Full menu'!BC18="LMT",'Full menu'!BC18="FMT"),"IT",IF(OR('Full menu'!BC18="MwERT", 'Full menu'!BC18="ERwMT", 'Full menu'!BC18="M&amp;ERT", 'Full menu'!BC18="MwIT", 'Full menu'!BC18="IwMT", 'Full menu'!BC18="M&amp;IT", 'Full menu'!BC18="IwERT", 'Full menu'!BC18="ERwIT", 'Full menu'!BC18="I&amp;ERT", 'Full menu'!BC18="ER&amp;M&amp;IT"),"MixedT",IF('Full menu'!BC18="UD","UD",IF('Full menu'!BC18="LSD","LSD",IF('Full menu'!BC18="WSD","WSD","")))))))))</f>
        <v/>
      </c>
    </row>
    <row r="19" spans="1:55" ht="15.5" x14ac:dyDescent="0.35">
      <c r="A19" t="s">
        <v>42</v>
      </c>
      <c r="B19" s="3" t="str">
        <f>IF('Full menu'!B19="MDC","MDC",IF(OR('Full menu'!B19="PERF",'Full menu'!B19="AERF",'Full menu'!B19="PCB"),"ERfix",IF(OR('Full menu'!B19="ACB", 'Full menu'!B19="LCERT", 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menu'!B19="WSD","WSD","")))))))))</f>
        <v/>
      </c>
      <c r="C19" s="3" t="str">
        <f>IF('Full menu'!C19="MDC","MDC",IF(OR('Full menu'!C19="PERF",'Full menu'!C19="AERF",'Full menu'!C19="PCB"),"ERfix",IF(OR('Full menu'!C19="ACB", 'Full menu'!C19="LCERT", 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menu'!C19="WSD","WSD","")))))))))</f>
        <v/>
      </c>
      <c r="D19" s="3" t="str">
        <f>IF('Full menu'!D19="MDC","MDC",IF(OR('Full menu'!D19="PERF",'Full menu'!D19="AERF",'Full menu'!D19="PCB"),"ERfix",IF(OR('Full menu'!D19="ACB", 'Full menu'!D19="LCERT", 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menu'!D19="WSD","WSD","")))))))))</f>
        <v/>
      </c>
      <c r="E19" s="3" t="str">
        <f>IF('Full menu'!E19="MDC","MDC",IF(OR('Full menu'!E19="PERF",'Full menu'!E19="AERF",'Full menu'!E19="PCB"),"ERfix",IF(OR('Full menu'!E19="ACB", 'Full menu'!E19="LCERT", 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menu'!E19="WSD","WSD","")))))))))</f>
        <v/>
      </c>
      <c r="F19" s="3" t="str">
        <f>IF('Full menu'!F19="MDC","MDC",IF(OR('Full menu'!F19="PERF",'Full menu'!F19="AERF",'Full menu'!F19="PCB"),"ERfix",IF(OR('Full menu'!F19="ACB", 'Full menu'!F19="LCERT", 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menu'!F19="WSD","WSD","")))))))))</f>
        <v/>
      </c>
      <c r="G19" s="3" t="str">
        <f>IF('Full menu'!G19="MDC","MDC",IF(OR('Full menu'!G19="PERF",'Full menu'!G19="AERF",'Full menu'!G19="PCB"),"ERfix",IF(OR('Full menu'!G19="ACB", 'Full menu'!G19="LCERT", 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menu'!G19="WSD","WSD","")))))))))</f>
        <v/>
      </c>
      <c r="H19" s="3" t="str">
        <f>IF('Full menu'!H19="MDC","MDC",IF(OR('Full menu'!H19="PERF",'Full menu'!H19="AERF",'Full menu'!H19="PCB"),"ERfix",IF(OR('Full menu'!H19="ACB", 'Full menu'!H19="LCERT", 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menu'!H19="WSD","WSD","")))))))))</f>
        <v/>
      </c>
      <c r="I19" s="3" t="str">
        <f>IF('Full menu'!I19="MDC","MDC",IF(OR('Full menu'!I19="PERF",'Full menu'!I19="AERF",'Full menu'!I19="PCB"),"ERfix",IF(OR('Full menu'!I19="ACB", 'Full menu'!I19="LCERT", 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menu'!I19="WSD","WSD","")))))))))</f>
        <v/>
      </c>
      <c r="J19" s="3" t="str">
        <f>IF('Full menu'!J19="MDC","MDC",IF(OR('Full menu'!J19="PERF",'Full menu'!J19="AERF",'Full menu'!J19="PCB"),"ERfix",IF(OR('Full menu'!J19="ACB", 'Full menu'!J19="LCERT", 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menu'!J19="WSD","WSD","")))))))))</f>
        <v/>
      </c>
      <c r="K19" s="3" t="str">
        <f>IF('Full menu'!K19="MDC","MDC",IF(OR('Full menu'!K19="PERF",'Full menu'!K19="AERF",'Full menu'!K19="PCB"),"ERfix",IF(OR('Full menu'!K19="ACB", 'Full menu'!K19="LCERT", 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menu'!K19="WSD","WSD","")))))))))</f>
        <v/>
      </c>
      <c r="L19" s="3" t="str">
        <f>IF('Full menu'!L19="MDC","MDC",IF(OR('Full menu'!L19="PERF",'Full menu'!L19="AERF",'Full menu'!L19="PCB"),"ERfix",IF(OR('Full menu'!L19="ACB", 'Full menu'!L19="LCERT", 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menu'!L19="WSD","WSD","")))))))))</f>
        <v/>
      </c>
      <c r="M19" s="3" t="str">
        <f>IF('Full menu'!M19="MDC","MDC",IF(OR('Full menu'!M19="PERF",'Full menu'!M19="AERF",'Full menu'!M19="PCB"),"ERfix",IF(OR('Full menu'!M19="ACB", 'Full menu'!M19="LCERT", 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menu'!M19="WSD","WSD","")))))))))</f>
        <v/>
      </c>
      <c r="N19" s="3" t="str">
        <f>IF('Full menu'!N19="MDC","MDC",IF(OR('Full menu'!N19="PERF",'Full menu'!N19="AERF",'Full menu'!N19="PCB"),"ERfix",IF(OR('Full menu'!N19="ACB", 'Full menu'!N19="LCERT", 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menu'!N19="WSD","WSD","")))))))))</f>
        <v/>
      </c>
      <c r="O19" s="3" t="str">
        <f>IF('Full menu'!O19="MDC","MDC",IF(OR('Full menu'!O19="PERF",'Full menu'!O19="AERF",'Full menu'!O19="PCB"),"ERfix",IF(OR('Full menu'!O19="ACB", 'Full menu'!O19="LCERT", 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menu'!O19="WSD","WSD","")))))))))</f>
        <v/>
      </c>
      <c r="P19" s="3" t="str">
        <f>IF('Full menu'!P19="MDC","MDC",IF(OR('Full menu'!P19="PERF",'Full menu'!P19="AERF",'Full menu'!P19="PCB"),"ERfix",IF(OR('Full menu'!P19="ACB", 'Full menu'!P19="LCERT", 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menu'!P19="WSD","WSD","")))))))))</f>
        <v/>
      </c>
      <c r="Q19" s="3" t="str">
        <f>IF('Full menu'!Q19="MDC","MDC",IF(OR('Full menu'!Q19="PERF",'Full menu'!Q19="AERF",'Full menu'!Q19="PCB"),"ERfix",IF(OR('Full menu'!Q19="ACB", 'Full menu'!Q19="LCERT", 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menu'!Q19="WSD","WSD","")))))))))</f>
        <v/>
      </c>
      <c r="R19" s="3" t="str">
        <f>IF('Full menu'!R19="MDC","MDC",IF(OR('Full menu'!R19="PERF",'Full menu'!R19="AERF",'Full menu'!R19="PCB"),"ERfix",IF(OR('Full menu'!R19="ACB", 'Full menu'!R19="LCERT", 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menu'!R19="WSD","WSD","")))))))))</f>
        <v/>
      </c>
      <c r="S19" s="3" t="str">
        <f>IF('Full menu'!S19="MDC","MDC",IF(OR('Full menu'!S19="PERF",'Full menu'!S19="AERF",'Full menu'!S19="PCB"),"ERfix",IF(OR('Full menu'!S19="ACB", 'Full menu'!S19="LCERT", 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menu'!S19="WSD","WSD","")))))))))</f>
        <v/>
      </c>
      <c r="T19" s="3" t="str">
        <f>IF('Full menu'!T19="MDC","MDC",IF(OR('Full menu'!T19="PERF",'Full menu'!T19="AERF",'Full menu'!T19="PCB"),"ERfix",IF(OR('Full menu'!T19="ACB", 'Full menu'!T19="LCERT", 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menu'!T19="WSD","WSD","")))))))))</f>
        <v/>
      </c>
      <c r="U19" s="3" t="str">
        <f>IF('Full menu'!U19="MDC","MDC",IF(OR('Full menu'!U19="PERF",'Full menu'!U19="AERF",'Full menu'!U19="PCB"),"ERfix",IF(OR('Full menu'!U19="ACB", 'Full menu'!U19="LCERT", 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menu'!U19="WSD","WSD","")))))))))</f>
        <v>UD</v>
      </c>
      <c r="V19" s="3" t="str">
        <f>IF('Full menu'!V19="MDC","MDC",IF(OR('Full menu'!V19="PERF",'Full menu'!V19="AERF",'Full menu'!V19="PCB"),"ERfix",IF(OR('Full menu'!V19="ACB", 'Full menu'!V19="LCERT", 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menu'!V19="WSD","WSD","")))))))))</f>
        <v>ERTs</v>
      </c>
      <c r="W19" s="3" t="str">
        <f>IF('Full menu'!W19="MDC","MDC",IF(OR('Full menu'!W19="PERF",'Full menu'!W19="AERF",'Full menu'!W19="PCB"),"ERfix",IF(OR('Full menu'!W19="ACB", 'Full menu'!W19="LCERT", 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menu'!W19="WSD","WSD","")))))))))</f>
        <v>ERTs</v>
      </c>
      <c r="X19" s="3" t="str">
        <f>IF('Full menu'!X19="MDC","MDC",IF(OR('Full menu'!X19="PERF",'Full menu'!X19="AERF",'Full menu'!X19="PCB"),"ERfix",IF(OR('Full menu'!X19="ACB", 'Full menu'!X19="LCERT", 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menu'!X19="WSD","WSD","")))))))))</f>
        <v>ERTs</v>
      </c>
      <c r="Y19" s="3" t="str">
        <f>IF('Full menu'!Y19="MDC","MDC",IF(OR('Full menu'!Y19="PERF",'Full menu'!Y19="AERF",'Full menu'!Y19="PCB"),"ERfix",IF(OR('Full menu'!Y19="ACB", 'Full menu'!Y19="LCERT", 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menu'!Y19="WSD","WSD","")))))))))</f>
        <v>ERTs</v>
      </c>
      <c r="Z19" s="3" t="str">
        <f>IF('Full menu'!Z19="MDC","MDC",IF(OR('Full menu'!Z19="PERF",'Full menu'!Z19="AERF",'Full menu'!Z19="PCB"),"ERfix",IF(OR('Full menu'!Z19="ACB", 'Full menu'!Z19="LCERT", 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menu'!Z19="WSD","WSD","")))))))))</f>
        <v>ERTs</v>
      </c>
      <c r="AA19" s="3" t="str">
        <f>IF('Full menu'!AA19="MDC","MDC",IF(OR('Full menu'!AA19="PERF",'Full menu'!AA19="AERF",'Full menu'!AA19="PCB"),"ERfix",IF(OR('Full menu'!AA19="ACB", 'Full menu'!AA19="LCERT", 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menu'!AA19="WSD","WSD","")))))))))</f>
        <v>ERTs</v>
      </c>
      <c r="AB19" s="3" t="str">
        <f>IF('Full menu'!AB19="MDC","MDC",IF(OR('Full menu'!AB19="PERF",'Full menu'!AB19="AERF",'Full menu'!AB19="PCB"),"ERfix",IF(OR('Full menu'!AB19="ACB", 'Full menu'!AB19="LCERT", 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menu'!AB19="WSD","WSD","")))))))))</f>
        <v>ERTs</v>
      </c>
      <c r="AC19" s="3" t="str">
        <f>IF('Full menu'!AC19="MDC","MDC",IF(OR('Full menu'!AC19="PERF",'Full menu'!AC19="AERF",'Full menu'!AC19="PCB"),"ERfix",IF(OR('Full menu'!AC19="ACB", 'Full menu'!AC19="LCERT", 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menu'!AC19="WSD","WSD","")))))))))</f>
        <v>ERTs</v>
      </c>
      <c r="AD19" s="3" t="str">
        <f>IF('Full menu'!AD19="MDC","MDC",IF(OR('Full menu'!AD19="PERF",'Full menu'!AD19="AERF",'Full menu'!AD19="PCB"),"ERfix",IF(OR('Full menu'!AD19="ACB", 'Full menu'!AD19="LCERT", 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menu'!AD19="WSD","WSD","")))))))))</f>
        <v>ERTs</v>
      </c>
      <c r="AE19" s="3" t="str">
        <f>IF('Full menu'!AE19="MDC","MDC",IF(OR('Full menu'!AE19="PERF",'Full menu'!AE19="AERF",'Full menu'!AE19="PCB"),"ERfix",IF(OR('Full menu'!AE19="ACB", 'Full menu'!AE19="LCERT", 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menu'!AE19="WSD","WSD","")))))))))</f>
        <v>ERTs</v>
      </c>
      <c r="AF19" s="3" t="str">
        <f>IF('Full menu'!AF19="MDC","MDC",IF(OR('Full menu'!AF19="PERF",'Full menu'!AF19="AERF",'Full menu'!AF19="PCB"),"ERfix",IF(OR('Full menu'!AF19="ACB", 'Full menu'!AF19="LCERT", 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menu'!AF19="WSD","WSD","")))))))))</f>
        <v>ERTs</v>
      </c>
      <c r="AG19" s="3" t="str">
        <f>IF('Full menu'!AG19="MDC","MDC",IF(OR('Full menu'!AG19="PERF",'Full menu'!AG19="AERF",'Full menu'!AG19="PCB"),"ERfix",IF(OR('Full menu'!AG19="ACB", 'Full menu'!AG19="LCERT", 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menu'!AG19="WSD","WSD","")))))))))</f>
        <v>ERTs</v>
      </c>
      <c r="AH19" s="3" t="str">
        <f>IF('Full menu'!AH19="MDC","MDC",IF(OR('Full menu'!AH19="PERF",'Full menu'!AH19="AERF",'Full menu'!AH19="PCB"),"ERfix",IF(OR('Full menu'!AH19="ACB", 'Full menu'!AH19="LCERT", 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menu'!AH19="WSD","WSD","")))))))))</f>
        <v>ERTs</v>
      </c>
      <c r="AI19" s="3" t="str">
        <f>IF('Full menu'!AI19="MDC","MDC",IF(OR('Full menu'!AI19="PERF",'Full menu'!AI19="AERF",'Full menu'!AI19="PCB"),"ERfix",IF(OR('Full menu'!AI19="ACB", 'Full menu'!AI19="LCERT", 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menu'!AI19="WSD","WSD","")))))))))</f>
        <v>ERTs</v>
      </c>
      <c r="AJ19" s="3" t="str">
        <f>IF('Full menu'!AJ19="MDC","MDC",IF(OR('Full menu'!AJ19="PERF",'Full menu'!AJ19="AERF",'Full menu'!AJ19="PCB"),"ERfix",IF(OR('Full menu'!AJ19="ACB", 'Full menu'!AJ19="LCERT", 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menu'!AJ19="WSD","WSD","")))))))))</f>
        <v>ERTs</v>
      </c>
      <c r="AK19" s="3" t="str">
        <f>IF('Full menu'!AK19="MDC","MDC",IF(OR('Full menu'!AK19="PERF",'Full menu'!AK19="AERF",'Full menu'!AK19="PCB"),"ERfix",IF(OR('Full menu'!AK19="ACB", 'Full menu'!AK19="LCERT", 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menu'!AK19="WSD","WSD","")))))))))</f>
        <v>ERTs</v>
      </c>
      <c r="AL19" s="3" t="str">
        <f>IF('Full menu'!AL19="MDC","MDC",IF(OR('Full menu'!AL19="PERF",'Full menu'!AL19="AERF",'Full menu'!AL19="PCB"),"ERfix",IF(OR('Full menu'!AL19="ACB", 'Full menu'!AL19="LCERT", 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menu'!AL19="WSD","WSD","")))))))))</f>
        <v>ERTs</v>
      </c>
      <c r="AM19" s="3" t="str">
        <f>IF('Full menu'!AM19="MDC","MDC",IF(OR('Full menu'!AM19="PERF",'Full menu'!AM19="AERF",'Full menu'!AM19="PCB"),"ERfix",IF(OR('Full menu'!AM19="ACB", 'Full menu'!AM19="LCERT", 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menu'!AM19="WSD","WSD","")))))))))</f>
        <v>ERTs</v>
      </c>
      <c r="AN19" s="3" t="str">
        <f>IF('Full menu'!AN19="MDC","MDC",IF(OR('Full menu'!AN19="PERF",'Full menu'!AN19="AERF",'Full menu'!AN19="PCB"),"ERfix",IF(OR('Full menu'!AN19="ACB", 'Full menu'!AN19="LCERT", 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menu'!AN19="WSD","WSD","")))))))))</f>
        <v>ERTs</v>
      </c>
      <c r="AO19" s="3" t="str">
        <f>IF('Full menu'!AO19="MDC","MDC",IF(OR('Full menu'!AO19="PERF",'Full menu'!AO19="AERF",'Full menu'!AO19="PCB"),"ERfix",IF(OR('Full menu'!AO19="ACB", 'Full menu'!AO19="LCERT", 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menu'!AO19="WSD","WSD","")))))))))</f>
        <v>ERTs</v>
      </c>
      <c r="AP19" s="3" t="str">
        <f>IF('Full menu'!AP19="MDC","MDC",IF(OR('Full menu'!AP19="PERF",'Full menu'!AP19="AERF",'Full menu'!AP19="PCB"),"ERfix",IF(OR('Full menu'!AP19="ACB", 'Full menu'!AP19="LCERT", 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menu'!AP19="WSD","WSD","")))))))))</f>
        <v>ERTs</v>
      </c>
      <c r="AQ19" s="3" t="str">
        <f>IF('Full menu'!AQ19="MDC","MDC",IF(OR('Full menu'!AQ19="PERF",'Full menu'!AQ19="AERF",'Full menu'!AQ19="PCB"),"ERfix",IF(OR('Full menu'!AQ19="ACB", 'Full menu'!AQ19="LCERT", 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menu'!AQ19="WSD","WSD","")))))))))</f>
        <v/>
      </c>
      <c r="AR19" s="3" t="str">
        <f>IF('Full menu'!AR19="MDC","MDC",IF(OR('Full menu'!AR19="PERF",'Full menu'!AR19="AERF",'Full menu'!AR19="PCB"),"ERfix",IF(OR('Full menu'!AR19="ACB", 'Full menu'!AR19="LCERT", 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menu'!AR19="WSD","WSD","")))))))))</f>
        <v/>
      </c>
      <c r="AS19" s="3" t="str">
        <f>IF('Full menu'!AS19="MDC","MDC",IF(OR('Full menu'!AS19="PERF",'Full menu'!AS19="AERF",'Full menu'!AS19="PCB"),"ERfix",IF(OR('Full menu'!AS19="ACB", 'Full menu'!AS19="LCERT", 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menu'!AS19="WSD","WSD","")))))))))</f>
        <v/>
      </c>
      <c r="AT19" s="3"/>
      <c r="AU19" s="3"/>
      <c r="AV19" s="3" t="str">
        <f>IF('Full menu'!AV19="MDC","MDC",IF(OR('Full menu'!AV19="PERF",'Full menu'!AV19="AERF",'Full menu'!AV19="PCB"),"ERfix",IF(OR('Full menu'!AV19="ACB", 'Full menu'!AV19="LCERT", 'Full menu'!AV19="LERT",'Full menu'!AV19="FCERT",'Full menu'!AV19="FERT"),"ERT",IF(OR('Full menu'!AV19="FCMT",'Full menu'!AV19="FMT",'Full menu'!AV19="LMT",'Full menu'!AV19="LCMT"),"MT",IF(OR('Full menu'!AV19="LCIT",'Full menu'!AV19="FCIT",'Full menu'!AV19="LMT",'Full menu'!AV19="FMT"),"IT",IF(OR('Full menu'!AV19="MwERT", 'Full menu'!AV19="ERwMT", 'Full menu'!AV19="M&amp;ERT", 'Full menu'!AV19="MwIT", 'Full menu'!AV19="IwMT", 'Full menu'!AV19="M&amp;IT", 'Full menu'!AV19="IwERT", 'Full menu'!AV19="ERwIT", 'Full menu'!AV19="I&amp;ERT", 'Full menu'!AV19="ER&amp;M&amp;IT"),"MixedT",IF('Full menu'!AV19="UD","UD",IF('Full menu'!AV19="LSD","LSD",IF('Full menu'!AV19="WSD","WSD","")))))))))</f>
        <v/>
      </c>
      <c r="AW19" s="3" t="str">
        <f>IF('Full menu'!AW19="MDC","MDC",IF(OR('Full menu'!AW19="PERF",'Full menu'!AW19="AERF",'Full menu'!AW19="PCB"),"ERfix",IF(OR('Full menu'!AW19="ACB", 'Full menu'!AW19="LCERT", 'Full menu'!AW19="LERT",'Full menu'!AW19="FCERT",'Full menu'!AW19="FERT"),"ERT",IF(OR('Full menu'!AW19="FCMT",'Full menu'!AW19="FMT",'Full menu'!AW19="LMT",'Full menu'!AW19="LCMT"),"MT",IF(OR('Full menu'!AW19="LCIT",'Full menu'!AW19="FCIT",'Full menu'!AW19="LMT",'Full menu'!AW19="FMT"),"IT",IF(OR('Full menu'!AW19="MwERT", 'Full menu'!AW19="ERwMT", 'Full menu'!AW19="M&amp;ERT", 'Full menu'!AW19="MwIT", 'Full menu'!AW19="IwMT", 'Full menu'!AW19="M&amp;IT", 'Full menu'!AW19="IwERT", 'Full menu'!AW19="ERwIT", 'Full menu'!AW19="I&amp;ERT", 'Full menu'!AW19="ER&amp;M&amp;IT"),"MixedT",IF('Full menu'!AW19="UD","UD",IF('Full menu'!AW19="LSD","LSD",IF('Full menu'!AW19="WSD","WSD","")))))))))</f>
        <v/>
      </c>
      <c r="AX19" s="3" t="str">
        <f>IF('Full menu'!AX19="MDC","MDC",IF(OR('Full menu'!AX19="PERF",'Full menu'!AX19="AERF",'Full menu'!AX19="PCB"),"ERfix",IF(OR('Full menu'!AX19="ACB", 'Full menu'!AX19="LCERT", 'Full menu'!AX19="LERT",'Full menu'!AX19="FCERT",'Full menu'!AX19="FERT"),"ERT",IF(OR('Full menu'!AX19="FCMT",'Full menu'!AX19="FMT",'Full menu'!AX19="LMT",'Full menu'!AX19="LCMT"),"MT",IF(OR('Full menu'!AX19="LCIT",'Full menu'!AX19="FCIT",'Full menu'!AX19="LMT",'Full menu'!AX19="FMT"),"IT",IF(OR('Full menu'!AX19="MwERT", 'Full menu'!AX19="ERwMT", 'Full menu'!AX19="M&amp;ERT", 'Full menu'!AX19="MwIT", 'Full menu'!AX19="IwMT", 'Full menu'!AX19="M&amp;IT", 'Full menu'!AX19="IwERT", 'Full menu'!AX19="ERwIT", 'Full menu'!AX19="I&amp;ERT", 'Full menu'!AX19="ER&amp;M&amp;IT"),"MixedT",IF('Full menu'!AX19="UD","UD",IF('Full menu'!AX19="LSD","LSD",IF('Full menu'!AX19="WSD","WSD","")))))))))</f>
        <v/>
      </c>
      <c r="AY19" s="3" t="str">
        <f>IF('Full menu'!AY19="MDC","MDC",IF(OR('Full menu'!AY19="PERF",'Full menu'!AY19="AERF",'Full menu'!AY19="PCB"),"ERfix",IF(OR('Full menu'!AY19="ACB", 'Full menu'!AY19="LCERT", 'Full menu'!AY19="LERT",'Full menu'!AY19="FCERT",'Full menu'!AY19="FERT"),"ERT",IF(OR('Full menu'!AY19="FCMT",'Full menu'!AY19="FMT",'Full menu'!AY19="LMT",'Full menu'!AY19="LCMT"),"MT",IF(OR('Full menu'!AY19="LCIT",'Full menu'!AY19="FCIT",'Full menu'!AY19="LMT",'Full menu'!AY19="FMT"),"IT",IF(OR('Full menu'!AY19="MwERT", 'Full menu'!AY19="ERwMT", 'Full menu'!AY19="M&amp;ERT", 'Full menu'!AY19="MwIT", 'Full menu'!AY19="IwMT", 'Full menu'!AY19="M&amp;IT", 'Full menu'!AY19="IwERT", 'Full menu'!AY19="ERwIT", 'Full menu'!AY19="I&amp;ERT", 'Full menu'!AY19="ER&amp;M&amp;IT"),"MixedT",IF('Full menu'!AY19="UD","UD",IF('Full menu'!AY19="LSD","LSD",IF('Full menu'!AY19="WSD","WSD","")))))))))</f>
        <v/>
      </c>
      <c r="AZ19" s="3" t="str">
        <f>IF('Full menu'!AZ19="MDC","MDC",IF(OR('Full menu'!AZ19="PERF",'Full menu'!AZ19="AERF",'Full menu'!AZ19="PCB"),"ERfix",IF(OR('Full menu'!AZ19="ACB", 'Full menu'!AZ19="LCERT", 'Full menu'!AZ19="LERT",'Full menu'!AZ19="FCERT",'Full menu'!AZ19="FERT"),"ERT",IF(OR('Full menu'!AZ19="FCMT",'Full menu'!AZ19="FMT",'Full menu'!AZ19="LMT",'Full menu'!AZ19="LCMT"),"MT",IF(OR('Full menu'!AZ19="LCIT",'Full menu'!AZ19="FCIT",'Full menu'!AZ19="LMT",'Full menu'!AZ19="FMT"),"IT",IF(OR('Full menu'!AZ19="MwERT", 'Full menu'!AZ19="ERwMT", 'Full menu'!AZ19="M&amp;ERT", 'Full menu'!AZ19="MwIT", 'Full menu'!AZ19="IwMT", 'Full menu'!AZ19="M&amp;IT", 'Full menu'!AZ19="IwERT", 'Full menu'!AZ19="ERwIT", 'Full menu'!AZ19="I&amp;ERT", 'Full menu'!AZ19="ER&amp;M&amp;IT"),"MixedT",IF('Full menu'!AZ19="UD","UD",IF('Full menu'!AZ19="LSD","LSD",IF('Full menu'!AZ19="WSD","WSD","")))))))))</f>
        <v/>
      </c>
      <c r="BA19" s="3" t="str">
        <f>IF('Full menu'!BA19="MDC","MDC",IF(OR('Full menu'!BA19="PERF",'Full menu'!BA19="AERF",'Full menu'!BA19="PCB"),"ERfix",IF(OR('Full menu'!BA19="ACB", 'Full menu'!BA19="LCERT", 'Full menu'!BA19="LERT",'Full menu'!BA19="FCERT",'Full menu'!BA19="FERT"),"ERT",IF(OR('Full menu'!BA19="FCMT",'Full menu'!BA19="FMT",'Full menu'!BA19="LMT",'Full menu'!BA19="LCMT"),"MT",IF(OR('Full menu'!BA19="LCIT",'Full menu'!BA19="FCIT",'Full menu'!BA19="LMT",'Full menu'!BA19="FMT"),"IT",IF(OR('Full menu'!BA19="MwERT", 'Full menu'!BA19="ERwMT", 'Full menu'!BA19="M&amp;ERT", 'Full menu'!BA19="MwIT", 'Full menu'!BA19="IwMT", 'Full menu'!BA19="M&amp;IT", 'Full menu'!BA19="IwERT", 'Full menu'!BA19="ERwIT", 'Full menu'!BA19="I&amp;ERT", 'Full menu'!BA19="ER&amp;M&amp;IT"),"MixedT",IF('Full menu'!BA19="UD","UD",IF('Full menu'!BA19="LSD","LSD",IF('Full menu'!BA19="WSD","WSD","")))))))))</f>
        <v/>
      </c>
      <c r="BB19" s="3" t="str">
        <f>IF('Full menu'!BB19="MDC","MDC",IF(OR('Full menu'!BB19="PERF",'Full menu'!BB19="AERF",'Full menu'!BB19="PCB"),"ERfix",IF(OR('Full menu'!BB19="ACB", 'Full menu'!BB19="LCERT", 'Full menu'!BB19="LERT",'Full menu'!BB19="FCERT",'Full menu'!BB19="FERT"),"ERT",IF(OR('Full menu'!BB19="FCMT",'Full menu'!BB19="FMT",'Full menu'!BB19="LMT",'Full menu'!BB19="LCMT"),"MT",IF(OR('Full menu'!BB19="LCIT",'Full menu'!BB19="FCIT",'Full menu'!BB19="LMT",'Full menu'!BB19="FMT"),"IT",IF(OR('Full menu'!BB19="MwERT", 'Full menu'!BB19="ERwMT", 'Full menu'!BB19="M&amp;ERT", 'Full menu'!BB19="MwIT", 'Full menu'!BB19="IwMT", 'Full menu'!BB19="M&amp;IT", 'Full menu'!BB19="IwERT", 'Full menu'!BB19="ERwIT", 'Full menu'!BB19="I&amp;ERT", 'Full menu'!BB19="ER&amp;M&amp;IT"),"MixedT",IF('Full menu'!BB19="UD","UD",IF('Full menu'!BB19="LSD","LSD",IF('Full menu'!BB19="WSD","WSD","")))))))))</f>
        <v/>
      </c>
      <c r="BC19" s="3" t="str">
        <f>IF('Full menu'!BC19="MDC","MDC",IF(OR('Full menu'!BC19="PERF",'Full menu'!BC19="AERF",'Full menu'!BC19="PCB"),"ERfix",IF(OR('Full menu'!BC19="ACB", 'Full menu'!BC19="LCERT", 'Full menu'!BC19="LERT",'Full menu'!BC19="FCERT",'Full menu'!BC19="FERT"),"ERT",IF(OR('Full menu'!BC19="FCMT",'Full menu'!BC19="FMT",'Full menu'!BC19="LMT",'Full menu'!BC19="LCMT"),"MT",IF(OR('Full menu'!BC19="LCIT",'Full menu'!BC19="FCIT",'Full menu'!BC19="LMT",'Full menu'!BC19="FMT"),"IT",IF(OR('Full menu'!BC19="MwERT", 'Full menu'!BC19="ERwMT", 'Full menu'!BC19="M&amp;ERT", 'Full menu'!BC19="MwIT", 'Full menu'!BC19="IwMT", 'Full menu'!BC19="M&amp;IT", 'Full menu'!BC19="IwERT", 'Full menu'!BC19="ERwIT", 'Full menu'!BC19="I&amp;ERT", 'Full menu'!BC19="ER&amp;M&amp;IT"),"MixedT",IF('Full menu'!BC19="UD","UD",IF('Full menu'!BC19="LSD","LSD",IF('Full menu'!BC19="WSD","WSD","")))))))))</f>
        <v/>
      </c>
    </row>
    <row r="20" spans="1:55" ht="15.5" x14ac:dyDescent="0.35">
      <c r="A20" t="s">
        <v>43</v>
      </c>
      <c r="B20" s="3" t="str">
        <f>IF('Full menu'!B20="MDC","MDC",IF(OR('Full menu'!B20="PERF",'Full menu'!B20="AERF",'Full menu'!B20="PCB"),"ERfix",IF(OR('Full menu'!B20="ACB", 'Full menu'!B20="LCERT", 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menu'!B20="WSD","WSD","")))))))))</f>
        <v>ERTs</v>
      </c>
      <c r="C20" s="3" t="str">
        <f>IF('Full menu'!C20="MDC","MDC",IF(OR('Full menu'!C20="PERF",'Full menu'!C20="AERF",'Full menu'!C20="PCB"),"ERfix",IF(OR('Full menu'!C20="ACB", 'Full menu'!C20="LCERT", 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menu'!C20="WSD","WSD","")))))))))</f>
        <v>ERTs</v>
      </c>
      <c r="D20" s="3" t="str">
        <f>IF('Full menu'!D20="MDC","MDC",IF(OR('Full menu'!D20="PERF",'Full menu'!D20="AERF",'Full menu'!D20="PCB"),"ERfix",IF(OR('Full menu'!D20="ACB", 'Full menu'!D20="LCERT", 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menu'!D20="WSD","WSD","")))))))))</f>
        <v>ERTs</v>
      </c>
      <c r="E20" s="3" t="str">
        <f>IF('Full menu'!E20="MDC","MDC",IF(OR('Full menu'!E20="PERF",'Full menu'!E20="AERF",'Full menu'!E20="PCB"),"ERfix",IF(OR('Full menu'!E20="ACB", 'Full menu'!E20="LCERT", 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menu'!E20="WSD","WSD","")))))))))</f>
        <v>ERTs</v>
      </c>
      <c r="F20" s="3" t="str">
        <f>IF('Full menu'!F20="MDC","MDC",IF(OR('Full menu'!F20="PERF",'Full menu'!F20="AERF",'Full menu'!F20="PCB"),"ERfix",IF(OR('Full menu'!F20="ACB", 'Full menu'!F20="LCERT", 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menu'!F20="WSD","WSD","")))))))))</f>
        <v>ERTs</v>
      </c>
      <c r="G20" s="3" t="str">
        <f>IF('Full menu'!G20="MDC","MDC",IF(OR('Full menu'!G20="PERF",'Full menu'!G20="AERF",'Full menu'!G20="PCB"),"ERfix",IF(OR('Full menu'!G20="ACB", 'Full menu'!G20="LCERT", 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menu'!G20="WSD","WSD","")))))))))</f>
        <v>ERTs</v>
      </c>
      <c r="H20" s="3" t="str">
        <f>IF('Full menu'!H20="MDC","MDC",IF(OR('Full menu'!H20="PERF",'Full menu'!H20="AERF",'Full menu'!H20="PCB"),"ERfix",IF(OR('Full menu'!H20="ACB", 'Full menu'!H20="LCERT", 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menu'!H20="WSD","WSD","")))))))))</f>
        <v>ERTs</v>
      </c>
      <c r="I20" s="3" t="str">
        <f>IF('Full menu'!I20="MDC","MDC",IF(OR('Full menu'!I20="PERF",'Full menu'!I20="AERF",'Full menu'!I20="PCB"),"ERfix",IF(OR('Full menu'!I20="ACB", 'Full menu'!I20="LCERT", 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menu'!I20="WSD","WSD","")))))))))</f>
        <v>ERTs</v>
      </c>
      <c r="J20" s="3" t="str">
        <f>IF('Full menu'!J20="MDC","MDC",IF(OR('Full menu'!J20="PERF",'Full menu'!J20="AERF",'Full menu'!J20="PCB"),"ERfix",IF(OR('Full menu'!J20="ACB", 'Full menu'!J20="LCERT", 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menu'!J20="WSD","WSD","")))))))))</f>
        <v>ERTs</v>
      </c>
      <c r="K20" s="3" t="str">
        <f>IF('Full menu'!K20="MDC","MDC",IF(OR('Full menu'!K20="PERF",'Full menu'!K20="AERF",'Full menu'!K20="PCB"),"ERfix",IF(OR('Full menu'!K20="ACB", 'Full menu'!K20="LCERT", 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menu'!K20="WSD","WSD","")))))))))</f>
        <v>ERTs</v>
      </c>
      <c r="L20" s="3" t="str">
        <f>IF('Full menu'!L20="MDC","MDC",IF(OR('Full menu'!L20="PERF",'Full menu'!L20="AERF",'Full menu'!L20="PCB"),"ERfix",IF(OR('Full menu'!L20="ACB", 'Full menu'!L20="LCERT", 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menu'!L20="WSD","WSD","")))))))))</f>
        <v>ERTs</v>
      </c>
      <c r="M20" s="3" t="str">
        <f>IF('Full menu'!M20="MDC","MDC",IF(OR('Full menu'!M20="PERF",'Full menu'!M20="AERF",'Full menu'!M20="PCB"),"ERfix",IF(OR('Full menu'!M20="ACB", 'Full menu'!M20="LCERT", 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menu'!M20="WSD","WSD","")))))))))</f>
        <v>LSD</v>
      </c>
      <c r="N20" s="3" t="str">
        <f>IF('Full menu'!N20="MDC","MDC",IF(OR('Full menu'!N20="PERF",'Full menu'!N20="AERF",'Full menu'!N20="PCB"),"ERfix",IF(OR('Full menu'!N20="ACB", 'Full menu'!N20="LCERT", 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menu'!N20="WSD","WSD","")))))))))</f>
        <v>LSD</v>
      </c>
      <c r="O20" s="3" t="str">
        <f>IF('Full menu'!O20="MDC","MDC",IF(OR('Full menu'!O20="PERF",'Full menu'!O20="AERF",'Full menu'!O20="PCB"),"ERfix",IF(OR('Full menu'!O20="ACB", 'Full menu'!O20="LCERT", 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menu'!O20="WSD","WSD","")))))))))</f>
        <v>LSD</v>
      </c>
      <c r="P20" s="3" t="str">
        <f>IF('Full menu'!P20="MDC","MDC",IF(OR('Full menu'!P20="PERF",'Full menu'!P20="AERF",'Full menu'!P20="PCB"),"ERfix",IF(OR('Full menu'!P20="ACB", 'Full menu'!P20="LCERT", 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menu'!P20="WSD","WSD","")))))))))</f>
        <v>LSD</v>
      </c>
      <c r="Q20" s="3" t="str">
        <f>IF('Full menu'!Q20="MDC","MDC",IF(OR('Full menu'!Q20="PERF",'Full menu'!Q20="AERF",'Full menu'!Q20="PCB"),"ERfix",IF(OR('Full menu'!Q20="ACB", 'Full menu'!Q20="LCERT", 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menu'!Q20="WSD","WSD","")))))))))</f>
        <v>LSD</v>
      </c>
      <c r="R20" s="3" t="str">
        <f>IF('Full menu'!R20="MDC","MDC",IF(OR('Full menu'!R20="PERF",'Full menu'!R20="AERF",'Full menu'!R20="PCB"),"ERfix",IF(OR('Full menu'!R20="ACB", 'Full menu'!R20="LCERT", 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menu'!R20="WSD","WSD","")))))))))</f>
        <v>LSD</v>
      </c>
      <c r="S20" s="3" t="str">
        <f>IF('Full menu'!S20="MDC","MDC",IF(OR('Full menu'!S20="PERF",'Full menu'!S20="AERF",'Full menu'!S20="PCB"),"ERfix",IF(OR('Full menu'!S20="ACB", 'Full menu'!S20="LCERT", 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menu'!S20="WSD","WSD","")))))))))</f>
        <v>LSD</v>
      </c>
      <c r="T20" s="3" t="str">
        <f>IF('Full menu'!T20="MDC","MDC",IF(OR('Full menu'!T20="PERF",'Full menu'!T20="AERF",'Full menu'!T20="PCB"),"ERfix",IF(OR('Full menu'!T20="ACB", 'Full menu'!T20="LCERT", 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menu'!T20="WSD","WSD","")))))))))</f>
        <v>LSD</v>
      </c>
      <c r="U20" s="3" t="str">
        <f>IF('Full menu'!U20="MDC","MDC",IF(OR('Full menu'!U20="PERF",'Full menu'!U20="AERF",'Full menu'!U20="PCB"),"ERfix",IF(OR('Full menu'!U20="ACB", 'Full menu'!U20="LCERT", 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menu'!U20="WSD","WSD","")))))))))</f>
        <v>LSD</v>
      </c>
      <c r="V20" s="3" t="str">
        <f>IF('Full menu'!V20="MDC","MDC",IF(OR('Full menu'!V20="PERF",'Full menu'!V20="AERF",'Full menu'!V20="PCB"),"ERfix",IF(OR('Full menu'!V20="ACB", 'Full menu'!V20="LCERT", 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menu'!V20="WSD","WSD","")))))))))</f>
        <v>LSD</v>
      </c>
      <c r="W20" s="3" t="str">
        <f>IF('Full menu'!W20="MDC","MDC",IF(OR('Full menu'!W20="PERF",'Full menu'!W20="AERF",'Full menu'!W20="PCB"),"ERfix",IF(OR('Full menu'!W20="ACB", 'Full menu'!W20="LCERT", 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menu'!W20="WSD","WSD","")))))))))</f>
        <v>LSD</v>
      </c>
      <c r="X20" s="3" t="str">
        <f>IF('Full menu'!X20="MDC","MDC",IF(OR('Full menu'!X20="PERF",'Full menu'!X20="AERF",'Full menu'!X20="PCB"),"ERfix",IF(OR('Full menu'!X20="ACB", 'Full menu'!X20="LCERT", 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menu'!X20="WSD","WSD","")))))))))</f>
        <v>LSD</v>
      </c>
      <c r="Y20" s="3" t="str">
        <f>IF('Full menu'!Y20="MDC","MDC",IF(OR('Full menu'!Y20="PERF",'Full menu'!Y20="AERF",'Full menu'!Y20="PCB"),"ERfix",IF(OR('Full menu'!Y20="ACB", 'Full menu'!Y20="LCERT", 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menu'!Y20="WSD","WSD","")))))))))</f>
        <v>LSD</v>
      </c>
      <c r="Z20" s="3" t="str">
        <f>IF('Full menu'!Z20="MDC","MDC",IF(OR('Full menu'!Z20="PERF",'Full menu'!Z20="AERF",'Full menu'!Z20="PCB"),"ERfix",IF(OR('Full menu'!Z20="ACB", 'Full menu'!Z20="LCERT", 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menu'!Z20="WSD","WSD","")))))))))</f>
        <v>LSD</v>
      </c>
      <c r="AA20" s="3" t="str">
        <f>IF('Full menu'!AA20="MDC","MDC",IF(OR('Full menu'!AA20="PERF",'Full menu'!AA20="AERF",'Full menu'!AA20="PCB"),"ERfix",IF(OR('Full menu'!AA20="ACB", 'Full menu'!AA20="LCERT", 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menu'!AA20="WSD","WSD","")))))))))</f>
        <v>ERTs</v>
      </c>
      <c r="AB20" s="3" t="str">
        <f>IF('Full menu'!AB20="MDC","MDC",IF(OR('Full menu'!AB20="PERF",'Full menu'!AB20="AERF",'Full menu'!AB20="PCB"),"ERfix",IF(OR('Full menu'!AB20="ACB", 'Full menu'!AB20="LCERT", 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menu'!AB20="WSD","WSD","")))))))))</f>
        <v>ERTs</v>
      </c>
      <c r="AC20" s="3" t="str">
        <f>IF('Full menu'!AC20="MDC","MDC",IF(OR('Full menu'!AC20="PERF",'Full menu'!AC20="AERF",'Full menu'!AC20="PCB"),"ERfix",IF(OR('Full menu'!AC20="ACB", 'Full menu'!AC20="LCERT", 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menu'!AC20="WSD","WSD","")))))))))</f>
        <v>ERTs</v>
      </c>
      <c r="AD20" s="3" t="str">
        <f>IF('Full menu'!AD20="MDC","MDC",IF(OR('Full menu'!AD20="PERF",'Full menu'!AD20="AERF",'Full menu'!AD20="PCB"),"ERfix",IF(OR('Full menu'!AD20="ACB", 'Full menu'!AD20="LCERT", 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menu'!AD20="WSD","WSD","")))))))))</f>
        <v>ERTs</v>
      </c>
      <c r="AE20" s="3" t="str">
        <f>IF('Full menu'!AE20="MDC","MDC",IF(OR('Full menu'!AE20="PERF",'Full menu'!AE20="AERF",'Full menu'!AE20="PCB"),"ERfix",IF(OR('Full menu'!AE20="ACB", 'Full menu'!AE20="LCERT", 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menu'!AE20="WSD","WSD","")))))))))</f>
        <v>ERTs</v>
      </c>
      <c r="AF20" s="3" t="str">
        <f>IF('Full menu'!AF20="MDC","MDC",IF(OR('Full menu'!AF20="PERF",'Full menu'!AF20="AERF",'Full menu'!AF20="PCB"),"ERfix",IF(OR('Full menu'!AF20="ACB", 'Full menu'!AF20="LCERT", 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menu'!AF20="WSD","WSD","")))))))))</f>
        <v>ERTs</v>
      </c>
      <c r="AG20" s="3" t="str">
        <f>IF('Full menu'!AG20="MDC","MDC",IF(OR('Full menu'!AG20="PERF",'Full menu'!AG20="AERF",'Full menu'!AG20="PCB"),"ERfix",IF(OR('Full menu'!AG20="ACB", 'Full menu'!AG20="LCERT", 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menu'!AG20="WSD","WSD","")))))))))</f>
        <v>ERTs</v>
      </c>
      <c r="AH20" s="3" t="str">
        <f>IF('Full menu'!AH20="MDC","MDC",IF(OR('Full menu'!AH20="PERF",'Full menu'!AH20="AERF",'Full menu'!AH20="PCB"),"ERfix",IF(OR('Full menu'!AH20="ACB", 'Full menu'!AH20="LCERT", 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menu'!AH20="WSD","WSD","")))))))))</f>
        <v>WSD</v>
      </c>
      <c r="AI20" s="3" t="str">
        <f>IF('Full menu'!AI20="MDC","MDC",IF(OR('Full menu'!AI20="PERF",'Full menu'!AI20="AERF",'Full menu'!AI20="PCB"),"ERfix",IF(OR('Full menu'!AI20="ACB", 'Full menu'!AI20="LCERT", 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menu'!AI20="WSD","WSD","")))))))))</f>
        <v>WSD</v>
      </c>
      <c r="AJ20" s="3" t="str">
        <f>IF('Full menu'!AJ20="MDC","MDC",IF(OR('Full menu'!AJ20="PERF",'Full menu'!AJ20="AERF",'Full menu'!AJ20="PCB"),"ERfix",IF(OR('Full menu'!AJ20="ACB", 'Full menu'!AJ20="LCERT", 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menu'!AJ20="WSD","WSD","")))))))))</f>
        <v>WSD</v>
      </c>
      <c r="AK20" s="3" t="str">
        <f>IF('Full menu'!AK20="MDC","MDC",IF(OR('Full menu'!AK20="PERF",'Full menu'!AK20="AERF",'Full menu'!AK20="PCB"),"ERfix",IF(OR('Full menu'!AK20="ACB", 'Full menu'!AK20="LCERT", 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menu'!AK20="WSD","WSD","")))))))))</f>
        <v>WSD</v>
      </c>
      <c r="AL20" s="3" t="str">
        <f>IF('Full menu'!AL20="MDC","MDC",IF(OR('Full menu'!AL20="PERF",'Full menu'!AL20="AERF",'Full menu'!AL20="PCB"),"ERfix",IF(OR('Full menu'!AL20="ACB", 'Full menu'!AL20="LCERT", 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menu'!AL20="WSD","WSD","")))))))))</f>
        <v>WSD</v>
      </c>
      <c r="AM20" s="3" t="str">
        <f>IF('Full menu'!AM20="MDC","MDC",IF(OR('Full menu'!AM20="PERF",'Full menu'!AM20="AERF",'Full menu'!AM20="PCB"),"ERfix",IF(OR('Full menu'!AM20="ACB", 'Full menu'!AM20="LCERT", 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menu'!AM20="WSD","WSD","")))))))))</f>
        <v>WSD</v>
      </c>
      <c r="AN20" s="3" t="str">
        <f>IF('Full menu'!AN20="MDC","MDC",IF(OR('Full menu'!AN20="PERF",'Full menu'!AN20="AERF",'Full menu'!AN20="PCB"),"ERfix",IF(OR('Full menu'!AN20="ACB", 'Full menu'!AN20="LCERT", 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menu'!AN20="WSD","WSD","")))))))))</f>
        <v>WSD</v>
      </c>
      <c r="AO20" s="3" t="str">
        <f>IF('Full menu'!AO20="MDC","MDC",IF(OR('Full menu'!AO20="PERF",'Full menu'!AO20="AERF",'Full menu'!AO20="PCB"),"ERfix",IF(OR('Full menu'!AO20="ACB", 'Full menu'!AO20="LCERT", 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menu'!AO20="WSD","WSD","")))))))))</f>
        <v>WSD</v>
      </c>
      <c r="AP20" s="3" t="str">
        <f>IF('Full menu'!AP20="MDC","MDC",IF(OR('Full menu'!AP20="PERF",'Full menu'!AP20="AERF",'Full menu'!AP20="PCB"),"ERfix",IF(OR('Full menu'!AP20="ACB", 'Full menu'!AP20="LCERT", 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menu'!AP20="WSD","WSD","")))))))))</f>
        <v>WSD</v>
      </c>
      <c r="AQ20" s="3" t="str">
        <f>IF('Full menu'!AQ20="MDC","MDC",IF(OR('Full menu'!AQ20="PERF",'Full menu'!AQ20="AERF",'Full menu'!AQ20="PCB"),"ERfix",IF(OR('Full menu'!AQ20="ACB", 'Full menu'!AQ20="LCERT", 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menu'!AQ20="WSD","WSD","")))))))))</f>
        <v>WSD</v>
      </c>
      <c r="AR20" s="3" t="str">
        <f>IF('Full menu'!AR20="MDC","MDC",IF(OR('Full menu'!AR20="PERF",'Full menu'!AR20="AERF",'Full menu'!AR20="PCB"),"ERfix",IF(OR('Full menu'!AR20="ACB", 'Full menu'!AR20="LCERT", 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menu'!AR20="WSD","WSD","")))))))))</f>
        <v>WSD</v>
      </c>
      <c r="AS20" s="3" t="str">
        <f>IF('Full menu'!AS20="MDC","MDC",IF(OR('Full menu'!AS20="PERF",'Full menu'!AS20="AERF",'Full menu'!AS20="PCB"),"ERfix",IF(OR('Full menu'!AS20="ACB", 'Full menu'!AS20="LCERT", 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menu'!AS20="WSD","WSD","")))))))))</f>
        <v>WSD</v>
      </c>
      <c r="AT20" s="3"/>
      <c r="AU20" s="3"/>
      <c r="AV20" s="3" t="str">
        <f>IF('Full menu'!AV20="MDC","MDC",IF(OR('Full menu'!AV20="PERF",'Full menu'!AV20="AERF",'Full menu'!AV20="PCB"),"ERfix",IF(OR('Full menu'!AV20="ACB", 'Full menu'!AV20="LCERT", 'Full menu'!AV20="LERT",'Full menu'!AV20="FCERT",'Full menu'!AV20="FERT"),"ERT",IF(OR('Full menu'!AV20="FCMT",'Full menu'!AV20="FMT",'Full menu'!AV20="LMT",'Full menu'!AV20="LCMT"),"MT",IF(OR('Full menu'!AV20="LCIT",'Full menu'!AV20="FCIT",'Full menu'!AV20="LMT",'Full menu'!AV20="FMT"),"IT",IF(OR('Full menu'!AV20="MwERT", 'Full menu'!AV20="ERwMT", 'Full menu'!AV20="M&amp;ERT", 'Full menu'!AV20="MwIT", 'Full menu'!AV20="IwMT", 'Full menu'!AV20="M&amp;IT", 'Full menu'!AV20="IwERT", 'Full menu'!AV20="ERwIT", 'Full menu'!AV20="I&amp;ERT", 'Full menu'!AV20="ER&amp;M&amp;IT"),"MixedT",IF('Full menu'!AV20="UD","UD",IF('Full menu'!AV20="LSD","LSD",IF('Full menu'!AV20="WSD","WSD","")))))))))</f>
        <v/>
      </c>
      <c r="AW20" s="3" t="str">
        <f>IF('Full menu'!AW20="MDC","MDC",IF(OR('Full menu'!AW20="PERF",'Full menu'!AW20="AERF",'Full menu'!AW20="PCB"),"ERfix",IF(OR('Full menu'!AW20="ACB", 'Full menu'!AW20="LCERT", 'Full menu'!AW20="LERT",'Full menu'!AW20="FCERT",'Full menu'!AW20="FERT"),"ERT",IF(OR('Full menu'!AW20="FCMT",'Full menu'!AW20="FMT",'Full menu'!AW20="LMT",'Full menu'!AW20="LCMT"),"MT",IF(OR('Full menu'!AW20="LCIT",'Full menu'!AW20="FCIT",'Full menu'!AW20="LMT",'Full menu'!AW20="FMT"),"IT",IF(OR('Full menu'!AW20="MwERT", 'Full menu'!AW20="ERwMT", 'Full menu'!AW20="M&amp;ERT", 'Full menu'!AW20="MwIT", 'Full menu'!AW20="IwMT", 'Full menu'!AW20="M&amp;IT", 'Full menu'!AW20="IwERT", 'Full menu'!AW20="ERwIT", 'Full menu'!AW20="I&amp;ERT", 'Full menu'!AW20="ER&amp;M&amp;IT"),"MixedT",IF('Full menu'!AW20="UD","UD",IF('Full menu'!AW20="LSD","LSD",IF('Full menu'!AW20="WSD","WSD","")))))))))</f>
        <v/>
      </c>
      <c r="AX20" s="3" t="str">
        <f>IF('Full menu'!AX20="MDC","MDC",IF(OR('Full menu'!AX20="PERF",'Full menu'!AX20="AERF",'Full menu'!AX20="PCB"),"ERfix",IF(OR('Full menu'!AX20="ACB", 'Full menu'!AX20="LCERT", 'Full menu'!AX20="LERT",'Full menu'!AX20="FCERT",'Full menu'!AX20="FERT"),"ERT",IF(OR('Full menu'!AX20="FCMT",'Full menu'!AX20="FMT",'Full menu'!AX20="LMT",'Full menu'!AX20="LCMT"),"MT",IF(OR('Full menu'!AX20="LCIT",'Full menu'!AX20="FCIT",'Full menu'!AX20="LMT",'Full menu'!AX20="FMT"),"IT",IF(OR('Full menu'!AX20="MwERT", 'Full menu'!AX20="ERwMT", 'Full menu'!AX20="M&amp;ERT", 'Full menu'!AX20="MwIT", 'Full menu'!AX20="IwMT", 'Full menu'!AX20="M&amp;IT", 'Full menu'!AX20="IwERT", 'Full menu'!AX20="ERwIT", 'Full menu'!AX20="I&amp;ERT", 'Full menu'!AX20="ER&amp;M&amp;IT"),"MixedT",IF('Full menu'!AX20="UD","UD",IF('Full menu'!AX20="LSD","LSD",IF('Full menu'!AX20="WSD","WSD","")))))))))</f>
        <v/>
      </c>
      <c r="AY20" s="3" t="str">
        <f>IF('Full menu'!AY20="MDC","MDC",IF(OR('Full menu'!AY20="PERF",'Full menu'!AY20="AERF",'Full menu'!AY20="PCB"),"ERfix",IF(OR('Full menu'!AY20="ACB", 'Full menu'!AY20="LCERT", 'Full menu'!AY20="LERT",'Full menu'!AY20="FCERT",'Full menu'!AY20="FERT"),"ERT",IF(OR('Full menu'!AY20="FCMT",'Full menu'!AY20="FMT",'Full menu'!AY20="LMT",'Full menu'!AY20="LCMT"),"MT",IF(OR('Full menu'!AY20="LCIT",'Full menu'!AY20="FCIT",'Full menu'!AY20="LMT",'Full menu'!AY20="FMT"),"IT",IF(OR('Full menu'!AY20="MwERT", 'Full menu'!AY20="ERwMT", 'Full menu'!AY20="M&amp;ERT", 'Full menu'!AY20="MwIT", 'Full menu'!AY20="IwMT", 'Full menu'!AY20="M&amp;IT", 'Full menu'!AY20="IwERT", 'Full menu'!AY20="ERwIT", 'Full menu'!AY20="I&amp;ERT", 'Full menu'!AY20="ER&amp;M&amp;IT"),"MixedT",IF('Full menu'!AY20="UD","UD",IF('Full menu'!AY20="LSD","LSD",IF('Full menu'!AY20="WSD","WSD","")))))))))</f>
        <v/>
      </c>
      <c r="AZ20" s="3" t="str">
        <f>IF('Full menu'!AZ20="MDC","MDC",IF(OR('Full menu'!AZ20="PERF",'Full menu'!AZ20="AERF",'Full menu'!AZ20="PCB"),"ERfix",IF(OR('Full menu'!AZ20="ACB", 'Full menu'!AZ20="LCERT", 'Full menu'!AZ20="LERT",'Full menu'!AZ20="FCERT",'Full menu'!AZ20="FERT"),"ERT",IF(OR('Full menu'!AZ20="FCMT",'Full menu'!AZ20="FMT",'Full menu'!AZ20="LMT",'Full menu'!AZ20="LCMT"),"MT",IF(OR('Full menu'!AZ20="LCIT",'Full menu'!AZ20="FCIT",'Full menu'!AZ20="LMT",'Full menu'!AZ20="FMT"),"IT",IF(OR('Full menu'!AZ20="MwERT", 'Full menu'!AZ20="ERwMT", 'Full menu'!AZ20="M&amp;ERT", 'Full menu'!AZ20="MwIT", 'Full menu'!AZ20="IwMT", 'Full menu'!AZ20="M&amp;IT", 'Full menu'!AZ20="IwERT", 'Full menu'!AZ20="ERwIT", 'Full menu'!AZ20="I&amp;ERT", 'Full menu'!AZ20="ER&amp;M&amp;IT"),"MixedT",IF('Full menu'!AZ20="UD","UD",IF('Full menu'!AZ20="LSD","LSD",IF('Full menu'!AZ20="WSD","WSD","")))))))))</f>
        <v/>
      </c>
      <c r="BA20" s="3" t="str">
        <f>IF('Full menu'!BA20="MDC","MDC",IF(OR('Full menu'!BA20="PERF",'Full menu'!BA20="AERF",'Full menu'!BA20="PCB"),"ERfix",IF(OR('Full menu'!BA20="ACB", 'Full menu'!BA20="LCERT", 'Full menu'!BA20="LERT",'Full menu'!BA20="FCERT",'Full menu'!BA20="FERT"),"ERT",IF(OR('Full menu'!BA20="FCMT",'Full menu'!BA20="FMT",'Full menu'!BA20="LMT",'Full menu'!BA20="LCMT"),"MT",IF(OR('Full menu'!BA20="LCIT",'Full menu'!BA20="FCIT",'Full menu'!BA20="LMT",'Full menu'!BA20="FMT"),"IT",IF(OR('Full menu'!BA20="MwERT", 'Full menu'!BA20="ERwMT", 'Full menu'!BA20="M&amp;ERT", 'Full menu'!BA20="MwIT", 'Full menu'!BA20="IwMT", 'Full menu'!BA20="M&amp;IT", 'Full menu'!BA20="IwERT", 'Full menu'!BA20="ERwIT", 'Full menu'!BA20="I&amp;ERT", 'Full menu'!BA20="ER&amp;M&amp;IT"),"MixedT",IF('Full menu'!BA20="UD","UD",IF('Full menu'!BA20="LSD","LSD",IF('Full menu'!BA20="WSD","WSD","")))))))))</f>
        <v/>
      </c>
      <c r="BB20" s="3" t="str">
        <f>IF('Full menu'!BB20="MDC","MDC",IF(OR('Full menu'!BB20="PERF",'Full menu'!BB20="AERF",'Full menu'!BB20="PCB"),"ERfix",IF(OR('Full menu'!BB20="ACB", 'Full menu'!BB20="LCERT", 'Full menu'!BB20="LERT",'Full menu'!BB20="FCERT",'Full menu'!BB20="FERT"),"ERT",IF(OR('Full menu'!BB20="FCMT",'Full menu'!BB20="FMT",'Full menu'!BB20="LMT",'Full menu'!BB20="LCMT"),"MT",IF(OR('Full menu'!BB20="LCIT",'Full menu'!BB20="FCIT",'Full menu'!BB20="LMT",'Full menu'!BB20="FMT"),"IT",IF(OR('Full menu'!BB20="MwERT", 'Full menu'!BB20="ERwMT", 'Full menu'!BB20="M&amp;ERT", 'Full menu'!BB20="MwIT", 'Full menu'!BB20="IwMT", 'Full menu'!BB20="M&amp;IT", 'Full menu'!BB20="IwERT", 'Full menu'!BB20="ERwIT", 'Full menu'!BB20="I&amp;ERT", 'Full menu'!BB20="ER&amp;M&amp;IT"),"MixedT",IF('Full menu'!BB20="UD","UD",IF('Full menu'!BB20="LSD","LSD",IF('Full menu'!BB20="WSD","WSD","")))))))))</f>
        <v/>
      </c>
      <c r="BC20" s="3" t="str">
        <f>IF('Full menu'!BC20="MDC","MDC",IF(OR('Full menu'!BC20="PERF",'Full menu'!BC20="AERF",'Full menu'!BC20="PCB"),"ERfix",IF(OR('Full menu'!BC20="ACB", 'Full menu'!BC20="LCERT", 'Full menu'!BC20="LERT",'Full menu'!BC20="FCERT",'Full menu'!BC20="FERT"),"ERT",IF(OR('Full menu'!BC20="FCMT",'Full menu'!BC20="FMT",'Full menu'!BC20="LMT",'Full menu'!BC20="LCMT"),"MT",IF(OR('Full menu'!BC20="LCIT",'Full menu'!BC20="FCIT",'Full menu'!BC20="LMT",'Full menu'!BC20="FMT"),"IT",IF(OR('Full menu'!BC20="MwERT", 'Full menu'!BC20="ERwMT", 'Full menu'!BC20="M&amp;ERT", 'Full menu'!BC20="MwIT", 'Full menu'!BC20="IwMT", 'Full menu'!BC20="M&amp;IT", 'Full menu'!BC20="IwERT", 'Full menu'!BC20="ERwIT", 'Full menu'!BC20="I&amp;ERT", 'Full menu'!BC20="ER&amp;M&amp;IT"),"MixedT",IF('Full menu'!BC20="UD","UD",IF('Full menu'!BC20="LSD","LSD",IF('Full menu'!BC20="WSD","WSD","")))))))))</f>
        <v/>
      </c>
    </row>
    <row r="21" spans="1:55" ht="15.5" x14ac:dyDescent="0.35">
      <c r="A21" t="s">
        <v>44</v>
      </c>
      <c r="B21" s="3" t="str">
        <f>IF('Full menu'!B21="MDC","MDC",IF(OR('Full menu'!B21="PERF",'Full menu'!B21="AERF",'Full menu'!B21="PCB"),"ERfix",IF(OR('Full menu'!B21="ACB", 'Full menu'!B21="LCERT", 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 'Full menu'!B21="ERwMT", 'Full menu'!B21="M&amp;ERT", 'Full menu'!B21="MwIT", 'Full menu'!B21="IwMT", 'Full menu'!B21="M&amp;IT", 'Full menu'!B21="IwERT", 'Full menu'!B21="ERwIT", 'Full menu'!B21="I&amp;ERT", 'Full menu'!B21="ER&amp;M&amp;IT"),"MixedTs",IF('Full menu'!B21="UD","UD",IF('Full menu'!B21="LSD","LSD",IF('Full menu'!B21="WSD","WSD","")))))))))</f>
        <v>ERfix</v>
      </c>
      <c r="C21" s="3" t="str">
        <f>IF('Full menu'!C21="MDC","MDC",IF(OR('Full menu'!C21="PERF",'Full menu'!C21="AERF",'Full menu'!C21="PCB"),"ERfix",IF(OR('Full menu'!C21="ACB", 'Full menu'!C21="LCERT", 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 'Full menu'!C21="ERwMT", 'Full menu'!C21="M&amp;ERT", 'Full menu'!C21="MwIT", 'Full menu'!C21="IwMT", 'Full menu'!C21="M&amp;IT", 'Full menu'!C21="IwERT", 'Full menu'!C21="ERwIT", 'Full menu'!C21="I&amp;ERT", 'Full menu'!C21="ER&amp;M&amp;IT"),"MixedTs",IF('Full menu'!C21="UD","UD",IF('Full menu'!C21="LSD","LSD",IF('Full menu'!C21="WSD","WSD","")))))))))</f>
        <v>ERfix</v>
      </c>
      <c r="D21" s="3" t="str">
        <f>IF('Full menu'!D21="MDC","MDC",IF(OR('Full menu'!D21="PERF",'Full menu'!D21="AERF",'Full menu'!D21="PCB"),"ERfix",IF(OR('Full menu'!D21="ACB", 'Full menu'!D21="LCERT", 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 'Full menu'!D21="ERwMT", 'Full menu'!D21="M&amp;ERT", 'Full menu'!D21="MwIT", 'Full menu'!D21="IwMT", 'Full menu'!D21="M&amp;IT", 'Full menu'!D21="IwERT", 'Full menu'!D21="ERwIT", 'Full menu'!D21="I&amp;ERT", 'Full menu'!D21="ER&amp;M&amp;IT"),"MixedTs",IF('Full menu'!D21="UD","UD",IF('Full menu'!D21="LSD","LSD",IF('Full menu'!D21="WSD","WSD","")))))))))</f>
        <v>ERfix</v>
      </c>
      <c r="E21" s="3" t="str">
        <f>IF('Full menu'!E21="MDC","MDC",IF(OR('Full menu'!E21="PERF",'Full menu'!E21="AERF",'Full menu'!E21="PCB"),"ERfix",IF(OR('Full menu'!E21="ACB", 'Full menu'!E21="LCERT", 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 'Full menu'!E21="ERwMT", 'Full menu'!E21="M&amp;ERT", 'Full menu'!E21="MwIT", 'Full menu'!E21="IwMT", 'Full menu'!E21="M&amp;IT", 'Full menu'!E21="IwERT", 'Full menu'!E21="ERwIT", 'Full menu'!E21="I&amp;ERT", 'Full menu'!E21="ER&amp;M&amp;IT"),"MixedTs",IF('Full menu'!E21="UD","UD",IF('Full menu'!E21="LSD","LSD",IF('Full menu'!E21="WSD","WSD","")))))))))</f>
        <v>ERfix</v>
      </c>
      <c r="F21" s="3" t="str">
        <f>IF('Full menu'!F21="MDC","MDC",IF(OR('Full menu'!F21="PERF",'Full menu'!F21="AERF",'Full menu'!F21="PCB"),"ERfix",IF(OR('Full menu'!F21="ACB", 'Full menu'!F21="LCERT", 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 'Full menu'!F21="ERwMT", 'Full menu'!F21="M&amp;ERT", 'Full menu'!F21="MwIT", 'Full menu'!F21="IwMT", 'Full menu'!F21="M&amp;IT", 'Full menu'!F21="IwERT", 'Full menu'!F21="ERwIT", 'Full menu'!F21="I&amp;ERT", 'Full menu'!F21="ER&amp;M&amp;IT"),"MixedTs",IF('Full menu'!F21="UD","UD",IF('Full menu'!F21="LSD","LSD",IF('Full menu'!F21="WSD","WSD","")))))))))</f>
        <v>ERfix</v>
      </c>
      <c r="G21" s="3" t="str">
        <f>IF('Full menu'!G21="MDC","MDC",IF(OR('Full menu'!G21="PERF",'Full menu'!G21="AERF",'Full menu'!G21="PCB"),"ERfix",IF(OR('Full menu'!G21="ACB", 'Full menu'!G21="LCERT", 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 'Full menu'!G21="ERwMT", 'Full menu'!G21="M&amp;ERT", 'Full menu'!G21="MwIT", 'Full menu'!G21="IwMT", 'Full menu'!G21="M&amp;IT", 'Full menu'!G21="IwERT", 'Full menu'!G21="ERwIT", 'Full menu'!G21="I&amp;ERT", 'Full menu'!G21="ER&amp;M&amp;IT"),"MixedTs",IF('Full menu'!G21="UD","UD",IF('Full menu'!G21="LSD","LSD",IF('Full menu'!G21="WSD","WSD","")))))))))</f>
        <v>ERfix</v>
      </c>
      <c r="H21" s="3" t="str">
        <f>IF('Full menu'!H21="MDC","MDC",IF(OR('Full menu'!H21="PERF",'Full menu'!H21="AERF",'Full menu'!H21="PCB"),"ERfix",IF(OR('Full menu'!H21="ACB", 'Full menu'!H21="LCERT", 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 'Full menu'!H21="ERwMT", 'Full menu'!H21="M&amp;ERT", 'Full menu'!H21="MwIT", 'Full menu'!H21="IwMT", 'Full menu'!H21="M&amp;IT", 'Full menu'!H21="IwERT", 'Full menu'!H21="ERwIT", 'Full menu'!H21="I&amp;ERT", 'Full menu'!H21="ER&amp;M&amp;IT"),"MixedTs",IF('Full menu'!H21="UD","UD",IF('Full menu'!H21="LSD","LSD",IF('Full menu'!H21="WSD","WSD","")))))))))</f>
        <v>ERfix</v>
      </c>
      <c r="I21" s="3" t="str">
        <f>IF('Full menu'!I21="MDC","MDC",IF(OR('Full menu'!I21="PERF",'Full menu'!I21="AERF",'Full menu'!I21="PCB"),"ERfix",IF(OR('Full menu'!I21="ACB", 'Full menu'!I21="LCERT", 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 'Full menu'!I21="ERwMT", 'Full menu'!I21="M&amp;ERT", 'Full menu'!I21="MwIT", 'Full menu'!I21="IwMT", 'Full menu'!I21="M&amp;IT", 'Full menu'!I21="IwERT", 'Full menu'!I21="ERwIT", 'Full menu'!I21="I&amp;ERT", 'Full menu'!I21="ER&amp;M&amp;IT"),"MixedTs",IF('Full menu'!I21="UD","UD",IF('Full menu'!I21="LSD","LSD",IF('Full menu'!I21="WSD","WSD","")))))))))</f>
        <v>ERfix</v>
      </c>
      <c r="J21" s="3" t="str">
        <f>IF('Full menu'!J21="MDC","MDC",IF(OR('Full menu'!J21="PERF",'Full menu'!J21="AERF",'Full menu'!J21="PCB"),"ERfix",IF(OR('Full menu'!J21="ACB", 'Full menu'!J21="LCERT", 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 'Full menu'!J21="ERwMT", 'Full menu'!J21="M&amp;ERT", 'Full menu'!J21="MwIT", 'Full menu'!J21="IwMT", 'Full menu'!J21="M&amp;IT", 'Full menu'!J21="IwERT", 'Full menu'!J21="ERwIT", 'Full menu'!J21="I&amp;ERT", 'Full menu'!J21="ER&amp;M&amp;IT"),"MixedTs",IF('Full menu'!J21="UD","UD",IF('Full menu'!J21="LSD","LSD",IF('Full menu'!J21="WSD","WSD","")))))))))</f>
        <v>ERfix</v>
      </c>
      <c r="K21" s="3" t="str">
        <f>IF('Full menu'!K21="MDC","MDC",IF(OR('Full menu'!K21="PERF",'Full menu'!K21="AERF",'Full menu'!K21="PCB"),"ERfix",IF(OR('Full menu'!K21="ACB", 'Full menu'!K21="LCERT", 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 'Full menu'!K21="ERwMT", 'Full menu'!K21="M&amp;ERT", 'Full menu'!K21="MwIT", 'Full menu'!K21="IwMT", 'Full menu'!K21="M&amp;IT", 'Full menu'!K21="IwERT", 'Full menu'!K21="ERwIT", 'Full menu'!K21="I&amp;ERT", 'Full menu'!K21="ER&amp;M&amp;IT"),"MixedTs",IF('Full menu'!K21="UD","UD",IF('Full menu'!K21="LSD","LSD",IF('Full menu'!K21="WSD","WSD","")))))))))</f>
        <v>ERfix</v>
      </c>
      <c r="L21" s="3" t="str">
        <f>IF('Full menu'!L21="MDC","MDC",IF(OR('Full menu'!L21="PERF",'Full menu'!L21="AERF",'Full menu'!L21="PCB"),"ERfix",IF(OR('Full menu'!L21="ACB", 'Full menu'!L21="LCERT", 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 'Full menu'!L21="ERwMT", 'Full menu'!L21="M&amp;ERT", 'Full menu'!L21="MwIT", 'Full menu'!L21="IwMT", 'Full menu'!L21="M&amp;IT", 'Full menu'!L21="IwERT", 'Full menu'!L21="ERwIT", 'Full menu'!L21="I&amp;ERT", 'Full menu'!L21="ER&amp;M&amp;IT"),"MixedTs",IF('Full menu'!L21="UD","UD",IF('Full menu'!L21="LSD","LSD",IF('Full menu'!L21="WSD","WSD","")))))))))</f>
        <v>ERfix</v>
      </c>
      <c r="M21" s="3" t="str">
        <f>IF('Full menu'!M21="MDC","MDC",IF(OR('Full menu'!M21="PERF",'Full menu'!M21="AERF",'Full menu'!M21="PCB"),"ERfix",IF(OR('Full menu'!M21="ACB", 'Full menu'!M21="LCERT", 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 'Full menu'!M21="ERwMT", 'Full menu'!M21="M&amp;ERT", 'Full menu'!M21="MwIT", 'Full menu'!M21="IwMT", 'Full menu'!M21="M&amp;IT", 'Full menu'!M21="IwERT", 'Full menu'!M21="ERwIT", 'Full menu'!M21="I&amp;ERT", 'Full menu'!M21="ER&amp;M&amp;IT"),"MixedTs",IF('Full menu'!M21="UD","UD",IF('Full menu'!M21="LSD","LSD",IF('Full menu'!M21="WSD","WSD","")))))))))</f>
        <v>ERfix</v>
      </c>
      <c r="N21" s="3" t="str">
        <f>IF('Full menu'!N21="MDC","MDC",IF(OR('Full menu'!N21="PERF",'Full menu'!N21="AERF",'Full menu'!N21="PCB"),"ERfix",IF(OR('Full menu'!N21="ACB", 'Full menu'!N21="LCERT", 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 'Full menu'!N21="ERwMT", 'Full menu'!N21="M&amp;ERT", 'Full menu'!N21="MwIT", 'Full menu'!N21="IwMT", 'Full menu'!N21="M&amp;IT", 'Full menu'!N21="IwERT", 'Full menu'!N21="ERwIT", 'Full menu'!N21="I&amp;ERT", 'Full menu'!N21="ER&amp;M&amp;IT"),"MixedTs",IF('Full menu'!N21="UD","UD",IF('Full menu'!N21="LSD","LSD",IF('Full menu'!N21="WSD","WSD","")))))))))</f>
        <v>ERfix</v>
      </c>
      <c r="O21" s="3" t="str">
        <f>IF('Full menu'!O21="MDC","MDC",IF(OR('Full menu'!O21="PERF",'Full menu'!O21="AERF",'Full menu'!O21="PCB"),"ERfix",IF(OR('Full menu'!O21="ACB", 'Full menu'!O21="LCERT", 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 'Full menu'!O21="ERwMT", 'Full menu'!O21="M&amp;ERT", 'Full menu'!O21="MwIT", 'Full menu'!O21="IwMT", 'Full menu'!O21="M&amp;IT", 'Full menu'!O21="IwERT", 'Full menu'!O21="ERwIT", 'Full menu'!O21="I&amp;ERT", 'Full menu'!O21="ER&amp;M&amp;IT"),"MixedTs",IF('Full menu'!O21="UD","UD",IF('Full menu'!O21="LSD","LSD",IF('Full menu'!O21="WSD","WSD","")))))))))</f>
        <v>ERfix</v>
      </c>
      <c r="P21" s="3" t="str">
        <f>IF('Full menu'!P21="MDC","MDC",IF(OR('Full menu'!P21="PERF",'Full menu'!P21="AERF",'Full menu'!P21="PCB"),"ERfix",IF(OR('Full menu'!P21="ACB", 'Full menu'!P21="LCERT", 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 'Full menu'!P21="ERwMT", 'Full menu'!P21="M&amp;ERT", 'Full menu'!P21="MwIT", 'Full menu'!P21="IwMT", 'Full menu'!P21="M&amp;IT", 'Full menu'!P21="IwERT", 'Full menu'!P21="ERwIT", 'Full menu'!P21="I&amp;ERT", 'Full menu'!P21="ER&amp;M&amp;IT"),"MixedTs",IF('Full menu'!P21="UD","UD",IF('Full menu'!P21="LSD","LSD",IF('Full menu'!P21="WSD","WSD","")))))))))</f>
        <v>ERfix</v>
      </c>
      <c r="Q21" s="3" t="str">
        <f>IF('Full menu'!Q21="MDC","MDC",IF(OR('Full menu'!Q21="PERF",'Full menu'!Q21="AERF",'Full menu'!Q21="PCB"),"ERfix",IF(OR('Full menu'!Q21="ACB", 'Full menu'!Q21="LCERT", 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 'Full menu'!Q21="ERwMT", 'Full menu'!Q21="M&amp;ERT", 'Full menu'!Q21="MwIT", 'Full menu'!Q21="IwMT", 'Full menu'!Q21="M&amp;IT", 'Full menu'!Q21="IwERT", 'Full menu'!Q21="ERwIT", 'Full menu'!Q21="I&amp;ERT", 'Full menu'!Q21="ER&amp;M&amp;IT"),"MixedTs",IF('Full menu'!Q21="UD","UD",IF('Full menu'!Q21="LSD","LSD",IF('Full menu'!Q21="WSD","WSD","")))))))))</f>
        <v>ERfix</v>
      </c>
      <c r="R21" s="3" t="str">
        <f>IF('Full menu'!R21="MDC","MDC",IF(OR('Full menu'!R21="PERF",'Full menu'!R21="AERF",'Full menu'!R21="PCB"),"ERfix",IF(OR('Full menu'!R21="ACB", 'Full menu'!R21="LCERT", 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 'Full menu'!R21="ERwMT", 'Full menu'!R21="M&amp;ERT", 'Full menu'!R21="MwIT", 'Full menu'!R21="IwMT", 'Full menu'!R21="M&amp;IT", 'Full menu'!R21="IwERT", 'Full menu'!R21="ERwIT", 'Full menu'!R21="I&amp;ERT", 'Full menu'!R21="ER&amp;M&amp;IT"),"MixedTs",IF('Full menu'!R21="UD","UD",IF('Full menu'!R21="LSD","LSD",IF('Full menu'!R21="WSD","WSD","")))))))))</f>
        <v>ERfix</v>
      </c>
      <c r="S21" s="3" t="str">
        <f>IF('Full menu'!S21="MDC","MDC",IF(OR('Full menu'!S21="PERF",'Full menu'!S21="AERF",'Full menu'!S21="PCB"),"ERfix",IF(OR('Full menu'!S21="ACB", 'Full menu'!S21="LCERT", 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 'Full menu'!S21="ERwMT", 'Full menu'!S21="M&amp;ERT", 'Full menu'!S21="MwIT", 'Full menu'!S21="IwMT", 'Full menu'!S21="M&amp;IT", 'Full menu'!S21="IwERT", 'Full menu'!S21="ERwIT", 'Full menu'!S21="I&amp;ERT", 'Full menu'!S21="ER&amp;M&amp;IT"),"MixedTs",IF('Full menu'!S21="UD","UD",IF('Full menu'!S21="LSD","LSD",IF('Full menu'!S21="WSD","WSD","")))))))))</f>
        <v>ERfix</v>
      </c>
      <c r="T21" s="3" t="str">
        <f>IF('Full menu'!T21="MDC","MDC",IF(OR('Full menu'!T21="PERF",'Full menu'!T21="AERF",'Full menu'!T21="PCB"),"ERfix",IF(OR('Full menu'!T21="ACB", 'Full menu'!T21="LCERT", 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 'Full menu'!T21="ERwMT", 'Full menu'!T21="M&amp;ERT", 'Full menu'!T21="MwIT", 'Full menu'!T21="IwMT", 'Full menu'!T21="M&amp;IT", 'Full menu'!T21="IwERT", 'Full menu'!T21="ERwIT", 'Full menu'!T21="I&amp;ERT", 'Full menu'!T21="ER&amp;M&amp;IT"),"MixedTs",IF('Full menu'!T21="UD","UD",IF('Full menu'!T21="LSD","LSD",IF('Full menu'!T21="WSD","WSD","")))))))))</f>
        <v>ERfix</v>
      </c>
      <c r="U21" s="3" t="str">
        <f>IF('Full menu'!U21="MDC","MDC",IF(OR('Full menu'!U21="PERF",'Full menu'!U21="AERF",'Full menu'!U21="PCB"),"ERfix",IF(OR('Full menu'!U21="ACB", 'Full menu'!U21="LCERT", 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 'Full menu'!U21="ERwMT", 'Full menu'!U21="M&amp;ERT", 'Full menu'!U21="MwIT", 'Full menu'!U21="IwMT", 'Full menu'!U21="M&amp;IT", 'Full menu'!U21="IwERT", 'Full menu'!U21="ERwIT", 'Full menu'!U21="I&amp;ERT", 'Full menu'!U21="ER&amp;M&amp;IT"),"MixedTs",IF('Full menu'!U21="UD","UD",IF('Full menu'!U21="LSD","LSD",IF('Full menu'!U21="WSD","WSD","")))))))))</f>
        <v>ERfix</v>
      </c>
      <c r="V21" s="3" t="str">
        <f>IF('Full menu'!V21="MDC","MDC",IF(OR('Full menu'!V21="PERF",'Full menu'!V21="AERF",'Full menu'!V21="PCB"),"ERfix",IF(OR('Full menu'!V21="ACB", 'Full menu'!V21="LCERT", 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 'Full menu'!V21="ERwMT", 'Full menu'!V21="M&amp;ERT", 'Full menu'!V21="MwIT", 'Full menu'!V21="IwMT", 'Full menu'!V21="M&amp;IT", 'Full menu'!V21="IwERT", 'Full menu'!V21="ERwIT", 'Full menu'!V21="I&amp;ERT", 'Full menu'!V21="ER&amp;M&amp;IT"),"MixedTs",IF('Full menu'!V21="UD","UD",IF('Full menu'!V21="LSD","LSD",IF('Full menu'!V21="WSD","WSD","")))))))))</f>
        <v>ERfix</v>
      </c>
      <c r="W21" s="3" t="str">
        <f>IF('Full menu'!W21="MDC","MDC",IF(OR('Full menu'!W21="PERF",'Full menu'!W21="AERF",'Full menu'!W21="PCB"),"ERfix",IF(OR('Full menu'!W21="ACB", 'Full menu'!W21="LCERT", 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 'Full menu'!W21="ERwMT", 'Full menu'!W21="M&amp;ERT", 'Full menu'!W21="MwIT", 'Full menu'!W21="IwMT", 'Full menu'!W21="M&amp;IT", 'Full menu'!W21="IwERT", 'Full menu'!W21="ERwIT", 'Full menu'!W21="I&amp;ERT", 'Full menu'!W21="ER&amp;M&amp;IT"),"MixedTs",IF('Full menu'!W21="UD","UD",IF('Full menu'!W21="LSD","LSD",IF('Full menu'!W21="WSD","WSD","")))))))))</f>
        <v>ERTs</v>
      </c>
      <c r="X21" s="3" t="str">
        <f>IF('Full menu'!X21="MDC","MDC",IF(OR('Full menu'!X21="PERF",'Full menu'!X21="AERF",'Full menu'!X21="PCB"),"ERfix",IF(OR('Full menu'!X21="ACB", 'Full menu'!X21="LCERT", 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 'Full menu'!X21="ERwMT", 'Full menu'!X21="M&amp;ERT", 'Full menu'!X21="MwIT", 'Full menu'!X21="IwMT", 'Full menu'!X21="M&amp;IT", 'Full menu'!X21="IwERT", 'Full menu'!X21="ERwIT", 'Full menu'!X21="I&amp;ERT", 'Full menu'!X21="ER&amp;M&amp;IT"),"MixedTs",IF('Full menu'!X21="UD","UD",IF('Full menu'!X21="LSD","LSD",IF('Full menu'!X21="WSD","WSD","")))))))))</f>
        <v>ERTs</v>
      </c>
      <c r="Y21" s="3" t="str">
        <f>IF('Full menu'!Y21="MDC","MDC",IF(OR('Full menu'!Y21="PERF",'Full menu'!Y21="AERF",'Full menu'!Y21="PCB"),"ERfix",IF(OR('Full menu'!Y21="ACB", 'Full menu'!Y21="LCERT", 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 'Full menu'!Y21="ERwMT", 'Full menu'!Y21="M&amp;ERT", 'Full menu'!Y21="MwIT", 'Full menu'!Y21="IwMT", 'Full menu'!Y21="M&amp;IT", 'Full menu'!Y21="IwERT", 'Full menu'!Y21="ERwIT", 'Full menu'!Y21="I&amp;ERT", 'Full menu'!Y21="ER&amp;M&amp;IT"),"MixedTs",IF('Full menu'!Y21="UD","UD",IF('Full menu'!Y21="LSD","LSD",IF('Full menu'!Y21="WSD","WSD","")))))))))</f>
        <v>ERTs</v>
      </c>
      <c r="Z21" s="3" t="str">
        <f>IF('Full menu'!Z21="MDC","MDC",IF(OR('Full menu'!Z21="PERF",'Full menu'!Z21="AERF",'Full menu'!Z21="PCB"),"ERfix",IF(OR('Full menu'!Z21="ACB", 'Full menu'!Z21="LCERT", 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 'Full menu'!Z21="ERwMT", 'Full menu'!Z21="M&amp;ERT", 'Full menu'!Z21="MwIT", 'Full menu'!Z21="IwMT", 'Full menu'!Z21="M&amp;IT", 'Full menu'!Z21="IwERT", 'Full menu'!Z21="ERwIT", 'Full menu'!Z21="I&amp;ERT", 'Full menu'!Z21="ER&amp;M&amp;IT"),"MixedTs",IF('Full menu'!Z21="UD","UD",IF('Full menu'!Z21="LSD","LSD",IF('Full menu'!Z21="WSD","WSD","")))))))))</f>
        <v>ERTs</v>
      </c>
      <c r="AA21" s="3" t="str">
        <f>IF('Full menu'!AA21="MDC","MDC",IF(OR('Full menu'!AA21="PERF",'Full menu'!AA21="AERF",'Full menu'!AA21="PCB"),"ERfix",IF(OR('Full menu'!AA21="ACB", 'Full menu'!AA21="LCERT", 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 'Full menu'!AA21="ERwMT", 'Full menu'!AA21="M&amp;ERT", 'Full menu'!AA21="MwIT", 'Full menu'!AA21="IwMT", 'Full menu'!AA21="M&amp;IT", 'Full menu'!AA21="IwERT", 'Full menu'!AA21="ERwIT", 'Full menu'!AA21="I&amp;ERT", 'Full menu'!AA21="ER&amp;M&amp;IT"),"MixedTs",IF('Full menu'!AA21="UD","UD",IF('Full menu'!AA21="LSD","LSD",IF('Full menu'!AA21="WSD","WSD","")))))))))</f>
        <v>ERTs</v>
      </c>
      <c r="AB21" s="3" t="str">
        <f>IF('Full menu'!AB21="MDC","MDC",IF(OR('Full menu'!AB21="PERF",'Full menu'!AB21="AERF",'Full menu'!AB21="PCB"),"ERfix",IF(OR('Full menu'!AB21="ACB", 'Full menu'!AB21="LCERT", 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 'Full menu'!AB21="ERwMT", 'Full menu'!AB21="M&amp;ERT", 'Full menu'!AB21="MwIT", 'Full menu'!AB21="IwMT", 'Full menu'!AB21="M&amp;IT", 'Full menu'!AB21="IwERT", 'Full menu'!AB21="ERwIT", 'Full menu'!AB21="I&amp;ERT", 'Full menu'!AB21="ER&amp;M&amp;IT"),"MixedTs",IF('Full menu'!AB21="UD","UD",IF('Full menu'!AB21="LSD","LSD",IF('Full menu'!AB21="WSD","WSD","")))))))))</f>
        <v>ERTs</v>
      </c>
      <c r="AC21" s="3" t="str">
        <f>IF('Full menu'!AC21="MDC","MDC",IF(OR('Full menu'!AC21="PERF",'Full menu'!AC21="AERF",'Full menu'!AC21="PCB"),"ERfix",IF(OR('Full menu'!AC21="ACB", 'Full menu'!AC21="LCERT", 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 'Full menu'!AC21="ERwMT", 'Full menu'!AC21="M&amp;ERT", 'Full menu'!AC21="MwIT", 'Full menu'!AC21="IwMT", 'Full menu'!AC21="M&amp;IT", 'Full menu'!AC21="IwERT", 'Full menu'!AC21="ERwIT", 'Full menu'!AC21="I&amp;ERT", 'Full menu'!AC21="ER&amp;M&amp;IT"),"MixedTs",IF('Full menu'!AC21="UD","UD",IF('Full menu'!AC21="LSD","LSD",IF('Full menu'!AC21="WSD","WSD","")))))))))</f>
        <v>ERTs</v>
      </c>
      <c r="AD21" s="3" t="str">
        <f>IF('Full menu'!AD21="MDC","MDC",IF(OR('Full menu'!AD21="PERF",'Full menu'!AD21="AERF",'Full menu'!AD21="PCB"),"ERfix",IF(OR('Full menu'!AD21="ACB", 'Full menu'!AD21="LCERT", 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 'Full menu'!AD21="ERwMT", 'Full menu'!AD21="M&amp;ERT", 'Full menu'!AD21="MwIT", 'Full menu'!AD21="IwMT", 'Full menu'!AD21="M&amp;IT", 'Full menu'!AD21="IwERT", 'Full menu'!AD21="ERwIT", 'Full menu'!AD21="I&amp;ERT", 'Full menu'!AD21="ER&amp;M&amp;IT"),"MixedTs",IF('Full menu'!AD21="UD","UD",IF('Full menu'!AD21="LSD","LSD",IF('Full menu'!AD21="WSD","WSD","")))))))))</f>
        <v>ERTs</v>
      </c>
      <c r="AE21" s="3" t="str">
        <f>IF('Full menu'!AE21="MDC","MDC",IF(OR('Full menu'!AE21="PERF",'Full menu'!AE21="AERF",'Full menu'!AE21="PCB"),"ERfix",IF(OR('Full menu'!AE21="ACB", 'Full menu'!AE21="LCERT", 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 'Full menu'!AE21="ERwMT", 'Full menu'!AE21="M&amp;ERT", 'Full menu'!AE21="MwIT", 'Full menu'!AE21="IwMT", 'Full menu'!AE21="M&amp;IT", 'Full menu'!AE21="IwERT", 'Full menu'!AE21="ERwIT", 'Full menu'!AE21="I&amp;ERT", 'Full menu'!AE21="ER&amp;M&amp;IT"),"MixedTs",IF('Full menu'!AE21="UD","UD",IF('Full menu'!AE21="LSD","LSD",IF('Full menu'!AE21="WSD","WSD","")))))))))</f>
        <v>ERTs</v>
      </c>
      <c r="AF21" s="3" t="str">
        <f>IF('Full menu'!AF21="MDC","MDC",IF(OR('Full menu'!AF21="PERF",'Full menu'!AF21="AERF",'Full menu'!AF21="PCB"),"ERfix",IF(OR('Full menu'!AF21="ACB", 'Full menu'!AF21="LCERT", 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 'Full menu'!AF21="ERwMT", 'Full menu'!AF21="M&amp;ERT", 'Full menu'!AF21="MwIT", 'Full menu'!AF21="IwMT", 'Full menu'!AF21="M&amp;IT", 'Full menu'!AF21="IwERT", 'Full menu'!AF21="ERwIT", 'Full menu'!AF21="I&amp;ERT", 'Full menu'!AF21="ER&amp;M&amp;IT"),"MixedTs",IF('Full menu'!AF21="UD","UD",IF('Full menu'!AF21="LSD","LSD",IF('Full menu'!AF21="WSD","WSD","")))))))))</f>
        <v>ERTs</v>
      </c>
      <c r="AG21" s="3" t="str">
        <f>IF('Full menu'!AG21="MDC","MDC",IF(OR('Full menu'!AG21="PERF",'Full menu'!AG21="AERF",'Full menu'!AG21="PCB"),"ERfix",IF(OR('Full menu'!AG21="ACB", 'Full menu'!AG21="LCERT", 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 'Full menu'!AG21="ERwMT", 'Full menu'!AG21="M&amp;ERT", 'Full menu'!AG21="MwIT", 'Full menu'!AG21="IwMT", 'Full menu'!AG21="M&amp;IT", 'Full menu'!AG21="IwERT", 'Full menu'!AG21="ERwIT", 'Full menu'!AG21="I&amp;ERT", 'Full menu'!AG21="ER&amp;M&amp;IT"),"MixedTs",IF('Full menu'!AG21="UD","UD",IF('Full menu'!AG21="LSD","LSD",IF('Full menu'!AG21="WSD","WSD","")))))))))</f>
        <v>ERTs</v>
      </c>
      <c r="AH21" s="3" t="str">
        <f>IF('Full menu'!AH21="MDC","MDC",IF(OR('Full menu'!AH21="PERF",'Full menu'!AH21="AERF",'Full menu'!AH21="PCB"),"ERfix",IF(OR('Full menu'!AH21="ACB", 'Full menu'!AH21="LCERT", 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 'Full menu'!AH21="ERwMT", 'Full menu'!AH21="M&amp;ERT", 'Full menu'!AH21="MwIT", 'Full menu'!AH21="IwMT", 'Full menu'!AH21="M&amp;IT", 'Full menu'!AH21="IwERT", 'Full menu'!AH21="ERwIT", 'Full menu'!AH21="I&amp;ERT", 'Full menu'!AH21="ER&amp;M&amp;IT"),"MixedTs",IF('Full menu'!AH21="UD","UD",IF('Full menu'!AH21="LSD","LSD",IF('Full menu'!AH21="WSD","WSD","")))))))))</f>
        <v>ERTs</v>
      </c>
      <c r="AI21" s="3" t="str">
        <f>IF('Full menu'!AI21="MDC","MDC",IF(OR('Full menu'!AI21="PERF",'Full menu'!AI21="AERF",'Full menu'!AI21="PCB"),"ERfix",IF(OR('Full menu'!AI21="ACB", 'Full menu'!AI21="LCERT", 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 'Full menu'!AI21="ERwMT", 'Full menu'!AI21="M&amp;ERT", 'Full menu'!AI21="MwIT", 'Full menu'!AI21="IwMT", 'Full menu'!AI21="M&amp;IT", 'Full menu'!AI21="IwERT", 'Full menu'!AI21="ERwIT", 'Full menu'!AI21="I&amp;ERT", 'Full menu'!AI21="ER&amp;M&amp;IT"),"MixedTs",IF('Full menu'!AI21="UD","UD",IF('Full menu'!AI21="LSD","LSD",IF('Full menu'!AI21="WSD","WSD","")))))))))</f>
        <v>ERTs</v>
      </c>
      <c r="AJ21" s="3" t="str">
        <f>IF('Full menu'!AJ21="MDC","MDC",IF(OR('Full menu'!AJ21="PERF",'Full menu'!AJ21="AERF",'Full menu'!AJ21="PCB"),"ERfix",IF(OR('Full menu'!AJ21="ACB", 'Full menu'!AJ21="LCERT", 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 'Full menu'!AJ21="ERwMT", 'Full menu'!AJ21="M&amp;ERT", 'Full menu'!AJ21="MwIT", 'Full menu'!AJ21="IwMT", 'Full menu'!AJ21="M&amp;IT", 'Full menu'!AJ21="IwERT", 'Full menu'!AJ21="ERwIT", 'Full menu'!AJ21="I&amp;ERT", 'Full menu'!AJ21="ER&amp;M&amp;IT"),"MixedTs",IF('Full menu'!AJ21="UD","UD",IF('Full menu'!AJ21="LSD","LSD",IF('Full menu'!AJ21="WSD","WSD","")))))))))</f>
        <v/>
      </c>
      <c r="AK21" s="3" t="str">
        <f>IF('Full menu'!AK21="MDC","MDC",IF(OR('Full menu'!AK21="PERF",'Full menu'!AK21="AERF",'Full menu'!AK21="PCB"),"ERfix",IF(OR('Full menu'!AK21="ACB", 'Full menu'!AK21="LCERT", 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 'Full menu'!AK21="ERwMT", 'Full menu'!AK21="M&amp;ERT", 'Full menu'!AK21="MwIT", 'Full menu'!AK21="IwMT", 'Full menu'!AK21="M&amp;IT", 'Full menu'!AK21="IwERT", 'Full menu'!AK21="ERwIT", 'Full menu'!AK21="I&amp;ERT", 'Full menu'!AK21="ER&amp;M&amp;IT"),"MixedTs",IF('Full menu'!AK21="UD","UD",IF('Full menu'!AK21="LSD","LSD",IF('Full menu'!AK21="WSD","WSD","")))))))))</f>
        <v/>
      </c>
      <c r="AL21" s="3" t="str">
        <f>IF('Full menu'!AL21="MDC","MDC",IF(OR('Full menu'!AL21="PERF",'Full menu'!AL21="AERF",'Full menu'!AL21="PCB"),"ERfix",IF(OR('Full menu'!AL21="ACB", 'Full menu'!AL21="LCERT", 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 'Full menu'!AL21="ERwMT", 'Full menu'!AL21="M&amp;ERT", 'Full menu'!AL21="MwIT", 'Full menu'!AL21="IwMT", 'Full menu'!AL21="M&amp;IT", 'Full menu'!AL21="IwERT", 'Full menu'!AL21="ERwIT", 'Full menu'!AL21="I&amp;ERT", 'Full menu'!AL21="ER&amp;M&amp;IT"),"MixedTs",IF('Full menu'!AL21="UD","UD",IF('Full menu'!AL21="LSD","LSD",IF('Full menu'!AL21="WSD","WSD","")))))))))</f>
        <v/>
      </c>
      <c r="AM21" s="3" t="str">
        <f>IF('Full menu'!AM21="MDC","MDC",IF(OR('Full menu'!AM21="PERF",'Full menu'!AM21="AERF",'Full menu'!AM21="PCB"),"ERfix",IF(OR('Full menu'!AM21="ACB", 'Full menu'!AM21="LCERT", 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 'Full menu'!AM21="ERwMT", 'Full menu'!AM21="M&amp;ERT", 'Full menu'!AM21="MwIT", 'Full menu'!AM21="IwMT", 'Full menu'!AM21="M&amp;IT", 'Full menu'!AM21="IwERT", 'Full menu'!AM21="ERwIT", 'Full menu'!AM21="I&amp;ERT", 'Full menu'!AM21="ER&amp;M&amp;IT"),"MixedTs",IF('Full menu'!AM21="UD","UD",IF('Full menu'!AM21="LSD","LSD",IF('Full menu'!AM21="WSD","WSD","")))))))))</f>
        <v/>
      </c>
      <c r="AN21" s="3" t="str">
        <f>IF('Full menu'!AN21="MDC","MDC",IF(OR('Full menu'!AN21="PERF",'Full menu'!AN21="AERF",'Full menu'!AN21="PCB"),"ERfix",IF(OR('Full menu'!AN21="ACB", 'Full menu'!AN21="LCERT", 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 'Full menu'!AN21="ERwMT", 'Full menu'!AN21="M&amp;ERT", 'Full menu'!AN21="MwIT", 'Full menu'!AN21="IwMT", 'Full menu'!AN21="M&amp;IT", 'Full menu'!AN21="IwERT", 'Full menu'!AN21="ERwIT", 'Full menu'!AN21="I&amp;ERT", 'Full menu'!AN21="ER&amp;M&amp;IT"),"MixedTs",IF('Full menu'!AN21="UD","UD",IF('Full menu'!AN21="LSD","LSD",IF('Full menu'!AN21="WSD","WSD","")))))))))</f>
        <v/>
      </c>
      <c r="AO21" s="3" t="str">
        <f>IF('Full menu'!AO21="MDC","MDC",IF(OR('Full menu'!AO21="PERF",'Full menu'!AO21="AERF",'Full menu'!AO21="PCB"),"ERfix",IF(OR('Full menu'!AO21="ACB", 'Full menu'!AO21="LCERT", 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 'Full menu'!AO21="ERwMT", 'Full menu'!AO21="M&amp;ERT", 'Full menu'!AO21="MwIT", 'Full menu'!AO21="IwMT", 'Full menu'!AO21="M&amp;IT", 'Full menu'!AO21="IwERT", 'Full menu'!AO21="ERwIT", 'Full menu'!AO21="I&amp;ERT", 'Full menu'!AO21="ER&amp;M&amp;IT"),"MixedTs",IF('Full menu'!AO21="UD","UD",IF('Full menu'!AO21="LSD","LSD",IF('Full menu'!AO21="WSD","WSD","")))))))))</f>
        <v/>
      </c>
      <c r="AP21" s="3" t="str">
        <f>IF('Full menu'!AP21="MDC","MDC",IF(OR('Full menu'!AP21="PERF",'Full menu'!AP21="AERF",'Full menu'!AP21="PCB"),"ERfix",IF(OR('Full menu'!AP21="ACB", 'Full menu'!AP21="LCERT", 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 'Full menu'!AP21="ERwMT", 'Full menu'!AP21="M&amp;ERT", 'Full menu'!AP21="MwIT", 'Full menu'!AP21="IwMT", 'Full menu'!AP21="M&amp;IT", 'Full menu'!AP21="IwERT", 'Full menu'!AP21="ERwIT", 'Full menu'!AP21="I&amp;ERT", 'Full menu'!AP21="ER&amp;M&amp;IT"),"MixedTs",IF('Full menu'!AP21="UD","UD",IF('Full menu'!AP21="LSD","LSD",IF('Full menu'!AP21="WSD","WSD","")))))))))</f>
        <v/>
      </c>
      <c r="AQ21" s="3" t="str">
        <f>IF('Full menu'!AQ21="MDC","MDC",IF(OR('Full menu'!AQ21="PERF",'Full menu'!AQ21="AERF",'Full menu'!AQ21="PCB"),"ERfix",IF(OR('Full menu'!AQ21="ACB", 'Full menu'!AQ21="LCERT", 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 'Full menu'!AQ21="ERwMT", 'Full menu'!AQ21="M&amp;ERT", 'Full menu'!AQ21="MwIT", 'Full menu'!AQ21="IwMT", 'Full menu'!AQ21="M&amp;IT", 'Full menu'!AQ21="IwERT", 'Full menu'!AQ21="ERwIT", 'Full menu'!AQ21="I&amp;ERT", 'Full menu'!AQ21="ER&amp;M&amp;IT"),"MixedTs",IF('Full menu'!AQ21="UD","UD",IF('Full menu'!AQ21="LSD","LSD",IF('Full menu'!AQ21="WSD","WSD","")))))))))</f>
        <v/>
      </c>
      <c r="AR21" s="3" t="str">
        <f>IF('Full menu'!AR21="MDC","MDC",IF(OR('Full menu'!AR21="PERF",'Full menu'!AR21="AERF",'Full menu'!AR21="PCB"),"ERfix",IF(OR('Full menu'!AR21="ACB", 'Full menu'!AR21="LCERT", 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 'Full menu'!AR21="ERwMT", 'Full menu'!AR21="M&amp;ERT", 'Full menu'!AR21="MwIT", 'Full menu'!AR21="IwMT", 'Full menu'!AR21="M&amp;IT", 'Full menu'!AR21="IwERT", 'Full menu'!AR21="ERwIT", 'Full menu'!AR21="I&amp;ERT", 'Full menu'!AR21="ER&amp;M&amp;IT"),"MixedTs",IF('Full menu'!AR21="UD","UD",IF('Full menu'!AR21="LSD","LSD",IF('Full menu'!AR21="WSD","WSD","")))))))))</f>
        <v/>
      </c>
      <c r="AS21" s="3" t="str">
        <f>IF('Full menu'!AS21="MDC","MDC",IF(OR('Full menu'!AS21="PERF",'Full menu'!AS21="AERF",'Full menu'!AS21="PCB"),"ERfix",IF(OR('Full menu'!AS21="ACB", 'Full menu'!AS21="LCERT", 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 'Full menu'!AS21="ERwMT", 'Full menu'!AS21="M&amp;ERT", 'Full menu'!AS21="MwIT", 'Full menu'!AS21="IwMT", 'Full menu'!AS21="M&amp;IT", 'Full menu'!AS21="IwERT", 'Full menu'!AS21="ERwIT", 'Full menu'!AS21="I&amp;ERT", 'Full menu'!AS21="ER&amp;M&amp;IT"),"MixedTs",IF('Full menu'!AS21="UD","UD",IF('Full menu'!AS21="LSD","LSD",IF('Full menu'!AS21="WSD","WSD","")))))))))</f>
        <v/>
      </c>
      <c r="AT21" s="3"/>
      <c r="AU21" s="3"/>
      <c r="AV21" s="3" t="str">
        <f>IF('Full menu'!AV21="MDC","MDC",IF(OR('Full menu'!AV21="PERF",'Full menu'!AV21="AERF",'Full menu'!AV21="PCB"),"ERfix",IF(OR('Full menu'!AV21="ACB", 'Full menu'!AV21="LCERT", 'Full menu'!AV21="LERT",'Full menu'!AV21="FCERT",'Full menu'!AV21="FERT"),"ERT",IF(OR('Full menu'!AV21="FCMT",'Full menu'!AV21="FMT",'Full menu'!AV21="LMT",'Full menu'!AV21="LCMT"),"MT",IF(OR('Full menu'!AV21="LCIT",'Full menu'!AV21="FCIT",'Full menu'!AV21="LMT",'Full menu'!AV21="FMT"),"IT",IF(OR('Full menu'!AV21="MwERT", 'Full menu'!AV21="ERwMT", 'Full menu'!AV21="M&amp;ERT", 'Full menu'!AV21="MwIT", 'Full menu'!AV21="IwMT", 'Full menu'!AV21="M&amp;IT", 'Full menu'!AV21="IwERT", 'Full menu'!AV21="ERwIT", 'Full menu'!AV21="I&amp;ERT", 'Full menu'!AV21="ER&amp;M&amp;IT"),"MixedT",IF('Full menu'!AV21="UD","UD",IF('Full menu'!AV21="LSD","LSD",IF('Full menu'!AV21="WSD","WSD","")))))))))</f>
        <v/>
      </c>
      <c r="AW21" s="3" t="str">
        <f>IF('Full menu'!AW21="MDC","MDC",IF(OR('Full menu'!AW21="PERF",'Full menu'!AW21="AERF",'Full menu'!AW21="PCB"),"ERfix",IF(OR('Full menu'!AW21="ACB", 'Full menu'!AW21="LCERT", 'Full menu'!AW21="LERT",'Full menu'!AW21="FCERT",'Full menu'!AW21="FERT"),"ERT",IF(OR('Full menu'!AW21="FCMT",'Full menu'!AW21="FMT",'Full menu'!AW21="LMT",'Full menu'!AW21="LCMT"),"MT",IF(OR('Full menu'!AW21="LCIT",'Full menu'!AW21="FCIT",'Full menu'!AW21="LMT",'Full menu'!AW21="FMT"),"IT",IF(OR('Full menu'!AW21="MwERT", 'Full menu'!AW21="ERwMT", 'Full menu'!AW21="M&amp;ERT", 'Full menu'!AW21="MwIT", 'Full menu'!AW21="IwMT", 'Full menu'!AW21="M&amp;IT", 'Full menu'!AW21="IwERT", 'Full menu'!AW21="ERwIT", 'Full menu'!AW21="I&amp;ERT", 'Full menu'!AW21="ER&amp;M&amp;IT"),"MixedT",IF('Full menu'!AW21="UD","UD",IF('Full menu'!AW21="LSD","LSD",IF('Full menu'!AW21="WSD","WSD","")))))))))</f>
        <v/>
      </c>
      <c r="AX21" s="3" t="str">
        <f>IF('Full menu'!AX21="MDC","MDC",IF(OR('Full menu'!AX21="PERF",'Full menu'!AX21="AERF",'Full menu'!AX21="PCB"),"ERfix",IF(OR('Full menu'!AX21="ACB", 'Full menu'!AX21="LCERT", 'Full menu'!AX21="LERT",'Full menu'!AX21="FCERT",'Full menu'!AX21="FERT"),"ERT",IF(OR('Full menu'!AX21="FCMT",'Full menu'!AX21="FMT",'Full menu'!AX21="LMT",'Full menu'!AX21="LCMT"),"MT",IF(OR('Full menu'!AX21="LCIT",'Full menu'!AX21="FCIT",'Full menu'!AX21="LMT",'Full menu'!AX21="FMT"),"IT",IF(OR('Full menu'!AX21="MwERT", 'Full menu'!AX21="ERwMT", 'Full menu'!AX21="M&amp;ERT", 'Full menu'!AX21="MwIT", 'Full menu'!AX21="IwMT", 'Full menu'!AX21="M&amp;IT", 'Full menu'!AX21="IwERT", 'Full menu'!AX21="ERwIT", 'Full menu'!AX21="I&amp;ERT", 'Full menu'!AX21="ER&amp;M&amp;IT"),"MixedT",IF('Full menu'!AX21="UD","UD",IF('Full menu'!AX21="LSD","LSD",IF('Full menu'!AX21="WSD","WSD","")))))))))</f>
        <v/>
      </c>
      <c r="AY21" s="3" t="str">
        <f>IF('Full menu'!AY21="MDC","MDC",IF(OR('Full menu'!AY21="PERF",'Full menu'!AY21="AERF",'Full menu'!AY21="PCB"),"ERfix",IF(OR('Full menu'!AY21="ACB", 'Full menu'!AY21="LCERT", 'Full menu'!AY21="LERT",'Full menu'!AY21="FCERT",'Full menu'!AY21="FERT"),"ERT",IF(OR('Full menu'!AY21="FCMT",'Full menu'!AY21="FMT",'Full menu'!AY21="LMT",'Full menu'!AY21="LCMT"),"MT",IF(OR('Full menu'!AY21="LCIT",'Full menu'!AY21="FCIT",'Full menu'!AY21="LMT",'Full menu'!AY21="FMT"),"IT",IF(OR('Full menu'!AY21="MwERT", 'Full menu'!AY21="ERwMT", 'Full menu'!AY21="M&amp;ERT", 'Full menu'!AY21="MwIT", 'Full menu'!AY21="IwMT", 'Full menu'!AY21="M&amp;IT", 'Full menu'!AY21="IwERT", 'Full menu'!AY21="ERwIT", 'Full menu'!AY21="I&amp;ERT", 'Full menu'!AY21="ER&amp;M&amp;IT"),"MixedT",IF('Full menu'!AY21="UD","UD",IF('Full menu'!AY21="LSD","LSD",IF('Full menu'!AY21="WSD","WSD","")))))))))</f>
        <v/>
      </c>
      <c r="AZ21" s="3" t="str">
        <f>IF('Full menu'!AZ21="MDC","MDC",IF(OR('Full menu'!AZ21="PERF",'Full menu'!AZ21="AERF",'Full menu'!AZ21="PCB"),"ERfix",IF(OR('Full menu'!AZ21="ACB", 'Full menu'!AZ21="LCERT", 'Full menu'!AZ21="LERT",'Full menu'!AZ21="FCERT",'Full menu'!AZ21="FERT"),"ERT",IF(OR('Full menu'!AZ21="FCMT",'Full menu'!AZ21="FMT",'Full menu'!AZ21="LMT",'Full menu'!AZ21="LCMT"),"MT",IF(OR('Full menu'!AZ21="LCIT",'Full menu'!AZ21="FCIT",'Full menu'!AZ21="LMT",'Full menu'!AZ21="FMT"),"IT",IF(OR('Full menu'!AZ21="MwERT", 'Full menu'!AZ21="ERwMT", 'Full menu'!AZ21="M&amp;ERT", 'Full menu'!AZ21="MwIT", 'Full menu'!AZ21="IwMT", 'Full menu'!AZ21="M&amp;IT", 'Full menu'!AZ21="IwERT", 'Full menu'!AZ21="ERwIT", 'Full menu'!AZ21="I&amp;ERT", 'Full menu'!AZ21="ER&amp;M&amp;IT"),"MixedT",IF('Full menu'!AZ21="UD","UD",IF('Full menu'!AZ21="LSD","LSD",IF('Full menu'!AZ21="WSD","WSD","")))))))))</f>
        <v/>
      </c>
      <c r="BA21" s="3" t="str">
        <f>IF('Full menu'!BA21="MDC","MDC",IF(OR('Full menu'!BA21="PERF",'Full menu'!BA21="AERF",'Full menu'!BA21="PCB"),"ERfix",IF(OR('Full menu'!BA21="ACB", 'Full menu'!BA21="LCERT", 'Full menu'!BA21="LERT",'Full menu'!BA21="FCERT",'Full menu'!BA21="FERT"),"ERT",IF(OR('Full menu'!BA21="FCMT",'Full menu'!BA21="FMT",'Full menu'!BA21="LMT",'Full menu'!BA21="LCMT"),"MT",IF(OR('Full menu'!BA21="LCIT",'Full menu'!BA21="FCIT",'Full menu'!BA21="LMT",'Full menu'!BA21="FMT"),"IT",IF(OR('Full menu'!BA21="MwERT", 'Full menu'!BA21="ERwMT", 'Full menu'!BA21="M&amp;ERT", 'Full menu'!BA21="MwIT", 'Full menu'!BA21="IwMT", 'Full menu'!BA21="M&amp;IT", 'Full menu'!BA21="IwERT", 'Full menu'!BA21="ERwIT", 'Full menu'!BA21="I&amp;ERT", 'Full menu'!BA21="ER&amp;M&amp;IT"),"MixedT",IF('Full menu'!BA21="UD","UD",IF('Full menu'!BA21="LSD","LSD",IF('Full menu'!BA21="WSD","WSD","")))))))))</f>
        <v/>
      </c>
      <c r="BB21" s="3" t="str">
        <f>IF('Full menu'!BB21="MDC","MDC",IF(OR('Full menu'!BB21="PERF",'Full menu'!BB21="AERF",'Full menu'!BB21="PCB"),"ERfix",IF(OR('Full menu'!BB21="ACB", 'Full menu'!BB21="LCERT", 'Full menu'!BB21="LERT",'Full menu'!BB21="FCERT",'Full menu'!BB21="FERT"),"ERT",IF(OR('Full menu'!BB21="FCMT",'Full menu'!BB21="FMT",'Full menu'!BB21="LMT",'Full menu'!BB21="LCMT"),"MT",IF(OR('Full menu'!BB21="LCIT",'Full menu'!BB21="FCIT",'Full menu'!BB21="LMT",'Full menu'!BB21="FMT"),"IT",IF(OR('Full menu'!BB21="MwERT", 'Full menu'!BB21="ERwMT", 'Full menu'!BB21="M&amp;ERT", 'Full menu'!BB21="MwIT", 'Full menu'!BB21="IwMT", 'Full menu'!BB21="M&amp;IT", 'Full menu'!BB21="IwERT", 'Full menu'!BB21="ERwIT", 'Full menu'!BB21="I&amp;ERT", 'Full menu'!BB21="ER&amp;M&amp;IT"),"MixedT",IF('Full menu'!BB21="UD","UD",IF('Full menu'!BB21="LSD","LSD",IF('Full menu'!BB21="WSD","WSD","")))))))))</f>
        <v/>
      </c>
      <c r="BC21" s="3" t="str">
        <f>IF('Full menu'!BC21="MDC","MDC",IF(OR('Full menu'!BC21="PERF",'Full menu'!BC21="AERF",'Full menu'!BC21="PCB"),"ERfix",IF(OR('Full menu'!BC21="ACB", 'Full menu'!BC21="LCERT", 'Full menu'!BC21="LERT",'Full menu'!BC21="FCERT",'Full menu'!BC21="FERT"),"ERT",IF(OR('Full menu'!BC21="FCMT",'Full menu'!BC21="FMT",'Full menu'!BC21="LMT",'Full menu'!BC21="LCMT"),"MT",IF(OR('Full menu'!BC21="LCIT",'Full menu'!BC21="FCIT",'Full menu'!BC21="LMT",'Full menu'!BC21="FMT"),"IT",IF(OR('Full menu'!BC21="MwERT", 'Full menu'!BC21="ERwMT", 'Full menu'!BC21="M&amp;ERT", 'Full menu'!BC21="MwIT", 'Full menu'!BC21="IwMT", 'Full menu'!BC21="M&amp;IT", 'Full menu'!BC21="IwERT", 'Full menu'!BC21="ERwIT", 'Full menu'!BC21="I&amp;ERT", 'Full menu'!BC21="ER&amp;M&amp;IT"),"MixedT",IF('Full menu'!BC21="UD","UD",IF('Full menu'!BC21="LSD","LSD",IF('Full menu'!BC21="WSD","WSD","")))))))))</f>
        <v/>
      </c>
    </row>
    <row r="22" spans="1:55" ht="15.5" x14ac:dyDescent="0.35">
      <c r="A22" t="s">
        <v>45</v>
      </c>
      <c r="B22" s="3" t="str">
        <f>IF('Full menu'!B22="MDC","MDC",IF(OR('Full menu'!B22="PERF",'Full menu'!B22="AERF",'Full menu'!B22="PCB"),"ERfix",IF(OR('Full menu'!B22="ACB", 'Full menu'!B22="LCERT", 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 'Full menu'!B22="ERwMT", 'Full menu'!B22="M&amp;ERT", 'Full menu'!B22="MwIT", 'Full menu'!B22="IwMT", 'Full menu'!B22="M&amp;IT", 'Full menu'!B22="IwERT", 'Full menu'!B22="ERwIT", 'Full menu'!B22="I&amp;ERT", 'Full menu'!B22="ER&amp;M&amp;IT"),"MixedTs",IF('Full menu'!B22="UD","UD",IF('Full menu'!B22="LSD","LSD",IF('Full menu'!B22="WSD","WSD","")))))))))</f>
        <v>ERTs</v>
      </c>
      <c r="C22" s="3" t="str">
        <f>IF('Full menu'!C22="MDC","MDC",IF(OR('Full menu'!C22="PERF",'Full menu'!C22="AERF",'Full menu'!C22="PCB"),"ERfix",IF(OR('Full menu'!C22="ACB", 'Full menu'!C22="LCERT", 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 'Full menu'!C22="ERwMT", 'Full menu'!C22="M&amp;ERT", 'Full menu'!C22="MwIT", 'Full menu'!C22="IwMT", 'Full menu'!C22="M&amp;IT", 'Full menu'!C22="IwERT", 'Full menu'!C22="ERwIT", 'Full menu'!C22="I&amp;ERT", 'Full menu'!C22="ER&amp;M&amp;IT"),"MixedTs",IF('Full menu'!C22="UD","UD",IF('Full menu'!C22="LSD","LSD",IF('Full menu'!C22="WSD","WSD","")))))))))</f>
        <v>ERTs</v>
      </c>
      <c r="D22" s="3" t="str">
        <f>IF('Full menu'!D22="MDC","MDC",IF(OR('Full menu'!D22="PERF",'Full menu'!D22="AERF",'Full menu'!D22="PCB"),"ERfix",IF(OR('Full menu'!D22="ACB", 'Full menu'!D22="LCERT", 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 'Full menu'!D22="ERwMT", 'Full menu'!D22="M&amp;ERT", 'Full menu'!D22="MwIT", 'Full menu'!D22="IwMT", 'Full menu'!D22="M&amp;IT", 'Full menu'!D22="IwERT", 'Full menu'!D22="ERwIT", 'Full menu'!D22="I&amp;ERT", 'Full menu'!D22="ER&amp;M&amp;IT"),"MixedTs",IF('Full menu'!D22="UD","UD",IF('Full menu'!D22="LSD","LSD",IF('Full menu'!D22="WSD","WSD","")))))))))</f>
        <v>ERTs</v>
      </c>
      <c r="E22" s="3" t="str">
        <f>IF('Full menu'!E22="MDC","MDC",IF(OR('Full menu'!E22="PERF",'Full menu'!E22="AERF",'Full menu'!E22="PCB"),"ERfix",IF(OR('Full menu'!E22="ACB", 'Full menu'!E22="LCERT", 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 'Full menu'!E22="ERwMT", 'Full menu'!E22="M&amp;ERT", 'Full menu'!E22="MwIT", 'Full menu'!E22="IwMT", 'Full menu'!E22="M&amp;IT", 'Full menu'!E22="IwERT", 'Full menu'!E22="ERwIT", 'Full menu'!E22="I&amp;ERT", 'Full menu'!E22="ER&amp;M&amp;IT"),"MixedTs",IF('Full menu'!E22="UD","UD",IF('Full menu'!E22="LSD","LSD",IF('Full menu'!E22="WSD","WSD","")))))))))</f>
        <v>LSD</v>
      </c>
      <c r="F22" s="3" t="str">
        <f>IF('Full menu'!F22="MDC","MDC",IF(OR('Full menu'!F22="PERF",'Full menu'!F22="AERF",'Full menu'!F22="PCB"),"ERfix",IF(OR('Full menu'!F22="ACB", 'Full menu'!F22="LCERT", 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 'Full menu'!F22="ERwMT", 'Full menu'!F22="M&amp;ERT", 'Full menu'!F22="MwIT", 'Full menu'!F22="IwMT", 'Full menu'!F22="M&amp;IT", 'Full menu'!F22="IwERT", 'Full menu'!F22="ERwIT", 'Full menu'!F22="I&amp;ERT", 'Full menu'!F22="ER&amp;M&amp;IT"),"MixedTs",IF('Full menu'!F22="UD","UD",IF('Full menu'!F22="LSD","LSD",IF('Full menu'!F22="WSD","WSD","")))))))))</f>
        <v>LSD</v>
      </c>
      <c r="G22" s="3" t="str">
        <f>IF('Full menu'!G22="MDC","MDC",IF(OR('Full menu'!G22="PERF",'Full menu'!G22="AERF",'Full menu'!G22="PCB"),"ERfix",IF(OR('Full menu'!G22="ACB", 'Full menu'!G22="LCERT", 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 'Full menu'!G22="ERwMT", 'Full menu'!G22="M&amp;ERT", 'Full menu'!G22="MwIT", 'Full menu'!G22="IwMT", 'Full menu'!G22="M&amp;IT", 'Full menu'!G22="IwERT", 'Full menu'!G22="ERwIT", 'Full menu'!G22="I&amp;ERT", 'Full menu'!G22="ER&amp;M&amp;IT"),"MixedTs",IF('Full menu'!G22="UD","UD",IF('Full menu'!G22="LSD","LSD",IF('Full menu'!G22="WSD","WSD","")))))))))</f>
        <v>LSD</v>
      </c>
      <c r="H22" s="3" t="str">
        <f>IF('Full menu'!H22="MDC","MDC",IF(OR('Full menu'!H22="PERF",'Full menu'!H22="AERF",'Full menu'!H22="PCB"),"ERfix",IF(OR('Full menu'!H22="ACB", 'Full menu'!H22="LCERT", 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 'Full menu'!H22="ERwMT", 'Full menu'!H22="M&amp;ERT", 'Full menu'!H22="MwIT", 'Full menu'!H22="IwMT", 'Full menu'!H22="M&amp;IT", 'Full menu'!H22="IwERT", 'Full menu'!H22="ERwIT", 'Full menu'!H22="I&amp;ERT", 'Full menu'!H22="ER&amp;M&amp;IT"),"MixedTs",IF('Full menu'!H22="UD","UD",IF('Full menu'!H22="LSD","LSD",IF('Full menu'!H22="WSD","WSD","")))))))))</f>
        <v>LSD</v>
      </c>
      <c r="I22" s="3" t="str">
        <f>IF('Full menu'!I22="MDC","MDC",IF(OR('Full menu'!I22="PERF",'Full menu'!I22="AERF",'Full menu'!I22="PCB"),"ERfix",IF(OR('Full menu'!I22="ACB", 'Full menu'!I22="LCERT", 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 'Full menu'!I22="ERwMT", 'Full menu'!I22="M&amp;ERT", 'Full menu'!I22="MwIT", 'Full menu'!I22="IwMT", 'Full menu'!I22="M&amp;IT", 'Full menu'!I22="IwERT", 'Full menu'!I22="ERwIT", 'Full menu'!I22="I&amp;ERT", 'Full menu'!I22="ER&amp;M&amp;IT"),"MixedTs",IF('Full menu'!I22="UD","UD",IF('Full menu'!I22="LSD","LSD",IF('Full menu'!I22="WSD","WSD","")))))))))</f>
        <v>LSD</v>
      </c>
      <c r="J22" s="3" t="str">
        <f>IF('Full menu'!J22="MDC","MDC",IF(OR('Full menu'!J22="PERF",'Full menu'!J22="AERF",'Full menu'!J22="PCB"),"ERfix",IF(OR('Full menu'!J22="ACB", 'Full menu'!J22="LCERT", 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 'Full menu'!J22="ERwMT", 'Full menu'!J22="M&amp;ERT", 'Full menu'!J22="MwIT", 'Full menu'!J22="IwMT", 'Full menu'!J22="M&amp;IT", 'Full menu'!J22="IwERT", 'Full menu'!J22="ERwIT", 'Full menu'!J22="I&amp;ERT", 'Full menu'!J22="ER&amp;M&amp;IT"),"MixedTs",IF('Full menu'!J22="UD","UD",IF('Full menu'!J22="LSD","LSD",IF('Full menu'!J22="WSD","WSD","")))))))))</f>
        <v>LSD</v>
      </c>
      <c r="K22" s="3" t="str">
        <f>IF('Full menu'!K22="MDC","MDC",IF(OR('Full menu'!K22="PERF",'Full menu'!K22="AERF",'Full menu'!K22="PCB"),"ERfix",IF(OR('Full menu'!K22="ACB", 'Full menu'!K22="LCERT", 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 'Full menu'!K22="ERwMT", 'Full menu'!K22="M&amp;ERT", 'Full menu'!K22="MwIT", 'Full menu'!K22="IwMT", 'Full menu'!K22="M&amp;IT", 'Full menu'!K22="IwERT", 'Full menu'!K22="ERwIT", 'Full menu'!K22="I&amp;ERT", 'Full menu'!K22="ER&amp;M&amp;IT"),"MixedTs",IF('Full menu'!K22="UD","UD",IF('Full menu'!K22="LSD","LSD",IF('Full menu'!K22="WSD","WSD","")))))))))</f>
        <v>LSD</v>
      </c>
      <c r="L22" s="3" t="str">
        <f>IF('Full menu'!L22="MDC","MDC",IF(OR('Full menu'!L22="PERF",'Full menu'!L22="AERF",'Full menu'!L22="PCB"),"ERfix",IF(OR('Full menu'!L22="ACB", 'Full menu'!L22="LCERT", 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 'Full menu'!L22="ERwMT", 'Full menu'!L22="M&amp;ERT", 'Full menu'!L22="MwIT", 'Full menu'!L22="IwMT", 'Full menu'!L22="M&amp;IT", 'Full menu'!L22="IwERT", 'Full menu'!L22="ERwIT", 'Full menu'!L22="I&amp;ERT", 'Full menu'!L22="ER&amp;M&amp;IT"),"MixedTs",IF('Full menu'!L22="UD","UD",IF('Full menu'!L22="LSD","LSD",IF('Full menu'!L22="WSD","WSD","")))))))))</f>
        <v>LSD</v>
      </c>
      <c r="M22" s="3" t="str">
        <f>IF('Full menu'!M22="MDC","MDC",IF(OR('Full menu'!M22="PERF",'Full menu'!M22="AERF",'Full menu'!M22="PCB"),"ERfix",IF(OR('Full menu'!M22="ACB", 'Full menu'!M22="LCERT", 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 'Full menu'!M22="ERwMT", 'Full menu'!M22="M&amp;ERT", 'Full menu'!M22="MwIT", 'Full menu'!M22="IwMT", 'Full menu'!M22="M&amp;IT", 'Full menu'!M22="IwERT", 'Full menu'!M22="ERwIT", 'Full menu'!M22="I&amp;ERT", 'Full menu'!M22="ER&amp;M&amp;IT"),"MixedTs",IF('Full menu'!M22="UD","UD",IF('Full menu'!M22="LSD","LSD",IF('Full menu'!M22="WSD","WSD","")))))))))</f>
        <v>LSD</v>
      </c>
      <c r="N22" s="3" t="str">
        <f>IF('Full menu'!N22="MDC","MDC",IF(OR('Full menu'!N22="PERF",'Full menu'!N22="AERF",'Full menu'!N22="PCB"),"ERfix",IF(OR('Full menu'!N22="ACB", 'Full menu'!N22="LCERT", 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 'Full menu'!N22="ERwMT", 'Full menu'!N22="M&amp;ERT", 'Full menu'!N22="MwIT", 'Full menu'!N22="IwMT", 'Full menu'!N22="M&amp;IT", 'Full menu'!N22="IwERT", 'Full menu'!N22="ERwIT", 'Full menu'!N22="I&amp;ERT", 'Full menu'!N22="ER&amp;M&amp;IT"),"MixedTs",IF('Full menu'!N22="UD","UD",IF('Full menu'!N22="LSD","LSD",IF('Full menu'!N22="WSD","WSD","")))))))))</f>
        <v>LSD</v>
      </c>
      <c r="O22" s="3" t="str">
        <f>IF('Full menu'!O22="MDC","MDC",IF(OR('Full menu'!O22="PERF",'Full menu'!O22="AERF",'Full menu'!O22="PCB"),"ERfix",IF(OR('Full menu'!O22="ACB", 'Full menu'!O22="LCERT", 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 'Full menu'!O22="ERwMT", 'Full menu'!O22="M&amp;ERT", 'Full menu'!O22="MwIT", 'Full menu'!O22="IwMT", 'Full menu'!O22="M&amp;IT", 'Full menu'!O22="IwERT", 'Full menu'!O22="ERwIT", 'Full menu'!O22="I&amp;ERT", 'Full menu'!O22="ER&amp;M&amp;IT"),"MixedTs",IF('Full menu'!O22="UD","UD",IF('Full menu'!O22="LSD","LSD",IF('Full menu'!O22="WSD","WSD","")))))))))</f>
        <v>LSD</v>
      </c>
      <c r="P22" s="3" t="str">
        <f>IF('Full menu'!P22="MDC","MDC",IF(OR('Full menu'!P22="PERF",'Full menu'!P22="AERF",'Full menu'!P22="PCB"),"ERfix",IF(OR('Full menu'!P22="ACB", 'Full menu'!P22="LCERT", 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 'Full menu'!P22="ERwMT", 'Full menu'!P22="M&amp;ERT", 'Full menu'!P22="MwIT", 'Full menu'!P22="IwMT", 'Full menu'!P22="M&amp;IT", 'Full menu'!P22="IwERT", 'Full menu'!P22="ERwIT", 'Full menu'!P22="I&amp;ERT", 'Full menu'!P22="ER&amp;M&amp;IT"),"MixedTs",IF('Full menu'!P22="UD","UD",IF('Full menu'!P22="LSD","LSD",IF('Full menu'!P22="WSD","WSD","")))))))))</f>
        <v>LSD</v>
      </c>
      <c r="Q22" s="3" t="str">
        <f>IF('Full menu'!Q22="MDC","MDC",IF(OR('Full menu'!Q22="PERF",'Full menu'!Q22="AERF",'Full menu'!Q22="PCB"),"ERfix",IF(OR('Full menu'!Q22="ACB", 'Full menu'!Q22="LCERT", 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 'Full menu'!Q22="ERwMT", 'Full menu'!Q22="M&amp;ERT", 'Full menu'!Q22="MwIT", 'Full menu'!Q22="IwMT", 'Full menu'!Q22="M&amp;IT", 'Full menu'!Q22="IwERT", 'Full menu'!Q22="ERwIT", 'Full menu'!Q22="I&amp;ERT", 'Full menu'!Q22="ER&amp;M&amp;IT"),"MixedTs",IF('Full menu'!Q22="UD","UD",IF('Full menu'!Q22="LSD","LSD",IF('Full menu'!Q22="WSD","WSD","")))))))))</f>
        <v>LSD</v>
      </c>
      <c r="R22" s="3" t="str">
        <f>IF('Full menu'!R22="MDC","MDC",IF(OR('Full menu'!R22="PERF",'Full menu'!R22="AERF",'Full menu'!R22="PCB"),"ERfix",IF(OR('Full menu'!R22="ACB", 'Full menu'!R22="LCERT", 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 'Full menu'!R22="ERwMT", 'Full menu'!R22="M&amp;ERT", 'Full menu'!R22="MwIT", 'Full menu'!R22="IwMT", 'Full menu'!R22="M&amp;IT", 'Full menu'!R22="IwERT", 'Full menu'!R22="ERwIT", 'Full menu'!R22="I&amp;ERT", 'Full menu'!R22="ER&amp;M&amp;IT"),"MixedTs",IF('Full menu'!R22="UD","UD",IF('Full menu'!R22="LSD","LSD",IF('Full menu'!R22="WSD","WSD","")))))))))</f>
        <v>LSD</v>
      </c>
      <c r="S22" s="3" t="str">
        <f>IF('Full menu'!S22="MDC","MDC",IF(OR('Full menu'!S22="PERF",'Full menu'!S22="AERF",'Full menu'!S22="PCB"),"ERfix",IF(OR('Full menu'!S22="ACB", 'Full menu'!S22="LCERT", 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 'Full menu'!S22="ERwMT", 'Full menu'!S22="M&amp;ERT", 'Full menu'!S22="MwIT", 'Full menu'!S22="IwMT", 'Full menu'!S22="M&amp;IT", 'Full menu'!S22="IwERT", 'Full menu'!S22="ERwIT", 'Full menu'!S22="I&amp;ERT", 'Full menu'!S22="ER&amp;M&amp;IT"),"MixedTs",IF('Full menu'!S22="UD","UD",IF('Full menu'!S22="LSD","LSD",IF('Full menu'!S22="WSD","WSD","")))))))))</f>
        <v>LSD</v>
      </c>
      <c r="T22" s="3" t="str">
        <f>IF('Full menu'!T22="MDC","MDC",IF(OR('Full menu'!T22="PERF",'Full menu'!T22="AERF",'Full menu'!T22="PCB"),"ERfix",IF(OR('Full menu'!T22="ACB", 'Full menu'!T22="LCERT", 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 'Full menu'!T22="ERwMT", 'Full menu'!T22="M&amp;ERT", 'Full menu'!T22="MwIT", 'Full menu'!T22="IwMT", 'Full menu'!T22="M&amp;IT", 'Full menu'!T22="IwERT", 'Full menu'!T22="ERwIT", 'Full menu'!T22="I&amp;ERT", 'Full menu'!T22="ER&amp;M&amp;IT"),"MixedTs",IF('Full menu'!T22="UD","UD",IF('Full menu'!T22="LSD","LSD",IF('Full menu'!T22="WSD","WSD","")))))))))</f>
        <v>LSD</v>
      </c>
      <c r="U22" s="3" t="str">
        <f>IF('Full menu'!U22="MDC","MDC",IF(OR('Full menu'!U22="PERF",'Full menu'!U22="AERF",'Full menu'!U22="PCB"),"ERfix",IF(OR('Full menu'!U22="ACB", 'Full menu'!U22="LCERT", 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 'Full menu'!U22="ERwMT", 'Full menu'!U22="M&amp;ERT", 'Full menu'!U22="MwIT", 'Full menu'!U22="IwMT", 'Full menu'!U22="M&amp;IT", 'Full menu'!U22="IwERT", 'Full menu'!U22="ERwIT", 'Full menu'!U22="I&amp;ERT", 'Full menu'!U22="ER&amp;M&amp;IT"),"MixedTs",IF('Full menu'!U22="UD","UD",IF('Full menu'!U22="LSD","LSD",IF('Full menu'!U22="WSD","WSD","")))))))))</f>
        <v>LSD</v>
      </c>
      <c r="V22" s="3" t="str">
        <f>IF('Full menu'!V22="MDC","MDC",IF(OR('Full menu'!V22="PERF",'Full menu'!V22="AERF",'Full menu'!V22="PCB"),"ERfix",IF(OR('Full menu'!V22="ACB", 'Full menu'!V22="LCERT", 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 'Full menu'!V22="ERwMT", 'Full menu'!V22="M&amp;ERT", 'Full menu'!V22="MwIT", 'Full menu'!V22="IwMT", 'Full menu'!V22="M&amp;IT", 'Full menu'!V22="IwERT", 'Full menu'!V22="ERwIT", 'Full menu'!V22="I&amp;ERT", 'Full menu'!V22="ER&amp;M&amp;IT"),"MixedTs",IF('Full menu'!V22="UD","UD",IF('Full menu'!V22="LSD","LSD",IF('Full menu'!V22="WSD","WSD","")))))))))</f>
        <v>LSD</v>
      </c>
      <c r="W22" s="3" t="str">
        <f>IF('Full menu'!W22="MDC","MDC",IF(OR('Full menu'!W22="PERF",'Full menu'!W22="AERF",'Full menu'!W22="PCB"),"ERfix",IF(OR('Full menu'!W22="ACB", 'Full menu'!W22="LCERT", 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 'Full menu'!W22="ERwMT", 'Full menu'!W22="M&amp;ERT", 'Full menu'!W22="MwIT", 'Full menu'!W22="IwMT", 'Full menu'!W22="M&amp;IT", 'Full menu'!W22="IwERT", 'Full menu'!W22="ERwIT", 'Full menu'!W22="I&amp;ERT", 'Full menu'!W22="ER&amp;M&amp;IT"),"MixedTs",IF('Full menu'!W22="UD","UD",IF('Full menu'!W22="LSD","LSD",IF('Full menu'!W22="WSD","WSD","")))))))))</f>
        <v>LSD</v>
      </c>
      <c r="X22" s="3" t="str">
        <f>IF('Full menu'!X22="MDC","MDC",IF(OR('Full menu'!X22="PERF",'Full menu'!X22="AERF",'Full menu'!X22="PCB"),"ERfix",IF(OR('Full menu'!X22="ACB", 'Full menu'!X22="LCERT", 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 'Full menu'!X22="ERwMT", 'Full menu'!X22="M&amp;ERT", 'Full menu'!X22="MwIT", 'Full menu'!X22="IwMT", 'Full menu'!X22="M&amp;IT", 'Full menu'!X22="IwERT", 'Full menu'!X22="ERwIT", 'Full menu'!X22="I&amp;ERT", 'Full menu'!X22="ER&amp;M&amp;IT"),"MixedTs",IF('Full menu'!X22="UD","UD",IF('Full menu'!X22="LSD","LSD",IF('Full menu'!X22="WSD","WSD","")))))))))</f>
        <v>LSD</v>
      </c>
      <c r="Y22" s="3" t="str">
        <f>IF('Full menu'!Y22="MDC","MDC",IF(OR('Full menu'!Y22="PERF",'Full menu'!Y22="AERF",'Full menu'!Y22="PCB"),"ERfix",IF(OR('Full menu'!Y22="ACB", 'Full menu'!Y22="LCERT", 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 'Full menu'!Y22="ERwMT", 'Full menu'!Y22="M&amp;ERT", 'Full menu'!Y22="MwIT", 'Full menu'!Y22="IwMT", 'Full menu'!Y22="M&amp;IT", 'Full menu'!Y22="IwERT", 'Full menu'!Y22="ERwIT", 'Full menu'!Y22="I&amp;ERT", 'Full menu'!Y22="ER&amp;M&amp;IT"),"MixedTs",IF('Full menu'!Y22="UD","UD",IF('Full menu'!Y22="LSD","LSD",IF('Full menu'!Y22="WSD","WSD","")))))))))</f>
        <v>LSD</v>
      </c>
      <c r="Z22" s="3" t="str">
        <f>IF('Full menu'!Z22="MDC","MDC",IF(OR('Full menu'!Z22="PERF",'Full menu'!Z22="AERF",'Full menu'!Z22="PCB"),"ERfix",IF(OR('Full menu'!Z22="ACB", 'Full menu'!Z22="LCERT", 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 'Full menu'!Z22="ERwMT", 'Full menu'!Z22="M&amp;ERT", 'Full menu'!Z22="MwIT", 'Full menu'!Z22="IwMT", 'Full menu'!Z22="M&amp;IT", 'Full menu'!Z22="IwERT", 'Full menu'!Z22="ERwIT", 'Full menu'!Z22="I&amp;ERT", 'Full menu'!Z22="ER&amp;M&amp;IT"),"MixedTs",IF('Full menu'!Z22="UD","UD",IF('Full menu'!Z22="LSD","LSD",IF('Full menu'!Z22="WSD","WSD","")))))))))</f>
        <v>LSD</v>
      </c>
      <c r="AA22" s="3" t="str">
        <f>IF('Full menu'!AA22="MDC","MDC",IF(OR('Full menu'!AA22="PERF",'Full menu'!AA22="AERF",'Full menu'!AA22="PCB"),"ERfix",IF(OR('Full menu'!AA22="ACB", 'Full menu'!AA22="LCERT", 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 'Full menu'!AA22="ERwMT", 'Full menu'!AA22="M&amp;ERT", 'Full menu'!AA22="MwIT", 'Full menu'!AA22="IwMT", 'Full menu'!AA22="M&amp;IT", 'Full menu'!AA22="IwERT", 'Full menu'!AA22="ERwIT", 'Full menu'!AA22="I&amp;ERT", 'Full menu'!AA22="ER&amp;M&amp;IT"),"MixedTs",IF('Full menu'!AA22="UD","UD",IF('Full menu'!AA22="LSD","LSD",IF('Full menu'!AA22="WSD","WSD","")))))))))</f>
        <v>LSD</v>
      </c>
      <c r="AB22" s="3" t="str">
        <f>IF('Full menu'!AB22="MDC","MDC",IF(OR('Full menu'!AB22="PERF",'Full menu'!AB22="AERF",'Full menu'!AB22="PCB"),"ERfix",IF(OR('Full menu'!AB22="ACB", 'Full menu'!AB22="LCERT", 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 'Full menu'!AB22="ERwMT", 'Full menu'!AB22="M&amp;ERT", 'Full menu'!AB22="MwIT", 'Full menu'!AB22="IwMT", 'Full menu'!AB22="M&amp;IT", 'Full menu'!AB22="IwERT", 'Full menu'!AB22="ERwIT", 'Full menu'!AB22="I&amp;ERT", 'Full menu'!AB22="ER&amp;M&amp;IT"),"MixedTs",IF('Full menu'!AB22="UD","UD",IF('Full menu'!AB22="LSD","LSD",IF('Full menu'!AB22="WSD","WSD","")))))))))</f>
        <v>LSD</v>
      </c>
      <c r="AC22" s="3" t="str">
        <f>IF('Full menu'!AC22="MDC","MDC",IF(OR('Full menu'!AC22="PERF",'Full menu'!AC22="AERF",'Full menu'!AC22="PCB"),"ERfix",IF(OR('Full menu'!AC22="ACB", 'Full menu'!AC22="LCERT", 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 'Full menu'!AC22="ERwMT", 'Full menu'!AC22="M&amp;ERT", 'Full menu'!AC22="MwIT", 'Full menu'!AC22="IwMT", 'Full menu'!AC22="M&amp;IT", 'Full menu'!AC22="IwERT", 'Full menu'!AC22="ERwIT", 'Full menu'!AC22="I&amp;ERT", 'Full menu'!AC22="ER&amp;M&amp;IT"),"MixedTs",IF('Full menu'!AC22="UD","UD",IF('Full menu'!AC22="LSD","LSD",IF('Full menu'!AC22="WSD","WSD","")))))))))</f>
        <v>ITs</v>
      </c>
      <c r="AD22" s="3" t="str">
        <f>IF('Full menu'!AD22="MDC","MDC",IF(OR('Full menu'!AD22="PERF",'Full menu'!AD22="AERF",'Full menu'!AD22="PCB"),"ERfix",IF(OR('Full menu'!AD22="ACB", 'Full menu'!AD22="LCERT", 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 'Full menu'!AD22="ERwMT", 'Full menu'!AD22="M&amp;ERT", 'Full menu'!AD22="MwIT", 'Full menu'!AD22="IwMT", 'Full menu'!AD22="M&amp;IT", 'Full menu'!AD22="IwERT", 'Full menu'!AD22="ERwIT", 'Full menu'!AD22="I&amp;ERT", 'Full menu'!AD22="ER&amp;M&amp;IT"),"MixedTs",IF('Full menu'!AD22="UD","UD",IF('Full menu'!AD22="LSD","LSD",IF('Full menu'!AD22="WSD","WSD","")))))))))</f>
        <v>ITs</v>
      </c>
      <c r="AE22" s="3" t="str">
        <f>IF('Full menu'!AE22="MDC","MDC",IF(OR('Full menu'!AE22="PERF",'Full menu'!AE22="AERF",'Full menu'!AE22="PCB"),"ERfix",IF(OR('Full menu'!AE22="ACB", 'Full menu'!AE22="LCERT", 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 'Full menu'!AE22="ERwMT", 'Full menu'!AE22="M&amp;ERT", 'Full menu'!AE22="MwIT", 'Full menu'!AE22="IwMT", 'Full menu'!AE22="M&amp;IT", 'Full menu'!AE22="IwERT", 'Full menu'!AE22="ERwIT", 'Full menu'!AE22="I&amp;ERT", 'Full menu'!AE22="ER&amp;M&amp;IT"),"MixedTs",IF('Full menu'!AE22="UD","UD",IF('Full menu'!AE22="LSD","LSD",IF('Full menu'!AE22="WSD","WSD","")))))))))</f>
        <v>ITs</v>
      </c>
      <c r="AF22" s="3" t="str">
        <f>IF('Full menu'!AF22="MDC","MDC",IF(OR('Full menu'!AF22="PERF",'Full menu'!AF22="AERF",'Full menu'!AF22="PCB"),"ERfix",IF(OR('Full menu'!AF22="ACB", 'Full menu'!AF22="LCERT", 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 'Full menu'!AF22="ERwMT", 'Full menu'!AF22="M&amp;ERT", 'Full menu'!AF22="MwIT", 'Full menu'!AF22="IwMT", 'Full menu'!AF22="M&amp;IT", 'Full menu'!AF22="IwERT", 'Full menu'!AF22="ERwIT", 'Full menu'!AF22="I&amp;ERT", 'Full menu'!AF22="ER&amp;M&amp;IT"),"MixedTs",IF('Full menu'!AF22="UD","UD",IF('Full menu'!AF22="LSD","LSD",IF('Full menu'!AF22="WSD","WSD","")))))))))</f>
        <v>ITs</v>
      </c>
      <c r="AG22" s="3" t="str">
        <f>IF('Full menu'!AG22="MDC","MDC",IF(OR('Full menu'!AG22="PERF",'Full menu'!AG22="AERF",'Full menu'!AG22="PCB"),"ERfix",IF(OR('Full menu'!AG22="ACB", 'Full menu'!AG22="LCERT", 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 'Full menu'!AG22="ERwMT", 'Full menu'!AG22="M&amp;ERT", 'Full menu'!AG22="MwIT", 'Full menu'!AG22="IwMT", 'Full menu'!AG22="M&amp;IT", 'Full menu'!AG22="IwERT", 'Full menu'!AG22="ERwIT", 'Full menu'!AG22="I&amp;ERT", 'Full menu'!AG22="ER&amp;M&amp;IT"),"MixedTs",IF('Full menu'!AG22="UD","UD",IF('Full menu'!AG22="LSD","LSD",IF('Full menu'!AG22="WSD","WSD","")))))))))</f>
        <v>ITs</v>
      </c>
      <c r="AH22" s="3" t="str">
        <f>IF('Full menu'!AH22="MDC","MDC",IF(OR('Full menu'!AH22="PERF",'Full menu'!AH22="AERF",'Full menu'!AH22="PCB"),"ERfix",IF(OR('Full menu'!AH22="ACB", 'Full menu'!AH22="LCERT", 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 'Full menu'!AH22="ERwMT", 'Full menu'!AH22="M&amp;ERT", 'Full menu'!AH22="MwIT", 'Full menu'!AH22="IwMT", 'Full menu'!AH22="M&amp;IT", 'Full menu'!AH22="IwERT", 'Full menu'!AH22="ERwIT", 'Full menu'!AH22="I&amp;ERT", 'Full menu'!AH22="ER&amp;M&amp;IT"),"MixedTs",IF('Full menu'!AH22="UD","UD",IF('Full menu'!AH22="LSD","LSD",IF('Full menu'!AH22="WSD","WSD","")))))))))</f>
        <v>ITs</v>
      </c>
      <c r="AI22" s="3" t="str">
        <f>IF('Full menu'!AI22="MDC","MDC",IF(OR('Full menu'!AI22="PERF",'Full menu'!AI22="AERF",'Full menu'!AI22="PCB"),"ERfix",IF(OR('Full menu'!AI22="ACB", 'Full menu'!AI22="LCERT", 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 'Full menu'!AI22="ERwMT", 'Full menu'!AI22="M&amp;ERT", 'Full menu'!AI22="MwIT", 'Full menu'!AI22="IwMT", 'Full menu'!AI22="M&amp;IT", 'Full menu'!AI22="IwERT", 'Full menu'!AI22="ERwIT", 'Full menu'!AI22="I&amp;ERT", 'Full menu'!AI22="ER&amp;M&amp;IT"),"MixedTs",IF('Full menu'!AI22="UD","UD",IF('Full menu'!AI22="LSD","LSD",IF('Full menu'!AI22="WSD","WSD","")))))))))</f>
        <v>ITs</v>
      </c>
      <c r="AJ22" s="3" t="str">
        <f>IF('Full menu'!AJ22="MDC","MDC",IF(OR('Full menu'!AJ22="PERF",'Full menu'!AJ22="AERF",'Full menu'!AJ22="PCB"),"ERfix",IF(OR('Full menu'!AJ22="ACB", 'Full menu'!AJ22="LCERT", 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 'Full menu'!AJ22="ERwMT", 'Full menu'!AJ22="M&amp;ERT", 'Full menu'!AJ22="MwIT", 'Full menu'!AJ22="IwMT", 'Full menu'!AJ22="M&amp;IT", 'Full menu'!AJ22="IwERT", 'Full menu'!AJ22="ERwIT", 'Full menu'!AJ22="I&amp;ERT", 'Full menu'!AJ22="ER&amp;M&amp;IT"),"MixedTs",IF('Full menu'!AJ22="UD","UD",IF('Full menu'!AJ22="LSD","LSD",IF('Full menu'!AJ22="WSD","WSD","")))))))))</f>
        <v>ITs</v>
      </c>
      <c r="AK22" s="3" t="str">
        <f>IF('Full menu'!AK22="MDC","MDC",IF(OR('Full menu'!AK22="PERF",'Full menu'!AK22="AERF",'Full menu'!AK22="PCB"),"ERfix",IF(OR('Full menu'!AK22="ACB", 'Full menu'!AK22="LCERT", 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 'Full menu'!AK22="ERwMT", 'Full menu'!AK22="M&amp;ERT", 'Full menu'!AK22="MwIT", 'Full menu'!AK22="IwMT", 'Full menu'!AK22="M&amp;IT", 'Full menu'!AK22="IwERT", 'Full menu'!AK22="ERwIT", 'Full menu'!AK22="I&amp;ERT", 'Full menu'!AK22="ER&amp;M&amp;IT"),"MixedTs",IF('Full menu'!AK22="UD","UD",IF('Full menu'!AK22="LSD","LSD",IF('Full menu'!AK22="WSD","WSD","")))))))))</f>
        <v>ITs</v>
      </c>
      <c r="AL22" s="3" t="str">
        <f>IF('Full menu'!AL22="MDC","MDC",IF(OR('Full menu'!AL22="PERF",'Full menu'!AL22="AERF",'Full menu'!AL22="PCB"),"ERfix",IF(OR('Full menu'!AL22="ACB", 'Full menu'!AL22="LCERT", 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 'Full menu'!AL22="ERwMT", 'Full menu'!AL22="M&amp;ERT", 'Full menu'!AL22="MwIT", 'Full menu'!AL22="IwMT", 'Full menu'!AL22="M&amp;IT", 'Full menu'!AL22="IwERT", 'Full menu'!AL22="ERwIT", 'Full menu'!AL22="I&amp;ERT", 'Full menu'!AL22="ER&amp;M&amp;IT"),"MixedTs",IF('Full menu'!AL22="UD","UD",IF('Full menu'!AL22="LSD","LSD",IF('Full menu'!AL22="WSD","WSD","")))))))))</f>
        <v>ITs</v>
      </c>
      <c r="AM22" s="3" t="str">
        <f>IF('Full menu'!AM22="MDC","MDC",IF(OR('Full menu'!AM22="PERF",'Full menu'!AM22="AERF",'Full menu'!AM22="PCB"),"ERfix",IF(OR('Full menu'!AM22="ACB", 'Full menu'!AM22="LCERT", 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 'Full menu'!AM22="ERwMT", 'Full menu'!AM22="M&amp;ERT", 'Full menu'!AM22="MwIT", 'Full menu'!AM22="IwMT", 'Full menu'!AM22="M&amp;IT", 'Full menu'!AM22="IwERT", 'Full menu'!AM22="ERwIT", 'Full menu'!AM22="I&amp;ERT", 'Full menu'!AM22="ER&amp;M&amp;IT"),"MixedTs",IF('Full menu'!AM22="UD","UD",IF('Full menu'!AM22="LSD","LSD",IF('Full menu'!AM22="WSD","WSD","")))))))))</f>
        <v>ITs</v>
      </c>
      <c r="AN22" s="3" t="str">
        <f>IF('Full menu'!AN22="MDC","MDC",IF(OR('Full menu'!AN22="PERF",'Full menu'!AN22="AERF",'Full menu'!AN22="PCB"),"ERfix",IF(OR('Full menu'!AN22="ACB", 'Full menu'!AN22="LCERT", 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 'Full menu'!AN22="ERwMT", 'Full menu'!AN22="M&amp;ERT", 'Full menu'!AN22="MwIT", 'Full menu'!AN22="IwMT", 'Full menu'!AN22="M&amp;IT", 'Full menu'!AN22="IwERT", 'Full menu'!AN22="ERwIT", 'Full menu'!AN22="I&amp;ERT", 'Full menu'!AN22="ER&amp;M&amp;IT"),"MixedTs",IF('Full menu'!AN22="UD","UD",IF('Full menu'!AN22="LSD","LSD",IF('Full menu'!AN22="WSD","WSD","")))))))))</f>
        <v>ITs</v>
      </c>
      <c r="AO22" s="3" t="str">
        <f>IF('Full menu'!AO22="MDC","MDC",IF(OR('Full menu'!AO22="PERF",'Full menu'!AO22="AERF",'Full menu'!AO22="PCB"),"ERfix",IF(OR('Full menu'!AO22="ACB", 'Full menu'!AO22="LCERT", 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 'Full menu'!AO22="ERwMT", 'Full menu'!AO22="M&amp;ERT", 'Full menu'!AO22="MwIT", 'Full menu'!AO22="IwMT", 'Full menu'!AO22="M&amp;IT", 'Full menu'!AO22="IwERT", 'Full menu'!AO22="ERwIT", 'Full menu'!AO22="I&amp;ERT", 'Full menu'!AO22="ER&amp;M&amp;IT"),"MixedTs",IF('Full menu'!AO22="UD","UD",IF('Full menu'!AO22="LSD","LSD",IF('Full menu'!AO22="WSD","WSD","")))))))))</f>
        <v>ITs</v>
      </c>
      <c r="AP22" s="3" t="str">
        <f>IF('Full menu'!AP22="MDC","MDC",IF(OR('Full menu'!AP22="PERF",'Full menu'!AP22="AERF",'Full menu'!AP22="PCB"),"ERfix",IF(OR('Full menu'!AP22="ACB", 'Full menu'!AP22="LCERT", 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 'Full menu'!AP22="ERwMT", 'Full menu'!AP22="M&amp;ERT", 'Full menu'!AP22="MwIT", 'Full menu'!AP22="IwMT", 'Full menu'!AP22="M&amp;IT", 'Full menu'!AP22="IwERT", 'Full menu'!AP22="ERwIT", 'Full menu'!AP22="I&amp;ERT", 'Full menu'!AP22="ER&amp;M&amp;IT"),"MixedTs",IF('Full menu'!AP22="UD","UD",IF('Full menu'!AP22="LSD","LSD",IF('Full menu'!AP22="WSD","WSD","")))))))))</f>
        <v>ITs</v>
      </c>
      <c r="AQ22" s="3" t="str">
        <f>IF('Full menu'!AQ22="MDC","MDC",IF(OR('Full menu'!AQ22="PERF",'Full menu'!AQ22="AERF",'Full menu'!AQ22="PCB"),"ERfix",IF(OR('Full menu'!AQ22="ACB", 'Full menu'!AQ22="LCERT", 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 'Full menu'!AQ22="ERwMT", 'Full menu'!AQ22="M&amp;ERT", 'Full menu'!AQ22="MwIT", 'Full menu'!AQ22="IwMT", 'Full menu'!AQ22="M&amp;IT", 'Full menu'!AQ22="IwERT", 'Full menu'!AQ22="ERwIT", 'Full menu'!AQ22="I&amp;ERT", 'Full menu'!AQ22="ER&amp;M&amp;IT"),"MixedTs",IF('Full menu'!AQ22="UD","UD",IF('Full menu'!AQ22="LSD","LSD",IF('Full menu'!AQ22="WSD","WSD","")))))))))</f>
        <v>ITs</v>
      </c>
      <c r="AR22" s="3" t="str">
        <f>IF('Full menu'!AR22="MDC","MDC",IF(OR('Full menu'!AR22="PERF",'Full menu'!AR22="AERF",'Full menu'!AR22="PCB"),"ERfix",IF(OR('Full menu'!AR22="ACB", 'Full menu'!AR22="LCERT", 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 'Full menu'!AR22="ERwMT", 'Full menu'!AR22="M&amp;ERT", 'Full menu'!AR22="MwIT", 'Full menu'!AR22="IwMT", 'Full menu'!AR22="M&amp;IT", 'Full menu'!AR22="IwERT", 'Full menu'!AR22="ERwIT", 'Full menu'!AR22="I&amp;ERT", 'Full menu'!AR22="ER&amp;M&amp;IT"),"MixedTs",IF('Full menu'!AR22="UD","UD",IF('Full menu'!AR22="LSD","LSD",IF('Full menu'!AR22="WSD","WSD","")))))))))</f>
        <v>ITs</v>
      </c>
      <c r="AS22" s="3" t="str">
        <f>IF('Full menu'!AS22="MDC","MDC",IF(OR('Full menu'!AS22="PERF",'Full menu'!AS22="AERF",'Full menu'!AS22="PCB"),"ERfix",IF(OR('Full menu'!AS22="ACB", 'Full menu'!AS22="LCERT", 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 'Full menu'!AS22="ERwMT", 'Full menu'!AS22="M&amp;ERT", 'Full menu'!AS22="MwIT", 'Full menu'!AS22="IwMT", 'Full menu'!AS22="M&amp;IT", 'Full menu'!AS22="IwERT", 'Full menu'!AS22="ERwIT", 'Full menu'!AS22="I&amp;ERT", 'Full menu'!AS22="ER&amp;M&amp;IT"),"MixedTs",IF('Full menu'!AS22="UD","UD",IF('Full menu'!AS22="LSD","LSD",IF('Full menu'!AS22="WSD","WSD","")))))))))</f>
        <v>ITs</v>
      </c>
      <c r="AT22" s="3"/>
      <c r="AU22" s="3"/>
      <c r="AV22" s="3" t="str">
        <f>IF('Full menu'!AV22="MDC","MDC",IF(OR('Full menu'!AV22="PERF",'Full menu'!AV22="AERF",'Full menu'!AV22="PCB"),"ERfix",IF(OR('Full menu'!AV22="ACB", 'Full menu'!AV22="LCERT", 'Full menu'!AV22="LERT",'Full menu'!AV22="FCERT",'Full menu'!AV22="FERT"),"ERT",IF(OR('Full menu'!AV22="FCMT",'Full menu'!AV22="FMT",'Full menu'!AV22="LMT",'Full menu'!AV22="LCMT"),"MT",IF(OR('Full menu'!AV22="LCIT",'Full menu'!AV22="FCIT",'Full menu'!AV22="LMT",'Full menu'!AV22="FMT"),"IT",IF(OR('Full menu'!AV22="MwERT", 'Full menu'!AV22="ERwMT", 'Full menu'!AV22="M&amp;ERT", 'Full menu'!AV22="MwIT", 'Full menu'!AV22="IwMT", 'Full menu'!AV22="M&amp;IT", 'Full menu'!AV22="IwERT", 'Full menu'!AV22="ERwIT", 'Full menu'!AV22="I&amp;ERT", 'Full menu'!AV22="ER&amp;M&amp;IT"),"MixedT",IF('Full menu'!AV22="UD","UD",IF('Full menu'!AV22="LSD","LSD",IF('Full menu'!AV22="WSD","WSD","")))))))))</f>
        <v/>
      </c>
      <c r="AW22" s="3" t="str">
        <f>IF('Full menu'!AW22="MDC","MDC",IF(OR('Full menu'!AW22="PERF",'Full menu'!AW22="AERF",'Full menu'!AW22="PCB"),"ERfix",IF(OR('Full menu'!AW22="ACB", 'Full menu'!AW22="LCERT", 'Full menu'!AW22="LERT",'Full menu'!AW22="FCERT",'Full menu'!AW22="FERT"),"ERT",IF(OR('Full menu'!AW22="FCMT",'Full menu'!AW22="FMT",'Full menu'!AW22="LMT",'Full menu'!AW22="LCMT"),"MT",IF(OR('Full menu'!AW22="LCIT",'Full menu'!AW22="FCIT",'Full menu'!AW22="LMT",'Full menu'!AW22="FMT"),"IT",IF(OR('Full menu'!AW22="MwERT", 'Full menu'!AW22="ERwMT", 'Full menu'!AW22="M&amp;ERT", 'Full menu'!AW22="MwIT", 'Full menu'!AW22="IwMT", 'Full menu'!AW22="M&amp;IT", 'Full menu'!AW22="IwERT", 'Full menu'!AW22="ERwIT", 'Full menu'!AW22="I&amp;ERT", 'Full menu'!AW22="ER&amp;M&amp;IT"),"MixedT",IF('Full menu'!AW22="UD","UD",IF('Full menu'!AW22="LSD","LSD",IF('Full menu'!AW22="WSD","WSD","")))))))))</f>
        <v/>
      </c>
      <c r="AX22" s="3" t="str">
        <f>IF('Full menu'!AX22="MDC","MDC",IF(OR('Full menu'!AX22="PERF",'Full menu'!AX22="AERF",'Full menu'!AX22="PCB"),"ERfix",IF(OR('Full menu'!AX22="ACB", 'Full menu'!AX22="LCERT", 'Full menu'!AX22="LERT",'Full menu'!AX22="FCERT",'Full menu'!AX22="FERT"),"ERT",IF(OR('Full menu'!AX22="FCMT",'Full menu'!AX22="FMT",'Full menu'!AX22="LMT",'Full menu'!AX22="LCMT"),"MT",IF(OR('Full menu'!AX22="LCIT",'Full menu'!AX22="FCIT",'Full menu'!AX22="LMT",'Full menu'!AX22="FMT"),"IT",IF(OR('Full menu'!AX22="MwERT", 'Full menu'!AX22="ERwMT", 'Full menu'!AX22="M&amp;ERT", 'Full menu'!AX22="MwIT", 'Full menu'!AX22="IwMT", 'Full menu'!AX22="M&amp;IT", 'Full menu'!AX22="IwERT", 'Full menu'!AX22="ERwIT", 'Full menu'!AX22="I&amp;ERT", 'Full menu'!AX22="ER&amp;M&amp;IT"),"MixedT",IF('Full menu'!AX22="UD","UD",IF('Full menu'!AX22="LSD","LSD",IF('Full menu'!AX22="WSD","WSD","")))))))))</f>
        <v/>
      </c>
      <c r="AY22" s="3" t="str">
        <f>IF('Full menu'!AY22="MDC","MDC",IF(OR('Full menu'!AY22="PERF",'Full menu'!AY22="AERF",'Full menu'!AY22="PCB"),"ERfix",IF(OR('Full menu'!AY22="ACB", 'Full menu'!AY22="LCERT", 'Full menu'!AY22="LERT",'Full menu'!AY22="FCERT",'Full menu'!AY22="FERT"),"ERT",IF(OR('Full menu'!AY22="FCMT",'Full menu'!AY22="FMT",'Full menu'!AY22="LMT",'Full menu'!AY22="LCMT"),"MT",IF(OR('Full menu'!AY22="LCIT",'Full menu'!AY22="FCIT",'Full menu'!AY22="LMT",'Full menu'!AY22="FMT"),"IT",IF(OR('Full menu'!AY22="MwERT", 'Full menu'!AY22="ERwMT", 'Full menu'!AY22="M&amp;ERT", 'Full menu'!AY22="MwIT", 'Full menu'!AY22="IwMT", 'Full menu'!AY22="M&amp;IT", 'Full menu'!AY22="IwERT", 'Full menu'!AY22="ERwIT", 'Full menu'!AY22="I&amp;ERT", 'Full menu'!AY22="ER&amp;M&amp;IT"),"MixedT",IF('Full menu'!AY22="UD","UD",IF('Full menu'!AY22="LSD","LSD",IF('Full menu'!AY22="WSD","WSD","")))))))))</f>
        <v/>
      </c>
      <c r="AZ22" s="3" t="str">
        <f>IF('Full menu'!AZ22="MDC","MDC",IF(OR('Full menu'!AZ22="PERF",'Full menu'!AZ22="AERF",'Full menu'!AZ22="PCB"),"ERfix",IF(OR('Full menu'!AZ22="ACB", 'Full menu'!AZ22="LCERT", 'Full menu'!AZ22="LERT",'Full menu'!AZ22="FCERT",'Full menu'!AZ22="FERT"),"ERT",IF(OR('Full menu'!AZ22="FCMT",'Full menu'!AZ22="FMT",'Full menu'!AZ22="LMT",'Full menu'!AZ22="LCMT"),"MT",IF(OR('Full menu'!AZ22="LCIT",'Full menu'!AZ22="FCIT",'Full menu'!AZ22="LMT",'Full menu'!AZ22="FMT"),"IT",IF(OR('Full menu'!AZ22="MwERT", 'Full menu'!AZ22="ERwMT", 'Full menu'!AZ22="M&amp;ERT", 'Full menu'!AZ22="MwIT", 'Full menu'!AZ22="IwMT", 'Full menu'!AZ22="M&amp;IT", 'Full menu'!AZ22="IwERT", 'Full menu'!AZ22="ERwIT", 'Full menu'!AZ22="I&amp;ERT", 'Full menu'!AZ22="ER&amp;M&amp;IT"),"MixedT",IF('Full menu'!AZ22="UD","UD",IF('Full menu'!AZ22="LSD","LSD",IF('Full menu'!AZ22="WSD","WSD","")))))))))</f>
        <v/>
      </c>
      <c r="BA22" s="3" t="str">
        <f>IF('Full menu'!BA22="MDC","MDC",IF(OR('Full menu'!BA22="PERF",'Full menu'!BA22="AERF",'Full menu'!BA22="PCB"),"ERfix",IF(OR('Full menu'!BA22="ACB", 'Full menu'!BA22="LCERT", 'Full menu'!BA22="LERT",'Full menu'!BA22="FCERT",'Full menu'!BA22="FERT"),"ERT",IF(OR('Full menu'!BA22="FCMT",'Full menu'!BA22="FMT",'Full menu'!BA22="LMT",'Full menu'!BA22="LCMT"),"MT",IF(OR('Full menu'!BA22="LCIT",'Full menu'!BA22="FCIT",'Full menu'!BA22="LMT",'Full menu'!BA22="FMT"),"IT",IF(OR('Full menu'!BA22="MwERT", 'Full menu'!BA22="ERwMT", 'Full menu'!BA22="M&amp;ERT", 'Full menu'!BA22="MwIT", 'Full menu'!BA22="IwMT", 'Full menu'!BA22="M&amp;IT", 'Full menu'!BA22="IwERT", 'Full menu'!BA22="ERwIT", 'Full menu'!BA22="I&amp;ERT", 'Full menu'!BA22="ER&amp;M&amp;IT"),"MixedT",IF('Full menu'!BA22="UD","UD",IF('Full menu'!BA22="LSD","LSD",IF('Full menu'!BA22="WSD","WSD","")))))))))</f>
        <v/>
      </c>
      <c r="BB22" s="3" t="str">
        <f>IF('Full menu'!BB22="MDC","MDC",IF(OR('Full menu'!BB22="PERF",'Full menu'!BB22="AERF",'Full menu'!BB22="PCB"),"ERfix",IF(OR('Full menu'!BB22="ACB", 'Full menu'!BB22="LCERT", 'Full menu'!BB22="LERT",'Full menu'!BB22="FCERT",'Full menu'!BB22="FERT"),"ERT",IF(OR('Full menu'!BB22="FCMT",'Full menu'!BB22="FMT",'Full menu'!BB22="LMT",'Full menu'!BB22="LCMT"),"MT",IF(OR('Full menu'!BB22="LCIT",'Full menu'!BB22="FCIT",'Full menu'!BB22="LMT",'Full menu'!BB22="FMT"),"IT",IF(OR('Full menu'!BB22="MwERT", 'Full menu'!BB22="ERwMT", 'Full menu'!BB22="M&amp;ERT", 'Full menu'!BB22="MwIT", 'Full menu'!BB22="IwMT", 'Full menu'!BB22="M&amp;IT", 'Full menu'!BB22="IwERT", 'Full menu'!BB22="ERwIT", 'Full menu'!BB22="I&amp;ERT", 'Full menu'!BB22="ER&amp;M&amp;IT"),"MixedT",IF('Full menu'!BB22="UD","UD",IF('Full menu'!BB22="LSD","LSD",IF('Full menu'!BB22="WSD","WSD","")))))))))</f>
        <v/>
      </c>
      <c r="BC22" s="3" t="str">
        <f>IF('Full menu'!BC22="MDC","MDC",IF(OR('Full menu'!BC22="PERF",'Full menu'!BC22="AERF",'Full menu'!BC22="PCB"),"ERfix",IF(OR('Full menu'!BC22="ACB", 'Full menu'!BC22="LCERT", 'Full menu'!BC22="LERT",'Full menu'!BC22="FCERT",'Full menu'!BC22="FERT"),"ERT",IF(OR('Full menu'!BC22="FCMT",'Full menu'!BC22="FMT",'Full menu'!BC22="LMT",'Full menu'!BC22="LCMT"),"MT",IF(OR('Full menu'!BC22="LCIT",'Full menu'!BC22="FCIT",'Full menu'!BC22="LMT",'Full menu'!BC22="FMT"),"IT",IF(OR('Full menu'!BC22="MwERT", 'Full menu'!BC22="ERwMT", 'Full menu'!BC22="M&amp;ERT", 'Full menu'!BC22="MwIT", 'Full menu'!BC22="IwMT", 'Full menu'!BC22="M&amp;IT", 'Full menu'!BC22="IwERT", 'Full menu'!BC22="ERwIT", 'Full menu'!BC22="I&amp;ERT", 'Full menu'!BC22="ER&amp;M&amp;IT"),"MixedT",IF('Full menu'!BC22="UD","UD",IF('Full menu'!BC22="LSD","LSD",IF('Full menu'!BC22="WSD","WSD","")))))))))</f>
        <v/>
      </c>
    </row>
    <row r="23" spans="1:55" ht="15.5" x14ac:dyDescent="0.35">
      <c r="A23" t="s">
        <v>46</v>
      </c>
      <c r="B23" s="3" t="str">
        <f>IF('Full menu'!B23="MDC","MDC",IF(OR('Full menu'!B23="PERF",'Full menu'!B23="AERF",'Full menu'!B23="PCB"),"ERfix",IF(OR('Full menu'!B23="ACB", 'Full menu'!B23="LCERT", 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 'Full menu'!B23="ERwMT", 'Full menu'!B23="M&amp;ERT", 'Full menu'!B23="MwIT", 'Full menu'!B23="IwMT", 'Full menu'!B23="M&amp;IT", 'Full menu'!B23="IwERT", 'Full menu'!B23="ERwIT", 'Full menu'!B23="I&amp;ERT", 'Full menu'!B23="ER&amp;M&amp;IT"),"MixedTs",IF('Full menu'!B23="UD","UD",IF('Full menu'!B23="LSD","LSD",IF('Full menu'!B23="WSD","WSD","")))))))))</f>
        <v>ERfix</v>
      </c>
      <c r="C23" s="3" t="str">
        <f>IF('Full menu'!C23="MDC","MDC",IF(OR('Full menu'!C23="PERF",'Full menu'!C23="AERF",'Full menu'!C23="PCB"),"ERfix",IF(OR('Full menu'!C23="ACB", 'Full menu'!C23="LCERT", 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 'Full menu'!C23="ERwMT", 'Full menu'!C23="M&amp;ERT", 'Full menu'!C23="MwIT", 'Full menu'!C23="IwMT", 'Full menu'!C23="M&amp;IT", 'Full menu'!C23="IwERT", 'Full menu'!C23="ERwIT", 'Full menu'!C23="I&amp;ERT", 'Full menu'!C23="ER&amp;M&amp;IT"),"MixedTs",IF('Full menu'!C23="UD","UD",IF('Full menu'!C23="LSD","LSD",IF('Full menu'!C23="WSD","WSD","")))))))))</f>
        <v>ERfix</v>
      </c>
      <c r="D23" s="3" t="str">
        <f>IF('Full menu'!D23="MDC","MDC",IF(OR('Full menu'!D23="PERF",'Full menu'!D23="AERF",'Full menu'!D23="PCB"),"ERfix",IF(OR('Full menu'!D23="ACB", 'Full menu'!D23="LCERT", 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 'Full menu'!D23="ERwMT", 'Full menu'!D23="M&amp;ERT", 'Full menu'!D23="MwIT", 'Full menu'!D23="IwMT", 'Full menu'!D23="M&amp;IT", 'Full menu'!D23="IwERT", 'Full menu'!D23="ERwIT", 'Full menu'!D23="I&amp;ERT", 'Full menu'!D23="ER&amp;M&amp;IT"),"MixedTs",IF('Full menu'!D23="UD","UD",IF('Full menu'!D23="LSD","LSD",IF('Full menu'!D23="WSD","WSD","")))))))))</f>
        <v>ERfix</v>
      </c>
      <c r="E23" s="3" t="str">
        <f>IF('Full menu'!E23="MDC","MDC",IF(OR('Full menu'!E23="PERF",'Full menu'!E23="AERF",'Full menu'!E23="PCB"),"ERfix",IF(OR('Full menu'!E23="ACB", 'Full menu'!E23="LCERT", 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 'Full menu'!E23="ERwMT", 'Full menu'!E23="M&amp;ERT", 'Full menu'!E23="MwIT", 'Full menu'!E23="IwMT", 'Full menu'!E23="M&amp;IT", 'Full menu'!E23="IwERT", 'Full menu'!E23="ERwIT", 'Full menu'!E23="I&amp;ERT", 'Full menu'!E23="ER&amp;M&amp;IT"),"MixedTs",IF('Full menu'!E23="UD","UD",IF('Full menu'!E23="LSD","LSD",IF('Full menu'!E23="WSD","WSD","")))))))))</f>
        <v>ERfix</v>
      </c>
      <c r="F23" s="3" t="str">
        <f>IF('Full menu'!F23="MDC","MDC",IF(OR('Full menu'!F23="PERF",'Full menu'!F23="AERF",'Full menu'!F23="PCB"),"ERfix",IF(OR('Full menu'!F23="ACB", 'Full menu'!F23="LCERT", 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 'Full menu'!F23="ERwMT", 'Full menu'!F23="M&amp;ERT", 'Full menu'!F23="MwIT", 'Full menu'!F23="IwMT", 'Full menu'!F23="M&amp;IT", 'Full menu'!F23="IwERT", 'Full menu'!F23="ERwIT", 'Full menu'!F23="I&amp;ERT", 'Full menu'!F23="ER&amp;M&amp;IT"),"MixedTs",IF('Full menu'!F23="UD","UD",IF('Full menu'!F23="LSD","LSD",IF('Full menu'!F23="WSD","WSD","")))))))))</f>
        <v>ERfix</v>
      </c>
      <c r="G23" s="3" t="str">
        <f>IF('Full menu'!G23="MDC","MDC",IF(OR('Full menu'!G23="PERF",'Full menu'!G23="AERF",'Full menu'!G23="PCB"),"ERfix",IF(OR('Full menu'!G23="ACB", 'Full menu'!G23="LCERT", 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 'Full menu'!G23="ERwMT", 'Full menu'!G23="M&amp;ERT", 'Full menu'!G23="MwIT", 'Full menu'!G23="IwMT", 'Full menu'!G23="M&amp;IT", 'Full menu'!G23="IwERT", 'Full menu'!G23="ERwIT", 'Full menu'!G23="I&amp;ERT", 'Full menu'!G23="ER&amp;M&amp;IT"),"MixedTs",IF('Full menu'!G23="UD","UD",IF('Full menu'!G23="LSD","LSD",IF('Full menu'!G23="WSD","WSD","")))))))))</f>
        <v>ERfix</v>
      </c>
      <c r="H23" s="3" t="str">
        <f>IF('Full menu'!H23="MDC","MDC",IF(OR('Full menu'!H23="PERF",'Full menu'!H23="AERF",'Full menu'!H23="PCB"),"ERfix",IF(OR('Full menu'!H23="ACB", 'Full menu'!H23="LCERT", 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 'Full menu'!H23="ERwMT", 'Full menu'!H23="M&amp;ERT", 'Full menu'!H23="MwIT", 'Full menu'!H23="IwMT", 'Full menu'!H23="M&amp;IT", 'Full menu'!H23="IwERT", 'Full menu'!H23="ERwIT", 'Full menu'!H23="I&amp;ERT", 'Full menu'!H23="ER&amp;M&amp;IT"),"MixedTs",IF('Full menu'!H23="UD","UD",IF('Full menu'!H23="LSD","LSD",IF('Full menu'!H23="WSD","WSD","")))))))))</f>
        <v>ERfix</v>
      </c>
      <c r="I23" s="3" t="str">
        <f>IF('Full menu'!I23="MDC","MDC",IF(OR('Full menu'!I23="PERF",'Full menu'!I23="AERF",'Full menu'!I23="PCB"),"ERfix",IF(OR('Full menu'!I23="ACB", 'Full menu'!I23="LCERT", 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 'Full menu'!I23="ERwMT", 'Full menu'!I23="M&amp;ERT", 'Full menu'!I23="MwIT", 'Full menu'!I23="IwMT", 'Full menu'!I23="M&amp;IT", 'Full menu'!I23="IwERT", 'Full menu'!I23="ERwIT", 'Full menu'!I23="I&amp;ERT", 'Full menu'!I23="ER&amp;M&amp;IT"),"MixedTs",IF('Full menu'!I23="UD","UD",IF('Full menu'!I23="LSD","LSD",IF('Full menu'!I23="WSD","WSD","")))))))))</f>
        <v>LSD</v>
      </c>
      <c r="J23" s="3" t="str">
        <f>IF('Full menu'!J23="MDC","MDC",IF(OR('Full menu'!J23="PERF",'Full menu'!J23="AERF",'Full menu'!J23="PCB"),"ERfix",IF(OR('Full menu'!J23="ACB", 'Full menu'!J23="LCERT", 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 'Full menu'!J23="ERwMT", 'Full menu'!J23="M&amp;ERT", 'Full menu'!J23="MwIT", 'Full menu'!J23="IwMT", 'Full menu'!J23="M&amp;IT", 'Full menu'!J23="IwERT", 'Full menu'!J23="ERwIT", 'Full menu'!J23="I&amp;ERT", 'Full menu'!J23="ER&amp;M&amp;IT"),"MixedTs",IF('Full menu'!J23="UD","UD",IF('Full menu'!J23="LSD","LSD",IF('Full menu'!J23="WSD","WSD","")))))))))</f>
        <v>LSD</v>
      </c>
      <c r="K23" s="3" t="str">
        <f>IF('Full menu'!K23="MDC","MDC",IF(OR('Full menu'!K23="PERF",'Full menu'!K23="AERF",'Full menu'!K23="PCB"),"ERfix",IF(OR('Full menu'!K23="ACB", 'Full menu'!K23="LCERT", 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 'Full menu'!K23="ERwMT", 'Full menu'!K23="M&amp;ERT", 'Full menu'!K23="MwIT", 'Full menu'!K23="IwMT", 'Full menu'!K23="M&amp;IT", 'Full menu'!K23="IwERT", 'Full menu'!K23="ERwIT", 'Full menu'!K23="I&amp;ERT", 'Full menu'!K23="ER&amp;M&amp;IT"),"MixedTs",IF('Full menu'!K23="UD","UD",IF('Full menu'!K23="LSD","LSD",IF('Full menu'!K23="WSD","WSD","")))))))))</f>
        <v>LSD</v>
      </c>
      <c r="L23" s="3" t="str">
        <f>IF('Full menu'!L23="MDC","MDC",IF(OR('Full menu'!L23="PERF",'Full menu'!L23="AERF",'Full menu'!L23="PCB"),"ERfix",IF(OR('Full menu'!L23="ACB", 'Full menu'!L23="LCERT", 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 'Full menu'!L23="ERwMT", 'Full menu'!L23="M&amp;ERT", 'Full menu'!L23="MwIT", 'Full menu'!L23="IwMT", 'Full menu'!L23="M&amp;IT", 'Full menu'!L23="IwERT", 'Full menu'!L23="ERwIT", 'Full menu'!L23="I&amp;ERT", 'Full menu'!L23="ER&amp;M&amp;IT"),"MixedTs",IF('Full menu'!L23="UD","UD",IF('Full menu'!L23="LSD","LSD",IF('Full menu'!L23="WSD","WSD","")))))))))</f>
        <v>LSD</v>
      </c>
      <c r="M23" s="3" t="str">
        <f>IF('Full menu'!M23="MDC","MDC",IF(OR('Full menu'!M23="PERF",'Full menu'!M23="AERF",'Full menu'!M23="PCB"),"ERfix",IF(OR('Full menu'!M23="ACB", 'Full menu'!M23="LCERT", 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 'Full menu'!M23="ERwMT", 'Full menu'!M23="M&amp;ERT", 'Full menu'!M23="MwIT", 'Full menu'!M23="IwMT", 'Full menu'!M23="M&amp;IT", 'Full menu'!M23="IwERT", 'Full menu'!M23="ERwIT", 'Full menu'!M23="I&amp;ERT", 'Full menu'!M23="ER&amp;M&amp;IT"),"MixedTs",IF('Full menu'!M23="UD","UD",IF('Full menu'!M23="LSD","LSD",IF('Full menu'!M23="WSD","WSD","")))))))))</f>
        <v>LSD</v>
      </c>
      <c r="N23" s="3" t="str">
        <f>IF('Full menu'!N23="MDC","MDC",IF(OR('Full menu'!N23="PERF",'Full menu'!N23="AERF",'Full menu'!N23="PCB"),"ERfix",IF(OR('Full menu'!N23="ACB", 'Full menu'!N23="LCERT", 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 'Full menu'!N23="ERwMT", 'Full menu'!N23="M&amp;ERT", 'Full menu'!N23="MwIT", 'Full menu'!N23="IwMT", 'Full menu'!N23="M&amp;IT", 'Full menu'!N23="IwERT", 'Full menu'!N23="ERwIT", 'Full menu'!N23="I&amp;ERT", 'Full menu'!N23="ER&amp;M&amp;IT"),"MixedTs",IF('Full menu'!N23="UD","UD",IF('Full menu'!N23="LSD","LSD",IF('Full menu'!N23="WSD","WSD","")))))))))</f>
        <v>LSD</v>
      </c>
      <c r="O23" s="3" t="str">
        <f>IF('Full menu'!O23="MDC","MDC",IF(OR('Full menu'!O23="PERF",'Full menu'!O23="AERF",'Full menu'!O23="PCB"),"ERfix",IF(OR('Full menu'!O23="ACB", 'Full menu'!O23="LCERT", 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 'Full menu'!O23="ERwMT", 'Full menu'!O23="M&amp;ERT", 'Full menu'!O23="MwIT", 'Full menu'!O23="IwMT", 'Full menu'!O23="M&amp;IT", 'Full menu'!O23="IwERT", 'Full menu'!O23="ERwIT", 'Full menu'!O23="I&amp;ERT", 'Full menu'!O23="ER&amp;M&amp;IT"),"MixedTs",IF('Full menu'!O23="UD","UD",IF('Full menu'!O23="LSD","LSD",IF('Full menu'!O23="WSD","WSD","")))))))))</f>
        <v>LSD</v>
      </c>
      <c r="P23" s="3" t="str">
        <f>IF('Full menu'!P23="MDC","MDC",IF(OR('Full menu'!P23="PERF",'Full menu'!P23="AERF",'Full menu'!P23="PCB"),"ERfix",IF(OR('Full menu'!P23="ACB", 'Full menu'!P23="LCERT", 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 'Full menu'!P23="ERwMT", 'Full menu'!P23="M&amp;ERT", 'Full menu'!P23="MwIT", 'Full menu'!P23="IwMT", 'Full menu'!P23="M&amp;IT", 'Full menu'!P23="IwERT", 'Full menu'!P23="ERwIT", 'Full menu'!P23="I&amp;ERT", 'Full menu'!P23="ER&amp;M&amp;IT"),"MixedTs",IF('Full menu'!P23="UD","UD",IF('Full menu'!P23="LSD","LSD",IF('Full menu'!P23="WSD","WSD","")))))))))</f>
        <v>LSD</v>
      </c>
      <c r="Q23" s="3" t="str">
        <f>IF('Full menu'!Q23="MDC","MDC",IF(OR('Full menu'!Q23="PERF",'Full menu'!Q23="AERF",'Full menu'!Q23="PCB"),"ERfix",IF(OR('Full menu'!Q23="ACB", 'Full menu'!Q23="LCERT", 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 'Full menu'!Q23="ERwMT", 'Full menu'!Q23="M&amp;ERT", 'Full menu'!Q23="MwIT", 'Full menu'!Q23="IwMT", 'Full menu'!Q23="M&amp;IT", 'Full menu'!Q23="IwERT", 'Full menu'!Q23="ERwIT", 'Full menu'!Q23="I&amp;ERT", 'Full menu'!Q23="ER&amp;M&amp;IT"),"MixedTs",IF('Full menu'!Q23="UD","UD",IF('Full menu'!Q23="LSD","LSD",IF('Full menu'!Q23="WSD","WSD","")))))))))</f>
        <v>LSD</v>
      </c>
      <c r="R23" s="3" t="str">
        <f>IF('Full menu'!R23="MDC","MDC",IF(OR('Full menu'!R23="PERF",'Full menu'!R23="AERF",'Full menu'!R23="PCB"),"ERfix",IF(OR('Full menu'!R23="ACB", 'Full menu'!R23="LCERT", 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 'Full menu'!R23="ERwMT", 'Full menu'!R23="M&amp;ERT", 'Full menu'!R23="MwIT", 'Full menu'!R23="IwMT", 'Full menu'!R23="M&amp;IT", 'Full menu'!R23="IwERT", 'Full menu'!R23="ERwIT", 'Full menu'!R23="I&amp;ERT", 'Full menu'!R23="ER&amp;M&amp;IT"),"MixedTs",IF('Full menu'!R23="UD","UD",IF('Full menu'!R23="LSD","LSD",IF('Full menu'!R23="WSD","WSD","")))))))))</f>
        <v>LSD</v>
      </c>
      <c r="S23" s="3" t="str">
        <f>IF('Full menu'!S23="MDC","MDC",IF(OR('Full menu'!S23="PERF",'Full menu'!S23="AERF",'Full menu'!S23="PCB"),"ERfix",IF(OR('Full menu'!S23="ACB", 'Full menu'!S23="LCERT", 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 'Full menu'!S23="ERwMT", 'Full menu'!S23="M&amp;ERT", 'Full menu'!S23="MwIT", 'Full menu'!S23="IwMT", 'Full menu'!S23="M&amp;IT", 'Full menu'!S23="IwERT", 'Full menu'!S23="ERwIT", 'Full menu'!S23="I&amp;ERT", 'Full menu'!S23="ER&amp;M&amp;IT"),"MixedTs",IF('Full menu'!S23="UD","UD",IF('Full menu'!S23="LSD","LSD",IF('Full menu'!S23="WSD","WSD","")))))))))</f>
        <v>ERTs</v>
      </c>
      <c r="T23" s="3" t="str">
        <f>IF('Full menu'!T23="MDC","MDC",IF(OR('Full menu'!T23="PERF",'Full menu'!T23="AERF",'Full menu'!T23="PCB"),"ERfix",IF(OR('Full menu'!T23="ACB", 'Full menu'!T23="LCERT", 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 'Full menu'!T23="ERwMT", 'Full menu'!T23="M&amp;ERT", 'Full menu'!T23="MwIT", 'Full menu'!T23="IwMT", 'Full menu'!T23="M&amp;IT", 'Full menu'!T23="IwERT", 'Full menu'!T23="ERwIT", 'Full menu'!T23="I&amp;ERT", 'Full menu'!T23="ER&amp;M&amp;IT"),"MixedTs",IF('Full menu'!T23="UD","UD",IF('Full menu'!T23="LSD","LSD",IF('Full menu'!T23="WSD","WSD","")))))))))</f>
        <v>ERTs</v>
      </c>
      <c r="U23" s="3" t="str">
        <f>IF('Full menu'!U23="MDC","MDC",IF(OR('Full menu'!U23="PERF",'Full menu'!U23="AERF",'Full menu'!U23="PCB"),"ERfix",IF(OR('Full menu'!U23="ACB", 'Full menu'!U23="LCERT", 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 'Full menu'!U23="ERwMT", 'Full menu'!U23="M&amp;ERT", 'Full menu'!U23="MwIT", 'Full menu'!U23="IwMT", 'Full menu'!U23="M&amp;IT", 'Full menu'!U23="IwERT", 'Full menu'!U23="ERwIT", 'Full menu'!U23="I&amp;ERT", 'Full menu'!U23="ER&amp;M&amp;IT"),"MixedTs",IF('Full menu'!U23="UD","UD",IF('Full menu'!U23="LSD","LSD",IF('Full menu'!U23="WSD","WSD","")))))))))</f>
        <v>ERTs</v>
      </c>
      <c r="V23" s="3" t="str">
        <f>IF('Full menu'!V23="MDC","MDC",IF(OR('Full menu'!V23="PERF",'Full menu'!V23="AERF",'Full menu'!V23="PCB"),"ERfix",IF(OR('Full menu'!V23="ACB", 'Full menu'!V23="LCERT", 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 'Full menu'!V23="ERwMT", 'Full menu'!V23="M&amp;ERT", 'Full menu'!V23="MwIT", 'Full menu'!V23="IwMT", 'Full menu'!V23="M&amp;IT", 'Full menu'!V23="IwERT", 'Full menu'!V23="ERwIT", 'Full menu'!V23="I&amp;ERT", 'Full menu'!V23="ER&amp;M&amp;IT"),"MixedTs",IF('Full menu'!V23="UD","UD",IF('Full menu'!V23="LSD","LSD",IF('Full menu'!V23="WSD","WSD","")))))))))</f>
        <v>ERTs</v>
      </c>
      <c r="W23" s="3" t="str">
        <f>IF('Full menu'!W23="MDC","MDC",IF(OR('Full menu'!W23="PERF",'Full menu'!W23="AERF",'Full menu'!W23="PCB"),"ERfix",IF(OR('Full menu'!W23="ACB", 'Full menu'!W23="LCERT", 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 'Full menu'!W23="ERwMT", 'Full menu'!W23="M&amp;ERT", 'Full menu'!W23="MwIT", 'Full menu'!W23="IwMT", 'Full menu'!W23="M&amp;IT", 'Full menu'!W23="IwERT", 'Full menu'!W23="ERwIT", 'Full menu'!W23="I&amp;ERT", 'Full menu'!W23="ER&amp;M&amp;IT"),"MixedTs",IF('Full menu'!W23="UD","UD",IF('Full menu'!W23="LSD","LSD",IF('Full menu'!W23="WSD","WSD","")))))))))</f>
        <v>ERTs</v>
      </c>
      <c r="X23" s="3" t="str">
        <f>IF('Full menu'!X23="MDC","MDC",IF(OR('Full menu'!X23="PERF",'Full menu'!X23="AERF",'Full menu'!X23="PCB"),"ERfix",IF(OR('Full menu'!X23="ACB", 'Full menu'!X23="LCERT", 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 'Full menu'!X23="ERwMT", 'Full menu'!X23="M&amp;ERT", 'Full menu'!X23="MwIT", 'Full menu'!X23="IwMT", 'Full menu'!X23="M&amp;IT", 'Full menu'!X23="IwERT", 'Full menu'!X23="ERwIT", 'Full menu'!X23="I&amp;ERT", 'Full menu'!X23="ER&amp;M&amp;IT"),"MixedTs",IF('Full menu'!X23="UD","UD",IF('Full menu'!X23="LSD","LSD",IF('Full menu'!X23="WSD","WSD","")))))))))</f>
        <v>ERTs</v>
      </c>
      <c r="Y23" s="3" t="str">
        <f>IF('Full menu'!Y23="MDC","MDC",IF(OR('Full menu'!Y23="PERF",'Full menu'!Y23="AERF",'Full menu'!Y23="PCB"),"ERfix",IF(OR('Full menu'!Y23="ACB", 'Full menu'!Y23="LCERT", 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 'Full menu'!Y23="ERwMT", 'Full menu'!Y23="M&amp;ERT", 'Full menu'!Y23="MwIT", 'Full menu'!Y23="IwMT", 'Full menu'!Y23="M&amp;IT", 'Full menu'!Y23="IwERT", 'Full menu'!Y23="ERwIT", 'Full menu'!Y23="I&amp;ERT", 'Full menu'!Y23="ER&amp;M&amp;IT"),"MixedTs",IF('Full menu'!Y23="UD","UD",IF('Full menu'!Y23="LSD","LSD",IF('Full menu'!Y23="WSD","WSD","")))))))))</f>
        <v>ERTs</v>
      </c>
      <c r="Z23" s="3" t="str">
        <f>IF('Full menu'!Z23="MDC","MDC",IF(OR('Full menu'!Z23="PERF",'Full menu'!Z23="AERF",'Full menu'!Z23="PCB"),"ERfix",IF(OR('Full menu'!Z23="ACB", 'Full menu'!Z23="LCERT", 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 'Full menu'!Z23="ERwMT", 'Full menu'!Z23="M&amp;ERT", 'Full menu'!Z23="MwIT", 'Full menu'!Z23="IwMT", 'Full menu'!Z23="M&amp;IT", 'Full menu'!Z23="IwERT", 'Full menu'!Z23="ERwIT", 'Full menu'!Z23="I&amp;ERT", 'Full menu'!Z23="ER&amp;M&amp;IT"),"MixedTs",IF('Full menu'!Z23="UD","UD",IF('Full menu'!Z23="LSD","LSD",IF('Full menu'!Z23="WSD","WSD","")))))))))</f>
        <v>ERTs</v>
      </c>
      <c r="AA23" s="3" t="str">
        <f>IF('Full menu'!AA23="MDC","MDC",IF(OR('Full menu'!AA23="PERF",'Full menu'!AA23="AERF",'Full menu'!AA23="PCB"),"ERfix",IF(OR('Full menu'!AA23="ACB", 'Full menu'!AA23="LCERT", 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 'Full menu'!AA23="ERwMT", 'Full menu'!AA23="M&amp;ERT", 'Full menu'!AA23="MwIT", 'Full menu'!AA23="IwMT", 'Full menu'!AA23="M&amp;IT", 'Full menu'!AA23="IwERT", 'Full menu'!AA23="ERwIT", 'Full menu'!AA23="I&amp;ERT", 'Full menu'!AA23="ER&amp;M&amp;IT"),"MixedTs",IF('Full menu'!AA23="UD","UD",IF('Full menu'!AA23="LSD","LSD",IF('Full menu'!AA23="WSD","WSD","")))))))))</f>
        <v>ERTs</v>
      </c>
      <c r="AB23" s="3" t="str">
        <f>IF('Full menu'!AB23="MDC","MDC",IF(OR('Full menu'!AB23="PERF",'Full menu'!AB23="AERF",'Full menu'!AB23="PCB"),"ERfix",IF(OR('Full menu'!AB23="ACB", 'Full menu'!AB23="LCERT", 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 'Full menu'!AB23="ERwMT", 'Full menu'!AB23="M&amp;ERT", 'Full menu'!AB23="MwIT", 'Full menu'!AB23="IwMT", 'Full menu'!AB23="M&amp;IT", 'Full menu'!AB23="IwERT", 'Full menu'!AB23="ERwIT", 'Full menu'!AB23="I&amp;ERT", 'Full menu'!AB23="ER&amp;M&amp;IT"),"MixedTs",IF('Full menu'!AB23="UD","UD",IF('Full menu'!AB23="LSD","LSD",IF('Full menu'!AB23="WSD","WSD","")))))))))</f>
        <v>ERTs</v>
      </c>
      <c r="AC23" s="3" t="str">
        <f>IF('Full menu'!AC23="MDC","MDC",IF(OR('Full menu'!AC23="PERF",'Full menu'!AC23="AERF",'Full menu'!AC23="PCB"),"ERfix",IF(OR('Full menu'!AC23="ACB", 'Full menu'!AC23="LCERT", 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 'Full menu'!AC23="ERwMT", 'Full menu'!AC23="M&amp;ERT", 'Full menu'!AC23="MwIT", 'Full menu'!AC23="IwMT", 'Full menu'!AC23="M&amp;IT", 'Full menu'!AC23="IwERT", 'Full menu'!AC23="ERwIT", 'Full menu'!AC23="I&amp;ERT", 'Full menu'!AC23="ER&amp;M&amp;IT"),"MixedTs",IF('Full menu'!AC23="UD","UD",IF('Full menu'!AC23="LSD","LSD",IF('Full menu'!AC23="WSD","WSD","")))))))))</f>
        <v>ERTs</v>
      </c>
      <c r="AD23" s="3" t="str">
        <f>IF('Full menu'!AD23="MDC","MDC",IF(OR('Full menu'!AD23="PERF",'Full menu'!AD23="AERF",'Full menu'!AD23="PCB"),"ERfix",IF(OR('Full menu'!AD23="ACB", 'Full menu'!AD23="LCERT", 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 'Full menu'!AD23="ERwMT", 'Full menu'!AD23="M&amp;ERT", 'Full menu'!AD23="MwIT", 'Full menu'!AD23="IwMT", 'Full menu'!AD23="M&amp;IT", 'Full menu'!AD23="IwERT", 'Full menu'!AD23="ERwIT", 'Full menu'!AD23="I&amp;ERT", 'Full menu'!AD23="ER&amp;M&amp;IT"),"MixedTs",IF('Full menu'!AD23="UD","UD",IF('Full menu'!AD23="LSD","LSD",IF('Full menu'!AD23="WSD","WSD","")))))))))</f>
        <v>ERTs</v>
      </c>
      <c r="AE23" s="3" t="str">
        <f>IF('Full menu'!AE23="MDC","MDC",IF(OR('Full menu'!AE23="PERF",'Full menu'!AE23="AERF",'Full menu'!AE23="PCB"),"ERfix",IF(OR('Full menu'!AE23="ACB", 'Full menu'!AE23="LCERT", 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 'Full menu'!AE23="ERwMT", 'Full menu'!AE23="M&amp;ERT", 'Full menu'!AE23="MwIT", 'Full menu'!AE23="IwMT", 'Full menu'!AE23="M&amp;IT", 'Full menu'!AE23="IwERT", 'Full menu'!AE23="ERwIT", 'Full menu'!AE23="I&amp;ERT", 'Full menu'!AE23="ER&amp;M&amp;IT"),"MixedTs",IF('Full menu'!AE23="UD","UD",IF('Full menu'!AE23="LSD","LSD",IF('Full menu'!AE23="WSD","WSD","")))))))))</f>
        <v>ERTs</v>
      </c>
      <c r="AF23" s="3" t="str">
        <f>IF('Full menu'!AF23="MDC","MDC",IF(OR('Full menu'!AF23="PERF",'Full menu'!AF23="AERF",'Full menu'!AF23="PCB"),"ERfix",IF(OR('Full menu'!AF23="ACB", 'Full menu'!AF23="LCERT", 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 'Full menu'!AF23="ERwMT", 'Full menu'!AF23="M&amp;ERT", 'Full menu'!AF23="MwIT", 'Full menu'!AF23="IwMT", 'Full menu'!AF23="M&amp;IT", 'Full menu'!AF23="IwERT", 'Full menu'!AF23="ERwIT", 'Full menu'!AF23="I&amp;ERT", 'Full menu'!AF23="ER&amp;M&amp;IT"),"MixedTs",IF('Full menu'!AF23="UD","UD",IF('Full menu'!AF23="LSD","LSD",IF('Full menu'!AF23="WSD","WSD","")))))))))</f>
        <v>ERTs</v>
      </c>
      <c r="AG23" s="3" t="str">
        <f>IF('Full menu'!AG23="MDC","MDC",IF(OR('Full menu'!AG23="PERF",'Full menu'!AG23="AERF",'Full menu'!AG23="PCB"),"ERfix",IF(OR('Full menu'!AG23="ACB", 'Full menu'!AG23="LCERT", 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 'Full menu'!AG23="ERwMT", 'Full menu'!AG23="M&amp;ERT", 'Full menu'!AG23="MwIT", 'Full menu'!AG23="IwMT", 'Full menu'!AG23="M&amp;IT", 'Full menu'!AG23="IwERT", 'Full menu'!AG23="ERwIT", 'Full menu'!AG23="I&amp;ERT", 'Full menu'!AG23="ER&amp;M&amp;IT"),"MixedTs",IF('Full menu'!AG23="UD","UD",IF('Full menu'!AG23="LSD","LSD",IF('Full menu'!AG23="WSD","WSD","")))))))))</f>
        <v>ERTs</v>
      </c>
      <c r="AH23" s="3" t="str">
        <f>IF('Full menu'!AH23="MDC","MDC",IF(OR('Full menu'!AH23="PERF",'Full menu'!AH23="AERF",'Full menu'!AH23="PCB"),"ERfix",IF(OR('Full menu'!AH23="ACB", 'Full menu'!AH23="LCERT", 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 'Full menu'!AH23="ERwMT", 'Full menu'!AH23="M&amp;ERT", 'Full menu'!AH23="MwIT", 'Full menu'!AH23="IwMT", 'Full menu'!AH23="M&amp;IT", 'Full menu'!AH23="IwERT", 'Full menu'!AH23="ERwIT", 'Full menu'!AH23="I&amp;ERT", 'Full menu'!AH23="ER&amp;M&amp;IT"),"MixedTs",IF('Full menu'!AH23="UD","UD",IF('Full menu'!AH23="LSD","LSD",IF('Full menu'!AH23="WSD","WSD","")))))))))</f>
        <v>ERTs</v>
      </c>
      <c r="AI23" s="3" t="str">
        <f>IF('Full menu'!AI23="MDC","MDC",IF(OR('Full menu'!AI23="PERF",'Full menu'!AI23="AERF",'Full menu'!AI23="PCB"),"ERfix",IF(OR('Full menu'!AI23="ACB", 'Full menu'!AI23="LCERT", 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 'Full menu'!AI23="ERwMT", 'Full menu'!AI23="M&amp;ERT", 'Full menu'!AI23="MwIT", 'Full menu'!AI23="IwMT", 'Full menu'!AI23="M&amp;IT", 'Full menu'!AI23="IwERT", 'Full menu'!AI23="ERwIT", 'Full menu'!AI23="I&amp;ERT", 'Full menu'!AI23="ER&amp;M&amp;IT"),"MixedTs",IF('Full menu'!AI23="UD","UD",IF('Full menu'!AI23="LSD","LSD",IF('Full menu'!AI23="WSD","WSD","")))))))))</f>
        <v>ERTs</v>
      </c>
      <c r="AJ23" s="3" t="str">
        <f>IF('Full menu'!AJ23="MDC","MDC",IF(OR('Full menu'!AJ23="PERF",'Full menu'!AJ23="AERF",'Full menu'!AJ23="PCB"),"ERfix",IF(OR('Full menu'!AJ23="ACB", 'Full menu'!AJ23="LCERT", 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 'Full menu'!AJ23="ERwMT", 'Full menu'!AJ23="M&amp;ERT", 'Full menu'!AJ23="MwIT", 'Full menu'!AJ23="IwMT", 'Full menu'!AJ23="M&amp;IT", 'Full menu'!AJ23="IwERT", 'Full menu'!AJ23="ERwIT", 'Full menu'!AJ23="I&amp;ERT", 'Full menu'!AJ23="ER&amp;M&amp;IT"),"MixedTs",IF('Full menu'!AJ23="UD","UD",IF('Full menu'!AJ23="LSD","LSD",IF('Full menu'!AJ23="WSD","WSD","")))))))))</f>
        <v>ERTs</v>
      </c>
      <c r="AK23" s="3" t="str">
        <f>IF('Full menu'!AK23="MDC","MDC",IF(OR('Full menu'!AK23="PERF",'Full menu'!AK23="AERF",'Full menu'!AK23="PCB"),"ERfix",IF(OR('Full menu'!AK23="ACB", 'Full menu'!AK23="LCERT", 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 'Full menu'!AK23="ERwMT", 'Full menu'!AK23="M&amp;ERT", 'Full menu'!AK23="MwIT", 'Full menu'!AK23="IwMT", 'Full menu'!AK23="M&amp;IT", 'Full menu'!AK23="IwERT", 'Full menu'!AK23="ERwIT", 'Full menu'!AK23="I&amp;ERT", 'Full menu'!AK23="ER&amp;M&amp;IT"),"MixedTs",IF('Full menu'!AK23="UD","UD",IF('Full menu'!AK23="LSD","LSD",IF('Full menu'!AK23="WSD","WSD","")))))))))</f>
        <v>ERTs</v>
      </c>
      <c r="AL23" s="3" t="str">
        <f>IF('Full menu'!AL23="MDC","MDC",IF(OR('Full menu'!AL23="PERF",'Full menu'!AL23="AERF",'Full menu'!AL23="PCB"),"ERfix",IF(OR('Full menu'!AL23="ACB", 'Full menu'!AL23="LCERT", 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 'Full menu'!AL23="ERwMT", 'Full menu'!AL23="M&amp;ERT", 'Full menu'!AL23="MwIT", 'Full menu'!AL23="IwMT", 'Full menu'!AL23="M&amp;IT", 'Full menu'!AL23="IwERT", 'Full menu'!AL23="ERwIT", 'Full menu'!AL23="I&amp;ERT", 'Full menu'!AL23="ER&amp;M&amp;IT"),"MixedTs",IF('Full menu'!AL23="UD","UD",IF('Full menu'!AL23="LSD","LSD",IF('Full menu'!AL23="WSD","WSD","")))))))))</f>
        <v>ERTs</v>
      </c>
      <c r="AM23" s="3" t="str">
        <f>IF('Full menu'!AM23="MDC","MDC",IF(OR('Full menu'!AM23="PERF",'Full menu'!AM23="AERF",'Full menu'!AM23="PCB"),"ERfix",IF(OR('Full menu'!AM23="ACB", 'Full menu'!AM23="LCERT", 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 'Full menu'!AM23="ERwMT", 'Full menu'!AM23="M&amp;ERT", 'Full menu'!AM23="MwIT", 'Full menu'!AM23="IwMT", 'Full menu'!AM23="M&amp;IT", 'Full menu'!AM23="IwERT", 'Full menu'!AM23="ERwIT", 'Full menu'!AM23="I&amp;ERT", 'Full menu'!AM23="ER&amp;M&amp;IT"),"MixedTs",IF('Full menu'!AM23="UD","UD",IF('Full menu'!AM23="LSD","LSD",IF('Full menu'!AM23="WSD","WSD","")))))))))</f>
        <v>ERTs</v>
      </c>
      <c r="AN23" s="3" t="str">
        <f>IF('Full menu'!AN23="MDC","MDC",IF(OR('Full menu'!AN23="PERF",'Full menu'!AN23="AERF",'Full menu'!AN23="PCB"),"ERfix",IF(OR('Full menu'!AN23="ACB", 'Full menu'!AN23="LCERT", 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 'Full menu'!AN23="ERwMT", 'Full menu'!AN23="M&amp;ERT", 'Full menu'!AN23="MwIT", 'Full menu'!AN23="IwMT", 'Full menu'!AN23="M&amp;IT", 'Full menu'!AN23="IwERT", 'Full menu'!AN23="ERwIT", 'Full menu'!AN23="I&amp;ERT", 'Full menu'!AN23="ER&amp;M&amp;IT"),"MixedTs",IF('Full menu'!AN23="UD","UD",IF('Full menu'!AN23="LSD","LSD",IF('Full menu'!AN23="WSD","WSD","")))))))))</f>
        <v>ERTs</v>
      </c>
      <c r="AO23" s="3" t="str">
        <f>IF('Full menu'!AO23="MDC","MDC",IF(OR('Full menu'!AO23="PERF",'Full menu'!AO23="AERF",'Full menu'!AO23="PCB"),"ERfix",IF(OR('Full menu'!AO23="ACB", 'Full menu'!AO23="LCERT", 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 'Full menu'!AO23="ERwMT", 'Full menu'!AO23="M&amp;ERT", 'Full menu'!AO23="MwIT", 'Full menu'!AO23="IwMT", 'Full menu'!AO23="M&amp;IT", 'Full menu'!AO23="IwERT", 'Full menu'!AO23="ERwIT", 'Full menu'!AO23="I&amp;ERT", 'Full menu'!AO23="ER&amp;M&amp;IT"),"MixedTs",IF('Full menu'!AO23="UD","UD",IF('Full menu'!AO23="LSD","LSD",IF('Full menu'!AO23="WSD","WSD","")))))))))</f>
        <v>ERTs</v>
      </c>
      <c r="AP23" s="3" t="str">
        <f>IF('Full menu'!AP23="MDC","MDC",IF(OR('Full menu'!AP23="PERF",'Full menu'!AP23="AERF",'Full menu'!AP23="PCB"),"ERfix",IF(OR('Full menu'!AP23="ACB", 'Full menu'!AP23="LCERT", 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 'Full menu'!AP23="ERwMT", 'Full menu'!AP23="M&amp;ERT", 'Full menu'!AP23="MwIT", 'Full menu'!AP23="IwMT", 'Full menu'!AP23="M&amp;IT", 'Full menu'!AP23="IwERT", 'Full menu'!AP23="ERwIT", 'Full menu'!AP23="I&amp;ERT", 'Full menu'!AP23="ER&amp;M&amp;IT"),"MixedTs",IF('Full menu'!AP23="UD","UD",IF('Full menu'!AP23="LSD","LSD",IF('Full menu'!AP23="WSD","WSD","")))))))))</f>
        <v>ERTs</v>
      </c>
      <c r="AQ23" s="3" t="str">
        <f>IF('Full menu'!AQ23="MDC","MDC",IF(OR('Full menu'!AQ23="PERF",'Full menu'!AQ23="AERF",'Full menu'!AQ23="PCB"),"ERfix",IF(OR('Full menu'!AQ23="ACB", 'Full menu'!AQ23="LCERT", 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 'Full menu'!AQ23="ERwMT", 'Full menu'!AQ23="M&amp;ERT", 'Full menu'!AQ23="MwIT", 'Full menu'!AQ23="IwMT", 'Full menu'!AQ23="M&amp;IT", 'Full menu'!AQ23="IwERT", 'Full menu'!AQ23="ERwIT", 'Full menu'!AQ23="I&amp;ERT", 'Full menu'!AQ23="ER&amp;M&amp;IT"),"MixedTs",IF('Full menu'!AQ23="UD","UD",IF('Full menu'!AQ23="LSD","LSD",IF('Full menu'!AQ23="WSD","WSD","")))))))))</f>
        <v>ERTs</v>
      </c>
      <c r="AR23" s="3" t="str">
        <f>IF('Full menu'!AR23="MDC","MDC",IF(OR('Full menu'!AR23="PERF",'Full menu'!AR23="AERF",'Full menu'!AR23="PCB"),"ERfix",IF(OR('Full menu'!AR23="ACB", 'Full menu'!AR23="LCERT", 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 'Full menu'!AR23="ERwMT", 'Full menu'!AR23="M&amp;ERT", 'Full menu'!AR23="MwIT", 'Full menu'!AR23="IwMT", 'Full menu'!AR23="M&amp;IT", 'Full menu'!AR23="IwERT", 'Full menu'!AR23="ERwIT", 'Full menu'!AR23="I&amp;ERT", 'Full menu'!AR23="ER&amp;M&amp;IT"),"MixedTs",IF('Full menu'!AR23="UD","UD",IF('Full menu'!AR23="LSD","LSD",IF('Full menu'!AR23="WSD","WSD","")))))))))</f>
        <v>ERTs</v>
      </c>
      <c r="AS23" s="3" t="str">
        <f>IF('Full menu'!AS23="MDC","MDC",IF(OR('Full menu'!AS23="PERF",'Full menu'!AS23="AERF",'Full menu'!AS23="PCB"),"ERfix",IF(OR('Full menu'!AS23="ACB", 'Full menu'!AS23="LCERT", 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 'Full menu'!AS23="ERwMT", 'Full menu'!AS23="M&amp;ERT", 'Full menu'!AS23="MwIT", 'Full menu'!AS23="IwMT", 'Full menu'!AS23="M&amp;IT", 'Full menu'!AS23="IwERT", 'Full menu'!AS23="ERwIT", 'Full menu'!AS23="I&amp;ERT", 'Full menu'!AS23="ER&amp;M&amp;IT"),"MixedTs",IF('Full menu'!AS23="UD","UD",IF('Full menu'!AS23="LSD","LSD",IF('Full menu'!AS23="WSD","WSD","")))))))))</f>
        <v>ERTs</v>
      </c>
      <c r="AT23" s="3"/>
      <c r="AU23" s="3"/>
      <c r="AV23" s="3" t="str">
        <f>IF('Full menu'!AV23="MDC","MDC",IF(OR('Full menu'!AV23="PERF",'Full menu'!AV23="AERF",'Full menu'!AV23="PCB"),"ERfix",IF(OR('Full menu'!AV23="ACB", 'Full menu'!AV23="LCERT", 'Full menu'!AV23="LERT",'Full menu'!AV23="FCERT",'Full menu'!AV23="FERT"),"ERT",IF(OR('Full menu'!AV23="FCMT",'Full menu'!AV23="FMT",'Full menu'!AV23="LMT",'Full menu'!AV23="LCMT"),"MT",IF(OR('Full menu'!AV23="LCIT",'Full menu'!AV23="FCIT",'Full menu'!AV23="LMT",'Full menu'!AV23="FMT"),"IT",IF(OR('Full menu'!AV23="MwERT", 'Full menu'!AV23="ERwMT", 'Full menu'!AV23="M&amp;ERT", 'Full menu'!AV23="MwIT", 'Full menu'!AV23="IwMT", 'Full menu'!AV23="M&amp;IT", 'Full menu'!AV23="IwERT", 'Full menu'!AV23="ERwIT", 'Full menu'!AV23="I&amp;ERT", 'Full menu'!AV23="ER&amp;M&amp;IT"),"MixedT",IF('Full menu'!AV23="UD","UD",IF('Full menu'!AV23="LSD","LSD",IF('Full menu'!AV23="WSD","WSD","")))))))))</f>
        <v/>
      </c>
      <c r="AW23" s="3" t="str">
        <f>IF('Full menu'!AW23="MDC","MDC",IF(OR('Full menu'!AW23="PERF",'Full menu'!AW23="AERF",'Full menu'!AW23="PCB"),"ERfix",IF(OR('Full menu'!AW23="ACB", 'Full menu'!AW23="LCERT", 'Full menu'!AW23="LERT",'Full menu'!AW23="FCERT",'Full menu'!AW23="FERT"),"ERT",IF(OR('Full menu'!AW23="FCMT",'Full menu'!AW23="FMT",'Full menu'!AW23="LMT",'Full menu'!AW23="LCMT"),"MT",IF(OR('Full menu'!AW23="LCIT",'Full menu'!AW23="FCIT",'Full menu'!AW23="LMT",'Full menu'!AW23="FMT"),"IT",IF(OR('Full menu'!AW23="MwERT", 'Full menu'!AW23="ERwMT", 'Full menu'!AW23="M&amp;ERT", 'Full menu'!AW23="MwIT", 'Full menu'!AW23="IwMT", 'Full menu'!AW23="M&amp;IT", 'Full menu'!AW23="IwERT", 'Full menu'!AW23="ERwIT", 'Full menu'!AW23="I&amp;ERT", 'Full menu'!AW23="ER&amp;M&amp;IT"),"MixedT",IF('Full menu'!AW23="UD","UD",IF('Full menu'!AW23="LSD","LSD",IF('Full menu'!AW23="WSD","WSD","")))))))))</f>
        <v/>
      </c>
      <c r="AX23" s="3" t="str">
        <f>IF('Full menu'!AX23="MDC","MDC",IF(OR('Full menu'!AX23="PERF",'Full menu'!AX23="AERF",'Full menu'!AX23="PCB"),"ERfix",IF(OR('Full menu'!AX23="ACB", 'Full menu'!AX23="LCERT", 'Full menu'!AX23="LERT",'Full menu'!AX23="FCERT",'Full menu'!AX23="FERT"),"ERT",IF(OR('Full menu'!AX23="FCMT",'Full menu'!AX23="FMT",'Full menu'!AX23="LMT",'Full menu'!AX23="LCMT"),"MT",IF(OR('Full menu'!AX23="LCIT",'Full menu'!AX23="FCIT",'Full menu'!AX23="LMT",'Full menu'!AX23="FMT"),"IT",IF(OR('Full menu'!AX23="MwERT", 'Full menu'!AX23="ERwMT", 'Full menu'!AX23="M&amp;ERT", 'Full menu'!AX23="MwIT", 'Full menu'!AX23="IwMT", 'Full menu'!AX23="M&amp;IT", 'Full menu'!AX23="IwERT", 'Full menu'!AX23="ERwIT", 'Full menu'!AX23="I&amp;ERT", 'Full menu'!AX23="ER&amp;M&amp;IT"),"MixedT",IF('Full menu'!AX23="UD","UD",IF('Full menu'!AX23="LSD","LSD",IF('Full menu'!AX23="WSD","WSD","")))))))))</f>
        <v/>
      </c>
      <c r="AY23" s="3" t="str">
        <f>IF('Full menu'!AY23="MDC","MDC",IF(OR('Full menu'!AY23="PERF",'Full menu'!AY23="AERF",'Full menu'!AY23="PCB"),"ERfix",IF(OR('Full menu'!AY23="ACB", 'Full menu'!AY23="LCERT", 'Full menu'!AY23="LERT",'Full menu'!AY23="FCERT",'Full menu'!AY23="FERT"),"ERT",IF(OR('Full menu'!AY23="FCMT",'Full menu'!AY23="FMT",'Full menu'!AY23="LMT",'Full menu'!AY23="LCMT"),"MT",IF(OR('Full menu'!AY23="LCIT",'Full menu'!AY23="FCIT",'Full menu'!AY23="LMT",'Full menu'!AY23="FMT"),"IT",IF(OR('Full menu'!AY23="MwERT", 'Full menu'!AY23="ERwMT", 'Full menu'!AY23="M&amp;ERT", 'Full menu'!AY23="MwIT", 'Full menu'!AY23="IwMT", 'Full menu'!AY23="M&amp;IT", 'Full menu'!AY23="IwERT", 'Full menu'!AY23="ERwIT", 'Full menu'!AY23="I&amp;ERT", 'Full menu'!AY23="ER&amp;M&amp;IT"),"MixedT",IF('Full menu'!AY23="UD","UD",IF('Full menu'!AY23="LSD","LSD",IF('Full menu'!AY23="WSD","WSD","")))))))))</f>
        <v/>
      </c>
      <c r="AZ23" s="3" t="str">
        <f>IF('Full menu'!AZ23="MDC","MDC",IF(OR('Full menu'!AZ23="PERF",'Full menu'!AZ23="AERF",'Full menu'!AZ23="PCB"),"ERfix",IF(OR('Full menu'!AZ23="ACB", 'Full menu'!AZ23="LCERT", 'Full menu'!AZ23="LERT",'Full menu'!AZ23="FCERT",'Full menu'!AZ23="FERT"),"ERT",IF(OR('Full menu'!AZ23="FCMT",'Full menu'!AZ23="FMT",'Full menu'!AZ23="LMT",'Full menu'!AZ23="LCMT"),"MT",IF(OR('Full menu'!AZ23="LCIT",'Full menu'!AZ23="FCIT",'Full menu'!AZ23="LMT",'Full menu'!AZ23="FMT"),"IT",IF(OR('Full menu'!AZ23="MwERT", 'Full menu'!AZ23="ERwMT", 'Full menu'!AZ23="M&amp;ERT", 'Full menu'!AZ23="MwIT", 'Full menu'!AZ23="IwMT", 'Full menu'!AZ23="M&amp;IT", 'Full menu'!AZ23="IwERT", 'Full menu'!AZ23="ERwIT", 'Full menu'!AZ23="I&amp;ERT", 'Full menu'!AZ23="ER&amp;M&amp;IT"),"MixedT",IF('Full menu'!AZ23="UD","UD",IF('Full menu'!AZ23="LSD","LSD",IF('Full menu'!AZ23="WSD","WSD","")))))))))</f>
        <v/>
      </c>
      <c r="BA23" s="3" t="str">
        <f>IF('Full menu'!BA23="MDC","MDC",IF(OR('Full menu'!BA23="PERF",'Full menu'!BA23="AERF",'Full menu'!BA23="PCB"),"ERfix",IF(OR('Full menu'!BA23="ACB", 'Full menu'!BA23="LCERT", 'Full menu'!BA23="LERT",'Full menu'!BA23="FCERT",'Full menu'!BA23="FERT"),"ERT",IF(OR('Full menu'!BA23="FCMT",'Full menu'!BA23="FMT",'Full menu'!BA23="LMT",'Full menu'!BA23="LCMT"),"MT",IF(OR('Full menu'!BA23="LCIT",'Full menu'!BA23="FCIT",'Full menu'!BA23="LMT",'Full menu'!BA23="FMT"),"IT",IF(OR('Full menu'!BA23="MwERT", 'Full menu'!BA23="ERwMT", 'Full menu'!BA23="M&amp;ERT", 'Full menu'!BA23="MwIT", 'Full menu'!BA23="IwMT", 'Full menu'!BA23="M&amp;IT", 'Full menu'!BA23="IwERT", 'Full menu'!BA23="ERwIT", 'Full menu'!BA23="I&amp;ERT", 'Full menu'!BA23="ER&amp;M&amp;IT"),"MixedT",IF('Full menu'!BA23="UD","UD",IF('Full menu'!BA23="LSD","LSD",IF('Full menu'!BA23="WSD","WSD","")))))))))</f>
        <v/>
      </c>
      <c r="BB23" s="3" t="str">
        <f>IF('Full menu'!BB23="MDC","MDC",IF(OR('Full menu'!BB23="PERF",'Full menu'!BB23="AERF",'Full menu'!BB23="PCB"),"ERfix",IF(OR('Full menu'!BB23="ACB", 'Full menu'!BB23="LCERT", 'Full menu'!BB23="LERT",'Full menu'!BB23="FCERT",'Full menu'!BB23="FERT"),"ERT",IF(OR('Full menu'!BB23="FCMT",'Full menu'!BB23="FMT",'Full menu'!BB23="LMT",'Full menu'!BB23="LCMT"),"MT",IF(OR('Full menu'!BB23="LCIT",'Full menu'!BB23="FCIT",'Full menu'!BB23="LMT",'Full menu'!BB23="FMT"),"IT",IF(OR('Full menu'!BB23="MwERT", 'Full menu'!BB23="ERwMT", 'Full menu'!BB23="M&amp;ERT", 'Full menu'!BB23="MwIT", 'Full menu'!BB23="IwMT", 'Full menu'!BB23="M&amp;IT", 'Full menu'!BB23="IwERT", 'Full menu'!BB23="ERwIT", 'Full menu'!BB23="I&amp;ERT", 'Full menu'!BB23="ER&amp;M&amp;IT"),"MixedT",IF('Full menu'!BB23="UD","UD",IF('Full menu'!BB23="LSD","LSD",IF('Full menu'!BB23="WSD","WSD","")))))))))</f>
        <v/>
      </c>
      <c r="BC23" s="3" t="str">
        <f>IF('Full menu'!BC23="MDC","MDC",IF(OR('Full menu'!BC23="PERF",'Full menu'!BC23="AERF",'Full menu'!BC23="PCB"),"ERfix",IF(OR('Full menu'!BC23="ACB", 'Full menu'!BC23="LCERT", 'Full menu'!BC23="LERT",'Full menu'!BC23="FCERT",'Full menu'!BC23="FERT"),"ERT",IF(OR('Full menu'!BC23="FCMT",'Full menu'!BC23="FMT",'Full menu'!BC23="LMT",'Full menu'!BC23="LCMT"),"MT",IF(OR('Full menu'!BC23="LCIT",'Full menu'!BC23="FCIT",'Full menu'!BC23="LMT",'Full menu'!BC23="FMT"),"IT",IF(OR('Full menu'!BC23="MwERT", 'Full menu'!BC23="ERwMT", 'Full menu'!BC23="M&amp;ERT", 'Full menu'!BC23="MwIT", 'Full menu'!BC23="IwMT", 'Full menu'!BC23="M&amp;IT", 'Full menu'!BC23="IwERT", 'Full menu'!BC23="ERwIT", 'Full menu'!BC23="I&amp;ERT", 'Full menu'!BC23="ER&amp;M&amp;IT"),"MixedT",IF('Full menu'!BC23="UD","UD",IF('Full menu'!BC23="LSD","LSD",IF('Full menu'!BC23="WSD","WSD","")))))))))</f>
        <v/>
      </c>
    </row>
    <row r="24" spans="1:55" ht="15.5" x14ac:dyDescent="0.35">
      <c r="A24" t="s">
        <v>47</v>
      </c>
      <c r="B24" s="3" t="str">
        <f>IF('Full menu'!B24="MDC","MDC",IF(OR('Full menu'!B24="PERF",'Full menu'!B24="AERF",'Full menu'!B24="PCB"),"ERfix",IF(OR('Full menu'!B24="ACB", 'Full menu'!B24="LCERT", 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 'Full menu'!B24="ERwMT", 'Full menu'!B24="M&amp;ERT", 'Full menu'!B24="MwIT", 'Full menu'!B24="IwMT", 'Full menu'!B24="M&amp;IT", 'Full menu'!B24="IwERT", 'Full menu'!B24="ERwIT", 'Full menu'!B24="I&amp;ERT", 'Full menu'!B24="ER&amp;M&amp;IT"),"MixedTs",IF('Full menu'!B24="UD","UD",IF('Full menu'!B24="LSD","LSD",IF('Full menu'!B24="WSD","WSD","")))))))))</f>
        <v>ERfix</v>
      </c>
      <c r="C24" s="3" t="str">
        <f>IF('Full menu'!C24="MDC","MDC",IF(OR('Full menu'!C24="PERF",'Full menu'!C24="AERF",'Full menu'!C24="PCB"),"ERfix",IF(OR('Full menu'!C24="ACB", 'Full menu'!C24="LCERT", 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 'Full menu'!C24="ERwMT", 'Full menu'!C24="M&amp;ERT", 'Full menu'!C24="MwIT", 'Full menu'!C24="IwMT", 'Full menu'!C24="M&amp;IT", 'Full menu'!C24="IwERT", 'Full menu'!C24="ERwIT", 'Full menu'!C24="I&amp;ERT", 'Full menu'!C24="ER&amp;M&amp;IT"),"MixedTs",IF('Full menu'!C24="UD","UD",IF('Full menu'!C24="LSD","LSD",IF('Full menu'!C24="WSD","WSD","")))))))))</f>
        <v>ERfix</v>
      </c>
      <c r="D24" s="3" t="str">
        <f>IF('Full menu'!D24="MDC","MDC",IF(OR('Full menu'!D24="PERF",'Full menu'!D24="AERF",'Full menu'!D24="PCB"),"ERfix",IF(OR('Full menu'!D24="ACB", 'Full menu'!D24="LCERT", 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 'Full menu'!D24="ERwMT", 'Full menu'!D24="M&amp;ERT", 'Full menu'!D24="MwIT", 'Full menu'!D24="IwMT", 'Full menu'!D24="M&amp;IT", 'Full menu'!D24="IwERT", 'Full menu'!D24="ERwIT", 'Full menu'!D24="I&amp;ERT", 'Full menu'!D24="ER&amp;M&amp;IT"),"MixedTs",IF('Full menu'!D24="UD","UD",IF('Full menu'!D24="LSD","LSD",IF('Full menu'!D24="WSD","WSD","")))))))))</f>
        <v>ERfix</v>
      </c>
      <c r="E24" s="3" t="str">
        <f>IF('Full menu'!E24="MDC","MDC",IF(OR('Full menu'!E24="PERF",'Full menu'!E24="AERF",'Full menu'!E24="PCB"),"ERfix",IF(OR('Full menu'!E24="ACB", 'Full menu'!E24="LCERT", 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 'Full menu'!E24="ERwMT", 'Full menu'!E24="M&amp;ERT", 'Full menu'!E24="MwIT", 'Full menu'!E24="IwMT", 'Full menu'!E24="M&amp;IT", 'Full menu'!E24="IwERT", 'Full menu'!E24="ERwIT", 'Full menu'!E24="I&amp;ERT", 'Full menu'!E24="ER&amp;M&amp;IT"),"MixedTs",IF('Full menu'!E24="UD","UD",IF('Full menu'!E24="LSD","LSD",IF('Full menu'!E24="WSD","WSD","")))))))))</f>
        <v>ERfix</v>
      </c>
      <c r="F24" s="3" t="str">
        <f>IF('Full menu'!F24="MDC","MDC",IF(OR('Full menu'!F24="PERF",'Full menu'!F24="AERF",'Full menu'!F24="PCB"),"ERfix",IF(OR('Full menu'!F24="ACB", 'Full menu'!F24="LCERT", 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 'Full menu'!F24="ERwMT", 'Full menu'!F24="M&amp;ERT", 'Full menu'!F24="MwIT", 'Full menu'!F24="IwMT", 'Full menu'!F24="M&amp;IT", 'Full menu'!F24="IwERT", 'Full menu'!F24="ERwIT", 'Full menu'!F24="I&amp;ERT", 'Full menu'!F24="ER&amp;M&amp;IT"),"MixedTs",IF('Full menu'!F24="UD","UD",IF('Full menu'!F24="LSD","LSD",IF('Full menu'!F24="WSD","WSD","")))))))))</f>
        <v>ERfix</v>
      </c>
      <c r="G24" s="3" t="str">
        <f>IF('Full menu'!G24="MDC","MDC",IF(OR('Full menu'!G24="PERF",'Full menu'!G24="AERF",'Full menu'!G24="PCB"),"ERfix",IF(OR('Full menu'!G24="ACB", 'Full menu'!G24="LCERT", 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 'Full menu'!G24="ERwMT", 'Full menu'!G24="M&amp;ERT", 'Full menu'!G24="MwIT", 'Full menu'!G24="IwMT", 'Full menu'!G24="M&amp;IT", 'Full menu'!G24="IwERT", 'Full menu'!G24="ERwIT", 'Full menu'!G24="I&amp;ERT", 'Full menu'!G24="ER&amp;M&amp;IT"),"MixedTs",IF('Full menu'!G24="UD","UD",IF('Full menu'!G24="LSD","LSD",IF('Full menu'!G24="WSD","WSD","")))))))))</f>
        <v>ERfix</v>
      </c>
      <c r="H24" s="3" t="str">
        <f>IF('Full menu'!H24="MDC","MDC",IF(OR('Full menu'!H24="PERF",'Full menu'!H24="AERF",'Full menu'!H24="PCB"),"ERfix",IF(OR('Full menu'!H24="ACB", 'Full menu'!H24="LCERT", 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 'Full menu'!H24="ERwMT", 'Full menu'!H24="M&amp;ERT", 'Full menu'!H24="MwIT", 'Full menu'!H24="IwMT", 'Full menu'!H24="M&amp;IT", 'Full menu'!H24="IwERT", 'Full menu'!H24="ERwIT", 'Full menu'!H24="I&amp;ERT", 'Full menu'!H24="ER&amp;M&amp;IT"),"MixedTs",IF('Full menu'!H24="UD","UD",IF('Full menu'!H24="LSD","LSD",IF('Full menu'!H24="WSD","WSD","")))))))))</f>
        <v>ERfix</v>
      </c>
      <c r="I24" s="3" t="str">
        <f>IF('Full menu'!I24="MDC","MDC",IF(OR('Full menu'!I24="PERF",'Full menu'!I24="AERF",'Full menu'!I24="PCB"),"ERfix",IF(OR('Full menu'!I24="ACB", 'Full menu'!I24="LCERT", 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 'Full menu'!I24="ERwMT", 'Full menu'!I24="M&amp;ERT", 'Full menu'!I24="MwIT", 'Full menu'!I24="IwMT", 'Full menu'!I24="M&amp;IT", 'Full menu'!I24="IwERT", 'Full menu'!I24="ERwIT", 'Full menu'!I24="I&amp;ERT", 'Full menu'!I24="ER&amp;M&amp;IT"),"MixedTs",IF('Full menu'!I24="UD","UD",IF('Full menu'!I24="LSD","LSD",IF('Full menu'!I24="WSD","WSD","")))))))))</f>
        <v>ERfix</v>
      </c>
      <c r="J24" s="3" t="str">
        <f>IF('Full menu'!J24="MDC","MDC",IF(OR('Full menu'!J24="PERF",'Full menu'!J24="AERF",'Full menu'!J24="PCB"),"ERfix",IF(OR('Full menu'!J24="ACB", 'Full menu'!J24="LCERT", 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 'Full menu'!J24="ERwMT", 'Full menu'!J24="M&amp;ERT", 'Full menu'!J24="MwIT", 'Full menu'!J24="IwMT", 'Full menu'!J24="M&amp;IT", 'Full menu'!J24="IwERT", 'Full menu'!J24="ERwIT", 'Full menu'!J24="I&amp;ERT", 'Full menu'!J24="ER&amp;M&amp;IT"),"MixedTs",IF('Full menu'!J24="UD","UD",IF('Full menu'!J24="LSD","LSD",IF('Full menu'!J24="WSD","WSD","")))))))))</f>
        <v>LSD</v>
      </c>
      <c r="K24" s="3" t="str">
        <f>IF('Full menu'!K24="MDC","MDC",IF(OR('Full menu'!K24="PERF",'Full menu'!K24="AERF",'Full menu'!K24="PCB"),"ERfix",IF(OR('Full menu'!K24="ACB", 'Full menu'!K24="LCERT", 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 'Full menu'!K24="ERwMT", 'Full menu'!K24="M&amp;ERT", 'Full menu'!K24="MwIT", 'Full menu'!K24="IwMT", 'Full menu'!K24="M&amp;IT", 'Full menu'!K24="IwERT", 'Full menu'!K24="ERwIT", 'Full menu'!K24="I&amp;ERT", 'Full menu'!K24="ER&amp;M&amp;IT"),"MixedTs",IF('Full menu'!K24="UD","UD",IF('Full menu'!K24="LSD","LSD",IF('Full menu'!K24="WSD","WSD","")))))))))</f>
        <v>LSD</v>
      </c>
      <c r="L24" s="3" t="str">
        <f>IF('Full menu'!L24="MDC","MDC",IF(OR('Full menu'!L24="PERF",'Full menu'!L24="AERF",'Full menu'!L24="PCB"),"ERfix",IF(OR('Full menu'!L24="ACB", 'Full menu'!L24="LCERT", 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 'Full menu'!L24="ERwMT", 'Full menu'!L24="M&amp;ERT", 'Full menu'!L24="MwIT", 'Full menu'!L24="IwMT", 'Full menu'!L24="M&amp;IT", 'Full menu'!L24="IwERT", 'Full menu'!L24="ERwIT", 'Full menu'!L24="I&amp;ERT", 'Full menu'!L24="ER&amp;M&amp;IT"),"MixedTs",IF('Full menu'!L24="UD","UD",IF('Full menu'!L24="LSD","LSD",IF('Full menu'!L24="WSD","WSD","")))))))))</f>
        <v>LSD</v>
      </c>
      <c r="M24" s="3" t="str">
        <f>IF('Full menu'!M24="MDC","MDC",IF(OR('Full menu'!M24="PERF",'Full menu'!M24="AERF",'Full menu'!M24="PCB"),"ERfix",IF(OR('Full menu'!M24="ACB", 'Full menu'!M24="LCERT", 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 'Full menu'!M24="ERwMT", 'Full menu'!M24="M&amp;ERT", 'Full menu'!M24="MwIT", 'Full menu'!M24="IwMT", 'Full menu'!M24="M&amp;IT", 'Full menu'!M24="IwERT", 'Full menu'!M24="ERwIT", 'Full menu'!M24="I&amp;ERT", 'Full menu'!M24="ER&amp;M&amp;IT"),"MixedTs",IF('Full menu'!M24="UD","UD",IF('Full menu'!M24="LSD","LSD",IF('Full menu'!M24="WSD","WSD","")))))))))</f>
        <v>LSD</v>
      </c>
      <c r="N24" s="3" t="str">
        <f>IF('Full menu'!N24="MDC","MDC",IF(OR('Full menu'!N24="PERF",'Full menu'!N24="AERF",'Full menu'!N24="PCB"),"ERfix",IF(OR('Full menu'!N24="ACB", 'Full menu'!N24="LCERT", 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 'Full menu'!N24="ERwMT", 'Full menu'!N24="M&amp;ERT", 'Full menu'!N24="MwIT", 'Full menu'!N24="IwMT", 'Full menu'!N24="M&amp;IT", 'Full menu'!N24="IwERT", 'Full menu'!N24="ERwIT", 'Full menu'!N24="I&amp;ERT", 'Full menu'!N24="ER&amp;M&amp;IT"),"MixedTs",IF('Full menu'!N24="UD","UD",IF('Full menu'!N24="LSD","LSD",IF('Full menu'!N24="WSD","WSD","")))))))))</f>
        <v>LSD</v>
      </c>
      <c r="O24" s="3" t="str">
        <f>IF('Full menu'!O24="MDC","MDC",IF(OR('Full menu'!O24="PERF",'Full menu'!O24="AERF",'Full menu'!O24="PCB"),"ERfix",IF(OR('Full menu'!O24="ACB", 'Full menu'!O24="LCERT", 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 'Full menu'!O24="ERwMT", 'Full menu'!O24="M&amp;ERT", 'Full menu'!O24="MwIT", 'Full menu'!O24="IwMT", 'Full menu'!O24="M&amp;IT", 'Full menu'!O24="IwERT", 'Full menu'!O24="ERwIT", 'Full menu'!O24="I&amp;ERT", 'Full menu'!O24="ER&amp;M&amp;IT"),"MixedTs",IF('Full menu'!O24="UD","UD",IF('Full menu'!O24="LSD","LSD",IF('Full menu'!O24="WSD","WSD","")))))))))</f>
        <v>LSD</v>
      </c>
      <c r="P24" s="3" t="str">
        <f>IF('Full menu'!P24="MDC","MDC",IF(OR('Full menu'!P24="PERF",'Full menu'!P24="AERF",'Full menu'!P24="PCB"),"ERfix",IF(OR('Full menu'!P24="ACB", 'Full menu'!P24="LCERT", 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 'Full menu'!P24="ERwMT", 'Full menu'!P24="M&amp;ERT", 'Full menu'!P24="MwIT", 'Full menu'!P24="IwMT", 'Full menu'!P24="M&amp;IT", 'Full menu'!P24="IwERT", 'Full menu'!P24="ERwIT", 'Full menu'!P24="I&amp;ERT", 'Full menu'!P24="ER&amp;M&amp;IT"),"MixedTs",IF('Full menu'!P24="UD","UD",IF('Full menu'!P24="LSD","LSD",IF('Full menu'!P24="WSD","WSD","")))))))))</f>
        <v>LSD</v>
      </c>
      <c r="Q24" s="3" t="str">
        <f>IF('Full menu'!Q24="MDC","MDC",IF(OR('Full menu'!Q24="PERF",'Full menu'!Q24="AERF",'Full menu'!Q24="PCB"),"ERfix",IF(OR('Full menu'!Q24="ACB", 'Full menu'!Q24="LCERT", 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 'Full menu'!Q24="ERwMT", 'Full menu'!Q24="M&amp;ERT", 'Full menu'!Q24="MwIT", 'Full menu'!Q24="IwMT", 'Full menu'!Q24="M&amp;IT", 'Full menu'!Q24="IwERT", 'Full menu'!Q24="ERwIT", 'Full menu'!Q24="I&amp;ERT", 'Full menu'!Q24="ER&amp;M&amp;IT"),"MixedTs",IF('Full menu'!Q24="UD","UD",IF('Full menu'!Q24="LSD","LSD",IF('Full menu'!Q24="WSD","WSD","")))))))))</f>
        <v>LSD</v>
      </c>
      <c r="R24" s="3" t="str">
        <f>IF('Full menu'!R24="MDC","MDC",IF(OR('Full menu'!R24="PERF",'Full menu'!R24="AERF",'Full menu'!R24="PCB"),"ERfix",IF(OR('Full menu'!R24="ACB", 'Full menu'!R24="LCERT", 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 'Full menu'!R24="ERwMT", 'Full menu'!R24="M&amp;ERT", 'Full menu'!R24="MwIT", 'Full menu'!R24="IwMT", 'Full menu'!R24="M&amp;IT", 'Full menu'!R24="IwERT", 'Full menu'!R24="ERwIT", 'Full menu'!R24="I&amp;ERT", 'Full menu'!R24="ER&amp;M&amp;IT"),"MixedTs",IF('Full menu'!R24="UD","UD",IF('Full menu'!R24="LSD","LSD",IF('Full menu'!R24="WSD","WSD","")))))))))</f>
        <v>LSD</v>
      </c>
      <c r="S24" s="3" t="str">
        <f>IF('Full menu'!S24="MDC","MDC",IF(OR('Full menu'!S24="PERF",'Full menu'!S24="AERF",'Full menu'!S24="PCB"),"ERfix",IF(OR('Full menu'!S24="ACB", 'Full menu'!S24="LCERT", 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 'Full menu'!S24="ERwMT", 'Full menu'!S24="M&amp;ERT", 'Full menu'!S24="MwIT", 'Full menu'!S24="IwMT", 'Full menu'!S24="M&amp;IT", 'Full menu'!S24="IwERT", 'Full menu'!S24="ERwIT", 'Full menu'!S24="I&amp;ERT", 'Full menu'!S24="ER&amp;M&amp;IT"),"MixedTs",IF('Full menu'!S24="UD","UD",IF('Full menu'!S24="LSD","LSD",IF('Full menu'!S24="WSD","WSD","")))))))))</f>
        <v>LSD</v>
      </c>
      <c r="T24" s="3" t="str">
        <f>IF('Full menu'!T24="MDC","MDC",IF(OR('Full menu'!T24="PERF",'Full menu'!T24="AERF",'Full menu'!T24="PCB"),"ERfix",IF(OR('Full menu'!T24="ACB", 'Full menu'!T24="LCERT", 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 'Full menu'!T24="ERwMT", 'Full menu'!T24="M&amp;ERT", 'Full menu'!T24="MwIT", 'Full menu'!T24="IwMT", 'Full menu'!T24="M&amp;IT", 'Full menu'!T24="IwERT", 'Full menu'!T24="ERwIT", 'Full menu'!T24="I&amp;ERT", 'Full menu'!T24="ER&amp;M&amp;IT"),"MixedTs",IF('Full menu'!T24="UD","UD",IF('Full menu'!T24="LSD","LSD",IF('Full menu'!T24="WSD","WSD","")))))))))</f>
        <v>LSD</v>
      </c>
      <c r="U24" s="3" t="str">
        <f>IF('Full menu'!U24="MDC","MDC",IF(OR('Full menu'!U24="PERF",'Full menu'!U24="AERF",'Full menu'!U24="PCB"),"ERfix",IF(OR('Full menu'!U24="ACB", 'Full menu'!U24="LCERT", 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 'Full menu'!U24="ERwMT", 'Full menu'!U24="M&amp;ERT", 'Full menu'!U24="MwIT", 'Full menu'!U24="IwMT", 'Full menu'!U24="M&amp;IT", 'Full menu'!U24="IwERT", 'Full menu'!U24="ERwIT", 'Full menu'!U24="I&amp;ERT", 'Full menu'!U24="ER&amp;M&amp;IT"),"MixedTs",IF('Full menu'!U24="UD","UD",IF('Full menu'!U24="LSD","LSD",IF('Full menu'!U24="WSD","WSD","")))))))))</f>
        <v>LSD</v>
      </c>
      <c r="V24" s="3" t="str">
        <f>IF('Full menu'!V24="MDC","MDC",IF(OR('Full menu'!V24="PERF",'Full menu'!V24="AERF",'Full menu'!V24="PCB"),"ERfix",IF(OR('Full menu'!V24="ACB", 'Full menu'!V24="LCERT", 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 'Full menu'!V24="ERwMT", 'Full menu'!V24="M&amp;ERT", 'Full menu'!V24="MwIT", 'Full menu'!V24="IwMT", 'Full menu'!V24="M&amp;IT", 'Full menu'!V24="IwERT", 'Full menu'!V24="ERwIT", 'Full menu'!V24="I&amp;ERT", 'Full menu'!V24="ER&amp;M&amp;IT"),"MixedTs",IF('Full menu'!V24="UD","UD",IF('Full menu'!V24="LSD","LSD",IF('Full menu'!V24="WSD","WSD","")))))))))</f>
        <v>LSD</v>
      </c>
      <c r="W24" s="3" t="str">
        <f>IF('Full menu'!W24="MDC","MDC",IF(OR('Full menu'!W24="PERF",'Full menu'!W24="AERF",'Full menu'!W24="PCB"),"ERfix",IF(OR('Full menu'!W24="ACB", 'Full menu'!W24="LCERT", 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 'Full menu'!W24="ERwMT", 'Full menu'!W24="M&amp;ERT", 'Full menu'!W24="MwIT", 'Full menu'!W24="IwMT", 'Full menu'!W24="M&amp;IT", 'Full menu'!W24="IwERT", 'Full menu'!W24="ERwIT", 'Full menu'!W24="I&amp;ERT", 'Full menu'!W24="ER&amp;M&amp;IT"),"MixedTs",IF('Full menu'!W24="UD","UD",IF('Full menu'!W24="LSD","LSD",IF('Full menu'!W24="WSD","WSD","")))))))))</f>
        <v>LSD</v>
      </c>
      <c r="X24" s="3" t="str">
        <f>IF('Full menu'!X24="MDC","MDC",IF(OR('Full menu'!X24="PERF",'Full menu'!X24="AERF",'Full menu'!X24="PCB"),"ERfix",IF(OR('Full menu'!X24="ACB", 'Full menu'!X24="LCERT", 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 'Full menu'!X24="ERwMT", 'Full menu'!X24="M&amp;ERT", 'Full menu'!X24="MwIT", 'Full menu'!X24="IwMT", 'Full menu'!X24="M&amp;IT", 'Full menu'!X24="IwERT", 'Full menu'!X24="ERwIT", 'Full menu'!X24="I&amp;ERT", 'Full menu'!X24="ER&amp;M&amp;IT"),"MixedTs",IF('Full menu'!X24="UD","UD",IF('Full menu'!X24="LSD","LSD",IF('Full menu'!X24="WSD","WSD","")))))))))</f>
        <v>LSD</v>
      </c>
      <c r="Y24" s="3" t="str">
        <f>IF('Full menu'!Y24="MDC","MDC",IF(OR('Full menu'!Y24="PERF",'Full menu'!Y24="AERF",'Full menu'!Y24="PCB"),"ERfix",IF(OR('Full menu'!Y24="ACB", 'Full menu'!Y24="LCERT", 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 'Full menu'!Y24="ERwMT", 'Full menu'!Y24="M&amp;ERT", 'Full menu'!Y24="MwIT", 'Full menu'!Y24="IwMT", 'Full menu'!Y24="M&amp;IT", 'Full menu'!Y24="IwERT", 'Full menu'!Y24="ERwIT", 'Full menu'!Y24="I&amp;ERT", 'Full menu'!Y24="ER&amp;M&amp;IT"),"MixedTs",IF('Full menu'!Y24="UD","UD",IF('Full menu'!Y24="LSD","LSD",IF('Full menu'!Y24="WSD","WSD","")))))))))</f>
        <v>LSD</v>
      </c>
      <c r="Z24" s="3" t="str">
        <f>IF('Full menu'!Z24="MDC","MDC",IF(OR('Full menu'!Z24="PERF",'Full menu'!Z24="AERF",'Full menu'!Z24="PCB"),"ERfix",IF(OR('Full menu'!Z24="ACB", 'Full menu'!Z24="LCERT", 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 'Full menu'!Z24="ERwMT", 'Full menu'!Z24="M&amp;ERT", 'Full menu'!Z24="MwIT", 'Full menu'!Z24="IwMT", 'Full menu'!Z24="M&amp;IT", 'Full menu'!Z24="IwERT", 'Full menu'!Z24="ERwIT", 'Full menu'!Z24="I&amp;ERT", 'Full menu'!Z24="ER&amp;M&amp;IT"),"MixedTs",IF('Full menu'!Z24="UD","UD",IF('Full menu'!Z24="LSD","LSD",IF('Full menu'!Z24="WSD","WSD","")))))))))</f>
        <v>LSD</v>
      </c>
      <c r="AA24" s="3" t="str">
        <f>IF('Full menu'!AA24="MDC","MDC",IF(OR('Full menu'!AA24="PERF",'Full menu'!AA24="AERF",'Full menu'!AA24="PCB"),"ERfix",IF(OR('Full menu'!AA24="ACB", 'Full menu'!AA24="LCERT", 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 'Full menu'!AA24="ERwMT", 'Full menu'!AA24="M&amp;ERT", 'Full menu'!AA24="MwIT", 'Full menu'!AA24="IwMT", 'Full menu'!AA24="M&amp;IT", 'Full menu'!AA24="IwERT", 'Full menu'!AA24="ERwIT", 'Full menu'!AA24="I&amp;ERT", 'Full menu'!AA24="ER&amp;M&amp;IT"),"MixedTs",IF('Full menu'!AA24="UD","UD",IF('Full menu'!AA24="LSD","LSD",IF('Full menu'!AA24="WSD","WSD","")))))))))</f>
        <v>LSD</v>
      </c>
      <c r="AB24" s="3" t="str">
        <f>IF('Full menu'!AB24="MDC","MDC",IF(OR('Full menu'!AB24="PERF",'Full menu'!AB24="AERF",'Full menu'!AB24="PCB"),"ERfix",IF(OR('Full menu'!AB24="ACB", 'Full menu'!AB24="LCERT", 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 'Full menu'!AB24="ERwMT", 'Full menu'!AB24="M&amp;ERT", 'Full menu'!AB24="MwIT", 'Full menu'!AB24="IwMT", 'Full menu'!AB24="M&amp;IT", 'Full menu'!AB24="IwERT", 'Full menu'!AB24="ERwIT", 'Full menu'!AB24="I&amp;ERT", 'Full menu'!AB24="ER&amp;M&amp;IT"),"MixedTs",IF('Full menu'!AB24="UD","UD",IF('Full menu'!AB24="LSD","LSD",IF('Full menu'!AB24="WSD","WSD","")))))))))</f>
        <v>LSD</v>
      </c>
      <c r="AC24" s="3" t="str">
        <f>IF('Full menu'!AC24="MDC","MDC",IF(OR('Full menu'!AC24="PERF",'Full menu'!AC24="AERF",'Full menu'!AC24="PCB"),"ERfix",IF(OR('Full menu'!AC24="ACB", 'Full menu'!AC24="LCERT", 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 'Full menu'!AC24="ERwMT", 'Full menu'!AC24="M&amp;ERT", 'Full menu'!AC24="MwIT", 'Full menu'!AC24="IwMT", 'Full menu'!AC24="M&amp;IT", 'Full menu'!AC24="IwERT", 'Full menu'!AC24="ERwIT", 'Full menu'!AC24="I&amp;ERT", 'Full menu'!AC24="ER&amp;M&amp;IT"),"MixedTs",IF('Full menu'!AC24="UD","UD",IF('Full menu'!AC24="LSD","LSD",IF('Full menu'!AC24="WSD","WSD","")))))))))</f>
        <v>LSD</v>
      </c>
      <c r="AD24" s="3" t="str">
        <f>IF('Full menu'!AD24="MDC","MDC",IF(OR('Full menu'!AD24="PERF",'Full menu'!AD24="AERF",'Full menu'!AD24="PCB"),"ERfix",IF(OR('Full menu'!AD24="ACB", 'Full menu'!AD24="LCERT", 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 'Full menu'!AD24="ERwMT", 'Full menu'!AD24="M&amp;ERT", 'Full menu'!AD24="MwIT", 'Full menu'!AD24="IwMT", 'Full menu'!AD24="M&amp;IT", 'Full menu'!AD24="IwERT", 'Full menu'!AD24="ERwIT", 'Full menu'!AD24="I&amp;ERT", 'Full menu'!AD24="ER&amp;M&amp;IT"),"MixedTs",IF('Full menu'!AD24="UD","UD",IF('Full menu'!AD24="LSD","LSD",IF('Full menu'!AD24="WSD","WSD","")))))))))</f>
        <v>LSD</v>
      </c>
      <c r="AE24" s="3" t="str">
        <f>IF('Full menu'!AE24="MDC","MDC",IF(OR('Full menu'!AE24="PERF",'Full menu'!AE24="AERF",'Full menu'!AE24="PCB"),"ERfix",IF(OR('Full menu'!AE24="ACB", 'Full menu'!AE24="LCERT", 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 'Full menu'!AE24="ERwMT", 'Full menu'!AE24="M&amp;ERT", 'Full menu'!AE24="MwIT", 'Full menu'!AE24="IwMT", 'Full menu'!AE24="M&amp;IT", 'Full menu'!AE24="IwERT", 'Full menu'!AE24="ERwIT", 'Full menu'!AE24="I&amp;ERT", 'Full menu'!AE24="ER&amp;M&amp;IT"),"MixedTs",IF('Full menu'!AE24="UD","UD",IF('Full menu'!AE24="LSD","LSD",IF('Full menu'!AE24="WSD","WSD","")))))))))</f>
        <v>LSD</v>
      </c>
      <c r="AF24" s="3" t="str">
        <f>IF('Full menu'!AF24="MDC","MDC",IF(OR('Full menu'!AF24="PERF",'Full menu'!AF24="AERF",'Full menu'!AF24="PCB"),"ERfix",IF(OR('Full menu'!AF24="ACB", 'Full menu'!AF24="LCERT", 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 'Full menu'!AF24="ERwMT", 'Full menu'!AF24="M&amp;ERT", 'Full menu'!AF24="MwIT", 'Full menu'!AF24="IwMT", 'Full menu'!AF24="M&amp;IT", 'Full menu'!AF24="IwERT", 'Full menu'!AF24="ERwIT", 'Full menu'!AF24="I&amp;ERT", 'Full menu'!AF24="ER&amp;M&amp;IT"),"MixedTs",IF('Full menu'!AF24="UD","UD",IF('Full menu'!AF24="LSD","LSD",IF('Full menu'!AF24="WSD","WSD","")))))))))</f>
        <v>LSD</v>
      </c>
      <c r="AG24" s="3" t="str">
        <f>IF('Full menu'!AG24="MDC","MDC",IF(OR('Full menu'!AG24="PERF",'Full menu'!AG24="AERF",'Full menu'!AG24="PCB"),"ERfix",IF(OR('Full menu'!AG24="ACB", 'Full menu'!AG24="LCERT", 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 'Full menu'!AG24="ERwMT", 'Full menu'!AG24="M&amp;ERT", 'Full menu'!AG24="MwIT", 'Full menu'!AG24="IwMT", 'Full menu'!AG24="M&amp;IT", 'Full menu'!AG24="IwERT", 'Full menu'!AG24="ERwIT", 'Full menu'!AG24="I&amp;ERT", 'Full menu'!AG24="ER&amp;M&amp;IT"),"MixedTs",IF('Full menu'!AG24="UD","UD",IF('Full menu'!AG24="LSD","LSD",IF('Full menu'!AG24="WSD","WSD","")))))))))</f>
        <v>LSD</v>
      </c>
      <c r="AH24" s="3" t="str">
        <f>IF('Full menu'!AH24="MDC","MDC",IF(OR('Full menu'!AH24="PERF",'Full menu'!AH24="AERF",'Full menu'!AH24="PCB"),"ERfix",IF(OR('Full menu'!AH24="ACB", 'Full menu'!AH24="LCERT", 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 'Full menu'!AH24="ERwMT", 'Full menu'!AH24="M&amp;ERT", 'Full menu'!AH24="MwIT", 'Full menu'!AH24="IwMT", 'Full menu'!AH24="M&amp;IT", 'Full menu'!AH24="IwERT", 'Full menu'!AH24="ERwIT", 'Full menu'!AH24="I&amp;ERT", 'Full menu'!AH24="ER&amp;M&amp;IT"),"MixedTs",IF('Full menu'!AH24="UD","UD",IF('Full menu'!AH24="LSD","LSD",IF('Full menu'!AH24="WSD","WSD","")))))))))</f>
        <v>LSD</v>
      </c>
      <c r="AI24" s="3" t="str">
        <f>IF('Full menu'!AI24="MDC","MDC",IF(OR('Full menu'!AI24="PERF",'Full menu'!AI24="AERF",'Full menu'!AI24="PCB"),"ERfix",IF(OR('Full menu'!AI24="ACB", 'Full menu'!AI24="LCERT", 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 'Full menu'!AI24="ERwMT", 'Full menu'!AI24="M&amp;ERT", 'Full menu'!AI24="MwIT", 'Full menu'!AI24="IwMT", 'Full menu'!AI24="M&amp;IT", 'Full menu'!AI24="IwERT", 'Full menu'!AI24="ERwIT", 'Full menu'!AI24="I&amp;ERT", 'Full menu'!AI24="ER&amp;M&amp;IT"),"MixedTs",IF('Full menu'!AI24="UD","UD",IF('Full menu'!AI24="LSD","LSD",IF('Full menu'!AI24="WSD","WSD","")))))))))</f>
        <v>LSD</v>
      </c>
      <c r="AJ24" s="3" t="str">
        <f>IF('Full menu'!AJ24="MDC","MDC",IF(OR('Full menu'!AJ24="PERF",'Full menu'!AJ24="AERF",'Full menu'!AJ24="PCB"),"ERfix",IF(OR('Full menu'!AJ24="ACB", 'Full menu'!AJ24="LCERT", 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 'Full menu'!AJ24="ERwMT", 'Full menu'!AJ24="M&amp;ERT", 'Full menu'!AJ24="MwIT", 'Full menu'!AJ24="IwMT", 'Full menu'!AJ24="M&amp;IT", 'Full menu'!AJ24="IwERT", 'Full menu'!AJ24="ERwIT", 'Full menu'!AJ24="I&amp;ERT", 'Full menu'!AJ24="ER&amp;M&amp;IT"),"MixedTs",IF('Full menu'!AJ24="UD","UD",IF('Full menu'!AJ24="LSD","LSD",IF('Full menu'!AJ24="WSD","WSD","")))))))))</f>
        <v>LSD</v>
      </c>
      <c r="AK24" s="3" t="str">
        <f>IF('Full menu'!AK24="MDC","MDC",IF(OR('Full menu'!AK24="PERF",'Full menu'!AK24="AERF",'Full menu'!AK24="PCB"),"ERfix",IF(OR('Full menu'!AK24="ACB", 'Full menu'!AK24="LCERT", 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 'Full menu'!AK24="ERwMT", 'Full menu'!AK24="M&amp;ERT", 'Full menu'!AK24="MwIT", 'Full menu'!AK24="IwMT", 'Full menu'!AK24="M&amp;IT", 'Full menu'!AK24="IwERT", 'Full menu'!AK24="ERwIT", 'Full menu'!AK24="I&amp;ERT", 'Full menu'!AK24="ER&amp;M&amp;IT"),"MixedTs",IF('Full menu'!AK24="UD","UD",IF('Full menu'!AK24="LSD","LSD",IF('Full menu'!AK24="WSD","WSD","")))))))))</f>
        <v>LSD</v>
      </c>
      <c r="AL24" s="3" t="str">
        <f>IF('Full menu'!AL24="MDC","MDC",IF(OR('Full menu'!AL24="PERF",'Full menu'!AL24="AERF",'Full menu'!AL24="PCB"),"ERfix",IF(OR('Full menu'!AL24="ACB", 'Full menu'!AL24="LCERT", 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 'Full menu'!AL24="ERwMT", 'Full menu'!AL24="M&amp;ERT", 'Full menu'!AL24="MwIT", 'Full menu'!AL24="IwMT", 'Full menu'!AL24="M&amp;IT", 'Full menu'!AL24="IwERT", 'Full menu'!AL24="ERwIT", 'Full menu'!AL24="I&amp;ERT", 'Full menu'!AL24="ER&amp;M&amp;IT"),"MixedTs",IF('Full menu'!AL24="UD","UD",IF('Full menu'!AL24="LSD","LSD",IF('Full menu'!AL24="WSD","WSD","")))))))))</f>
        <v>LSD</v>
      </c>
      <c r="AM24" s="3" t="str">
        <f>IF('Full menu'!AM24="MDC","MDC",IF(OR('Full menu'!AM24="PERF",'Full menu'!AM24="AERF",'Full menu'!AM24="PCB"),"ERfix",IF(OR('Full menu'!AM24="ACB", 'Full menu'!AM24="LCERT", 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 'Full menu'!AM24="ERwMT", 'Full menu'!AM24="M&amp;ERT", 'Full menu'!AM24="MwIT", 'Full menu'!AM24="IwMT", 'Full menu'!AM24="M&amp;IT", 'Full menu'!AM24="IwERT", 'Full menu'!AM24="ERwIT", 'Full menu'!AM24="I&amp;ERT", 'Full menu'!AM24="ER&amp;M&amp;IT"),"MixedTs",IF('Full menu'!AM24="UD","UD",IF('Full menu'!AM24="LSD","LSD",IF('Full menu'!AM24="WSD","WSD","")))))))))</f>
        <v>LSD</v>
      </c>
      <c r="AN24" s="3" t="str">
        <f>IF('Full menu'!AN24="MDC","MDC",IF(OR('Full menu'!AN24="PERF",'Full menu'!AN24="AERF",'Full menu'!AN24="PCB"),"ERfix",IF(OR('Full menu'!AN24="ACB", 'Full menu'!AN24="LCERT", 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 'Full menu'!AN24="ERwMT", 'Full menu'!AN24="M&amp;ERT", 'Full menu'!AN24="MwIT", 'Full menu'!AN24="IwMT", 'Full menu'!AN24="M&amp;IT", 'Full menu'!AN24="IwERT", 'Full menu'!AN24="ERwIT", 'Full menu'!AN24="I&amp;ERT", 'Full menu'!AN24="ER&amp;M&amp;IT"),"MixedTs",IF('Full menu'!AN24="UD","UD",IF('Full menu'!AN24="LSD","LSD",IF('Full menu'!AN24="WSD","WSD","")))))))))</f>
        <v>LSD</v>
      </c>
      <c r="AO24" s="3" t="str">
        <f>IF('Full menu'!AO24="MDC","MDC",IF(OR('Full menu'!AO24="PERF",'Full menu'!AO24="AERF",'Full menu'!AO24="PCB"),"ERfix",IF(OR('Full menu'!AO24="ACB", 'Full menu'!AO24="LCERT", 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 'Full menu'!AO24="ERwMT", 'Full menu'!AO24="M&amp;ERT", 'Full menu'!AO24="MwIT", 'Full menu'!AO24="IwMT", 'Full menu'!AO24="M&amp;IT", 'Full menu'!AO24="IwERT", 'Full menu'!AO24="ERwIT", 'Full menu'!AO24="I&amp;ERT", 'Full menu'!AO24="ER&amp;M&amp;IT"),"MixedTs",IF('Full menu'!AO24="UD","UD",IF('Full menu'!AO24="LSD","LSD",IF('Full menu'!AO24="WSD","WSD","")))))))))</f>
        <v>LSD</v>
      </c>
      <c r="AP24" s="3" t="str">
        <f>IF('Full menu'!AP24="MDC","MDC",IF(OR('Full menu'!AP24="PERF",'Full menu'!AP24="AERF",'Full menu'!AP24="PCB"),"ERfix",IF(OR('Full menu'!AP24="ACB", 'Full menu'!AP24="LCERT", 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 'Full menu'!AP24="ERwMT", 'Full menu'!AP24="M&amp;ERT", 'Full menu'!AP24="MwIT", 'Full menu'!AP24="IwMT", 'Full menu'!AP24="M&amp;IT", 'Full menu'!AP24="IwERT", 'Full menu'!AP24="ERwIT", 'Full menu'!AP24="I&amp;ERT", 'Full menu'!AP24="ER&amp;M&amp;IT"),"MixedTs",IF('Full menu'!AP24="UD","UD",IF('Full menu'!AP24="LSD","LSD",IF('Full menu'!AP24="WSD","WSD","")))))))))</f>
        <v>LSD</v>
      </c>
      <c r="AQ24" s="3" t="str">
        <f>IF('Full menu'!AQ24="MDC","MDC",IF(OR('Full menu'!AQ24="PERF",'Full menu'!AQ24="AERF",'Full menu'!AQ24="PCB"),"ERfix",IF(OR('Full menu'!AQ24="ACB", 'Full menu'!AQ24="LCERT", 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 'Full menu'!AQ24="ERwMT", 'Full menu'!AQ24="M&amp;ERT", 'Full menu'!AQ24="MwIT", 'Full menu'!AQ24="IwMT", 'Full menu'!AQ24="M&amp;IT", 'Full menu'!AQ24="IwERT", 'Full menu'!AQ24="ERwIT", 'Full menu'!AQ24="I&amp;ERT", 'Full menu'!AQ24="ER&amp;M&amp;IT"),"MixedTs",IF('Full menu'!AQ24="UD","UD",IF('Full menu'!AQ24="LSD","LSD",IF('Full menu'!AQ24="WSD","WSD","")))))))))</f>
        <v>LSD</v>
      </c>
      <c r="AR24" s="3" t="str">
        <f>IF('Full menu'!AR24="MDC","MDC",IF(OR('Full menu'!AR24="PERF",'Full menu'!AR24="AERF",'Full menu'!AR24="PCB"),"ERfix",IF(OR('Full menu'!AR24="ACB", 'Full menu'!AR24="LCERT", 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 'Full menu'!AR24="ERwMT", 'Full menu'!AR24="M&amp;ERT", 'Full menu'!AR24="MwIT", 'Full menu'!AR24="IwMT", 'Full menu'!AR24="M&amp;IT", 'Full menu'!AR24="IwERT", 'Full menu'!AR24="ERwIT", 'Full menu'!AR24="I&amp;ERT", 'Full menu'!AR24="ER&amp;M&amp;IT"),"MixedTs",IF('Full menu'!AR24="UD","UD",IF('Full menu'!AR24="LSD","LSD",IF('Full menu'!AR24="WSD","WSD","")))))))))</f>
        <v>LSD</v>
      </c>
      <c r="AS24" s="3" t="str">
        <f>IF('Full menu'!AS24="MDC","MDC",IF(OR('Full menu'!AS24="PERF",'Full menu'!AS24="AERF",'Full menu'!AS24="PCB"),"ERfix",IF(OR('Full menu'!AS24="ACB", 'Full menu'!AS24="LCERT", 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 'Full menu'!AS24="ERwMT", 'Full menu'!AS24="M&amp;ERT", 'Full menu'!AS24="MwIT", 'Full menu'!AS24="IwMT", 'Full menu'!AS24="M&amp;IT", 'Full menu'!AS24="IwERT", 'Full menu'!AS24="ERwIT", 'Full menu'!AS24="I&amp;ERT", 'Full menu'!AS24="ER&amp;M&amp;IT"),"MixedTs",IF('Full menu'!AS24="UD","UD",IF('Full menu'!AS24="LSD","LSD",IF('Full menu'!AS24="WSD","WSD","")))))))))</f>
        <v>LSD</v>
      </c>
      <c r="AT24" s="3"/>
      <c r="AU24" s="3"/>
      <c r="AV24" s="3" t="str">
        <f>IF('Full menu'!AV24="MDC","MDC",IF(OR('Full menu'!AV24="PERF",'Full menu'!AV24="AERF",'Full menu'!AV24="PCB"),"ERfix",IF(OR('Full menu'!AV24="ACB", 'Full menu'!AV24="LCERT", 'Full menu'!AV24="LERT",'Full menu'!AV24="FCERT",'Full menu'!AV24="FERT"),"ERT",IF(OR('Full menu'!AV24="FCMT",'Full menu'!AV24="FMT",'Full menu'!AV24="LMT",'Full menu'!AV24="LCMT"),"MT",IF(OR('Full menu'!AV24="LCIT",'Full menu'!AV24="FCIT",'Full menu'!AV24="LMT",'Full menu'!AV24="FMT"),"IT",IF(OR('Full menu'!AV24="MwERT", 'Full menu'!AV24="ERwMT", 'Full menu'!AV24="M&amp;ERT", 'Full menu'!AV24="MwIT", 'Full menu'!AV24="IwMT", 'Full menu'!AV24="M&amp;IT", 'Full menu'!AV24="IwERT", 'Full menu'!AV24="ERwIT", 'Full menu'!AV24="I&amp;ERT", 'Full menu'!AV24="ER&amp;M&amp;IT"),"MixedT",IF('Full menu'!AV24="UD","UD",IF('Full menu'!AV24="LSD","LSD",IF('Full menu'!AV24="WSD","WSD","")))))))))</f>
        <v/>
      </c>
      <c r="AW24" s="3" t="str">
        <f>IF('Full menu'!AW24="MDC","MDC",IF(OR('Full menu'!AW24="PERF",'Full menu'!AW24="AERF",'Full menu'!AW24="PCB"),"ERfix",IF(OR('Full menu'!AW24="ACB", 'Full menu'!AW24="LCERT", 'Full menu'!AW24="LERT",'Full menu'!AW24="FCERT",'Full menu'!AW24="FERT"),"ERT",IF(OR('Full menu'!AW24="FCMT",'Full menu'!AW24="FMT",'Full menu'!AW24="LMT",'Full menu'!AW24="LCMT"),"MT",IF(OR('Full menu'!AW24="LCIT",'Full menu'!AW24="FCIT",'Full menu'!AW24="LMT",'Full menu'!AW24="FMT"),"IT",IF(OR('Full menu'!AW24="MwERT", 'Full menu'!AW24="ERwMT", 'Full menu'!AW24="M&amp;ERT", 'Full menu'!AW24="MwIT", 'Full menu'!AW24="IwMT", 'Full menu'!AW24="M&amp;IT", 'Full menu'!AW24="IwERT", 'Full menu'!AW24="ERwIT", 'Full menu'!AW24="I&amp;ERT", 'Full menu'!AW24="ER&amp;M&amp;IT"),"MixedT",IF('Full menu'!AW24="UD","UD",IF('Full menu'!AW24="LSD","LSD",IF('Full menu'!AW24="WSD","WSD","")))))))))</f>
        <v/>
      </c>
      <c r="AX24" s="3" t="str">
        <f>IF('Full menu'!AX24="MDC","MDC",IF(OR('Full menu'!AX24="PERF",'Full menu'!AX24="AERF",'Full menu'!AX24="PCB"),"ERfix",IF(OR('Full menu'!AX24="ACB", 'Full menu'!AX24="LCERT", 'Full menu'!AX24="LERT",'Full menu'!AX24="FCERT",'Full menu'!AX24="FERT"),"ERT",IF(OR('Full menu'!AX24="FCMT",'Full menu'!AX24="FMT",'Full menu'!AX24="LMT",'Full menu'!AX24="LCMT"),"MT",IF(OR('Full menu'!AX24="LCIT",'Full menu'!AX24="FCIT",'Full menu'!AX24="LMT",'Full menu'!AX24="FMT"),"IT",IF(OR('Full menu'!AX24="MwERT", 'Full menu'!AX24="ERwMT", 'Full menu'!AX24="M&amp;ERT", 'Full menu'!AX24="MwIT", 'Full menu'!AX24="IwMT", 'Full menu'!AX24="M&amp;IT", 'Full menu'!AX24="IwERT", 'Full menu'!AX24="ERwIT", 'Full menu'!AX24="I&amp;ERT", 'Full menu'!AX24="ER&amp;M&amp;IT"),"MixedT",IF('Full menu'!AX24="UD","UD",IF('Full menu'!AX24="LSD","LSD",IF('Full menu'!AX24="WSD","WSD","")))))))))</f>
        <v/>
      </c>
      <c r="AY24" s="3" t="str">
        <f>IF('Full menu'!AY24="MDC","MDC",IF(OR('Full menu'!AY24="PERF",'Full menu'!AY24="AERF",'Full menu'!AY24="PCB"),"ERfix",IF(OR('Full menu'!AY24="ACB", 'Full menu'!AY24="LCERT", 'Full menu'!AY24="LERT",'Full menu'!AY24="FCERT",'Full menu'!AY24="FERT"),"ERT",IF(OR('Full menu'!AY24="FCMT",'Full menu'!AY24="FMT",'Full menu'!AY24="LMT",'Full menu'!AY24="LCMT"),"MT",IF(OR('Full menu'!AY24="LCIT",'Full menu'!AY24="FCIT",'Full menu'!AY24="LMT",'Full menu'!AY24="FMT"),"IT",IF(OR('Full menu'!AY24="MwERT", 'Full menu'!AY24="ERwMT", 'Full menu'!AY24="M&amp;ERT", 'Full menu'!AY24="MwIT", 'Full menu'!AY24="IwMT", 'Full menu'!AY24="M&amp;IT", 'Full menu'!AY24="IwERT", 'Full menu'!AY24="ERwIT", 'Full menu'!AY24="I&amp;ERT", 'Full menu'!AY24="ER&amp;M&amp;IT"),"MixedT",IF('Full menu'!AY24="UD","UD",IF('Full menu'!AY24="LSD","LSD",IF('Full menu'!AY24="WSD","WSD","")))))))))</f>
        <v/>
      </c>
      <c r="AZ24" s="3" t="str">
        <f>IF('Full menu'!AZ24="MDC","MDC",IF(OR('Full menu'!AZ24="PERF",'Full menu'!AZ24="AERF",'Full menu'!AZ24="PCB"),"ERfix",IF(OR('Full menu'!AZ24="ACB", 'Full menu'!AZ24="LCERT", 'Full menu'!AZ24="LERT",'Full menu'!AZ24="FCERT",'Full menu'!AZ24="FERT"),"ERT",IF(OR('Full menu'!AZ24="FCMT",'Full menu'!AZ24="FMT",'Full menu'!AZ24="LMT",'Full menu'!AZ24="LCMT"),"MT",IF(OR('Full menu'!AZ24="LCIT",'Full menu'!AZ24="FCIT",'Full menu'!AZ24="LMT",'Full menu'!AZ24="FMT"),"IT",IF(OR('Full menu'!AZ24="MwERT", 'Full menu'!AZ24="ERwMT", 'Full menu'!AZ24="M&amp;ERT", 'Full menu'!AZ24="MwIT", 'Full menu'!AZ24="IwMT", 'Full menu'!AZ24="M&amp;IT", 'Full menu'!AZ24="IwERT", 'Full menu'!AZ24="ERwIT", 'Full menu'!AZ24="I&amp;ERT", 'Full menu'!AZ24="ER&amp;M&amp;IT"),"MixedT",IF('Full menu'!AZ24="UD","UD",IF('Full menu'!AZ24="LSD","LSD",IF('Full menu'!AZ24="WSD","WSD","")))))))))</f>
        <v/>
      </c>
      <c r="BA24" s="3" t="str">
        <f>IF('Full menu'!BA24="MDC","MDC",IF(OR('Full menu'!BA24="PERF",'Full menu'!BA24="AERF",'Full menu'!BA24="PCB"),"ERfix",IF(OR('Full menu'!BA24="ACB", 'Full menu'!BA24="LCERT", 'Full menu'!BA24="LERT",'Full menu'!BA24="FCERT",'Full menu'!BA24="FERT"),"ERT",IF(OR('Full menu'!BA24="FCMT",'Full menu'!BA24="FMT",'Full menu'!BA24="LMT",'Full menu'!BA24="LCMT"),"MT",IF(OR('Full menu'!BA24="LCIT",'Full menu'!BA24="FCIT",'Full menu'!BA24="LMT",'Full menu'!BA24="FMT"),"IT",IF(OR('Full menu'!BA24="MwERT", 'Full menu'!BA24="ERwMT", 'Full menu'!BA24="M&amp;ERT", 'Full menu'!BA24="MwIT", 'Full menu'!BA24="IwMT", 'Full menu'!BA24="M&amp;IT", 'Full menu'!BA24="IwERT", 'Full menu'!BA24="ERwIT", 'Full menu'!BA24="I&amp;ERT", 'Full menu'!BA24="ER&amp;M&amp;IT"),"MixedT",IF('Full menu'!BA24="UD","UD",IF('Full menu'!BA24="LSD","LSD",IF('Full menu'!BA24="WSD","WSD","")))))))))</f>
        <v/>
      </c>
      <c r="BB24" s="3" t="str">
        <f>IF('Full menu'!BB24="MDC","MDC",IF(OR('Full menu'!BB24="PERF",'Full menu'!BB24="AERF",'Full menu'!BB24="PCB"),"ERfix",IF(OR('Full menu'!BB24="ACB", 'Full menu'!BB24="LCERT", 'Full menu'!BB24="LERT",'Full menu'!BB24="FCERT",'Full menu'!BB24="FERT"),"ERT",IF(OR('Full menu'!BB24="FCMT",'Full menu'!BB24="FMT",'Full menu'!BB24="LMT",'Full menu'!BB24="LCMT"),"MT",IF(OR('Full menu'!BB24="LCIT",'Full menu'!BB24="FCIT",'Full menu'!BB24="LMT",'Full menu'!BB24="FMT"),"IT",IF(OR('Full menu'!BB24="MwERT", 'Full menu'!BB24="ERwMT", 'Full menu'!BB24="M&amp;ERT", 'Full menu'!BB24="MwIT", 'Full menu'!BB24="IwMT", 'Full menu'!BB24="M&amp;IT", 'Full menu'!BB24="IwERT", 'Full menu'!BB24="ERwIT", 'Full menu'!BB24="I&amp;ERT", 'Full menu'!BB24="ER&amp;M&amp;IT"),"MixedT",IF('Full menu'!BB24="UD","UD",IF('Full menu'!BB24="LSD","LSD",IF('Full menu'!BB24="WSD","WSD","")))))))))</f>
        <v/>
      </c>
      <c r="BC24" s="3" t="str">
        <f>IF('Full menu'!BC24="MDC","MDC",IF(OR('Full menu'!BC24="PERF",'Full menu'!BC24="AERF",'Full menu'!BC24="PCB"),"ERfix",IF(OR('Full menu'!BC24="ACB", 'Full menu'!BC24="LCERT", 'Full menu'!BC24="LERT",'Full menu'!BC24="FCERT",'Full menu'!BC24="FERT"),"ERT",IF(OR('Full menu'!BC24="FCMT",'Full menu'!BC24="FMT",'Full menu'!BC24="LMT",'Full menu'!BC24="LCMT"),"MT",IF(OR('Full menu'!BC24="LCIT",'Full menu'!BC24="FCIT",'Full menu'!BC24="LMT",'Full menu'!BC24="FMT"),"IT",IF(OR('Full menu'!BC24="MwERT", 'Full menu'!BC24="ERwMT", 'Full menu'!BC24="M&amp;ERT", 'Full menu'!BC24="MwIT", 'Full menu'!BC24="IwMT", 'Full menu'!BC24="M&amp;IT", 'Full menu'!BC24="IwERT", 'Full menu'!BC24="ERwIT", 'Full menu'!BC24="I&amp;ERT", 'Full menu'!BC24="ER&amp;M&amp;IT"),"MixedT",IF('Full menu'!BC24="UD","UD",IF('Full menu'!BC24="LSD","LSD",IF('Full menu'!BC24="WSD","WSD","")))))))))</f>
        <v/>
      </c>
    </row>
    <row r="25" spans="1:55" ht="15.5" x14ac:dyDescent="0.35">
      <c r="A25" t="s">
        <v>48</v>
      </c>
      <c r="B25" s="3" t="str">
        <f>IF('Full menu'!B25="MDC","MDC",IF(OR('Full menu'!B25="PERF",'Full menu'!B25="AERF",'Full menu'!B25="PCB"),"ERfix",IF(OR('Full menu'!B25="ACB", 'Full menu'!B25="LCERT", 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 'Full menu'!B25="ERwMT", 'Full menu'!B25="M&amp;ERT", 'Full menu'!B25="MwIT", 'Full menu'!B25="IwMT", 'Full menu'!B25="M&amp;IT", 'Full menu'!B25="IwERT", 'Full menu'!B25="ERwIT", 'Full menu'!B25="I&amp;ERT", 'Full menu'!B25="ER&amp;M&amp;IT"),"MixedTs",IF('Full menu'!B25="UD","UD",IF('Full menu'!B25="LSD","LSD",IF('Full menu'!B25="WSD","WSD","")))))))))</f>
        <v>UD</v>
      </c>
      <c r="C25" s="3" t="str">
        <f>IF('Full menu'!C25="MDC","MDC",IF(OR('Full menu'!C25="PERF",'Full menu'!C25="AERF",'Full menu'!C25="PCB"),"ERfix",IF(OR('Full menu'!C25="ACB", 'Full menu'!C25="LCERT", 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 'Full menu'!C25="ERwMT", 'Full menu'!C25="M&amp;ERT", 'Full menu'!C25="MwIT", 'Full menu'!C25="IwMT", 'Full menu'!C25="M&amp;IT", 'Full menu'!C25="IwERT", 'Full menu'!C25="ERwIT", 'Full menu'!C25="I&amp;ERT", 'Full menu'!C25="ER&amp;M&amp;IT"),"MixedTs",IF('Full menu'!C25="UD","UD",IF('Full menu'!C25="LSD","LSD",IF('Full menu'!C25="WSD","WSD","")))))))))</f>
        <v>UD</v>
      </c>
      <c r="D25" s="3" t="str">
        <f>IF('Full menu'!D25="MDC","MDC",IF(OR('Full menu'!D25="PERF",'Full menu'!D25="AERF",'Full menu'!D25="PCB"),"ERfix",IF(OR('Full menu'!D25="ACB", 'Full menu'!D25="LCERT", 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 'Full menu'!D25="ERwMT", 'Full menu'!D25="M&amp;ERT", 'Full menu'!D25="MwIT", 'Full menu'!D25="IwMT", 'Full menu'!D25="M&amp;IT", 'Full menu'!D25="IwERT", 'Full menu'!D25="ERwIT", 'Full menu'!D25="I&amp;ERT", 'Full menu'!D25="ER&amp;M&amp;IT"),"MixedTs",IF('Full menu'!D25="UD","UD",IF('Full menu'!D25="LSD","LSD",IF('Full menu'!D25="WSD","WSD","")))))))))</f>
        <v>UD</v>
      </c>
      <c r="E25" s="3" t="str">
        <f>IF('Full menu'!E25="MDC","MDC",IF(OR('Full menu'!E25="PERF",'Full menu'!E25="AERF",'Full menu'!E25="PCB"),"ERfix",IF(OR('Full menu'!E25="ACB", 'Full menu'!E25="LCERT", 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 'Full menu'!E25="ERwMT", 'Full menu'!E25="M&amp;ERT", 'Full menu'!E25="MwIT", 'Full menu'!E25="IwMT", 'Full menu'!E25="M&amp;IT", 'Full menu'!E25="IwERT", 'Full menu'!E25="ERwIT", 'Full menu'!E25="I&amp;ERT", 'Full menu'!E25="ER&amp;M&amp;IT"),"MixedTs",IF('Full menu'!E25="UD","UD",IF('Full menu'!E25="LSD","LSD",IF('Full menu'!E25="WSD","WSD","")))))))))</f>
        <v>UD</v>
      </c>
      <c r="F25" s="3" t="str">
        <f>IF('Full menu'!F25="MDC","MDC",IF(OR('Full menu'!F25="PERF",'Full menu'!F25="AERF",'Full menu'!F25="PCB"),"ERfix",IF(OR('Full menu'!F25="ACB", 'Full menu'!F25="LCERT", 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 'Full menu'!F25="ERwMT", 'Full menu'!F25="M&amp;ERT", 'Full menu'!F25="MwIT", 'Full menu'!F25="IwMT", 'Full menu'!F25="M&amp;IT", 'Full menu'!F25="IwERT", 'Full menu'!F25="ERwIT", 'Full menu'!F25="I&amp;ERT", 'Full menu'!F25="ER&amp;M&amp;IT"),"MixedTs",IF('Full menu'!F25="UD","UD",IF('Full menu'!F25="LSD","LSD",IF('Full menu'!F25="WSD","WSD","")))))))))</f>
        <v>UD</v>
      </c>
      <c r="G25" s="3" t="str">
        <f>IF('Full menu'!G25="MDC","MDC",IF(OR('Full menu'!G25="PERF",'Full menu'!G25="AERF",'Full menu'!G25="PCB"),"ERfix",IF(OR('Full menu'!G25="ACB", 'Full menu'!G25="LCERT", 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 'Full menu'!G25="ERwMT", 'Full menu'!G25="M&amp;ERT", 'Full menu'!G25="MwIT", 'Full menu'!G25="IwMT", 'Full menu'!G25="M&amp;IT", 'Full menu'!G25="IwERT", 'Full menu'!G25="ERwIT", 'Full menu'!G25="I&amp;ERT", 'Full menu'!G25="ER&amp;M&amp;IT"),"MixedTs",IF('Full menu'!G25="UD","UD",IF('Full menu'!G25="LSD","LSD",IF('Full menu'!G25="WSD","WSD","")))))))))</f>
        <v>UD</v>
      </c>
      <c r="H25" s="3" t="str">
        <f>IF('Full menu'!H25="MDC","MDC",IF(OR('Full menu'!H25="PERF",'Full menu'!H25="AERF",'Full menu'!H25="PCB"),"ERfix",IF(OR('Full menu'!H25="ACB", 'Full menu'!H25="LCERT", 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 'Full menu'!H25="ERwMT", 'Full menu'!H25="M&amp;ERT", 'Full menu'!H25="MwIT", 'Full menu'!H25="IwMT", 'Full menu'!H25="M&amp;IT", 'Full menu'!H25="IwERT", 'Full menu'!H25="ERwIT", 'Full menu'!H25="I&amp;ERT", 'Full menu'!H25="ER&amp;M&amp;IT"),"MixedTs",IF('Full menu'!H25="UD","UD",IF('Full menu'!H25="LSD","LSD",IF('Full menu'!H25="WSD","WSD","")))))))))</f>
        <v>UD</v>
      </c>
      <c r="I25" s="3" t="str">
        <f>IF('Full menu'!I25="MDC","MDC",IF(OR('Full menu'!I25="PERF",'Full menu'!I25="AERF",'Full menu'!I25="PCB"),"ERfix",IF(OR('Full menu'!I25="ACB", 'Full menu'!I25="LCERT", 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 'Full menu'!I25="ERwMT", 'Full menu'!I25="M&amp;ERT", 'Full menu'!I25="MwIT", 'Full menu'!I25="IwMT", 'Full menu'!I25="M&amp;IT", 'Full menu'!I25="IwERT", 'Full menu'!I25="ERwIT", 'Full menu'!I25="I&amp;ERT", 'Full menu'!I25="ER&amp;M&amp;IT"),"MixedTs",IF('Full menu'!I25="UD","UD",IF('Full menu'!I25="LSD","LSD",IF('Full menu'!I25="WSD","WSD","")))))))))</f>
        <v>UD</v>
      </c>
      <c r="J25" s="3" t="str">
        <f>IF('Full menu'!J25="MDC","MDC",IF(OR('Full menu'!J25="PERF",'Full menu'!J25="AERF",'Full menu'!J25="PCB"),"ERfix",IF(OR('Full menu'!J25="ACB", 'Full menu'!J25="LCERT", 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 'Full menu'!J25="ERwMT", 'Full menu'!J25="M&amp;ERT", 'Full menu'!J25="MwIT", 'Full menu'!J25="IwMT", 'Full menu'!J25="M&amp;IT", 'Full menu'!J25="IwERT", 'Full menu'!J25="ERwIT", 'Full menu'!J25="I&amp;ERT", 'Full menu'!J25="ER&amp;M&amp;IT"),"MixedTs",IF('Full menu'!J25="UD","UD",IF('Full menu'!J25="LSD","LSD",IF('Full menu'!J25="WSD","WSD","")))))))))</f>
        <v>UD</v>
      </c>
      <c r="K25" s="3" t="str">
        <f>IF('Full menu'!K25="MDC","MDC",IF(OR('Full menu'!K25="PERF",'Full menu'!K25="AERF",'Full menu'!K25="PCB"),"ERfix",IF(OR('Full menu'!K25="ACB", 'Full menu'!K25="LCERT", 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 'Full menu'!K25="ERwMT", 'Full menu'!K25="M&amp;ERT", 'Full menu'!K25="MwIT", 'Full menu'!K25="IwMT", 'Full menu'!K25="M&amp;IT", 'Full menu'!K25="IwERT", 'Full menu'!K25="ERwIT", 'Full menu'!K25="I&amp;ERT", 'Full menu'!K25="ER&amp;M&amp;IT"),"MixedTs",IF('Full menu'!K25="UD","UD",IF('Full menu'!K25="LSD","LSD",IF('Full menu'!K25="WSD","WSD","")))))))))</f>
        <v>UD</v>
      </c>
      <c r="L25" s="3" t="str">
        <f>IF('Full menu'!L25="MDC","MDC",IF(OR('Full menu'!L25="PERF",'Full menu'!L25="AERF",'Full menu'!L25="PCB"),"ERfix",IF(OR('Full menu'!L25="ACB", 'Full menu'!L25="LCERT", 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 'Full menu'!L25="ERwMT", 'Full menu'!L25="M&amp;ERT", 'Full menu'!L25="MwIT", 'Full menu'!L25="IwMT", 'Full menu'!L25="M&amp;IT", 'Full menu'!L25="IwERT", 'Full menu'!L25="ERwIT", 'Full menu'!L25="I&amp;ERT", 'Full menu'!L25="ER&amp;M&amp;IT"),"MixedTs",IF('Full menu'!L25="UD","UD",IF('Full menu'!L25="LSD","LSD",IF('Full menu'!L25="WSD","WSD","")))))))))</f>
        <v>UD</v>
      </c>
      <c r="M25" s="3" t="str">
        <f>IF('Full menu'!M25="MDC","MDC",IF(OR('Full menu'!M25="PERF",'Full menu'!M25="AERF",'Full menu'!M25="PCB"),"ERfix",IF(OR('Full menu'!M25="ACB", 'Full menu'!M25="LCERT", 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 'Full menu'!M25="ERwMT", 'Full menu'!M25="M&amp;ERT", 'Full menu'!M25="MwIT", 'Full menu'!M25="IwMT", 'Full menu'!M25="M&amp;IT", 'Full menu'!M25="IwERT", 'Full menu'!M25="ERwIT", 'Full menu'!M25="I&amp;ERT", 'Full menu'!M25="ER&amp;M&amp;IT"),"MixedTs",IF('Full menu'!M25="UD","UD",IF('Full menu'!M25="LSD","LSD",IF('Full menu'!M25="WSD","WSD","")))))))))</f>
        <v>UD</v>
      </c>
      <c r="N25" s="3" t="str">
        <f>IF('Full menu'!N25="MDC","MDC",IF(OR('Full menu'!N25="PERF",'Full menu'!N25="AERF",'Full menu'!N25="PCB"),"ERfix",IF(OR('Full menu'!N25="ACB", 'Full menu'!N25="LCERT", 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 'Full menu'!N25="ERwMT", 'Full menu'!N25="M&amp;ERT", 'Full menu'!N25="MwIT", 'Full menu'!N25="IwMT", 'Full menu'!N25="M&amp;IT", 'Full menu'!N25="IwERT", 'Full menu'!N25="ERwIT", 'Full menu'!N25="I&amp;ERT", 'Full menu'!N25="ER&amp;M&amp;IT"),"MixedTs",IF('Full menu'!N25="UD","UD",IF('Full menu'!N25="LSD","LSD",IF('Full menu'!N25="WSD","WSD","")))))))))</f>
        <v>UD</v>
      </c>
      <c r="O25" s="3" t="str">
        <f>IF('Full menu'!O25="MDC","MDC",IF(OR('Full menu'!O25="PERF",'Full menu'!O25="AERF",'Full menu'!O25="PCB"),"ERfix",IF(OR('Full menu'!O25="ACB", 'Full menu'!O25="LCERT", 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 'Full menu'!O25="ERwMT", 'Full menu'!O25="M&amp;ERT", 'Full menu'!O25="MwIT", 'Full menu'!O25="IwMT", 'Full menu'!O25="M&amp;IT", 'Full menu'!O25="IwERT", 'Full menu'!O25="ERwIT", 'Full menu'!O25="I&amp;ERT", 'Full menu'!O25="ER&amp;M&amp;IT"),"MixedTs",IF('Full menu'!O25="UD","UD",IF('Full menu'!O25="LSD","LSD",IF('Full menu'!O25="WSD","WSD","")))))))))</f>
        <v>UD</v>
      </c>
      <c r="P25" s="3" t="str">
        <f>IF('Full menu'!P25="MDC","MDC",IF(OR('Full menu'!P25="PERF",'Full menu'!P25="AERF",'Full menu'!P25="PCB"),"ERfix",IF(OR('Full menu'!P25="ACB", 'Full menu'!P25="LCERT", 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 'Full menu'!P25="ERwMT", 'Full menu'!P25="M&amp;ERT", 'Full menu'!P25="MwIT", 'Full menu'!P25="IwMT", 'Full menu'!P25="M&amp;IT", 'Full menu'!P25="IwERT", 'Full menu'!P25="ERwIT", 'Full menu'!P25="I&amp;ERT", 'Full menu'!P25="ER&amp;M&amp;IT"),"MixedTs",IF('Full menu'!P25="UD","UD",IF('Full menu'!P25="LSD","LSD",IF('Full menu'!P25="WSD","WSD","")))))))))</f>
        <v>UD</v>
      </c>
      <c r="Q25" s="3" t="str">
        <f>IF('Full menu'!Q25="MDC","MDC",IF(OR('Full menu'!Q25="PERF",'Full menu'!Q25="AERF",'Full menu'!Q25="PCB"),"ERfix",IF(OR('Full menu'!Q25="ACB", 'Full menu'!Q25="LCERT", 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 'Full menu'!Q25="ERwMT", 'Full menu'!Q25="M&amp;ERT", 'Full menu'!Q25="MwIT", 'Full menu'!Q25="IwMT", 'Full menu'!Q25="M&amp;IT", 'Full menu'!Q25="IwERT", 'Full menu'!Q25="ERwIT", 'Full menu'!Q25="I&amp;ERT", 'Full menu'!Q25="ER&amp;M&amp;IT"),"MixedTs",IF('Full menu'!Q25="UD","UD",IF('Full menu'!Q25="LSD","LSD",IF('Full menu'!Q25="WSD","WSD","")))))))))</f>
        <v>UD</v>
      </c>
      <c r="R25" s="3" t="str">
        <f>IF('Full menu'!R25="MDC","MDC",IF(OR('Full menu'!R25="PERF",'Full menu'!R25="AERF",'Full menu'!R25="PCB"),"ERfix",IF(OR('Full menu'!R25="ACB", 'Full menu'!R25="LCERT", 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 'Full menu'!R25="ERwMT", 'Full menu'!R25="M&amp;ERT", 'Full menu'!R25="MwIT", 'Full menu'!R25="IwMT", 'Full menu'!R25="M&amp;IT", 'Full menu'!R25="IwERT", 'Full menu'!R25="ERwIT", 'Full menu'!R25="I&amp;ERT", 'Full menu'!R25="ER&amp;M&amp;IT"),"MixedTs",IF('Full menu'!R25="UD","UD",IF('Full menu'!R25="LSD","LSD",IF('Full menu'!R25="WSD","WSD","")))))))))</f>
        <v>UD</v>
      </c>
      <c r="S25" s="3" t="str">
        <f>IF('Full menu'!S25="MDC","MDC",IF(OR('Full menu'!S25="PERF",'Full menu'!S25="AERF",'Full menu'!S25="PCB"),"ERfix",IF(OR('Full menu'!S25="ACB", 'Full menu'!S25="LCERT", 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 'Full menu'!S25="ERwMT", 'Full menu'!S25="M&amp;ERT", 'Full menu'!S25="MwIT", 'Full menu'!S25="IwMT", 'Full menu'!S25="M&amp;IT", 'Full menu'!S25="IwERT", 'Full menu'!S25="ERwIT", 'Full menu'!S25="I&amp;ERT", 'Full menu'!S25="ER&amp;M&amp;IT"),"MixedTs",IF('Full menu'!S25="UD","UD",IF('Full menu'!S25="LSD","LSD",IF('Full menu'!S25="WSD","WSD","")))))))))</f>
        <v>UD</v>
      </c>
      <c r="T25" s="3" t="str">
        <f>IF('Full menu'!T25="MDC","MDC",IF(OR('Full menu'!T25="PERF",'Full menu'!T25="AERF",'Full menu'!T25="PCB"),"ERfix",IF(OR('Full menu'!T25="ACB", 'Full menu'!T25="LCERT", 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 'Full menu'!T25="ERwMT", 'Full menu'!T25="M&amp;ERT", 'Full menu'!T25="MwIT", 'Full menu'!T25="IwMT", 'Full menu'!T25="M&amp;IT", 'Full menu'!T25="IwERT", 'Full menu'!T25="ERwIT", 'Full menu'!T25="I&amp;ERT", 'Full menu'!T25="ER&amp;M&amp;IT"),"MixedTs",IF('Full menu'!T25="UD","UD",IF('Full menu'!T25="LSD","LSD",IF('Full menu'!T25="WSD","WSD","")))))))))</f>
        <v>UD</v>
      </c>
      <c r="U25" s="3" t="str">
        <f>IF('Full menu'!U25="MDC","MDC",IF(OR('Full menu'!U25="PERF",'Full menu'!U25="AERF",'Full menu'!U25="PCB"),"ERfix",IF(OR('Full menu'!U25="ACB", 'Full menu'!U25="LCERT", 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 'Full menu'!U25="ERwMT", 'Full menu'!U25="M&amp;ERT", 'Full menu'!U25="MwIT", 'Full menu'!U25="IwMT", 'Full menu'!U25="M&amp;IT", 'Full menu'!U25="IwERT", 'Full menu'!U25="ERwIT", 'Full menu'!U25="I&amp;ERT", 'Full menu'!U25="ER&amp;M&amp;IT"),"MixedTs",IF('Full menu'!U25="UD","UD",IF('Full menu'!U25="LSD","LSD",IF('Full menu'!U25="WSD","WSD","")))))))))</f>
        <v>LSD</v>
      </c>
      <c r="V25" s="3" t="str">
        <f>IF('Full menu'!V25="MDC","MDC",IF(OR('Full menu'!V25="PERF",'Full menu'!V25="AERF",'Full menu'!V25="PCB"),"ERfix",IF(OR('Full menu'!V25="ACB", 'Full menu'!V25="LCERT", 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 'Full menu'!V25="ERwMT", 'Full menu'!V25="M&amp;ERT", 'Full menu'!V25="MwIT", 'Full menu'!V25="IwMT", 'Full menu'!V25="M&amp;IT", 'Full menu'!V25="IwERT", 'Full menu'!V25="ERwIT", 'Full menu'!V25="I&amp;ERT", 'Full menu'!V25="ER&amp;M&amp;IT"),"MixedTs",IF('Full menu'!V25="UD","UD",IF('Full menu'!V25="LSD","LSD",IF('Full menu'!V25="WSD","WSD","")))))))))</f>
        <v>LSD</v>
      </c>
      <c r="W25" s="3" t="str">
        <f>IF('Full menu'!W25="MDC","MDC",IF(OR('Full menu'!W25="PERF",'Full menu'!W25="AERF",'Full menu'!W25="PCB"),"ERfix",IF(OR('Full menu'!W25="ACB", 'Full menu'!W25="LCERT", 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 'Full menu'!W25="ERwMT", 'Full menu'!W25="M&amp;ERT", 'Full menu'!W25="MwIT", 'Full menu'!W25="IwMT", 'Full menu'!W25="M&amp;IT", 'Full menu'!W25="IwERT", 'Full menu'!W25="ERwIT", 'Full menu'!W25="I&amp;ERT", 'Full menu'!W25="ER&amp;M&amp;IT"),"MixedTs",IF('Full menu'!W25="UD","UD",IF('Full menu'!W25="LSD","LSD",IF('Full menu'!W25="WSD","WSD","")))))))))</f>
        <v>LSD</v>
      </c>
      <c r="X25" s="3" t="str">
        <f>IF('Full menu'!X25="MDC","MDC",IF(OR('Full menu'!X25="PERF",'Full menu'!X25="AERF",'Full menu'!X25="PCB"),"ERfix",IF(OR('Full menu'!X25="ACB", 'Full menu'!X25="LCERT", 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 'Full menu'!X25="ERwMT", 'Full menu'!X25="M&amp;ERT", 'Full menu'!X25="MwIT", 'Full menu'!X25="IwMT", 'Full menu'!X25="M&amp;IT", 'Full menu'!X25="IwERT", 'Full menu'!X25="ERwIT", 'Full menu'!X25="I&amp;ERT", 'Full menu'!X25="ER&amp;M&amp;IT"),"MixedTs",IF('Full menu'!X25="UD","UD",IF('Full menu'!X25="LSD","LSD",IF('Full menu'!X25="WSD","WSD","")))))))))</f>
        <v>LSD</v>
      </c>
      <c r="Y25" s="3" t="str">
        <f>IF('Full menu'!Y25="MDC","MDC",IF(OR('Full menu'!Y25="PERF",'Full menu'!Y25="AERF",'Full menu'!Y25="PCB"),"ERfix",IF(OR('Full menu'!Y25="ACB", 'Full menu'!Y25="LCERT", 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 'Full menu'!Y25="ERwMT", 'Full menu'!Y25="M&amp;ERT", 'Full menu'!Y25="MwIT", 'Full menu'!Y25="IwMT", 'Full menu'!Y25="M&amp;IT", 'Full menu'!Y25="IwERT", 'Full menu'!Y25="ERwIT", 'Full menu'!Y25="I&amp;ERT", 'Full menu'!Y25="ER&amp;M&amp;IT"),"MixedTs",IF('Full menu'!Y25="UD","UD",IF('Full menu'!Y25="LSD","LSD",IF('Full menu'!Y25="WSD","WSD","")))))))))</f>
        <v>LSD</v>
      </c>
      <c r="Z25" s="3" t="str">
        <f>IF('Full menu'!Z25="MDC","MDC",IF(OR('Full menu'!Z25="PERF",'Full menu'!Z25="AERF",'Full menu'!Z25="PCB"),"ERfix",IF(OR('Full menu'!Z25="ACB", 'Full menu'!Z25="LCERT", 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 'Full menu'!Z25="ERwMT", 'Full menu'!Z25="M&amp;ERT", 'Full menu'!Z25="MwIT", 'Full menu'!Z25="IwMT", 'Full menu'!Z25="M&amp;IT", 'Full menu'!Z25="IwERT", 'Full menu'!Z25="ERwIT", 'Full menu'!Z25="I&amp;ERT", 'Full menu'!Z25="ER&amp;M&amp;IT"),"MixedTs",IF('Full menu'!Z25="UD","UD",IF('Full menu'!Z25="LSD","LSD",IF('Full menu'!Z25="WSD","WSD","")))))))))</f>
        <v>LSD</v>
      </c>
      <c r="AA25" s="3" t="str">
        <f>IF('Full menu'!AA25="MDC","MDC",IF(OR('Full menu'!AA25="PERF",'Full menu'!AA25="AERF",'Full menu'!AA25="PCB"),"ERfix",IF(OR('Full menu'!AA25="ACB", 'Full menu'!AA25="LCERT", 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 'Full menu'!AA25="ERwMT", 'Full menu'!AA25="M&amp;ERT", 'Full menu'!AA25="MwIT", 'Full menu'!AA25="IwMT", 'Full menu'!AA25="M&amp;IT", 'Full menu'!AA25="IwERT", 'Full menu'!AA25="ERwIT", 'Full menu'!AA25="I&amp;ERT", 'Full menu'!AA25="ER&amp;M&amp;IT"),"MixedTs",IF('Full menu'!AA25="UD","UD",IF('Full menu'!AA25="LSD","LSD",IF('Full menu'!AA25="WSD","WSD","")))))))))</f>
        <v>LSD</v>
      </c>
      <c r="AB25" s="3" t="str">
        <f>IF('Full menu'!AB25="MDC","MDC",IF(OR('Full menu'!AB25="PERF",'Full menu'!AB25="AERF",'Full menu'!AB25="PCB"),"ERfix",IF(OR('Full menu'!AB25="ACB", 'Full menu'!AB25="LCERT", 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 'Full menu'!AB25="ERwMT", 'Full menu'!AB25="M&amp;ERT", 'Full menu'!AB25="MwIT", 'Full menu'!AB25="IwMT", 'Full menu'!AB25="M&amp;IT", 'Full menu'!AB25="IwERT", 'Full menu'!AB25="ERwIT", 'Full menu'!AB25="I&amp;ERT", 'Full menu'!AB25="ER&amp;M&amp;IT"),"MixedTs",IF('Full menu'!AB25="UD","UD",IF('Full menu'!AB25="LSD","LSD",IF('Full menu'!AB25="WSD","WSD","")))))))))</f>
        <v>LSD</v>
      </c>
      <c r="AC25" s="3" t="str">
        <f>IF('Full menu'!AC25="MDC","MDC",IF(OR('Full menu'!AC25="PERF",'Full menu'!AC25="AERF",'Full menu'!AC25="PCB"),"ERfix",IF(OR('Full menu'!AC25="ACB", 'Full menu'!AC25="LCERT", 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 'Full menu'!AC25="ERwMT", 'Full menu'!AC25="M&amp;ERT", 'Full menu'!AC25="MwIT", 'Full menu'!AC25="IwMT", 'Full menu'!AC25="M&amp;IT", 'Full menu'!AC25="IwERT", 'Full menu'!AC25="ERwIT", 'Full menu'!AC25="I&amp;ERT", 'Full menu'!AC25="ER&amp;M&amp;IT"),"MixedTs",IF('Full menu'!AC25="UD","UD",IF('Full menu'!AC25="LSD","LSD",IF('Full menu'!AC25="WSD","WSD","")))))))))</f>
        <v>LSD</v>
      </c>
      <c r="AD25" s="3" t="str">
        <f>IF('Full menu'!AD25="MDC","MDC",IF(OR('Full menu'!AD25="PERF",'Full menu'!AD25="AERF",'Full menu'!AD25="PCB"),"ERfix",IF(OR('Full menu'!AD25="ACB", 'Full menu'!AD25="LCERT", 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 'Full menu'!AD25="ERwMT", 'Full menu'!AD25="M&amp;ERT", 'Full menu'!AD25="MwIT", 'Full menu'!AD25="IwMT", 'Full menu'!AD25="M&amp;IT", 'Full menu'!AD25="IwERT", 'Full menu'!AD25="ERwIT", 'Full menu'!AD25="I&amp;ERT", 'Full menu'!AD25="ER&amp;M&amp;IT"),"MixedTs",IF('Full menu'!AD25="UD","UD",IF('Full menu'!AD25="LSD","LSD",IF('Full menu'!AD25="WSD","WSD","")))))))))</f>
        <v>ITs</v>
      </c>
      <c r="AE25" s="3" t="str">
        <f>IF('Full menu'!AE25="MDC","MDC",IF(OR('Full menu'!AE25="PERF",'Full menu'!AE25="AERF",'Full menu'!AE25="PCB"),"ERfix",IF(OR('Full menu'!AE25="ACB", 'Full menu'!AE25="LCERT", 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 'Full menu'!AE25="ERwMT", 'Full menu'!AE25="M&amp;ERT", 'Full menu'!AE25="MwIT", 'Full menu'!AE25="IwMT", 'Full menu'!AE25="M&amp;IT", 'Full menu'!AE25="IwERT", 'Full menu'!AE25="ERwIT", 'Full menu'!AE25="I&amp;ERT", 'Full menu'!AE25="ER&amp;M&amp;IT"),"MixedTs",IF('Full menu'!AE25="UD","UD",IF('Full menu'!AE25="LSD","LSD",IF('Full menu'!AE25="WSD","WSD","")))))))))</f>
        <v>ITs</v>
      </c>
      <c r="AF25" s="3" t="str">
        <f>IF('Full menu'!AF25="MDC","MDC",IF(OR('Full menu'!AF25="PERF",'Full menu'!AF25="AERF",'Full menu'!AF25="PCB"),"ERfix",IF(OR('Full menu'!AF25="ACB", 'Full menu'!AF25="LCERT", 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 'Full menu'!AF25="ERwMT", 'Full menu'!AF25="M&amp;ERT", 'Full menu'!AF25="MwIT", 'Full menu'!AF25="IwMT", 'Full menu'!AF25="M&amp;IT", 'Full menu'!AF25="IwERT", 'Full menu'!AF25="ERwIT", 'Full menu'!AF25="I&amp;ERT", 'Full menu'!AF25="ER&amp;M&amp;IT"),"MixedTs",IF('Full menu'!AF25="UD","UD",IF('Full menu'!AF25="LSD","LSD",IF('Full menu'!AF25="WSD","WSD","")))))))))</f>
        <v>ITs</v>
      </c>
      <c r="AG25" s="3" t="str">
        <f>IF('Full menu'!AG25="MDC","MDC",IF(OR('Full menu'!AG25="PERF",'Full menu'!AG25="AERF",'Full menu'!AG25="PCB"),"ERfix",IF(OR('Full menu'!AG25="ACB", 'Full menu'!AG25="LCERT", 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 'Full menu'!AG25="ERwMT", 'Full menu'!AG25="M&amp;ERT", 'Full menu'!AG25="MwIT", 'Full menu'!AG25="IwMT", 'Full menu'!AG25="M&amp;IT", 'Full menu'!AG25="IwERT", 'Full menu'!AG25="ERwIT", 'Full menu'!AG25="I&amp;ERT", 'Full menu'!AG25="ER&amp;M&amp;IT"),"MixedTs",IF('Full menu'!AG25="UD","UD",IF('Full menu'!AG25="LSD","LSD",IF('Full menu'!AG25="WSD","WSD","")))))))))</f>
        <v>ITs</v>
      </c>
      <c r="AH25" s="3" t="str">
        <f>IF('Full menu'!AH25="MDC","MDC",IF(OR('Full menu'!AH25="PERF",'Full menu'!AH25="AERF",'Full menu'!AH25="PCB"),"ERfix",IF(OR('Full menu'!AH25="ACB", 'Full menu'!AH25="LCERT", 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 'Full menu'!AH25="ERwMT", 'Full menu'!AH25="M&amp;ERT", 'Full menu'!AH25="MwIT", 'Full menu'!AH25="IwMT", 'Full menu'!AH25="M&amp;IT", 'Full menu'!AH25="IwERT", 'Full menu'!AH25="ERwIT", 'Full menu'!AH25="I&amp;ERT", 'Full menu'!AH25="ER&amp;M&amp;IT"),"MixedTs",IF('Full menu'!AH25="UD","UD",IF('Full menu'!AH25="LSD","LSD",IF('Full menu'!AH25="WSD","WSD","")))))))))</f>
        <v>ITs</v>
      </c>
      <c r="AI25" s="3" t="str">
        <f>IF('Full menu'!AI25="MDC","MDC",IF(OR('Full menu'!AI25="PERF",'Full menu'!AI25="AERF",'Full menu'!AI25="PCB"),"ERfix",IF(OR('Full menu'!AI25="ACB", 'Full menu'!AI25="LCERT", 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 'Full menu'!AI25="ERwMT", 'Full menu'!AI25="M&amp;ERT", 'Full menu'!AI25="MwIT", 'Full menu'!AI25="IwMT", 'Full menu'!AI25="M&amp;IT", 'Full menu'!AI25="IwERT", 'Full menu'!AI25="ERwIT", 'Full menu'!AI25="I&amp;ERT", 'Full menu'!AI25="ER&amp;M&amp;IT"),"MixedTs",IF('Full menu'!AI25="UD","UD",IF('Full menu'!AI25="LSD","LSD",IF('Full menu'!AI25="WSD","WSD","")))))))))</f>
        <v>ITs</v>
      </c>
      <c r="AJ25" s="3" t="str">
        <f>IF('Full menu'!AJ25="MDC","MDC",IF(OR('Full menu'!AJ25="PERF",'Full menu'!AJ25="AERF",'Full menu'!AJ25="PCB"),"ERfix",IF(OR('Full menu'!AJ25="ACB", 'Full menu'!AJ25="LCERT", 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 'Full menu'!AJ25="ERwMT", 'Full menu'!AJ25="M&amp;ERT", 'Full menu'!AJ25="MwIT", 'Full menu'!AJ25="IwMT", 'Full menu'!AJ25="M&amp;IT", 'Full menu'!AJ25="IwERT", 'Full menu'!AJ25="ERwIT", 'Full menu'!AJ25="I&amp;ERT", 'Full menu'!AJ25="ER&amp;M&amp;IT"),"MixedTs",IF('Full menu'!AJ25="UD","UD",IF('Full menu'!AJ25="LSD","LSD",IF('Full menu'!AJ25="WSD","WSD","")))))))))</f>
        <v>ITs</v>
      </c>
      <c r="AK25" s="3" t="str">
        <f>IF('Full menu'!AK25="MDC","MDC",IF(OR('Full menu'!AK25="PERF",'Full menu'!AK25="AERF",'Full menu'!AK25="PCB"),"ERfix",IF(OR('Full menu'!AK25="ACB", 'Full menu'!AK25="LCERT", 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 'Full menu'!AK25="ERwMT", 'Full menu'!AK25="M&amp;ERT", 'Full menu'!AK25="MwIT", 'Full menu'!AK25="IwMT", 'Full menu'!AK25="M&amp;IT", 'Full menu'!AK25="IwERT", 'Full menu'!AK25="ERwIT", 'Full menu'!AK25="I&amp;ERT", 'Full menu'!AK25="ER&amp;M&amp;IT"),"MixedTs",IF('Full menu'!AK25="UD","UD",IF('Full menu'!AK25="LSD","LSD",IF('Full menu'!AK25="WSD","WSD","")))))))))</f>
        <v>ITs</v>
      </c>
      <c r="AL25" s="3" t="str">
        <f>IF('Full menu'!AL25="MDC","MDC",IF(OR('Full menu'!AL25="PERF",'Full menu'!AL25="AERF",'Full menu'!AL25="PCB"),"ERfix",IF(OR('Full menu'!AL25="ACB", 'Full menu'!AL25="LCERT", 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 'Full menu'!AL25="ERwMT", 'Full menu'!AL25="M&amp;ERT", 'Full menu'!AL25="MwIT", 'Full menu'!AL25="IwMT", 'Full menu'!AL25="M&amp;IT", 'Full menu'!AL25="IwERT", 'Full menu'!AL25="ERwIT", 'Full menu'!AL25="I&amp;ERT", 'Full menu'!AL25="ER&amp;M&amp;IT"),"MixedTs",IF('Full menu'!AL25="UD","UD",IF('Full menu'!AL25="LSD","LSD",IF('Full menu'!AL25="WSD","WSD","")))))))))</f>
        <v>ITs</v>
      </c>
      <c r="AM25" s="3" t="str">
        <f>IF('Full menu'!AM25="MDC","MDC",IF(OR('Full menu'!AM25="PERF",'Full menu'!AM25="AERF",'Full menu'!AM25="PCB"),"ERfix",IF(OR('Full menu'!AM25="ACB", 'Full menu'!AM25="LCERT", 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 'Full menu'!AM25="ERwMT", 'Full menu'!AM25="M&amp;ERT", 'Full menu'!AM25="MwIT", 'Full menu'!AM25="IwMT", 'Full menu'!AM25="M&amp;IT", 'Full menu'!AM25="IwERT", 'Full menu'!AM25="ERwIT", 'Full menu'!AM25="I&amp;ERT", 'Full menu'!AM25="ER&amp;M&amp;IT"),"MixedTs",IF('Full menu'!AM25="UD","UD",IF('Full menu'!AM25="LSD","LSD",IF('Full menu'!AM25="WSD","WSD","")))))))))</f>
        <v>ITs</v>
      </c>
      <c r="AN25" s="3" t="str">
        <f>IF('Full menu'!AN25="MDC","MDC",IF(OR('Full menu'!AN25="PERF",'Full menu'!AN25="AERF",'Full menu'!AN25="PCB"),"ERfix",IF(OR('Full menu'!AN25="ACB", 'Full menu'!AN25="LCERT", 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 'Full menu'!AN25="ERwMT", 'Full menu'!AN25="M&amp;ERT", 'Full menu'!AN25="MwIT", 'Full menu'!AN25="IwMT", 'Full menu'!AN25="M&amp;IT", 'Full menu'!AN25="IwERT", 'Full menu'!AN25="ERwIT", 'Full menu'!AN25="I&amp;ERT", 'Full menu'!AN25="ER&amp;M&amp;IT"),"MixedTs",IF('Full menu'!AN25="UD","UD",IF('Full menu'!AN25="LSD","LSD",IF('Full menu'!AN25="WSD","WSD","")))))))))</f>
        <v>ITs</v>
      </c>
      <c r="AO25" s="3" t="str">
        <f>IF('Full menu'!AO25="MDC","MDC",IF(OR('Full menu'!AO25="PERF",'Full menu'!AO25="AERF",'Full menu'!AO25="PCB"),"ERfix",IF(OR('Full menu'!AO25="ACB", 'Full menu'!AO25="LCERT", 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 'Full menu'!AO25="ERwMT", 'Full menu'!AO25="M&amp;ERT", 'Full menu'!AO25="MwIT", 'Full menu'!AO25="IwMT", 'Full menu'!AO25="M&amp;IT", 'Full menu'!AO25="IwERT", 'Full menu'!AO25="ERwIT", 'Full menu'!AO25="I&amp;ERT", 'Full menu'!AO25="ER&amp;M&amp;IT"),"MixedTs",IF('Full menu'!AO25="UD","UD",IF('Full menu'!AO25="LSD","LSD",IF('Full menu'!AO25="WSD","WSD","")))))))))</f>
        <v>ITs</v>
      </c>
      <c r="AP25" s="3" t="str">
        <f>IF('Full menu'!AP25="MDC","MDC",IF(OR('Full menu'!AP25="PERF",'Full menu'!AP25="AERF",'Full menu'!AP25="PCB"),"ERfix",IF(OR('Full menu'!AP25="ACB", 'Full menu'!AP25="LCERT", 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 'Full menu'!AP25="ERwMT", 'Full menu'!AP25="M&amp;ERT", 'Full menu'!AP25="MwIT", 'Full menu'!AP25="IwMT", 'Full menu'!AP25="M&amp;IT", 'Full menu'!AP25="IwERT", 'Full menu'!AP25="ERwIT", 'Full menu'!AP25="I&amp;ERT", 'Full menu'!AP25="ER&amp;M&amp;IT"),"MixedTs",IF('Full menu'!AP25="UD","UD",IF('Full menu'!AP25="LSD","LSD",IF('Full menu'!AP25="WSD","WSD","")))))))))</f>
        <v>ITs</v>
      </c>
      <c r="AQ25" s="3" t="str">
        <f>IF('Full menu'!AQ25="MDC","MDC",IF(OR('Full menu'!AQ25="PERF",'Full menu'!AQ25="AERF",'Full menu'!AQ25="PCB"),"ERfix",IF(OR('Full menu'!AQ25="ACB", 'Full menu'!AQ25="LCERT", 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 'Full menu'!AQ25="ERwMT", 'Full menu'!AQ25="M&amp;ERT", 'Full menu'!AQ25="MwIT", 'Full menu'!AQ25="IwMT", 'Full menu'!AQ25="M&amp;IT", 'Full menu'!AQ25="IwERT", 'Full menu'!AQ25="ERwIT", 'Full menu'!AQ25="I&amp;ERT", 'Full menu'!AQ25="ER&amp;M&amp;IT"),"MixedTs",IF('Full menu'!AQ25="UD","UD",IF('Full menu'!AQ25="LSD","LSD",IF('Full menu'!AQ25="WSD","WSD","")))))))))</f>
        <v>ITs</v>
      </c>
      <c r="AR25" s="3" t="str">
        <f>IF('Full menu'!AR25="MDC","MDC",IF(OR('Full menu'!AR25="PERF",'Full menu'!AR25="AERF",'Full menu'!AR25="PCB"),"ERfix",IF(OR('Full menu'!AR25="ACB", 'Full menu'!AR25="LCERT", 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 'Full menu'!AR25="ERwMT", 'Full menu'!AR25="M&amp;ERT", 'Full menu'!AR25="MwIT", 'Full menu'!AR25="IwMT", 'Full menu'!AR25="M&amp;IT", 'Full menu'!AR25="IwERT", 'Full menu'!AR25="ERwIT", 'Full menu'!AR25="I&amp;ERT", 'Full menu'!AR25="ER&amp;M&amp;IT"),"MixedTs",IF('Full menu'!AR25="UD","UD",IF('Full menu'!AR25="LSD","LSD",IF('Full menu'!AR25="WSD","WSD","")))))))))</f>
        <v>ITs</v>
      </c>
      <c r="AS25" s="3" t="str">
        <f>IF('Full menu'!AS25="MDC","MDC",IF(OR('Full menu'!AS25="PERF",'Full menu'!AS25="AERF",'Full menu'!AS25="PCB"),"ERfix",IF(OR('Full menu'!AS25="ACB", 'Full menu'!AS25="LCERT", 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 'Full menu'!AS25="ERwMT", 'Full menu'!AS25="M&amp;ERT", 'Full menu'!AS25="MwIT", 'Full menu'!AS25="IwMT", 'Full menu'!AS25="M&amp;IT", 'Full menu'!AS25="IwERT", 'Full menu'!AS25="ERwIT", 'Full menu'!AS25="I&amp;ERT", 'Full menu'!AS25="ER&amp;M&amp;IT"),"MixedTs",IF('Full menu'!AS25="UD","UD",IF('Full menu'!AS25="LSD","LSD",IF('Full menu'!AS25="WSD","WSD","")))))))))</f>
        <v>ITs</v>
      </c>
      <c r="AT25" s="3"/>
      <c r="AU25" s="3"/>
      <c r="AV25" s="3" t="str">
        <f>IF('Full menu'!AV25="MDC","MDC",IF(OR('Full menu'!AV25="PERF",'Full menu'!AV25="AERF",'Full menu'!AV25="PCB"),"ERfix",IF(OR('Full menu'!AV25="ACB", 'Full menu'!AV25="LCERT", 'Full menu'!AV25="LERT",'Full menu'!AV25="FCERT",'Full menu'!AV25="FERT"),"ERT",IF(OR('Full menu'!AV25="FCMT",'Full menu'!AV25="FMT",'Full menu'!AV25="LMT",'Full menu'!AV25="LCMT"),"MT",IF(OR('Full menu'!AV25="LCIT",'Full menu'!AV25="FCIT",'Full menu'!AV25="LMT",'Full menu'!AV25="FMT"),"IT",IF(OR('Full menu'!AV25="MwERT", 'Full menu'!AV25="ERwMT", 'Full menu'!AV25="M&amp;ERT", 'Full menu'!AV25="MwIT", 'Full menu'!AV25="IwMT", 'Full menu'!AV25="M&amp;IT", 'Full menu'!AV25="IwERT", 'Full menu'!AV25="ERwIT", 'Full menu'!AV25="I&amp;ERT", 'Full menu'!AV25="ER&amp;M&amp;IT"),"MixedT",IF('Full menu'!AV25="UD","UD",IF('Full menu'!AV25="LSD","LSD",IF('Full menu'!AV25="WSD","WSD","")))))))))</f>
        <v/>
      </c>
      <c r="AW25" s="3" t="str">
        <f>IF('Full menu'!AW25="MDC","MDC",IF(OR('Full menu'!AW25="PERF",'Full menu'!AW25="AERF",'Full menu'!AW25="PCB"),"ERfix",IF(OR('Full menu'!AW25="ACB", 'Full menu'!AW25="LCERT", 'Full menu'!AW25="LERT",'Full menu'!AW25="FCERT",'Full menu'!AW25="FERT"),"ERT",IF(OR('Full menu'!AW25="FCMT",'Full menu'!AW25="FMT",'Full menu'!AW25="LMT",'Full menu'!AW25="LCMT"),"MT",IF(OR('Full menu'!AW25="LCIT",'Full menu'!AW25="FCIT",'Full menu'!AW25="LMT",'Full menu'!AW25="FMT"),"IT",IF(OR('Full menu'!AW25="MwERT", 'Full menu'!AW25="ERwMT", 'Full menu'!AW25="M&amp;ERT", 'Full menu'!AW25="MwIT", 'Full menu'!AW25="IwMT", 'Full menu'!AW25="M&amp;IT", 'Full menu'!AW25="IwERT", 'Full menu'!AW25="ERwIT", 'Full menu'!AW25="I&amp;ERT", 'Full menu'!AW25="ER&amp;M&amp;IT"),"MixedT",IF('Full menu'!AW25="UD","UD",IF('Full menu'!AW25="LSD","LSD",IF('Full menu'!AW25="WSD","WSD","")))))))))</f>
        <v/>
      </c>
      <c r="AX25" s="3" t="str">
        <f>IF('Full menu'!AX25="MDC","MDC",IF(OR('Full menu'!AX25="PERF",'Full menu'!AX25="AERF",'Full menu'!AX25="PCB"),"ERfix",IF(OR('Full menu'!AX25="ACB", 'Full menu'!AX25="LCERT", 'Full menu'!AX25="LERT",'Full menu'!AX25="FCERT",'Full menu'!AX25="FERT"),"ERT",IF(OR('Full menu'!AX25="FCMT",'Full menu'!AX25="FMT",'Full menu'!AX25="LMT",'Full menu'!AX25="LCMT"),"MT",IF(OR('Full menu'!AX25="LCIT",'Full menu'!AX25="FCIT",'Full menu'!AX25="LMT",'Full menu'!AX25="FMT"),"IT",IF(OR('Full menu'!AX25="MwERT", 'Full menu'!AX25="ERwMT", 'Full menu'!AX25="M&amp;ERT", 'Full menu'!AX25="MwIT", 'Full menu'!AX25="IwMT", 'Full menu'!AX25="M&amp;IT", 'Full menu'!AX25="IwERT", 'Full menu'!AX25="ERwIT", 'Full menu'!AX25="I&amp;ERT", 'Full menu'!AX25="ER&amp;M&amp;IT"),"MixedT",IF('Full menu'!AX25="UD","UD",IF('Full menu'!AX25="LSD","LSD",IF('Full menu'!AX25="WSD","WSD","")))))))))</f>
        <v/>
      </c>
      <c r="AY25" s="3" t="str">
        <f>IF('Full menu'!AY25="MDC","MDC",IF(OR('Full menu'!AY25="PERF",'Full menu'!AY25="AERF",'Full menu'!AY25="PCB"),"ERfix",IF(OR('Full menu'!AY25="ACB", 'Full menu'!AY25="LCERT", 'Full menu'!AY25="LERT",'Full menu'!AY25="FCERT",'Full menu'!AY25="FERT"),"ERT",IF(OR('Full menu'!AY25="FCMT",'Full menu'!AY25="FMT",'Full menu'!AY25="LMT",'Full menu'!AY25="LCMT"),"MT",IF(OR('Full menu'!AY25="LCIT",'Full menu'!AY25="FCIT",'Full menu'!AY25="LMT",'Full menu'!AY25="FMT"),"IT",IF(OR('Full menu'!AY25="MwERT", 'Full menu'!AY25="ERwMT", 'Full menu'!AY25="M&amp;ERT", 'Full menu'!AY25="MwIT", 'Full menu'!AY25="IwMT", 'Full menu'!AY25="M&amp;IT", 'Full menu'!AY25="IwERT", 'Full menu'!AY25="ERwIT", 'Full menu'!AY25="I&amp;ERT", 'Full menu'!AY25="ER&amp;M&amp;IT"),"MixedT",IF('Full menu'!AY25="UD","UD",IF('Full menu'!AY25="LSD","LSD",IF('Full menu'!AY25="WSD","WSD","")))))))))</f>
        <v/>
      </c>
      <c r="AZ25" s="3" t="str">
        <f>IF('Full menu'!AZ25="MDC","MDC",IF(OR('Full menu'!AZ25="PERF",'Full menu'!AZ25="AERF",'Full menu'!AZ25="PCB"),"ERfix",IF(OR('Full menu'!AZ25="ACB", 'Full menu'!AZ25="LCERT", 'Full menu'!AZ25="LERT",'Full menu'!AZ25="FCERT",'Full menu'!AZ25="FERT"),"ERT",IF(OR('Full menu'!AZ25="FCMT",'Full menu'!AZ25="FMT",'Full menu'!AZ25="LMT",'Full menu'!AZ25="LCMT"),"MT",IF(OR('Full menu'!AZ25="LCIT",'Full menu'!AZ25="FCIT",'Full menu'!AZ25="LMT",'Full menu'!AZ25="FMT"),"IT",IF(OR('Full menu'!AZ25="MwERT", 'Full menu'!AZ25="ERwMT", 'Full menu'!AZ25="M&amp;ERT", 'Full menu'!AZ25="MwIT", 'Full menu'!AZ25="IwMT", 'Full menu'!AZ25="M&amp;IT", 'Full menu'!AZ25="IwERT", 'Full menu'!AZ25="ERwIT", 'Full menu'!AZ25="I&amp;ERT", 'Full menu'!AZ25="ER&amp;M&amp;IT"),"MixedT",IF('Full menu'!AZ25="UD","UD",IF('Full menu'!AZ25="LSD","LSD",IF('Full menu'!AZ25="WSD","WSD","")))))))))</f>
        <v/>
      </c>
      <c r="BA25" s="3" t="str">
        <f>IF('Full menu'!BA25="MDC","MDC",IF(OR('Full menu'!BA25="PERF",'Full menu'!BA25="AERF",'Full menu'!BA25="PCB"),"ERfix",IF(OR('Full menu'!BA25="ACB", 'Full menu'!BA25="LCERT", 'Full menu'!BA25="LERT",'Full menu'!BA25="FCERT",'Full menu'!BA25="FERT"),"ERT",IF(OR('Full menu'!BA25="FCMT",'Full menu'!BA25="FMT",'Full menu'!BA25="LMT",'Full menu'!BA25="LCMT"),"MT",IF(OR('Full menu'!BA25="LCIT",'Full menu'!BA25="FCIT",'Full menu'!BA25="LMT",'Full menu'!BA25="FMT"),"IT",IF(OR('Full menu'!BA25="MwERT", 'Full menu'!BA25="ERwMT", 'Full menu'!BA25="M&amp;ERT", 'Full menu'!BA25="MwIT", 'Full menu'!BA25="IwMT", 'Full menu'!BA25="M&amp;IT", 'Full menu'!BA25="IwERT", 'Full menu'!BA25="ERwIT", 'Full menu'!BA25="I&amp;ERT", 'Full menu'!BA25="ER&amp;M&amp;IT"),"MixedT",IF('Full menu'!BA25="UD","UD",IF('Full menu'!BA25="LSD","LSD",IF('Full menu'!BA25="WSD","WSD","")))))))))</f>
        <v/>
      </c>
      <c r="BB25" s="3" t="str">
        <f>IF('Full menu'!BB25="MDC","MDC",IF(OR('Full menu'!BB25="PERF",'Full menu'!BB25="AERF",'Full menu'!BB25="PCB"),"ERfix",IF(OR('Full menu'!BB25="ACB", 'Full menu'!BB25="LCERT", 'Full menu'!BB25="LERT",'Full menu'!BB25="FCERT",'Full menu'!BB25="FERT"),"ERT",IF(OR('Full menu'!BB25="FCMT",'Full menu'!BB25="FMT",'Full menu'!BB25="LMT",'Full menu'!BB25="LCMT"),"MT",IF(OR('Full menu'!BB25="LCIT",'Full menu'!BB25="FCIT",'Full menu'!BB25="LMT",'Full menu'!BB25="FMT"),"IT",IF(OR('Full menu'!BB25="MwERT", 'Full menu'!BB25="ERwMT", 'Full menu'!BB25="M&amp;ERT", 'Full menu'!BB25="MwIT", 'Full menu'!BB25="IwMT", 'Full menu'!BB25="M&amp;IT", 'Full menu'!BB25="IwERT", 'Full menu'!BB25="ERwIT", 'Full menu'!BB25="I&amp;ERT", 'Full menu'!BB25="ER&amp;M&amp;IT"),"MixedT",IF('Full menu'!BB25="UD","UD",IF('Full menu'!BB25="LSD","LSD",IF('Full menu'!BB25="WSD","WSD","")))))))))</f>
        <v/>
      </c>
      <c r="BC25" s="3" t="str">
        <f>IF('Full menu'!BC25="MDC","MDC",IF(OR('Full menu'!BC25="PERF",'Full menu'!BC25="AERF",'Full menu'!BC25="PCB"),"ERfix",IF(OR('Full menu'!BC25="ACB", 'Full menu'!BC25="LCERT", 'Full menu'!BC25="LERT",'Full menu'!BC25="FCERT",'Full menu'!BC25="FERT"),"ERT",IF(OR('Full menu'!BC25="FCMT",'Full menu'!BC25="FMT",'Full menu'!BC25="LMT",'Full menu'!BC25="LCMT"),"MT",IF(OR('Full menu'!BC25="LCIT",'Full menu'!BC25="FCIT",'Full menu'!BC25="LMT",'Full menu'!BC25="FMT"),"IT",IF(OR('Full menu'!BC25="MwERT", 'Full menu'!BC25="ERwMT", 'Full menu'!BC25="M&amp;ERT", 'Full menu'!BC25="MwIT", 'Full menu'!BC25="IwMT", 'Full menu'!BC25="M&amp;IT", 'Full menu'!BC25="IwERT", 'Full menu'!BC25="ERwIT", 'Full menu'!BC25="I&amp;ERT", 'Full menu'!BC25="ER&amp;M&amp;IT"),"MixedT",IF('Full menu'!BC25="UD","UD",IF('Full menu'!BC25="LSD","LSD",IF('Full menu'!BC25="WSD","WSD","")))))))))</f>
        <v/>
      </c>
    </row>
    <row r="26" spans="1:55" ht="15.5" x14ac:dyDescent="0.35">
      <c r="A26" t="s">
        <v>49</v>
      </c>
      <c r="B26" s="3" t="str">
        <f>IF('Full menu'!B26="MDC","MDC",IF(OR('Full menu'!B26="PERF",'Full menu'!B26="AERF",'Full menu'!B26="PCB"),"ERfix",IF(OR('Full menu'!B26="ACB", 'Full menu'!B26="LCERT", 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 'Full menu'!B26="ERwMT", 'Full menu'!B26="M&amp;ERT", 'Full menu'!B26="MwIT", 'Full menu'!B26="IwMT", 'Full menu'!B26="M&amp;IT", 'Full menu'!B26="IwERT", 'Full menu'!B26="ERwIT", 'Full menu'!B26="I&amp;ERT", 'Full menu'!B26="ER&amp;M&amp;IT"),"MixedTs",IF('Full menu'!B26="UD","UD",IF('Full menu'!B26="LSD","LSD",IF('Full menu'!B26="WSD","WSD","")))))))))</f>
        <v>LSD</v>
      </c>
      <c r="C26" s="3" t="str">
        <f>IF('Full menu'!C26="MDC","MDC",IF(OR('Full menu'!C26="PERF",'Full menu'!C26="AERF",'Full menu'!C26="PCB"),"ERfix",IF(OR('Full menu'!C26="ACB", 'Full menu'!C26="LCERT", 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 'Full menu'!C26="ERwMT", 'Full menu'!C26="M&amp;ERT", 'Full menu'!C26="MwIT", 'Full menu'!C26="IwMT", 'Full menu'!C26="M&amp;IT", 'Full menu'!C26="IwERT", 'Full menu'!C26="ERwIT", 'Full menu'!C26="I&amp;ERT", 'Full menu'!C26="ER&amp;M&amp;IT"),"MixedTs",IF('Full menu'!C26="UD","UD",IF('Full menu'!C26="LSD","LSD",IF('Full menu'!C26="WSD","WSD","")))))))))</f>
        <v>LSD</v>
      </c>
      <c r="D26" s="3" t="str">
        <f>IF('Full menu'!D26="MDC","MDC",IF(OR('Full menu'!D26="PERF",'Full menu'!D26="AERF",'Full menu'!D26="PCB"),"ERfix",IF(OR('Full menu'!D26="ACB", 'Full menu'!D26="LCERT", 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 'Full menu'!D26="ERwMT", 'Full menu'!D26="M&amp;ERT", 'Full menu'!D26="MwIT", 'Full menu'!D26="IwMT", 'Full menu'!D26="M&amp;IT", 'Full menu'!D26="IwERT", 'Full menu'!D26="ERwIT", 'Full menu'!D26="I&amp;ERT", 'Full menu'!D26="ER&amp;M&amp;IT"),"MixedTs",IF('Full menu'!D26="UD","UD",IF('Full menu'!D26="LSD","LSD",IF('Full menu'!D26="WSD","WSD","")))))))))</f>
        <v>LSD</v>
      </c>
      <c r="E26" s="3" t="str">
        <f>IF('Full menu'!E26="MDC","MDC",IF(OR('Full menu'!E26="PERF",'Full menu'!E26="AERF",'Full menu'!E26="PCB"),"ERfix",IF(OR('Full menu'!E26="ACB", 'Full menu'!E26="LCERT", 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 'Full menu'!E26="ERwMT", 'Full menu'!E26="M&amp;ERT", 'Full menu'!E26="MwIT", 'Full menu'!E26="IwMT", 'Full menu'!E26="M&amp;IT", 'Full menu'!E26="IwERT", 'Full menu'!E26="ERwIT", 'Full menu'!E26="I&amp;ERT", 'Full menu'!E26="ER&amp;M&amp;IT"),"MixedTs",IF('Full menu'!E26="UD","UD",IF('Full menu'!E26="LSD","LSD",IF('Full menu'!E26="WSD","WSD","")))))))))</f>
        <v>LSD</v>
      </c>
      <c r="F26" s="3" t="str">
        <f>IF('Full menu'!F26="MDC","MDC",IF(OR('Full menu'!F26="PERF",'Full menu'!F26="AERF",'Full menu'!F26="PCB"),"ERfix",IF(OR('Full menu'!F26="ACB", 'Full menu'!F26="LCERT", 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 'Full menu'!F26="ERwMT", 'Full menu'!F26="M&amp;ERT", 'Full menu'!F26="MwIT", 'Full menu'!F26="IwMT", 'Full menu'!F26="M&amp;IT", 'Full menu'!F26="IwERT", 'Full menu'!F26="ERwIT", 'Full menu'!F26="I&amp;ERT", 'Full menu'!F26="ER&amp;M&amp;IT"),"MixedTs",IF('Full menu'!F26="UD","UD",IF('Full menu'!F26="LSD","LSD",IF('Full menu'!F26="WSD","WSD","")))))))))</f>
        <v>LSD</v>
      </c>
      <c r="G26" s="3" t="str">
        <f>IF('Full menu'!G26="MDC","MDC",IF(OR('Full menu'!G26="PERF",'Full menu'!G26="AERF",'Full menu'!G26="PCB"),"ERfix",IF(OR('Full menu'!G26="ACB", 'Full menu'!G26="LCERT", 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 'Full menu'!G26="ERwMT", 'Full menu'!G26="M&amp;ERT", 'Full menu'!G26="MwIT", 'Full menu'!G26="IwMT", 'Full menu'!G26="M&amp;IT", 'Full menu'!G26="IwERT", 'Full menu'!G26="ERwIT", 'Full menu'!G26="I&amp;ERT", 'Full menu'!G26="ER&amp;M&amp;IT"),"MixedTs",IF('Full menu'!G26="UD","UD",IF('Full menu'!G26="LSD","LSD",IF('Full menu'!G26="WSD","WSD","")))))))))</f>
        <v>LSD</v>
      </c>
      <c r="H26" s="3" t="str">
        <f>IF('Full menu'!H26="MDC","MDC",IF(OR('Full menu'!H26="PERF",'Full menu'!H26="AERF",'Full menu'!H26="PCB"),"ERfix",IF(OR('Full menu'!H26="ACB", 'Full menu'!H26="LCERT", 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 'Full menu'!H26="ERwMT", 'Full menu'!H26="M&amp;ERT", 'Full menu'!H26="MwIT", 'Full menu'!H26="IwMT", 'Full menu'!H26="M&amp;IT", 'Full menu'!H26="IwERT", 'Full menu'!H26="ERwIT", 'Full menu'!H26="I&amp;ERT", 'Full menu'!H26="ER&amp;M&amp;IT"),"MixedTs",IF('Full menu'!H26="UD","UD",IF('Full menu'!H26="LSD","LSD",IF('Full menu'!H26="WSD","WSD","")))))))))</f>
        <v>LSD</v>
      </c>
      <c r="I26" s="3" t="str">
        <f>IF('Full menu'!I26="MDC","MDC",IF(OR('Full menu'!I26="PERF",'Full menu'!I26="AERF",'Full menu'!I26="PCB"),"ERfix",IF(OR('Full menu'!I26="ACB", 'Full menu'!I26="LCERT", 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 'Full menu'!I26="ERwMT", 'Full menu'!I26="M&amp;ERT", 'Full menu'!I26="MwIT", 'Full menu'!I26="IwMT", 'Full menu'!I26="M&amp;IT", 'Full menu'!I26="IwERT", 'Full menu'!I26="ERwIT", 'Full menu'!I26="I&amp;ERT", 'Full menu'!I26="ER&amp;M&amp;IT"),"MixedTs",IF('Full menu'!I26="UD","UD",IF('Full menu'!I26="LSD","LSD",IF('Full menu'!I26="WSD","WSD","")))))))))</f>
        <v>LSD</v>
      </c>
      <c r="J26" s="3" t="str">
        <f>IF('Full menu'!J26="MDC","MDC",IF(OR('Full menu'!J26="PERF",'Full menu'!J26="AERF",'Full menu'!J26="PCB"),"ERfix",IF(OR('Full menu'!J26="ACB", 'Full menu'!J26="LCERT", 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 'Full menu'!J26="ERwMT", 'Full menu'!J26="M&amp;ERT", 'Full menu'!J26="MwIT", 'Full menu'!J26="IwMT", 'Full menu'!J26="M&amp;IT", 'Full menu'!J26="IwERT", 'Full menu'!J26="ERwIT", 'Full menu'!J26="I&amp;ERT", 'Full menu'!J26="ER&amp;M&amp;IT"),"MixedTs",IF('Full menu'!J26="UD","UD",IF('Full menu'!J26="LSD","LSD",IF('Full menu'!J26="WSD","WSD","")))))))))</f>
        <v>LSD</v>
      </c>
      <c r="K26" s="3" t="str">
        <f>IF('Full menu'!K26="MDC","MDC",IF(OR('Full menu'!K26="PERF",'Full menu'!K26="AERF",'Full menu'!K26="PCB"),"ERfix",IF(OR('Full menu'!K26="ACB", 'Full menu'!K26="LCERT", 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 'Full menu'!K26="ERwMT", 'Full menu'!K26="M&amp;ERT", 'Full menu'!K26="MwIT", 'Full menu'!K26="IwMT", 'Full menu'!K26="M&amp;IT", 'Full menu'!K26="IwERT", 'Full menu'!K26="ERwIT", 'Full menu'!K26="I&amp;ERT", 'Full menu'!K26="ER&amp;M&amp;IT"),"MixedTs",IF('Full menu'!K26="UD","UD",IF('Full menu'!K26="LSD","LSD",IF('Full menu'!K26="WSD","WSD","")))))))))</f>
        <v>LSD</v>
      </c>
      <c r="L26" s="3" t="str">
        <f>IF('Full menu'!L26="MDC","MDC",IF(OR('Full menu'!L26="PERF",'Full menu'!L26="AERF",'Full menu'!L26="PCB"),"ERfix",IF(OR('Full menu'!L26="ACB", 'Full menu'!L26="LCERT", 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 'Full menu'!L26="ERwMT", 'Full menu'!L26="M&amp;ERT", 'Full menu'!L26="MwIT", 'Full menu'!L26="IwMT", 'Full menu'!L26="M&amp;IT", 'Full menu'!L26="IwERT", 'Full menu'!L26="ERwIT", 'Full menu'!L26="I&amp;ERT", 'Full menu'!L26="ER&amp;M&amp;IT"),"MixedTs",IF('Full menu'!L26="UD","UD",IF('Full menu'!L26="LSD","LSD",IF('Full menu'!L26="WSD","WSD","")))))))))</f>
        <v>LSD</v>
      </c>
      <c r="M26" s="3" t="str">
        <f>IF('Full menu'!M26="MDC","MDC",IF(OR('Full menu'!M26="PERF",'Full menu'!M26="AERF",'Full menu'!M26="PCB"),"ERfix",IF(OR('Full menu'!M26="ACB", 'Full menu'!M26="LCERT", 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 'Full menu'!M26="ERwMT", 'Full menu'!M26="M&amp;ERT", 'Full menu'!M26="MwIT", 'Full menu'!M26="IwMT", 'Full menu'!M26="M&amp;IT", 'Full menu'!M26="IwERT", 'Full menu'!M26="ERwIT", 'Full menu'!M26="I&amp;ERT", 'Full menu'!M26="ER&amp;M&amp;IT"),"MixedTs",IF('Full menu'!M26="UD","UD",IF('Full menu'!M26="LSD","LSD",IF('Full menu'!M26="WSD","WSD","")))))))))</f>
        <v>LSD</v>
      </c>
      <c r="N26" s="3" t="str">
        <f>IF('Full menu'!N26="MDC","MDC",IF(OR('Full menu'!N26="PERF",'Full menu'!N26="AERF",'Full menu'!N26="PCB"),"ERfix",IF(OR('Full menu'!N26="ACB", 'Full menu'!N26="LCERT", 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 'Full menu'!N26="ERwMT", 'Full menu'!N26="M&amp;ERT", 'Full menu'!N26="MwIT", 'Full menu'!N26="IwMT", 'Full menu'!N26="M&amp;IT", 'Full menu'!N26="IwERT", 'Full menu'!N26="ERwIT", 'Full menu'!N26="I&amp;ERT", 'Full menu'!N26="ER&amp;M&amp;IT"),"MixedTs",IF('Full menu'!N26="UD","UD",IF('Full menu'!N26="LSD","LSD",IF('Full menu'!N26="WSD","WSD","")))))))))</f>
        <v>LSD</v>
      </c>
      <c r="O26" s="3" t="str">
        <f>IF('Full menu'!O26="MDC","MDC",IF(OR('Full menu'!O26="PERF",'Full menu'!O26="AERF",'Full menu'!O26="PCB"),"ERfix",IF(OR('Full menu'!O26="ACB", 'Full menu'!O26="LCERT", 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 'Full menu'!O26="ERwMT", 'Full menu'!O26="M&amp;ERT", 'Full menu'!O26="MwIT", 'Full menu'!O26="IwMT", 'Full menu'!O26="M&amp;IT", 'Full menu'!O26="IwERT", 'Full menu'!O26="ERwIT", 'Full menu'!O26="I&amp;ERT", 'Full menu'!O26="ER&amp;M&amp;IT"),"MixedTs",IF('Full menu'!O26="UD","UD",IF('Full menu'!O26="LSD","LSD",IF('Full menu'!O26="WSD","WSD","")))))))))</f>
        <v>LSD</v>
      </c>
      <c r="P26" s="3" t="str">
        <f>IF('Full menu'!P26="MDC","MDC",IF(OR('Full menu'!P26="PERF",'Full menu'!P26="AERF",'Full menu'!P26="PCB"),"ERfix",IF(OR('Full menu'!P26="ACB", 'Full menu'!P26="LCERT", 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 'Full menu'!P26="ERwMT", 'Full menu'!P26="M&amp;ERT", 'Full menu'!P26="MwIT", 'Full menu'!P26="IwMT", 'Full menu'!P26="M&amp;IT", 'Full menu'!P26="IwERT", 'Full menu'!P26="ERwIT", 'Full menu'!P26="I&amp;ERT", 'Full menu'!P26="ER&amp;M&amp;IT"),"MixedTs",IF('Full menu'!P26="UD","UD",IF('Full menu'!P26="LSD","LSD",IF('Full menu'!P26="WSD","WSD","")))))))))</f>
        <v>LSD</v>
      </c>
      <c r="Q26" s="3" t="str">
        <f>IF('Full menu'!Q26="MDC","MDC",IF(OR('Full menu'!Q26="PERF",'Full menu'!Q26="AERF",'Full menu'!Q26="PCB"),"ERfix",IF(OR('Full menu'!Q26="ACB", 'Full menu'!Q26="LCERT", 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 'Full menu'!Q26="ERwMT", 'Full menu'!Q26="M&amp;ERT", 'Full menu'!Q26="MwIT", 'Full menu'!Q26="IwMT", 'Full menu'!Q26="M&amp;IT", 'Full menu'!Q26="IwERT", 'Full menu'!Q26="ERwIT", 'Full menu'!Q26="I&amp;ERT", 'Full menu'!Q26="ER&amp;M&amp;IT"),"MixedTs",IF('Full menu'!Q26="UD","UD",IF('Full menu'!Q26="LSD","LSD",IF('Full menu'!Q26="WSD","WSD","")))))))))</f>
        <v>LSD</v>
      </c>
      <c r="R26" s="3" t="str">
        <f>IF('Full menu'!R26="MDC","MDC",IF(OR('Full menu'!R26="PERF",'Full menu'!R26="AERF",'Full menu'!R26="PCB"),"ERfix",IF(OR('Full menu'!R26="ACB", 'Full menu'!R26="LCERT", 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 'Full menu'!R26="ERwMT", 'Full menu'!R26="M&amp;ERT", 'Full menu'!R26="MwIT", 'Full menu'!R26="IwMT", 'Full menu'!R26="M&amp;IT", 'Full menu'!R26="IwERT", 'Full menu'!R26="ERwIT", 'Full menu'!R26="I&amp;ERT", 'Full menu'!R26="ER&amp;M&amp;IT"),"MixedTs",IF('Full menu'!R26="UD","UD",IF('Full menu'!R26="LSD","LSD",IF('Full menu'!R26="WSD","WSD","")))))))))</f>
        <v>LSD</v>
      </c>
      <c r="S26" s="3" t="str">
        <f>IF('Full menu'!S26="MDC","MDC",IF(OR('Full menu'!S26="PERF",'Full menu'!S26="AERF",'Full menu'!S26="PCB"),"ERfix",IF(OR('Full menu'!S26="ACB", 'Full menu'!S26="LCERT", 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 'Full menu'!S26="ERwMT", 'Full menu'!S26="M&amp;ERT", 'Full menu'!S26="MwIT", 'Full menu'!S26="IwMT", 'Full menu'!S26="M&amp;IT", 'Full menu'!S26="IwERT", 'Full menu'!S26="ERwIT", 'Full menu'!S26="I&amp;ERT", 'Full menu'!S26="ER&amp;M&amp;IT"),"MixedTs",IF('Full menu'!S26="UD","UD",IF('Full menu'!S26="LSD","LSD",IF('Full menu'!S26="WSD","WSD","")))))))))</f>
        <v>LSD</v>
      </c>
      <c r="T26" s="3" t="str">
        <f>IF('Full menu'!T26="MDC","MDC",IF(OR('Full menu'!T26="PERF",'Full menu'!T26="AERF",'Full menu'!T26="PCB"),"ERfix",IF(OR('Full menu'!T26="ACB", 'Full menu'!T26="LCERT", 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 'Full menu'!T26="ERwMT", 'Full menu'!T26="M&amp;ERT", 'Full menu'!T26="MwIT", 'Full menu'!T26="IwMT", 'Full menu'!T26="M&amp;IT", 'Full menu'!T26="IwERT", 'Full menu'!T26="ERwIT", 'Full menu'!T26="I&amp;ERT", 'Full menu'!T26="ER&amp;M&amp;IT"),"MixedTs",IF('Full menu'!T26="UD","UD",IF('Full menu'!T26="LSD","LSD",IF('Full menu'!T26="WSD","WSD","")))))))))</f>
        <v>LSD</v>
      </c>
      <c r="U26" s="3" t="str">
        <f>IF('Full menu'!U26="MDC","MDC",IF(OR('Full menu'!U26="PERF",'Full menu'!U26="AERF",'Full menu'!U26="PCB"),"ERfix",IF(OR('Full menu'!U26="ACB", 'Full menu'!U26="LCERT", 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 'Full menu'!U26="ERwMT", 'Full menu'!U26="M&amp;ERT", 'Full menu'!U26="MwIT", 'Full menu'!U26="IwMT", 'Full menu'!U26="M&amp;IT", 'Full menu'!U26="IwERT", 'Full menu'!U26="ERwIT", 'Full menu'!U26="I&amp;ERT", 'Full menu'!U26="ER&amp;M&amp;IT"),"MixedTs",IF('Full menu'!U26="UD","UD",IF('Full menu'!U26="LSD","LSD",IF('Full menu'!U26="WSD","WSD","")))))))))</f>
        <v>LSD</v>
      </c>
      <c r="V26" s="3" t="str">
        <f>IF('Full menu'!V26="MDC","MDC",IF(OR('Full menu'!V26="PERF",'Full menu'!V26="AERF",'Full menu'!V26="PCB"),"ERfix",IF(OR('Full menu'!V26="ACB", 'Full menu'!V26="LCERT", 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 'Full menu'!V26="ERwMT", 'Full menu'!V26="M&amp;ERT", 'Full menu'!V26="MwIT", 'Full menu'!V26="IwMT", 'Full menu'!V26="M&amp;IT", 'Full menu'!V26="IwERT", 'Full menu'!V26="ERwIT", 'Full menu'!V26="I&amp;ERT", 'Full menu'!V26="ER&amp;M&amp;IT"),"MixedTs",IF('Full menu'!V26="UD","UD",IF('Full menu'!V26="LSD","LSD",IF('Full menu'!V26="WSD","WSD","")))))))))</f>
        <v>LSD</v>
      </c>
      <c r="W26" s="3" t="str">
        <f>IF('Full menu'!W26="MDC","MDC",IF(OR('Full menu'!W26="PERF",'Full menu'!W26="AERF",'Full menu'!W26="PCB"),"ERfix",IF(OR('Full menu'!W26="ACB", 'Full menu'!W26="LCERT", 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 'Full menu'!W26="ERwMT", 'Full menu'!W26="M&amp;ERT", 'Full menu'!W26="MwIT", 'Full menu'!W26="IwMT", 'Full menu'!W26="M&amp;IT", 'Full menu'!W26="IwERT", 'Full menu'!W26="ERwIT", 'Full menu'!W26="I&amp;ERT", 'Full menu'!W26="ER&amp;M&amp;IT"),"MixedTs",IF('Full menu'!W26="UD","UD",IF('Full menu'!W26="LSD","LSD",IF('Full menu'!W26="WSD","WSD","")))))))))</f>
        <v>LSD</v>
      </c>
      <c r="X26" s="3" t="str">
        <f>IF('Full menu'!X26="MDC","MDC",IF(OR('Full menu'!X26="PERF",'Full menu'!X26="AERF",'Full menu'!X26="PCB"),"ERfix",IF(OR('Full menu'!X26="ACB", 'Full menu'!X26="LCERT", 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 'Full menu'!X26="ERwMT", 'Full menu'!X26="M&amp;ERT", 'Full menu'!X26="MwIT", 'Full menu'!X26="IwMT", 'Full menu'!X26="M&amp;IT", 'Full menu'!X26="IwERT", 'Full menu'!X26="ERwIT", 'Full menu'!X26="I&amp;ERT", 'Full menu'!X26="ER&amp;M&amp;IT"),"MixedTs",IF('Full menu'!X26="UD","UD",IF('Full menu'!X26="LSD","LSD",IF('Full menu'!X26="WSD","WSD","")))))))))</f>
        <v>LSD</v>
      </c>
      <c r="Y26" s="3" t="str">
        <f>IF('Full menu'!Y26="MDC","MDC",IF(OR('Full menu'!Y26="PERF",'Full menu'!Y26="AERF",'Full menu'!Y26="PCB"),"ERfix",IF(OR('Full menu'!Y26="ACB", 'Full menu'!Y26="LCERT", 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 'Full menu'!Y26="ERwMT", 'Full menu'!Y26="M&amp;ERT", 'Full menu'!Y26="MwIT", 'Full menu'!Y26="IwMT", 'Full menu'!Y26="M&amp;IT", 'Full menu'!Y26="IwERT", 'Full menu'!Y26="ERwIT", 'Full menu'!Y26="I&amp;ERT", 'Full menu'!Y26="ER&amp;M&amp;IT"),"MixedTs",IF('Full menu'!Y26="UD","UD",IF('Full menu'!Y26="LSD","LSD",IF('Full menu'!Y26="WSD","WSD","")))))))))</f>
        <v>LSD</v>
      </c>
      <c r="Z26" s="3" t="str">
        <f>IF('Full menu'!Z26="MDC","MDC",IF(OR('Full menu'!Z26="PERF",'Full menu'!Z26="AERF",'Full menu'!Z26="PCB"),"ERfix",IF(OR('Full menu'!Z26="ACB", 'Full menu'!Z26="LCERT", 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 'Full menu'!Z26="ERwMT", 'Full menu'!Z26="M&amp;ERT", 'Full menu'!Z26="MwIT", 'Full menu'!Z26="IwMT", 'Full menu'!Z26="M&amp;IT", 'Full menu'!Z26="IwERT", 'Full menu'!Z26="ERwIT", 'Full menu'!Z26="I&amp;ERT", 'Full menu'!Z26="ER&amp;M&amp;IT"),"MixedTs",IF('Full menu'!Z26="UD","UD",IF('Full menu'!Z26="LSD","LSD",IF('Full menu'!Z26="WSD","WSD","")))))))))</f>
        <v>LSD</v>
      </c>
      <c r="AA26" s="3" t="str">
        <f>IF('Full menu'!AA26="MDC","MDC",IF(OR('Full menu'!AA26="PERF",'Full menu'!AA26="AERF",'Full menu'!AA26="PCB"),"ERfix",IF(OR('Full menu'!AA26="ACB", 'Full menu'!AA26="LCERT", 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 'Full menu'!AA26="ERwMT", 'Full menu'!AA26="M&amp;ERT", 'Full menu'!AA26="MwIT", 'Full menu'!AA26="IwMT", 'Full menu'!AA26="M&amp;IT", 'Full menu'!AA26="IwERT", 'Full menu'!AA26="ERwIT", 'Full menu'!AA26="I&amp;ERT", 'Full menu'!AA26="ER&amp;M&amp;IT"),"MixedTs",IF('Full menu'!AA26="UD","UD",IF('Full menu'!AA26="LSD","LSD",IF('Full menu'!AA26="WSD","WSD","")))))))))</f>
        <v>LSD</v>
      </c>
      <c r="AB26" s="3" t="str">
        <f>IF('Full menu'!AB26="MDC","MDC",IF(OR('Full menu'!AB26="PERF",'Full menu'!AB26="AERF",'Full menu'!AB26="PCB"),"ERfix",IF(OR('Full menu'!AB26="ACB", 'Full menu'!AB26="LCERT", 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 'Full menu'!AB26="ERwMT", 'Full menu'!AB26="M&amp;ERT", 'Full menu'!AB26="MwIT", 'Full menu'!AB26="IwMT", 'Full menu'!AB26="M&amp;IT", 'Full menu'!AB26="IwERT", 'Full menu'!AB26="ERwIT", 'Full menu'!AB26="I&amp;ERT", 'Full menu'!AB26="ER&amp;M&amp;IT"),"MixedTs",IF('Full menu'!AB26="UD","UD",IF('Full menu'!AB26="LSD","LSD",IF('Full menu'!AB26="WSD","WSD","")))))))))</f>
        <v>LSD</v>
      </c>
      <c r="AC26" s="3" t="str">
        <f>IF('Full menu'!AC26="MDC","MDC",IF(OR('Full menu'!AC26="PERF",'Full menu'!AC26="AERF",'Full menu'!AC26="PCB"),"ERfix",IF(OR('Full menu'!AC26="ACB", 'Full menu'!AC26="LCERT", 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 'Full menu'!AC26="ERwMT", 'Full menu'!AC26="M&amp;ERT", 'Full menu'!AC26="MwIT", 'Full menu'!AC26="IwMT", 'Full menu'!AC26="M&amp;IT", 'Full menu'!AC26="IwERT", 'Full menu'!AC26="ERwIT", 'Full menu'!AC26="I&amp;ERT", 'Full menu'!AC26="ER&amp;M&amp;IT"),"MixedTs",IF('Full menu'!AC26="UD","UD",IF('Full menu'!AC26="LSD","LSD",IF('Full menu'!AC26="WSD","WSD","")))))))))</f>
        <v>LSD</v>
      </c>
      <c r="AD26" s="3" t="str">
        <f>IF('Full menu'!AD26="MDC","MDC",IF(OR('Full menu'!AD26="PERF",'Full menu'!AD26="AERF",'Full menu'!AD26="PCB"),"ERfix",IF(OR('Full menu'!AD26="ACB", 'Full menu'!AD26="LCERT", 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 'Full menu'!AD26="ERwMT", 'Full menu'!AD26="M&amp;ERT", 'Full menu'!AD26="MwIT", 'Full menu'!AD26="IwMT", 'Full menu'!AD26="M&amp;IT", 'Full menu'!AD26="IwERT", 'Full menu'!AD26="ERwIT", 'Full menu'!AD26="I&amp;ERT", 'Full menu'!AD26="ER&amp;M&amp;IT"),"MixedTs",IF('Full menu'!AD26="UD","UD",IF('Full menu'!AD26="LSD","LSD",IF('Full menu'!AD26="WSD","WSD","")))))))))</f>
        <v>ITs</v>
      </c>
      <c r="AE26" s="3" t="str">
        <f>IF('Full menu'!AE26="MDC","MDC",IF(OR('Full menu'!AE26="PERF",'Full menu'!AE26="AERF",'Full menu'!AE26="PCB"),"ERfix",IF(OR('Full menu'!AE26="ACB", 'Full menu'!AE26="LCERT", 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 'Full menu'!AE26="ERwMT", 'Full menu'!AE26="M&amp;ERT", 'Full menu'!AE26="MwIT", 'Full menu'!AE26="IwMT", 'Full menu'!AE26="M&amp;IT", 'Full menu'!AE26="IwERT", 'Full menu'!AE26="ERwIT", 'Full menu'!AE26="I&amp;ERT", 'Full menu'!AE26="ER&amp;M&amp;IT"),"MixedTs",IF('Full menu'!AE26="UD","UD",IF('Full menu'!AE26="LSD","LSD",IF('Full menu'!AE26="WSD","WSD","")))))))))</f>
        <v>ITs</v>
      </c>
      <c r="AF26" s="3" t="str">
        <f>IF('Full menu'!AF26="MDC","MDC",IF(OR('Full menu'!AF26="PERF",'Full menu'!AF26="AERF",'Full menu'!AF26="PCB"),"ERfix",IF(OR('Full menu'!AF26="ACB", 'Full menu'!AF26="LCERT", 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 'Full menu'!AF26="ERwMT", 'Full menu'!AF26="M&amp;ERT", 'Full menu'!AF26="MwIT", 'Full menu'!AF26="IwMT", 'Full menu'!AF26="M&amp;IT", 'Full menu'!AF26="IwERT", 'Full menu'!AF26="ERwIT", 'Full menu'!AF26="I&amp;ERT", 'Full menu'!AF26="ER&amp;M&amp;IT"),"MixedTs",IF('Full menu'!AF26="UD","UD",IF('Full menu'!AF26="LSD","LSD",IF('Full menu'!AF26="WSD","WSD","")))))))))</f>
        <v>ITs</v>
      </c>
      <c r="AG26" s="3" t="str">
        <f>IF('Full menu'!AG26="MDC","MDC",IF(OR('Full menu'!AG26="PERF",'Full menu'!AG26="AERF",'Full menu'!AG26="PCB"),"ERfix",IF(OR('Full menu'!AG26="ACB", 'Full menu'!AG26="LCERT", 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 'Full menu'!AG26="ERwMT", 'Full menu'!AG26="M&amp;ERT", 'Full menu'!AG26="MwIT", 'Full menu'!AG26="IwMT", 'Full menu'!AG26="M&amp;IT", 'Full menu'!AG26="IwERT", 'Full menu'!AG26="ERwIT", 'Full menu'!AG26="I&amp;ERT", 'Full menu'!AG26="ER&amp;M&amp;IT"),"MixedTs",IF('Full menu'!AG26="UD","UD",IF('Full menu'!AG26="LSD","LSD",IF('Full menu'!AG26="WSD","WSD","")))))))))</f>
        <v>ITs</v>
      </c>
      <c r="AH26" s="3" t="str">
        <f>IF('Full menu'!AH26="MDC","MDC",IF(OR('Full menu'!AH26="PERF",'Full menu'!AH26="AERF",'Full menu'!AH26="PCB"),"ERfix",IF(OR('Full menu'!AH26="ACB", 'Full menu'!AH26="LCERT", 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 'Full menu'!AH26="ERwMT", 'Full menu'!AH26="M&amp;ERT", 'Full menu'!AH26="MwIT", 'Full menu'!AH26="IwMT", 'Full menu'!AH26="M&amp;IT", 'Full menu'!AH26="IwERT", 'Full menu'!AH26="ERwIT", 'Full menu'!AH26="I&amp;ERT", 'Full menu'!AH26="ER&amp;M&amp;IT"),"MixedTs",IF('Full menu'!AH26="UD","UD",IF('Full menu'!AH26="LSD","LSD",IF('Full menu'!AH26="WSD","WSD","")))))))))</f>
        <v>ITs</v>
      </c>
      <c r="AI26" s="3" t="str">
        <f>IF('Full menu'!AI26="MDC","MDC",IF(OR('Full menu'!AI26="PERF",'Full menu'!AI26="AERF",'Full menu'!AI26="PCB"),"ERfix",IF(OR('Full menu'!AI26="ACB", 'Full menu'!AI26="LCERT", 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 'Full menu'!AI26="ERwMT", 'Full menu'!AI26="M&amp;ERT", 'Full menu'!AI26="MwIT", 'Full menu'!AI26="IwMT", 'Full menu'!AI26="M&amp;IT", 'Full menu'!AI26="IwERT", 'Full menu'!AI26="ERwIT", 'Full menu'!AI26="I&amp;ERT", 'Full menu'!AI26="ER&amp;M&amp;IT"),"MixedTs",IF('Full menu'!AI26="UD","UD",IF('Full menu'!AI26="LSD","LSD",IF('Full menu'!AI26="WSD","WSD","")))))))))</f>
        <v>ITs</v>
      </c>
      <c r="AJ26" s="3" t="str">
        <f>IF('Full menu'!AJ26="MDC","MDC",IF(OR('Full menu'!AJ26="PERF",'Full menu'!AJ26="AERF",'Full menu'!AJ26="PCB"),"ERfix",IF(OR('Full menu'!AJ26="ACB", 'Full menu'!AJ26="LCERT", 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 'Full menu'!AJ26="ERwMT", 'Full menu'!AJ26="M&amp;ERT", 'Full menu'!AJ26="MwIT", 'Full menu'!AJ26="IwMT", 'Full menu'!AJ26="M&amp;IT", 'Full menu'!AJ26="IwERT", 'Full menu'!AJ26="ERwIT", 'Full menu'!AJ26="I&amp;ERT", 'Full menu'!AJ26="ER&amp;M&amp;IT"),"MixedTs",IF('Full menu'!AJ26="UD","UD",IF('Full menu'!AJ26="LSD","LSD",IF('Full menu'!AJ26="WSD","WSD","")))))))))</f>
        <v>ITs</v>
      </c>
      <c r="AK26" s="3" t="str">
        <f>IF('Full menu'!AK26="MDC","MDC",IF(OR('Full menu'!AK26="PERF",'Full menu'!AK26="AERF",'Full menu'!AK26="PCB"),"ERfix",IF(OR('Full menu'!AK26="ACB", 'Full menu'!AK26="LCERT", 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 'Full menu'!AK26="ERwMT", 'Full menu'!AK26="M&amp;ERT", 'Full menu'!AK26="MwIT", 'Full menu'!AK26="IwMT", 'Full menu'!AK26="M&amp;IT", 'Full menu'!AK26="IwERT", 'Full menu'!AK26="ERwIT", 'Full menu'!AK26="I&amp;ERT", 'Full menu'!AK26="ER&amp;M&amp;IT"),"MixedTs",IF('Full menu'!AK26="UD","UD",IF('Full menu'!AK26="LSD","LSD",IF('Full menu'!AK26="WSD","WSD","")))))))))</f>
        <v>ITs</v>
      </c>
      <c r="AL26" s="3" t="str">
        <f>IF('Full menu'!AL26="MDC","MDC",IF(OR('Full menu'!AL26="PERF",'Full menu'!AL26="AERF",'Full menu'!AL26="PCB"),"ERfix",IF(OR('Full menu'!AL26="ACB", 'Full menu'!AL26="LCERT", 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 'Full menu'!AL26="ERwMT", 'Full menu'!AL26="M&amp;ERT", 'Full menu'!AL26="MwIT", 'Full menu'!AL26="IwMT", 'Full menu'!AL26="M&amp;IT", 'Full menu'!AL26="IwERT", 'Full menu'!AL26="ERwIT", 'Full menu'!AL26="I&amp;ERT", 'Full menu'!AL26="ER&amp;M&amp;IT"),"MixedTs",IF('Full menu'!AL26="UD","UD",IF('Full menu'!AL26="LSD","LSD",IF('Full menu'!AL26="WSD","WSD","")))))))))</f>
        <v>ITs</v>
      </c>
      <c r="AM26" s="3" t="str">
        <f>IF('Full menu'!AM26="MDC","MDC",IF(OR('Full menu'!AM26="PERF",'Full menu'!AM26="AERF",'Full menu'!AM26="PCB"),"ERfix",IF(OR('Full menu'!AM26="ACB", 'Full menu'!AM26="LCERT", 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 'Full menu'!AM26="ERwMT", 'Full menu'!AM26="M&amp;ERT", 'Full menu'!AM26="MwIT", 'Full menu'!AM26="IwMT", 'Full menu'!AM26="M&amp;IT", 'Full menu'!AM26="IwERT", 'Full menu'!AM26="ERwIT", 'Full menu'!AM26="I&amp;ERT", 'Full menu'!AM26="ER&amp;M&amp;IT"),"MixedTs",IF('Full menu'!AM26="UD","UD",IF('Full menu'!AM26="LSD","LSD",IF('Full menu'!AM26="WSD","WSD","")))))))))</f>
        <v>ITs</v>
      </c>
      <c r="AN26" s="3" t="str">
        <f>IF('Full menu'!AN26="MDC","MDC",IF(OR('Full menu'!AN26="PERF",'Full menu'!AN26="AERF",'Full menu'!AN26="PCB"),"ERfix",IF(OR('Full menu'!AN26="ACB", 'Full menu'!AN26="LCERT", 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 'Full menu'!AN26="ERwMT", 'Full menu'!AN26="M&amp;ERT", 'Full menu'!AN26="MwIT", 'Full menu'!AN26="IwMT", 'Full menu'!AN26="M&amp;IT", 'Full menu'!AN26="IwERT", 'Full menu'!AN26="ERwIT", 'Full menu'!AN26="I&amp;ERT", 'Full menu'!AN26="ER&amp;M&amp;IT"),"MixedTs",IF('Full menu'!AN26="UD","UD",IF('Full menu'!AN26="LSD","LSD",IF('Full menu'!AN26="WSD","WSD","")))))))))</f>
        <v>ITs</v>
      </c>
      <c r="AO26" s="3" t="str">
        <f>IF('Full menu'!AO26="MDC","MDC",IF(OR('Full menu'!AO26="PERF",'Full menu'!AO26="AERF",'Full menu'!AO26="PCB"),"ERfix",IF(OR('Full menu'!AO26="ACB", 'Full menu'!AO26="LCERT", 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 'Full menu'!AO26="ERwMT", 'Full menu'!AO26="M&amp;ERT", 'Full menu'!AO26="MwIT", 'Full menu'!AO26="IwMT", 'Full menu'!AO26="M&amp;IT", 'Full menu'!AO26="IwERT", 'Full menu'!AO26="ERwIT", 'Full menu'!AO26="I&amp;ERT", 'Full menu'!AO26="ER&amp;M&amp;IT"),"MixedTs",IF('Full menu'!AO26="UD","UD",IF('Full menu'!AO26="LSD","LSD",IF('Full menu'!AO26="WSD","WSD","")))))))))</f>
        <v>ITs</v>
      </c>
      <c r="AP26" s="3" t="str">
        <f>IF('Full menu'!AP26="MDC","MDC",IF(OR('Full menu'!AP26="PERF",'Full menu'!AP26="AERF",'Full menu'!AP26="PCB"),"ERfix",IF(OR('Full menu'!AP26="ACB", 'Full menu'!AP26="LCERT", 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 'Full menu'!AP26="ERwMT", 'Full menu'!AP26="M&amp;ERT", 'Full menu'!AP26="MwIT", 'Full menu'!AP26="IwMT", 'Full menu'!AP26="M&amp;IT", 'Full menu'!AP26="IwERT", 'Full menu'!AP26="ERwIT", 'Full menu'!AP26="I&amp;ERT", 'Full menu'!AP26="ER&amp;M&amp;IT"),"MixedTs",IF('Full menu'!AP26="UD","UD",IF('Full menu'!AP26="LSD","LSD",IF('Full menu'!AP26="WSD","WSD","")))))))))</f>
        <v>ITs</v>
      </c>
      <c r="AQ26" s="3" t="str">
        <f>IF('Full menu'!AQ26="MDC","MDC",IF(OR('Full menu'!AQ26="PERF",'Full menu'!AQ26="AERF",'Full menu'!AQ26="PCB"),"ERfix",IF(OR('Full menu'!AQ26="ACB", 'Full menu'!AQ26="LCERT", 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 'Full menu'!AQ26="ERwMT", 'Full menu'!AQ26="M&amp;ERT", 'Full menu'!AQ26="MwIT", 'Full menu'!AQ26="IwMT", 'Full menu'!AQ26="M&amp;IT", 'Full menu'!AQ26="IwERT", 'Full menu'!AQ26="ERwIT", 'Full menu'!AQ26="I&amp;ERT", 'Full menu'!AQ26="ER&amp;M&amp;IT"),"MixedTs",IF('Full menu'!AQ26="UD","UD",IF('Full menu'!AQ26="LSD","LSD",IF('Full menu'!AQ26="WSD","WSD","")))))))))</f>
        <v>ITs</v>
      </c>
      <c r="AR26" s="3" t="str">
        <f>IF('Full menu'!AR26="MDC","MDC",IF(OR('Full menu'!AR26="PERF",'Full menu'!AR26="AERF",'Full menu'!AR26="PCB"),"ERfix",IF(OR('Full menu'!AR26="ACB", 'Full menu'!AR26="LCERT", 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 'Full menu'!AR26="ERwMT", 'Full menu'!AR26="M&amp;ERT", 'Full menu'!AR26="MwIT", 'Full menu'!AR26="IwMT", 'Full menu'!AR26="M&amp;IT", 'Full menu'!AR26="IwERT", 'Full menu'!AR26="ERwIT", 'Full menu'!AR26="I&amp;ERT", 'Full menu'!AR26="ER&amp;M&amp;IT"),"MixedTs",IF('Full menu'!AR26="UD","UD",IF('Full menu'!AR26="LSD","LSD",IF('Full menu'!AR26="WSD","WSD","")))))))))</f>
        <v>ITs</v>
      </c>
      <c r="AS26" s="3" t="str">
        <f>IF('Full menu'!AS26="MDC","MDC",IF(OR('Full menu'!AS26="PERF",'Full menu'!AS26="AERF",'Full menu'!AS26="PCB"),"ERfix",IF(OR('Full menu'!AS26="ACB", 'Full menu'!AS26="LCERT", 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 'Full menu'!AS26="ERwMT", 'Full menu'!AS26="M&amp;ERT", 'Full menu'!AS26="MwIT", 'Full menu'!AS26="IwMT", 'Full menu'!AS26="M&amp;IT", 'Full menu'!AS26="IwERT", 'Full menu'!AS26="ERwIT", 'Full menu'!AS26="I&amp;ERT", 'Full menu'!AS26="ER&amp;M&amp;IT"),"MixedTs",IF('Full menu'!AS26="UD","UD",IF('Full menu'!AS26="LSD","LSD",IF('Full menu'!AS26="WSD","WSD","")))))))))</f>
        <v>ITs</v>
      </c>
      <c r="AT26" s="3"/>
      <c r="AU26" s="3"/>
      <c r="AV26" s="3" t="str">
        <f>IF('Full menu'!AV26="MDC","MDC",IF(OR('Full menu'!AV26="PERF",'Full menu'!AV26="AERF",'Full menu'!AV26="PCB"),"ERfix",IF(OR('Full menu'!AV26="ACB", 'Full menu'!AV26="LCERT", 'Full menu'!AV26="LERT",'Full menu'!AV26="FCERT",'Full menu'!AV26="FERT"),"ERT",IF(OR('Full menu'!AV26="FCMT",'Full menu'!AV26="FMT",'Full menu'!AV26="LMT",'Full menu'!AV26="LCMT"),"MT",IF(OR('Full menu'!AV26="LCIT",'Full menu'!AV26="FCIT",'Full menu'!AV26="LMT",'Full menu'!AV26="FMT"),"IT",IF(OR('Full menu'!AV26="MwERT", 'Full menu'!AV26="ERwMT", 'Full menu'!AV26="M&amp;ERT", 'Full menu'!AV26="MwIT", 'Full menu'!AV26="IwMT", 'Full menu'!AV26="M&amp;IT", 'Full menu'!AV26="IwERT", 'Full menu'!AV26="ERwIT", 'Full menu'!AV26="I&amp;ERT", 'Full menu'!AV26="ER&amp;M&amp;IT"),"MixedT",IF('Full menu'!AV26="UD","UD",IF('Full menu'!AV26="LSD","LSD",IF('Full menu'!AV26="WSD","WSD","")))))))))</f>
        <v/>
      </c>
      <c r="AW26" s="3" t="str">
        <f>IF('Full menu'!AW26="MDC","MDC",IF(OR('Full menu'!AW26="PERF",'Full menu'!AW26="AERF",'Full menu'!AW26="PCB"),"ERfix",IF(OR('Full menu'!AW26="ACB", 'Full menu'!AW26="LCERT", 'Full menu'!AW26="LERT",'Full menu'!AW26="FCERT",'Full menu'!AW26="FERT"),"ERT",IF(OR('Full menu'!AW26="FCMT",'Full menu'!AW26="FMT",'Full menu'!AW26="LMT",'Full menu'!AW26="LCMT"),"MT",IF(OR('Full menu'!AW26="LCIT",'Full menu'!AW26="FCIT",'Full menu'!AW26="LMT",'Full menu'!AW26="FMT"),"IT",IF(OR('Full menu'!AW26="MwERT", 'Full menu'!AW26="ERwMT", 'Full menu'!AW26="M&amp;ERT", 'Full menu'!AW26="MwIT", 'Full menu'!AW26="IwMT", 'Full menu'!AW26="M&amp;IT", 'Full menu'!AW26="IwERT", 'Full menu'!AW26="ERwIT", 'Full menu'!AW26="I&amp;ERT", 'Full menu'!AW26="ER&amp;M&amp;IT"),"MixedT",IF('Full menu'!AW26="UD","UD",IF('Full menu'!AW26="LSD","LSD",IF('Full menu'!AW26="WSD","WSD","")))))))))</f>
        <v/>
      </c>
      <c r="AX26" s="3" t="str">
        <f>IF('Full menu'!AX26="MDC","MDC",IF(OR('Full menu'!AX26="PERF",'Full menu'!AX26="AERF",'Full menu'!AX26="PCB"),"ERfix",IF(OR('Full menu'!AX26="ACB", 'Full menu'!AX26="LCERT", 'Full menu'!AX26="LERT",'Full menu'!AX26="FCERT",'Full menu'!AX26="FERT"),"ERT",IF(OR('Full menu'!AX26="FCMT",'Full menu'!AX26="FMT",'Full menu'!AX26="LMT",'Full menu'!AX26="LCMT"),"MT",IF(OR('Full menu'!AX26="LCIT",'Full menu'!AX26="FCIT",'Full menu'!AX26="LMT",'Full menu'!AX26="FMT"),"IT",IF(OR('Full menu'!AX26="MwERT", 'Full menu'!AX26="ERwMT", 'Full menu'!AX26="M&amp;ERT", 'Full menu'!AX26="MwIT", 'Full menu'!AX26="IwMT", 'Full menu'!AX26="M&amp;IT", 'Full menu'!AX26="IwERT", 'Full menu'!AX26="ERwIT", 'Full menu'!AX26="I&amp;ERT", 'Full menu'!AX26="ER&amp;M&amp;IT"),"MixedT",IF('Full menu'!AX26="UD","UD",IF('Full menu'!AX26="LSD","LSD",IF('Full menu'!AX26="WSD","WSD","")))))))))</f>
        <v/>
      </c>
      <c r="AY26" s="3" t="str">
        <f>IF('Full menu'!AY26="MDC","MDC",IF(OR('Full menu'!AY26="PERF",'Full menu'!AY26="AERF",'Full menu'!AY26="PCB"),"ERfix",IF(OR('Full menu'!AY26="ACB", 'Full menu'!AY26="LCERT", 'Full menu'!AY26="LERT",'Full menu'!AY26="FCERT",'Full menu'!AY26="FERT"),"ERT",IF(OR('Full menu'!AY26="FCMT",'Full menu'!AY26="FMT",'Full menu'!AY26="LMT",'Full menu'!AY26="LCMT"),"MT",IF(OR('Full menu'!AY26="LCIT",'Full menu'!AY26="FCIT",'Full menu'!AY26="LMT",'Full menu'!AY26="FMT"),"IT",IF(OR('Full menu'!AY26="MwERT", 'Full menu'!AY26="ERwMT", 'Full menu'!AY26="M&amp;ERT", 'Full menu'!AY26="MwIT", 'Full menu'!AY26="IwMT", 'Full menu'!AY26="M&amp;IT", 'Full menu'!AY26="IwERT", 'Full menu'!AY26="ERwIT", 'Full menu'!AY26="I&amp;ERT", 'Full menu'!AY26="ER&amp;M&amp;IT"),"MixedT",IF('Full menu'!AY26="UD","UD",IF('Full menu'!AY26="LSD","LSD",IF('Full menu'!AY26="WSD","WSD","")))))))))</f>
        <v/>
      </c>
      <c r="AZ26" s="3" t="str">
        <f>IF('Full menu'!AZ26="MDC","MDC",IF(OR('Full menu'!AZ26="PERF",'Full menu'!AZ26="AERF",'Full menu'!AZ26="PCB"),"ERfix",IF(OR('Full menu'!AZ26="ACB", 'Full menu'!AZ26="LCERT", 'Full menu'!AZ26="LERT",'Full menu'!AZ26="FCERT",'Full menu'!AZ26="FERT"),"ERT",IF(OR('Full menu'!AZ26="FCMT",'Full menu'!AZ26="FMT",'Full menu'!AZ26="LMT",'Full menu'!AZ26="LCMT"),"MT",IF(OR('Full menu'!AZ26="LCIT",'Full menu'!AZ26="FCIT",'Full menu'!AZ26="LMT",'Full menu'!AZ26="FMT"),"IT",IF(OR('Full menu'!AZ26="MwERT", 'Full menu'!AZ26="ERwMT", 'Full menu'!AZ26="M&amp;ERT", 'Full menu'!AZ26="MwIT", 'Full menu'!AZ26="IwMT", 'Full menu'!AZ26="M&amp;IT", 'Full menu'!AZ26="IwERT", 'Full menu'!AZ26="ERwIT", 'Full menu'!AZ26="I&amp;ERT", 'Full menu'!AZ26="ER&amp;M&amp;IT"),"MixedT",IF('Full menu'!AZ26="UD","UD",IF('Full menu'!AZ26="LSD","LSD",IF('Full menu'!AZ26="WSD","WSD","")))))))))</f>
        <v/>
      </c>
      <c r="BA26" s="3" t="str">
        <f>IF('Full menu'!BA26="MDC","MDC",IF(OR('Full menu'!BA26="PERF",'Full menu'!BA26="AERF",'Full menu'!BA26="PCB"),"ERfix",IF(OR('Full menu'!BA26="ACB", 'Full menu'!BA26="LCERT", 'Full menu'!BA26="LERT",'Full menu'!BA26="FCERT",'Full menu'!BA26="FERT"),"ERT",IF(OR('Full menu'!BA26="FCMT",'Full menu'!BA26="FMT",'Full menu'!BA26="LMT",'Full menu'!BA26="LCMT"),"MT",IF(OR('Full menu'!BA26="LCIT",'Full menu'!BA26="FCIT",'Full menu'!BA26="LMT",'Full menu'!BA26="FMT"),"IT",IF(OR('Full menu'!BA26="MwERT", 'Full menu'!BA26="ERwMT", 'Full menu'!BA26="M&amp;ERT", 'Full menu'!BA26="MwIT", 'Full menu'!BA26="IwMT", 'Full menu'!BA26="M&amp;IT", 'Full menu'!BA26="IwERT", 'Full menu'!BA26="ERwIT", 'Full menu'!BA26="I&amp;ERT", 'Full menu'!BA26="ER&amp;M&amp;IT"),"MixedT",IF('Full menu'!BA26="UD","UD",IF('Full menu'!BA26="LSD","LSD",IF('Full menu'!BA26="WSD","WSD","")))))))))</f>
        <v/>
      </c>
      <c r="BB26" s="3" t="str">
        <f>IF('Full menu'!BB26="MDC","MDC",IF(OR('Full menu'!BB26="PERF",'Full menu'!BB26="AERF",'Full menu'!BB26="PCB"),"ERfix",IF(OR('Full menu'!BB26="ACB", 'Full menu'!BB26="LCERT", 'Full menu'!BB26="LERT",'Full menu'!BB26="FCERT",'Full menu'!BB26="FERT"),"ERT",IF(OR('Full menu'!BB26="FCMT",'Full menu'!BB26="FMT",'Full menu'!BB26="LMT",'Full menu'!BB26="LCMT"),"MT",IF(OR('Full menu'!BB26="LCIT",'Full menu'!BB26="FCIT",'Full menu'!BB26="LMT",'Full menu'!BB26="FMT"),"IT",IF(OR('Full menu'!BB26="MwERT", 'Full menu'!BB26="ERwMT", 'Full menu'!BB26="M&amp;ERT", 'Full menu'!BB26="MwIT", 'Full menu'!BB26="IwMT", 'Full menu'!BB26="M&amp;IT", 'Full menu'!BB26="IwERT", 'Full menu'!BB26="ERwIT", 'Full menu'!BB26="I&amp;ERT", 'Full menu'!BB26="ER&amp;M&amp;IT"),"MixedT",IF('Full menu'!BB26="UD","UD",IF('Full menu'!BB26="LSD","LSD",IF('Full menu'!BB26="WSD","WSD","")))))))))</f>
        <v/>
      </c>
      <c r="BC26" s="3" t="str">
        <f>IF('Full menu'!BC26="MDC","MDC",IF(OR('Full menu'!BC26="PERF",'Full menu'!BC26="AERF",'Full menu'!BC26="PCB"),"ERfix",IF(OR('Full menu'!BC26="ACB", 'Full menu'!BC26="LCERT", 'Full menu'!BC26="LERT",'Full menu'!BC26="FCERT",'Full menu'!BC26="FERT"),"ERT",IF(OR('Full menu'!BC26="FCMT",'Full menu'!BC26="FMT",'Full menu'!BC26="LMT",'Full menu'!BC26="LCMT"),"MT",IF(OR('Full menu'!BC26="LCIT",'Full menu'!BC26="FCIT",'Full menu'!BC26="LMT",'Full menu'!BC26="FMT"),"IT",IF(OR('Full menu'!BC26="MwERT", 'Full menu'!BC26="ERwMT", 'Full menu'!BC26="M&amp;ERT", 'Full menu'!BC26="MwIT", 'Full menu'!BC26="IwMT", 'Full menu'!BC26="M&amp;IT", 'Full menu'!BC26="IwERT", 'Full menu'!BC26="ERwIT", 'Full menu'!BC26="I&amp;ERT", 'Full menu'!BC26="ER&amp;M&amp;IT"),"MixedT",IF('Full menu'!BC26="UD","UD",IF('Full menu'!BC26="LSD","LSD",IF('Full menu'!BC26="WSD","WSD","")))))))))</f>
        <v/>
      </c>
    </row>
    <row r="27" spans="1:55" ht="15.5" x14ac:dyDescent="0.35">
      <c r="A27" t="s">
        <v>50</v>
      </c>
      <c r="B27" s="3" t="str">
        <f>IF('Full menu'!B27="MDC","MDC",IF(OR('Full menu'!B27="PERF",'Full menu'!B27="AERF",'Full menu'!B27="PCB"),"ERfix",IF(OR('Full menu'!B27="ACB", 'Full menu'!B27="LCERT", 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 'Full menu'!B27="ERwMT", 'Full menu'!B27="M&amp;ERT", 'Full menu'!B27="MwIT", 'Full menu'!B27="IwMT", 'Full menu'!B27="M&amp;IT", 'Full menu'!B27="IwERT", 'Full menu'!B27="ERwIT", 'Full menu'!B27="I&amp;ERT", 'Full menu'!B27="ER&amp;M&amp;IT"),"MixedTs",IF('Full menu'!B27="UD","UD",IF('Full menu'!B27="LSD","LSD",IF('Full menu'!B27="WSD","WSD","")))))))))</f>
        <v>MDC</v>
      </c>
      <c r="C27" s="3" t="str">
        <f>IF('Full menu'!C27="MDC","MDC",IF(OR('Full menu'!C27="PERF",'Full menu'!C27="AERF",'Full menu'!C27="PCB"),"ERfix",IF(OR('Full menu'!C27="ACB", 'Full menu'!C27="LCERT", 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 'Full menu'!C27="ERwMT", 'Full menu'!C27="M&amp;ERT", 'Full menu'!C27="MwIT", 'Full menu'!C27="IwMT", 'Full menu'!C27="M&amp;IT", 'Full menu'!C27="IwERT", 'Full menu'!C27="ERwIT", 'Full menu'!C27="I&amp;ERT", 'Full menu'!C27="ER&amp;M&amp;IT"),"MixedTs",IF('Full menu'!C27="UD","UD",IF('Full menu'!C27="LSD","LSD",IF('Full menu'!C27="WSD","WSD","")))))))))</f>
        <v>MDC</v>
      </c>
      <c r="D27" s="3" t="str">
        <f>IF('Full menu'!D27="MDC","MDC",IF(OR('Full menu'!D27="PERF",'Full menu'!D27="AERF",'Full menu'!D27="PCB"),"ERfix",IF(OR('Full menu'!D27="ACB", 'Full menu'!D27="LCERT", 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 'Full menu'!D27="ERwMT", 'Full menu'!D27="M&amp;ERT", 'Full menu'!D27="MwIT", 'Full menu'!D27="IwMT", 'Full menu'!D27="M&amp;IT", 'Full menu'!D27="IwERT", 'Full menu'!D27="ERwIT", 'Full menu'!D27="I&amp;ERT", 'Full menu'!D27="ER&amp;M&amp;IT"),"MixedTs",IF('Full menu'!D27="UD","UD",IF('Full menu'!D27="LSD","LSD",IF('Full menu'!D27="WSD","WSD","")))))))))</f>
        <v>MDC</v>
      </c>
      <c r="E27" s="3" t="str">
        <f>IF('Full menu'!E27="MDC","MDC",IF(OR('Full menu'!E27="PERF",'Full menu'!E27="AERF",'Full menu'!E27="PCB"),"ERfix",IF(OR('Full menu'!E27="ACB", 'Full menu'!E27="LCERT", 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 'Full menu'!E27="ERwMT", 'Full menu'!E27="M&amp;ERT", 'Full menu'!E27="MwIT", 'Full menu'!E27="IwMT", 'Full menu'!E27="M&amp;IT", 'Full menu'!E27="IwERT", 'Full menu'!E27="ERwIT", 'Full menu'!E27="I&amp;ERT", 'Full menu'!E27="ER&amp;M&amp;IT"),"MixedTs",IF('Full menu'!E27="UD","UD",IF('Full menu'!E27="LSD","LSD",IF('Full menu'!E27="WSD","WSD","")))))))))</f>
        <v>MDC</v>
      </c>
      <c r="F27" s="3" t="str">
        <f>IF('Full menu'!F27="MDC","MDC",IF(OR('Full menu'!F27="PERF",'Full menu'!F27="AERF",'Full menu'!F27="PCB"),"ERfix",IF(OR('Full menu'!F27="ACB", 'Full menu'!F27="LCERT", 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 'Full menu'!F27="ERwMT", 'Full menu'!F27="M&amp;ERT", 'Full menu'!F27="MwIT", 'Full menu'!F27="IwMT", 'Full menu'!F27="M&amp;IT", 'Full menu'!F27="IwERT", 'Full menu'!F27="ERwIT", 'Full menu'!F27="I&amp;ERT", 'Full menu'!F27="ER&amp;M&amp;IT"),"MixedTs",IF('Full menu'!F27="UD","UD",IF('Full menu'!F27="LSD","LSD",IF('Full menu'!F27="WSD","WSD","")))))))))</f>
        <v>MDC</v>
      </c>
      <c r="G27" s="3" t="str">
        <f>IF('Full menu'!G27="MDC","MDC",IF(OR('Full menu'!G27="PERF",'Full menu'!G27="AERF",'Full menu'!G27="PCB"),"ERfix",IF(OR('Full menu'!G27="ACB", 'Full menu'!G27="LCERT", 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 'Full menu'!G27="ERwMT", 'Full menu'!G27="M&amp;ERT", 'Full menu'!G27="MwIT", 'Full menu'!G27="IwMT", 'Full menu'!G27="M&amp;IT", 'Full menu'!G27="IwERT", 'Full menu'!G27="ERwIT", 'Full menu'!G27="I&amp;ERT", 'Full menu'!G27="ER&amp;M&amp;IT"),"MixedTs",IF('Full menu'!G27="UD","UD",IF('Full menu'!G27="LSD","LSD",IF('Full menu'!G27="WSD","WSD","")))))))))</f>
        <v>MDC</v>
      </c>
      <c r="H27" s="3" t="str">
        <f>IF('Full menu'!H27="MDC","MDC",IF(OR('Full menu'!H27="PERF",'Full menu'!H27="AERF",'Full menu'!H27="PCB"),"ERfix",IF(OR('Full menu'!H27="ACB", 'Full menu'!H27="LCERT", 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 'Full menu'!H27="ERwMT", 'Full menu'!H27="M&amp;ERT", 'Full menu'!H27="MwIT", 'Full menu'!H27="IwMT", 'Full menu'!H27="M&amp;IT", 'Full menu'!H27="IwERT", 'Full menu'!H27="ERwIT", 'Full menu'!H27="I&amp;ERT", 'Full menu'!H27="ER&amp;M&amp;IT"),"MixedTs",IF('Full menu'!H27="UD","UD",IF('Full menu'!H27="LSD","LSD",IF('Full menu'!H27="WSD","WSD","")))))))))</f>
        <v>MDC</v>
      </c>
      <c r="I27" s="3" t="str">
        <f>IF('Full menu'!I27="MDC","MDC",IF(OR('Full menu'!I27="PERF",'Full menu'!I27="AERF",'Full menu'!I27="PCB"),"ERfix",IF(OR('Full menu'!I27="ACB", 'Full menu'!I27="LCERT", 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 'Full menu'!I27="ERwMT", 'Full menu'!I27="M&amp;ERT", 'Full menu'!I27="MwIT", 'Full menu'!I27="IwMT", 'Full menu'!I27="M&amp;IT", 'Full menu'!I27="IwERT", 'Full menu'!I27="ERwIT", 'Full menu'!I27="I&amp;ERT", 'Full menu'!I27="ER&amp;M&amp;IT"),"MixedTs",IF('Full menu'!I27="UD","UD",IF('Full menu'!I27="LSD","LSD",IF('Full menu'!I27="WSD","WSD","")))))))))</f>
        <v>MDC</v>
      </c>
      <c r="J27" s="3" t="str">
        <f>IF('Full menu'!J27="MDC","MDC",IF(OR('Full menu'!J27="PERF",'Full menu'!J27="AERF",'Full menu'!J27="PCB"),"ERfix",IF(OR('Full menu'!J27="ACB", 'Full menu'!J27="LCERT", 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 'Full menu'!J27="ERwMT", 'Full menu'!J27="M&amp;ERT", 'Full menu'!J27="MwIT", 'Full menu'!J27="IwMT", 'Full menu'!J27="M&amp;IT", 'Full menu'!J27="IwERT", 'Full menu'!J27="ERwIT", 'Full menu'!J27="I&amp;ERT", 'Full menu'!J27="ER&amp;M&amp;IT"),"MixedTs",IF('Full menu'!J27="UD","UD",IF('Full menu'!J27="LSD","LSD",IF('Full menu'!J27="WSD","WSD","")))))))))</f>
        <v>UD</v>
      </c>
      <c r="K27" s="3" t="str">
        <f>IF('Full menu'!K27="MDC","MDC",IF(OR('Full menu'!K27="PERF",'Full menu'!K27="AERF",'Full menu'!K27="PCB"),"ERfix",IF(OR('Full menu'!K27="ACB", 'Full menu'!K27="LCERT", 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 'Full menu'!K27="ERwMT", 'Full menu'!K27="M&amp;ERT", 'Full menu'!K27="MwIT", 'Full menu'!K27="IwMT", 'Full menu'!K27="M&amp;IT", 'Full menu'!K27="IwERT", 'Full menu'!K27="ERwIT", 'Full menu'!K27="I&amp;ERT", 'Full menu'!K27="ER&amp;M&amp;IT"),"MixedTs",IF('Full menu'!K27="UD","UD",IF('Full menu'!K27="LSD","LSD",IF('Full menu'!K27="WSD","WSD","")))))))))</f>
        <v>UD</v>
      </c>
      <c r="L27" s="3" t="str">
        <f>IF('Full menu'!L27="MDC","MDC",IF(OR('Full menu'!L27="PERF",'Full menu'!L27="AERF",'Full menu'!L27="PCB"),"ERfix",IF(OR('Full menu'!L27="ACB", 'Full menu'!L27="LCERT", 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 'Full menu'!L27="ERwMT", 'Full menu'!L27="M&amp;ERT", 'Full menu'!L27="MwIT", 'Full menu'!L27="IwMT", 'Full menu'!L27="M&amp;IT", 'Full menu'!L27="IwERT", 'Full menu'!L27="ERwIT", 'Full menu'!L27="I&amp;ERT", 'Full menu'!L27="ER&amp;M&amp;IT"),"MixedTs",IF('Full menu'!L27="UD","UD",IF('Full menu'!L27="LSD","LSD",IF('Full menu'!L27="WSD","WSD","")))))))))</f>
        <v>UD</v>
      </c>
      <c r="M27" s="3" t="str">
        <f>IF('Full menu'!M27="MDC","MDC",IF(OR('Full menu'!M27="PERF",'Full menu'!M27="AERF",'Full menu'!M27="PCB"),"ERfix",IF(OR('Full menu'!M27="ACB", 'Full menu'!M27="LCERT", 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 'Full menu'!M27="ERwMT", 'Full menu'!M27="M&amp;ERT", 'Full menu'!M27="MwIT", 'Full menu'!M27="IwMT", 'Full menu'!M27="M&amp;IT", 'Full menu'!M27="IwERT", 'Full menu'!M27="ERwIT", 'Full menu'!M27="I&amp;ERT", 'Full menu'!M27="ER&amp;M&amp;IT"),"MixedTs",IF('Full menu'!M27="UD","UD",IF('Full menu'!M27="LSD","LSD",IF('Full menu'!M27="WSD","WSD","")))))))))</f>
        <v>UD</v>
      </c>
      <c r="N27" s="3" t="str">
        <f>IF('Full menu'!N27="MDC","MDC",IF(OR('Full menu'!N27="PERF",'Full menu'!N27="AERF",'Full menu'!N27="PCB"),"ERfix",IF(OR('Full menu'!N27="ACB", 'Full menu'!N27="LCERT", 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 'Full menu'!N27="ERwMT", 'Full menu'!N27="M&amp;ERT", 'Full menu'!N27="MwIT", 'Full menu'!N27="IwMT", 'Full menu'!N27="M&amp;IT", 'Full menu'!N27="IwERT", 'Full menu'!N27="ERwIT", 'Full menu'!N27="I&amp;ERT", 'Full menu'!N27="ER&amp;M&amp;IT"),"MixedTs",IF('Full menu'!N27="UD","UD",IF('Full menu'!N27="LSD","LSD",IF('Full menu'!N27="WSD","WSD","")))))))))</f>
        <v>UD</v>
      </c>
      <c r="O27" s="3" t="str">
        <f>IF('Full menu'!O27="MDC","MDC",IF(OR('Full menu'!O27="PERF",'Full menu'!O27="AERF",'Full menu'!O27="PCB"),"ERfix",IF(OR('Full menu'!O27="ACB", 'Full menu'!O27="LCERT", 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 'Full menu'!O27="ERwMT", 'Full menu'!O27="M&amp;ERT", 'Full menu'!O27="MwIT", 'Full menu'!O27="IwMT", 'Full menu'!O27="M&amp;IT", 'Full menu'!O27="IwERT", 'Full menu'!O27="ERwIT", 'Full menu'!O27="I&amp;ERT", 'Full menu'!O27="ER&amp;M&amp;IT"),"MixedTs",IF('Full menu'!O27="UD","UD",IF('Full menu'!O27="LSD","LSD",IF('Full menu'!O27="WSD","WSD","")))))))))</f>
        <v>UD</v>
      </c>
      <c r="P27" s="3" t="str">
        <f>IF('Full menu'!P27="MDC","MDC",IF(OR('Full menu'!P27="PERF",'Full menu'!P27="AERF",'Full menu'!P27="PCB"),"ERfix",IF(OR('Full menu'!P27="ACB", 'Full menu'!P27="LCERT", 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 'Full menu'!P27="ERwMT", 'Full menu'!P27="M&amp;ERT", 'Full menu'!P27="MwIT", 'Full menu'!P27="IwMT", 'Full menu'!P27="M&amp;IT", 'Full menu'!P27="IwERT", 'Full menu'!P27="ERwIT", 'Full menu'!P27="I&amp;ERT", 'Full menu'!P27="ER&amp;M&amp;IT"),"MixedTs",IF('Full menu'!P27="UD","UD",IF('Full menu'!P27="LSD","LSD",IF('Full menu'!P27="WSD","WSD","")))))))))</f>
        <v>UD</v>
      </c>
      <c r="Q27" s="3" t="str">
        <f>IF('Full menu'!Q27="MDC","MDC",IF(OR('Full menu'!Q27="PERF",'Full menu'!Q27="AERF",'Full menu'!Q27="PCB"),"ERfix",IF(OR('Full menu'!Q27="ACB", 'Full menu'!Q27="LCERT", 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 'Full menu'!Q27="ERwMT", 'Full menu'!Q27="M&amp;ERT", 'Full menu'!Q27="MwIT", 'Full menu'!Q27="IwMT", 'Full menu'!Q27="M&amp;IT", 'Full menu'!Q27="IwERT", 'Full menu'!Q27="ERwIT", 'Full menu'!Q27="I&amp;ERT", 'Full menu'!Q27="ER&amp;M&amp;IT"),"MixedTs",IF('Full menu'!Q27="UD","UD",IF('Full menu'!Q27="LSD","LSD",IF('Full menu'!Q27="WSD","WSD","")))))))))</f>
        <v>UD</v>
      </c>
      <c r="R27" s="3" t="str">
        <f>IF('Full menu'!R27="MDC","MDC",IF(OR('Full menu'!R27="PERF",'Full menu'!R27="AERF",'Full menu'!R27="PCB"),"ERfix",IF(OR('Full menu'!R27="ACB", 'Full menu'!R27="LCERT", 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 'Full menu'!R27="ERwMT", 'Full menu'!R27="M&amp;ERT", 'Full menu'!R27="MwIT", 'Full menu'!R27="IwMT", 'Full menu'!R27="M&amp;IT", 'Full menu'!R27="IwERT", 'Full menu'!R27="ERwIT", 'Full menu'!R27="I&amp;ERT", 'Full menu'!R27="ER&amp;M&amp;IT"),"MixedTs",IF('Full menu'!R27="UD","UD",IF('Full menu'!R27="LSD","LSD",IF('Full menu'!R27="WSD","WSD","")))))))))</f>
        <v>LSD</v>
      </c>
      <c r="S27" s="3" t="str">
        <f>IF('Full menu'!S27="MDC","MDC",IF(OR('Full menu'!S27="PERF",'Full menu'!S27="AERF",'Full menu'!S27="PCB"),"ERfix",IF(OR('Full menu'!S27="ACB", 'Full menu'!S27="LCERT", 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 'Full menu'!S27="ERwMT", 'Full menu'!S27="M&amp;ERT", 'Full menu'!S27="MwIT", 'Full menu'!S27="IwMT", 'Full menu'!S27="M&amp;IT", 'Full menu'!S27="IwERT", 'Full menu'!S27="ERwIT", 'Full menu'!S27="I&amp;ERT", 'Full menu'!S27="ER&amp;M&amp;IT"),"MixedTs",IF('Full menu'!S27="UD","UD",IF('Full menu'!S27="LSD","LSD",IF('Full menu'!S27="WSD","WSD","")))))))))</f>
        <v>LSD</v>
      </c>
      <c r="T27" s="3" t="str">
        <f>IF('Full menu'!T27="MDC","MDC",IF(OR('Full menu'!T27="PERF",'Full menu'!T27="AERF",'Full menu'!T27="PCB"),"ERfix",IF(OR('Full menu'!T27="ACB", 'Full menu'!T27="LCERT", 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 'Full menu'!T27="ERwMT", 'Full menu'!T27="M&amp;ERT", 'Full menu'!T27="MwIT", 'Full menu'!T27="IwMT", 'Full menu'!T27="M&amp;IT", 'Full menu'!T27="IwERT", 'Full menu'!T27="ERwIT", 'Full menu'!T27="I&amp;ERT", 'Full menu'!T27="ER&amp;M&amp;IT"),"MixedTs",IF('Full menu'!T27="UD","UD",IF('Full menu'!T27="LSD","LSD",IF('Full menu'!T27="WSD","WSD","")))))))))</f>
        <v>LSD</v>
      </c>
      <c r="U27" s="3" t="str">
        <f>IF('Full menu'!U27="MDC","MDC",IF(OR('Full menu'!U27="PERF",'Full menu'!U27="AERF",'Full menu'!U27="PCB"),"ERfix",IF(OR('Full menu'!U27="ACB", 'Full menu'!U27="LCERT", 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 'Full menu'!U27="ERwMT", 'Full menu'!U27="M&amp;ERT", 'Full menu'!U27="MwIT", 'Full menu'!U27="IwMT", 'Full menu'!U27="M&amp;IT", 'Full menu'!U27="IwERT", 'Full menu'!U27="ERwIT", 'Full menu'!U27="I&amp;ERT", 'Full menu'!U27="ER&amp;M&amp;IT"),"MixedTs",IF('Full menu'!U27="UD","UD",IF('Full menu'!U27="LSD","LSD",IF('Full menu'!U27="WSD","WSD","")))))))))</f>
        <v>LSD</v>
      </c>
      <c r="V27" s="3" t="str">
        <f>IF('Full menu'!V27="MDC","MDC",IF(OR('Full menu'!V27="PERF",'Full menu'!V27="AERF",'Full menu'!V27="PCB"),"ERfix",IF(OR('Full menu'!V27="ACB", 'Full menu'!V27="LCERT", 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 'Full menu'!V27="ERwMT", 'Full menu'!V27="M&amp;ERT", 'Full menu'!V27="MwIT", 'Full menu'!V27="IwMT", 'Full menu'!V27="M&amp;IT", 'Full menu'!V27="IwERT", 'Full menu'!V27="ERwIT", 'Full menu'!V27="I&amp;ERT", 'Full menu'!V27="ER&amp;M&amp;IT"),"MixedTs",IF('Full menu'!V27="UD","UD",IF('Full menu'!V27="LSD","LSD",IF('Full menu'!V27="WSD","WSD","")))))))))</f>
        <v>LSD</v>
      </c>
      <c r="W27" s="3" t="str">
        <f>IF('Full menu'!W27="MDC","MDC",IF(OR('Full menu'!W27="PERF",'Full menu'!W27="AERF",'Full menu'!W27="PCB"),"ERfix",IF(OR('Full menu'!W27="ACB", 'Full menu'!W27="LCERT", 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 'Full menu'!W27="ERwMT", 'Full menu'!W27="M&amp;ERT", 'Full menu'!W27="MwIT", 'Full menu'!W27="IwMT", 'Full menu'!W27="M&amp;IT", 'Full menu'!W27="IwERT", 'Full menu'!W27="ERwIT", 'Full menu'!W27="I&amp;ERT", 'Full menu'!W27="ER&amp;M&amp;IT"),"MixedTs",IF('Full menu'!W27="UD","UD",IF('Full menu'!W27="LSD","LSD",IF('Full menu'!W27="WSD","WSD","")))))))))</f>
        <v>LSD</v>
      </c>
      <c r="X27" s="3" t="str">
        <f>IF('Full menu'!X27="MDC","MDC",IF(OR('Full menu'!X27="PERF",'Full menu'!X27="AERF",'Full menu'!X27="PCB"),"ERfix",IF(OR('Full menu'!X27="ACB", 'Full menu'!X27="LCERT", 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 'Full menu'!X27="ERwMT", 'Full menu'!X27="M&amp;ERT", 'Full menu'!X27="MwIT", 'Full menu'!X27="IwMT", 'Full menu'!X27="M&amp;IT", 'Full menu'!X27="IwERT", 'Full menu'!X27="ERwIT", 'Full menu'!X27="I&amp;ERT", 'Full menu'!X27="ER&amp;M&amp;IT"),"MixedTs",IF('Full menu'!X27="UD","UD",IF('Full menu'!X27="LSD","LSD",IF('Full menu'!X27="WSD","WSD","")))))))))</f>
        <v>LSD</v>
      </c>
      <c r="Y27" s="3" t="str">
        <f>IF('Full menu'!Y27="MDC","MDC",IF(OR('Full menu'!Y27="PERF",'Full menu'!Y27="AERF",'Full menu'!Y27="PCB"),"ERfix",IF(OR('Full menu'!Y27="ACB", 'Full menu'!Y27="LCERT", 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 'Full menu'!Y27="ERwMT", 'Full menu'!Y27="M&amp;ERT", 'Full menu'!Y27="MwIT", 'Full menu'!Y27="IwMT", 'Full menu'!Y27="M&amp;IT", 'Full menu'!Y27="IwERT", 'Full menu'!Y27="ERwIT", 'Full menu'!Y27="I&amp;ERT", 'Full menu'!Y27="ER&amp;M&amp;IT"),"MixedTs",IF('Full menu'!Y27="UD","UD",IF('Full menu'!Y27="LSD","LSD",IF('Full menu'!Y27="WSD","WSD","")))))))))</f>
        <v>LSD</v>
      </c>
      <c r="Z27" s="3" t="str">
        <f>IF('Full menu'!Z27="MDC","MDC",IF(OR('Full menu'!Z27="PERF",'Full menu'!Z27="AERF",'Full menu'!Z27="PCB"),"ERfix",IF(OR('Full menu'!Z27="ACB", 'Full menu'!Z27="LCERT", 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 'Full menu'!Z27="ERwMT", 'Full menu'!Z27="M&amp;ERT", 'Full menu'!Z27="MwIT", 'Full menu'!Z27="IwMT", 'Full menu'!Z27="M&amp;IT", 'Full menu'!Z27="IwERT", 'Full menu'!Z27="ERwIT", 'Full menu'!Z27="I&amp;ERT", 'Full menu'!Z27="ER&amp;M&amp;IT"),"MixedTs",IF('Full menu'!Z27="UD","UD",IF('Full menu'!Z27="LSD","LSD",IF('Full menu'!Z27="WSD","WSD","")))))))))</f>
        <v>ITs</v>
      </c>
      <c r="AA27" s="3" t="str">
        <f>IF('Full menu'!AA27="MDC","MDC",IF(OR('Full menu'!AA27="PERF",'Full menu'!AA27="AERF",'Full menu'!AA27="PCB"),"ERfix",IF(OR('Full menu'!AA27="ACB", 'Full menu'!AA27="LCERT", 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 'Full menu'!AA27="ERwMT", 'Full menu'!AA27="M&amp;ERT", 'Full menu'!AA27="MwIT", 'Full menu'!AA27="IwMT", 'Full menu'!AA27="M&amp;IT", 'Full menu'!AA27="IwERT", 'Full menu'!AA27="ERwIT", 'Full menu'!AA27="I&amp;ERT", 'Full menu'!AA27="ER&amp;M&amp;IT"),"MixedTs",IF('Full menu'!AA27="UD","UD",IF('Full menu'!AA27="LSD","LSD",IF('Full menu'!AA27="WSD","WSD","")))))))))</f>
        <v>ITs</v>
      </c>
      <c r="AB27" s="3" t="str">
        <f>IF('Full menu'!AB27="MDC","MDC",IF(OR('Full menu'!AB27="PERF",'Full menu'!AB27="AERF",'Full menu'!AB27="PCB"),"ERfix",IF(OR('Full menu'!AB27="ACB", 'Full menu'!AB27="LCERT", 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 'Full menu'!AB27="ERwMT", 'Full menu'!AB27="M&amp;ERT", 'Full menu'!AB27="MwIT", 'Full menu'!AB27="IwMT", 'Full menu'!AB27="M&amp;IT", 'Full menu'!AB27="IwERT", 'Full menu'!AB27="ERwIT", 'Full menu'!AB27="I&amp;ERT", 'Full menu'!AB27="ER&amp;M&amp;IT"),"MixedTs",IF('Full menu'!AB27="UD","UD",IF('Full menu'!AB27="LSD","LSD",IF('Full menu'!AB27="WSD","WSD","")))))))))</f>
        <v>ITs</v>
      </c>
      <c r="AC27" s="3" t="str">
        <f>IF('Full menu'!AC27="MDC","MDC",IF(OR('Full menu'!AC27="PERF",'Full menu'!AC27="AERF",'Full menu'!AC27="PCB"),"ERfix",IF(OR('Full menu'!AC27="ACB", 'Full menu'!AC27="LCERT", 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 'Full menu'!AC27="ERwMT", 'Full menu'!AC27="M&amp;ERT", 'Full menu'!AC27="MwIT", 'Full menu'!AC27="IwMT", 'Full menu'!AC27="M&amp;IT", 'Full menu'!AC27="IwERT", 'Full menu'!AC27="ERwIT", 'Full menu'!AC27="I&amp;ERT", 'Full menu'!AC27="ER&amp;M&amp;IT"),"MixedTs",IF('Full menu'!AC27="UD","UD",IF('Full menu'!AC27="LSD","LSD",IF('Full menu'!AC27="WSD","WSD","")))))))))</f>
        <v>ITs</v>
      </c>
      <c r="AD27" s="3" t="str">
        <f>IF('Full menu'!AD27="MDC","MDC",IF(OR('Full menu'!AD27="PERF",'Full menu'!AD27="AERF",'Full menu'!AD27="PCB"),"ERfix",IF(OR('Full menu'!AD27="ACB", 'Full menu'!AD27="LCERT", 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 'Full menu'!AD27="ERwMT", 'Full menu'!AD27="M&amp;ERT", 'Full menu'!AD27="MwIT", 'Full menu'!AD27="IwMT", 'Full menu'!AD27="M&amp;IT", 'Full menu'!AD27="IwERT", 'Full menu'!AD27="ERwIT", 'Full menu'!AD27="I&amp;ERT", 'Full menu'!AD27="ER&amp;M&amp;IT"),"MixedTs",IF('Full menu'!AD27="UD","UD",IF('Full menu'!AD27="LSD","LSD",IF('Full menu'!AD27="WSD","WSD","")))))))))</f>
        <v>ITs</v>
      </c>
      <c r="AE27" s="3" t="str">
        <f>IF('Full menu'!AE27="MDC","MDC",IF(OR('Full menu'!AE27="PERF",'Full menu'!AE27="AERF",'Full menu'!AE27="PCB"),"ERfix",IF(OR('Full menu'!AE27="ACB", 'Full menu'!AE27="LCERT", 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 'Full menu'!AE27="ERwMT", 'Full menu'!AE27="M&amp;ERT", 'Full menu'!AE27="MwIT", 'Full menu'!AE27="IwMT", 'Full menu'!AE27="M&amp;IT", 'Full menu'!AE27="IwERT", 'Full menu'!AE27="ERwIT", 'Full menu'!AE27="I&amp;ERT", 'Full menu'!AE27="ER&amp;M&amp;IT"),"MixedTs",IF('Full menu'!AE27="UD","UD",IF('Full menu'!AE27="LSD","LSD",IF('Full menu'!AE27="WSD","WSD","")))))))))</f>
        <v>ITs</v>
      </c>
      <c r="AF27" s="3" t="str">
        <f>IF('Full menu'!AF27="MDC","MDC",IF(OR('Full menu'!AF27="PERF",'Full menu'!AF27="AERF",'Full menu'!AF27="PCB"),"ERfix",IF(OR('Full menu'!AF27="ACB", 'Full menu'!AF27="LCERT", 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 'Full menu'!AF27="ERwMT", 'Full menu'!AF27="M&amp;ERT", 'Full menu'!AF27="MwIT", 'Full menu'!AF27="IwMT", 'Full menu'!AF27="M&amp;IT", 'Full menu'!AF27="IwERT", 'Full menu'!AF27="ERwIT", 'Full menu'!AF27="I&amp;ERT", 'Full menu'!AF27="ER&amp;M&amp;IT"),"MixedTs",IF('Full menu'!AF27="UD","UD",IF('Full menu'!AF27="LSD","LSD",IF('Full menu'!AF27="WSD","WSD","")))))))))</f>
        <v>ITs</v>
      </c>
      <c r="AG27" s="3" t="str">
        <f>IF('Full menu'!AG27="MDC","MDC",IF(OR('Full menu'!AG27="PERF",'Full menu'!AG27="AERF",'Full menu'!AG27="PCB"),"ERfix",IF(OR('Full menu'!AG27="ACB", 'Full menu'!AG27="LCERT", 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 'Full menu'!AG27="ERwMT", 'Full menu'!AG27="M&amp;ERT", 'Full menu'!AG27="MwIT", 'Full menu'!AG27="IwMT", 'Full menu'!AG27="M&amp;IT", 'Full menu'!AG27="IwERT", 'Full menu'!AG27="ERwIT", 'Full menu'!AG27="I&amp;ERT", 'Full menu'!AG27="ER&amp;M&amp;IT"),"MixedTs",IF('Full menu'!AG27="UD","UD",IF('Full menu'!AG27="LSD","LSD",IF('Full menu'!AG27="WSD","WSD","")))))))))</f>
        <v>ITs</v>
      </c>
      <c r="AH27" s="3" t="str">
        <f>IF('Full menu'!AH27="MDC","MDC",IF(OR('Full menu'!AH27="PERF",'Full menu'!AH27="AERF",'Full menu'!AH27="PCB"),"ERfix",IF(OR('Full menu'!AH27="ACB", 'Full menu'!AH27="LCERT", 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 'Full menu'!AH27="ERwMT", 'Full menu'!AH27="M&amp;ERT", 'Full menu'!AH27="MwIT", 'Full menu'!AH27="IwMT", 'Full menu'!AH27="M&amp;IT", 'Full menu'!AH27="IwERT", 'Full menu'!AH27="ERwIT", 'Full menu'!AH27="I&amp;ERT", 'Full menu'!AH27="ER&amp;M&amp;IT"),"MixedTs",IF('Full menu'!AH27="UD","UD",IF('Full menu'!AH27="LSD","LSD",IF('Full menu'!AH27="WSD","WSD","")))))))))</f>
        <v>ITs</v>
      </c>
      <c r="AI27" s="3" t="str">
        <f>IF('Full menu'!AI27="MDC","MDC",IF(OR('Full menu'!AI27="PERF",'Full menu'!AI27="AERF",'Full menu'!AI27="PCB"),"ERfix",IF(OR('Full menu'!AI27="ACB", 'Full menu'!AI27="LCERT", 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 'Full menu'!AI27="ERwMT", 'Full menu'!AI27="M&amp;ERT", 'Full menu'!AI27="MwIT", 'Full menu'!AI27="IwMT", 'Full menu'!AI27="M&amp;IT", 'Full menu'!AI27="IwERT", 'Full menu'!AI27="ERwIT", 'Full menu'!AI27="I&amp;ERT", 'Full menu'!AI27="ER&amp;M&amp;IT"),"MixedTs",IF('Full menu'!AI27="UD","UD",IF('Full menu'!AI27="LSD","LSD",IF('Full menu'!AI27="WSD","WSD","")))))))))</f>
        <v>ITs</v>
      </c>
      <c r="AJ27" s="3" t="str">
        <f>IF('Full menu'!AJ27="MDC","MDC",IF(OR('Full menu'!AJ27="PERF",'Full menu'!AJ27="AERF",'Full menu'!AJ27="PCB"),"ERfix",IF(OR('Full menu'!AJ27="ACB", 'Full menu'!AJ27="LCERT", 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 'Full menu'!AJ27="ERwMT", 'Full menu'!AJ27="M&amp;ERT", 'Full menu'!AJ27="MwIT", 'Full menu'!AJ27="IwMT", 'Full menu'!AJ27="M&amp;IT", 'Full menu'!AJ27="IwERT", 'Full menu'!AJ27="ERwIT", 'Full menu'!AJ27="I&amp;ERT", 'Full menu'!AJ27="ER&amp;M&amp;IT"),"MixedTs",IF('Full menu'!AJ27="UD","UD",IF('Full menu'!AJ27="LSD","LSD",IF('Full menu'!AJ27="WSD","WSD","")))))))))</f>
        <v>ITs</v>
      </c>
      <c r="AK27" s="3" t="str">
        <f>IF('Full menu'!AK27="MDC","MDC",IF(OR('Full menu'!AK27="PERF",'Full menu'!AK27="AERF",'Full menu'!AK27="PCB"),"ERfix",IF(OR('Full menu'!AK27="ACB", 'Full menu'!AK27="LCERT", 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 'Full menu'!AK27="ERwMT", 'Full menu'!AK27="M&amp;ERT", 'Full menu'!AK27="MwIT", 'Full menu'!AK27="IwMT", 'Full menu'!AK27="M&amp;IT", 'Full menu'!AK27="IwERT", 'Full menu'!AK27="ERwIT", 'Full menu'!AK27="I&amp;ERT", 'Full menu'!AK27="ER&amp;M&amp;IT"),"MixedTs",IF('Full menu'!AK27="UD","UD",IF('Full menu'!AK27="LSD","LSD",IF('Full menu'!AK27="WSD","WSD","")))))))))</f>
        <v>ITs</v>
      </c>
      <c r="AL27" s="3" t="str">
        <f>IF('Full menu'!AL27="MDC","MDC",IF(OR('Full menu'!AL27="PERF",'Full menu'!AL27="AERF",'Full menu'!AL27="PCB"),"ERfix",IF(OR('Full menu'!AL27="ACB", 'Full menu'!AL27="LCERT", 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 'Full menu'!AL27="ERwMT", 'Full menu'!AL27="M&amp;ERT", 'Full menu'!AL27="MwIT", 'Full menu'!AL27="IwMT", 'Full menu'!AL27="M&amp;IT", 'Full menu'!AL27="IwERT", 'Full menu'!AL27="ERwIT", 'Full menu'!AL27="I&amp;ERT", 'Full menu'!AL27="ER&amp;M&amp;IT"),"MixedTs",IF('Full menu'!AL27="UD","UD",IF('Full menu'!AL27="LSD","LSD",IF('Full menu'!AL27="WSD","WSD","")))))))))</f>
        <v>ITs</v>
      </c>
      <c r="AM27" s="3" t="str">
        <f>IF('Full menu'!AM27="MDC","MDC",IF(OR('Full menu'!AM27="PERF",'Full menu'!AM27="AERF",'Full menu'!AM27="PCB"),"ERfix",IF(OR('Full menu'!AM27="ACB", 'Full menu'!AM27="LCERT", 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 'Full menu'!AM27="ERwMT", 'Full menu'!AM27="M&amp;ERT", 'Full menu'!AM27="MwIT", 'Full menu'!AM27="IwMT", 'Full menu'!AM27="M&amp;IT", 'Full menu'!AM27="IwERT", 'Full menu'!AM27="ERwIT", 'Full menu'!AM27="I&amp;ERT", 'Full menu'!AM27="ER&amp;M&amp;IT"),"MixedTs",IF('Full menu'!AM27="UD","UD",IF('Full menu'!AM27="LSD","LSD",IF('Full menu'!AM27="WSD","WSD","")))))))))</f>
        <v>ITs</v>
      </c>
      <c r="AN27" s="3" t="str">
        <f>IF('Full menu'!AN27="MDC","MDC",IF(OR('Full menu'!AN27="PERF",'Full menu'!AN27="AERF",'Full menu'!AN27="PCB"),"ERfix",IF(OR('Full menu'!AN27="ACB", 'Full menu'!AN27="LCERT", 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 'Full menu'!AN27="ERwMT", 'Full menu'!AN27="M&amp;ERT", 'Full menu'!AN27="MwIT", 'Full menu'!AN27="IwMT", 'Full menu'!AN27="M&amp;IT", 'Full menu'!AN27="IwERT", 'Full menu'!AN27="ERwIT", 'Full menu'!AN27="I&amp;ERT", 'Full menu'!AN27="ER&amp;M&amp;IT"),"MixedTs",IF('Full menu'!AN27="UD","UD",IF('Full menu'!AN27="LSD","LSD",IF('Full menu'!AN27="WSD","WSD","")))))))))</f>
        <v>ITs</v>
      </c>
      <c r="AO27" s="3" t="str">
        <f>IF('Full menu'!AO27="MDC","MDC",IF(OR('Full menu'!AO27="PERF",'Full menu'!AO27="AERF",'Full menu'!AO27="PCB"),"ERfix",IF(OR('Full menu'!AO27="ACB", 'Full menu'!AO27="LCERT", 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 'Full menu'!AO27="ERwMT", 'Full menu'!AO27="M&amp;ERT", 'Full menu'!AO27="MwIT", 'Full menu'!AO27="IwMT", 'Full menu'!AO27="M&amp;IT", 'Full menu'!AO27="IwERT", 'Full menu'!AO27="ERwIT", 'Full menu'!AO27="I&amp;ERT", 'Full menu'!AO27="ER&amp;M&amp;IT"),"MixedTs",IF('Full menu'!AO27="UD","UD",IF('Full menu'!AO27="LSD","LSD",IF('Full menu'!AO27="WSD","WSD","")))))))))</f>
        <v>ITs</v>
      </c>
      <c r="AP27" s="3" t="str">
        <f>IF('Full menu'!AP27="MDC","MDC",IF(OR('Full menu'!AP27="PERF",'Full menu'!AP27="AERF",'Full menu'!AP27="PCB"),"ERfix",IF(OR('Full menu'!AP27="ACB", 'Full menu'!AP27="LCERT", 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 'Full menu'!AP27="ERwMT", 'Full menu'!AP27="M&amp;ERT", 'Full menu'!AP27="MwIT", 'Full menu'!AP27="IwMT", 'Full menu'!AP27="M&amp;IT", 'Full menu'!AP27="IwERT", 'Full menu'!AP27="ERwIT", 'Full menu'!AP27="I&amp;ERT", 'Full menu'!AP27="ER&amp;M&amp;IT"),"MixedTs",IF('Full menu'!AP27="UD","UD",IF('Full menu'!AP27="LSD","LSD",IF('Full menu'!AP27="WSD","WSD","")))))))))</f>
        <v>ITs</v>
      </c>
      <c r="AQ27" s="3" t="str">
        <f>IF('Full menu'!AQ27="MDC","MDC",IF(OR('Full menu'!AQ27="PERF",'Full menu'!AQ27="AERF",'Full menu'!AQ27="PCB"),"ERfix",IF(OR('Full menu'!AQ27="ACB", 'Full menu'!AQ27="LCERT", 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 'Full menu'!AQ27="ERwMT", 'Full menu'!AQ27="M&amp;ERT", 'Full menu'!AQ27="MwIT", 'Full menu'!AQ27="IwMT", 'Full menu'!AQ27="M&amp;IT", 'Full menu'!AQ27="IwERT", 'Full menu'!AQ27="ERwIT", 'Full menu'!AQ27="I&amp;ERT", 'Full menu'!AQ27="ER&amp;M&amp;IT"),"MixedTs",IF('Full menu'!AQ27="UD","UD",IF('Full menu'!AQ27="LSD","LSD",IF('Full menu'!AQ27="WSD","WSD","")))))))))</f>
        <v>ITs</v>
      </c>
      <c r="AR27" s="3" t="str">
        <f>IF('Full menu'!AR27="MDC","MDC",IF(OR('Full menu'!AR27="PERF",'Full menu'!AR27="AERF",'Full menu'!AR27="PCB"),"ERfix",IF(OR('Full menu'!AR27="ACB", 'Full menu'!AR27="LCERT", 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 'Full menu'!AR27="ERwMT", 'Full menu'!AR27="M&amp;ERT", 'Full menu'!AR27="MwIT", 'Full menu'!AR27="IwMT", 'Full menu'!AR27="M&amp;IT", 'Full menu'!AR27="IwERT", 'Full menu'!AR27="ERwIT", 'Full menu'!AR27="I&amp;ERT", 'Full menu'!AR27="ER&amp;M&amp;IT"),"MixedTs",IF('Full menu'!AR27="UD","UD",IF('Full menu'!AR27="LSD","LSD",IF('Full menu'!AR27="WSD","WSD","")))))))))</f>
        <v>ITs</v>
      </c>
      <c r="AS27" s="3" t="str">
        <f>IF('Full menu'!AS27="MDC","MDC",IF(OR('Full menu'!AS27="PERF",'Full menu'!AS27="AERF",'Full menu'!AS27="PCB"),"ERfix",IF(OR('Full menu'!AS27="ACB", 'Full menu'!AS27="LCERT", 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 'Full menu'!AS27="ERwMT", 'Full menu'!AS27="M&amp;ERT", 'Full menu'!AS27="MwIT", 'Full menu'!AS27="IwMT", 'Full menu'!AS27="M&amp;IT", 'Full menu'!AS27="IwERT", 'Full menu'!AS27="ERwIT", 'Full menu'!AS27="I&amp;ERT", 'Full menu'!AS27="ER&amp;M&amp;IT"),"MixedTs",IF('Full menu'!AS27="UD","UD",IF('Full menu'!AS27="LSD","LSD",IF('Full menu'!AS27="WSD","WSD","")))))))))</f>
        <v>ITs</v>
      </c>
      <c r="AT27" s="3"/>
      <c r="AU27" s="3"/>
      <c r="AV27" s="3" t="str">
        <f>IF('Full menu'!AV27="MDC","MDC",IF(OR('Full menu'!AV27="PERF",'Full menu'!AV27="AERF",'Full menu'!AV27="PCB"),"ERfix",IF(OR('Full menu'!AV27="ACB", 'Full menu'!AV27="LCERT", 'Full menu'!AV27="LERT",'Full menu'!AV27="FCERT",'Full menu'!AV27="FERT"),"ERT",IF(OR('Full menu'!AV27="FCMT",'Full menu'!AV27="FMT",'Full menu'!AV27="LMT",'Full menu'!AV27="LCMT"),"MT",IF(OR('Full menu'!AV27="LCIT",'Full menu'!AV27="FCIT",'Full menu'!AV27="LMT",'Full menu'!AV27="FMT"),"IT",IF(OR('Full menu'!AV27="MwERT", 'Full menu'!AV27="ERwMT", 'Full menu'!AV27="M&amp;ERT", 'Full menu'!AV27="MwIT", 'Full menu'!AV27="IwMT", 'Full menu'!AV27="M&amp;IT", 'Full menu'!AV27="IwERT", 'Full menu'!AV27="ERwIT", 'Full menu'!AV27="I&amp;ERT", 'Full menu'!AV27="ER&amp;M&amp;IT"),"MixedT",IF('Full menu'!AV27="UD","UD",IF('Full menu'!AV27="LSD","LSD",IF('Full menu'!AV27="WSD","WSD","")))))))))</f>
        <v/>
      </c>
      <c r="AW27" s="3" t="str">
        <f>IF('Full menu'!AW27="MDC","MDC",IF(OR('Full menu'!AW27="PERF",'Full menu'!AW27="AERF",'Full menu'!AW27="PCB"),"ERfix",IF(OR('Full menu'!AW27="ACB", 'Full menu'!AW27="LCERT", 'Full menu'!AW27="LERT",'Full menu'!AW27="FCERT",'Full menu'!AW27="FERT"),"ERT",IF(OR('Full menu'!AW27="FCMT",'Full menu'!AW27="FMT",'Full menu'!AW27="LMT",'Full menu'!AW27="LCMT"),"MT",IF(OR('Full menu'!AW27="LCIT",'Full menu'!AW27="FCIT",'Full menu'!AW27="LMT",'Full menu'!AW27="FMT"),"IT",IF(OR('Full menu'!AW27="MwERT", 'Full menu'!AW27="ERwMT", 'Full menu'!AW27="M&amp;ERT", 'Full menu'!AW27="MwIT", 'Full menu'!AW27="IwMT", 'Full menu'!AW27="M&amp;IT", 'Full menu'!AW27="IwERT", 'Full menu'!AW27="ERwIT", 'Full menu'!AW27="I&amp;ERT", 'Full menu'!AW27="ER&amp;M&amp;IT"),"MixedT",IF('Full menu'!AW27="UD","UD",IF('Full menu'!AW27="LSD","LSD",IF('Full menu'!AW27="WSD","WSD","")))))))))</f>
        <v/>
      </c>
      <c r="AX27" s="3" t="str">
        <f>IF('Full menu'!AX27="MDC","MDC",IF(OR('Full menu'!AX27="PERF",'Full menu'!AX27="AERF",'Full menu'!AX27="PCB"),"ERfix",IF(OR('Full menu'!AX27="ACB", 'Full menu'!AX27="LCERT", 'Full menu'!AX27="LERT",'Full menu'!AX27="FCERT",'Full menu'!AX27="FERT"),"ERT",IF(OR('Full menu'!AX27="FCMT",'Full menu'!AX27="FMT",'Full menu'!AX27="LMT",'Full menu'!AX27="LCMT"),"MT",IF(OR('Full menu'!AX27="LCIT",'Full menu'!AX27="FCIT",'Full menu'!AX27="LMT",'Full menu'!AX27="FMT"),"IT",IF(OR('Full menu'!AX27="MwERT", 'Full menu'!AX27="ERwMT", 'Full menu'!AX27="M&amp;ERT", 'Full menu'!AX27="MwIT", 'Full menu'!AX27="IwMT", 'Full menu'!AX27="M&amp;IT", 'Full menu'!AX27="IwERT", 'Full menu'!AX27="ERwIT", 'Full menu'!AX27="I&amp;ERT", 'Full menu'!AX27="ER&amp;M&amp;IT"),"MixedT",IF('Full menu'!AX27="UD","UD",IF('Full menu'!AX27="LSD","LSD",IF('Full menu'!AX27="WSD","WSD","")))))))))</f>
        <v/>
      </c>
      <c r="AY27" s="3" t="str">
        <f>IF('Full menu'!AY27="MDC","MDC",IF(OR('Full menu'!AY27="PERF",'Full menu'!AY27="AERF",'Full menu'!AY27="PCB"),"ERfix",IF(OR('Full menu'!AY27="ACB", 'Full menu'!AY27="LCERT", 'Full menu'!AY27="LERT",'Full menu'!AY27="FCERT",'Full menu'!AY27="FERT"),"ERT",IF(OR('Full menu'!AY27="FCMT",'Full menu'!AY27="FMT",'Full menu'!AY27="LMT",'Full menu'!AY27="LCMT"),"MT",IF(OR('Full menu'!AY27="LCIT",'Full menu'!AY27="FCIT",'Full menu'!AY27="LMT",'Full menu'!AY27="FMT"),"IT",IF(OR('Full menu'!AY27="MwERT", 'Full menu'!AY27="ERwMT", 'Full menu'!AY27="M&amp;ERT", 'Full menu'!AY27="MwIT", 'Full menu'!AY27="IwMT", 'Full menu'!AY27="M&amp;IT", 'Full menu'!AY27="IwERT", 'Full menu'!AY27="ERwIT", 'Full menu'!AY27="I&amp;ERT", 'Full menu'!AY27="ER&amp;M&amp;IT"),"MixedT",IF('Full menu'!AY27="UD","UD",IF('Full menu'!AY27="LSD","LSD",IF('Full menu'!AY27="WSD","WSD","")))))))))</f>
        <v/>
      </c>
      <c r="AZ27" s="3" t="str">
        <f>IF('Full menu'!AZ27="MDC","MDC",IF(OR('Full menu'!AZ27="PERF",'Full menu'!AZ27="AERF",'Full menu'!AZ27="PCB"),"ERfix",IF(OR('Full menu'!AZ27="ACB", 'Full menu'!AZ27="LCERT", 'Full menu'!AZ27="LERT",'Full menu'!AZ27="FCERT",'Full menu'!AZ27="FERT"),"ERT",IF(OR('Full menu'!AZ27="FCMT",'Full menu'!AZ27="FMT",'Full menu'!AZ27="LMT",'Full menu'!AZ27="LCMT"),"MT",IF(OR('Full menu'!AZ27="LCIT",'Full menu'!AZ27="FCIT",'Full menu'!AZ27="LMT",'Full menu'!AZ27="FMT"),"IT",IF(OR('Full menu'!AZ27="MwERT", 'Full menu'!AZ27="ERwMT", 'Full menu'!AZ27="M&amp;ERT", 'Full menu'!AZ27="MwIT", 'Full menu'!AZ27="IwMT", 'Full menu'!AZ27="M&amp;IT", 'Full menu'!AZ27="IwERT", 'Full menu'!AZ27="ERwIT", 'Full menu'!AZ27="I&amp;ERT", 'Full menu'!AZ27="ER&amp;M&amp;IT"),"MixedT",IF('Full menu'!AZ27="UD","UD",IF('Full menu'!AZ27="LSD","LSD",IF('Full menu'!AZ27="WSD","WSD","")))))))))</f>
        <v/>
      </c>
      <c r="BA27" s="3" t="str">
        <f>IF('Full menu'!BA27="MDC","MDC",IF(OR('Full menu'!BA27="PERF",'Full menu'!BA27="AERF",'Full menu'!BA27="PCB"),"ERfix",IF(OR('Full menu'!BA27="ACB", 'Full menu'!BA27="LCERT", 'Full menu'!BA27="LERT",'Full menu'!BA27="FCERT",'Full menu'!BA27="FERT"),"ERT",IF(OR('Full menu'!BA27="FCMT",'Full menu'!BA27="FMT",'Full menu'!BA27="LMT",'Full menu'!BA27="LCMT"),"MT",IF(OR('Full menu'!BA27="LCIT",'Full menu'!BA27="FCIT",'Full menu'!BA27="LMT",'Full menu'!BA27="FMT"),"IT",IF(OR('Full menu'!BA27="MwERT", 'Full menu'!BA27="ERwMT", 'Full menu'!BA27="M&amp;ERT", 'Full menu'!BA27="MwIT", 'Full menu'!BA27="IwMT", 'Full menu'!BA27="M&amp;IT", 'Full menu'!BA27="IwERT", 'Full menu'!BA27="ERwIT", 'Full menu'!BA27="I&amp;ERT", 'Full menu'!BA27="ER&amp;M&amp;IT"),"MixedT",IF('Full menu'!BA27="UD","UD",IF('Full menu'!BA27="LSD","LSD",IF('Full menu'!BA27="WSD","WSD","")))))))))</f>
        <v/>
      </c>
      <c r="BB27" s="3" t="str">
        <f>IF('Full menu'!BB27="MDC","MDC",IF(OR('Full menu'!BB27="PERF",'Full menu'!BB27="AERF",'Full menu'!BB27="PCB"),"ERfix",IF(OR('Full menu'!BB27="ACB", 'Full menu'!BB27="LCERT", 'Full menu'!BB27="LERT",'Full menu'!BB27="FCERT",'Full menu'!BB27="FERT"),"ERT",IF(OR('Full menu'!BB27="FCMT",'Full menu'!BB27="FMT",'Full menu'!BB27="LMT",'Full menu'!BB27="LCMT"),"MT",IF(OR('Full menu'!BB27="LCIT",'Full menu'!BB27="FCIT",'Full menu'!BB27="LMT",'Full menu'!BB27="FMT"),"IT",IF(OR('Full menu'!BB27="MwERT", 'Full menu'!BB27="ERwMT", 'Full menu'!BB27="M&amp;ERT", 'Full menu'!BB27="MwIT", 'Full menu'!BB27="IwMT", 'Full menu'!BB27="M&amp;IT", 'Full menu'!BB27="IwERT", 'Full menu'!BB27="ERwIT", 'Full menu'!BB27="I&amp;ERT", 'Full menu'!BB27="ER&amp;M&amp;IT"),"MixedT",IF('Full menu'!BB27="UD","UD",IF('Full menu'!BB27="LSD","LSD",IF('Full menu'!BB27="WSD","WSD","")))))))))</f>
        <v/>
      </c>
      <c r="BC27" s="3" t="str">
        <f>IF('Full menu'!BC27="MDC","MDC",IF(OR('Full menu'!BC27="PERF",'Full menu'!BC27="AERF",'Full menu'!BC27="PCB"),"ERfix",IF(OR('Full menu'!BC27="ACB", 'Full menu'!BC27="LCERT", 'Full menu'!BC27="LERT",'Full menu'!BC27="FCERT",'Full menu'!BC27="FERT"),"ERT",IF(OR('Full menu'!BC27="FCMT",'Full menu'!BC27="FMT",'Full menu'!BC27="LMT",'Full menu'!BC27="LCMT"),"MT",IF(OR('Full menu'!BC27="LCIT",'Full menu'!BC27="FCIT",'Full menu'!BC27="LMT",'Full menu'!BC27="FMT"),"IT",IF(OR('Full menu'!BC27="MwERT", 'Full menu'!BC27="ERwMT", 'Full menu'!BC27="M&amp;ERT", 'Full menu'!BC27="MwIT", 'Full menu'!BC27="IwMT", 'Full menu'!BC27="M&amp;IT", 'Full menu'!BC27="IwERT", 'Full menu'!BC27="ERwIT", 'Full menu'!BC27="I&amp;ERT", 'Full menu'!BC27="ER&amp;M&amp;IT"),"MixedT",IF('Full menu'!BC27="UD","UD",IF('Full menu'!BC27="LSD","LSD",IF('Full menu'!BC27="WSD","WSD","")))))))))</f>
        <v/>
      </c>
    </row>
    <row r="28" spans="1:55" ht="15.5" x14ac:dyDescent="0.35">
      <c r="A28" t="s">
        <v>51</v>
      </c>
      <c r="B28" s="3" t="str">
        <f>IF('Full menu'!B28="MDC","MDC",IF(OR('Full menu'!B28="PERF",'Full menu'!B28="AERF",'Full menu'!B28="PCB"),"ERfix",IF(OR('Full menu'!B28="ACB", 'Full menu'!B28="LCERT", 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 'Full menu'!B28="ERwMT", 'Full menu'!B28="M&amp;ERT", 'Full menu'!B28="MwIT", 'Full menu'!B28="IwMT", 'Full menu'!B28="M&amp;IT", 'Full menu'!B28="IwERT", 'Full menu'!B28="ERwIT", 'Full menu'!B28="I&amp;ERT", 'Full menu'!B28="ER&amp;M&amp;IT"),"MixedTs",IF('Full menu'!B28="UD","UD",IF('Full menu'!B28="LSD","LSD",IF('Full menu'!B28="WSD","WSD","")))))))))</f>
        <v>MDC</v>
      </c>
      <c r="C28" s="3" t="str">
        <f>IF('Full menu'!C28="MDC","MDC",IF(OR('Full menu'!C28="PERF",'Full menu'!C28="AERF",'Full menu'!C28="PCB"),"ERfix",IF(OR('Full menu'!C28="ACB", 'Full menu'!C28="LCERT", 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 'Full menu'!C28="ERwMT", 'Full menu'!C28="M&amp;ERT", 'Full menu'!C28="MwIT", 'Full menu'!C28="IwMT", 'Full menu'!C28="M&amp;IT", 'Full menu'!C28="IwERT", 'Full menu'!C28="ERwIT", 'Full menu'!C28="I&amp;ERT", 'Full menu'!C28="ER&amp;M&amp;IT"),"MixedTs",IF('Full menu'!C28="UD","UD",IF('Full menu'!C28="LSD","LSD",IF('Full menu'!C28="WSD","WSD","")))))))))</f>
        <v>MDC</v>
      </c>
      <c r="D28" s="3" t="str">
        <f>IF('Full menu'!D28="MDC","MDC",IF(OR('Full menu'!D28="PERF",'Full menu'!D28="AERF",'Full menu'!D28="PCB"),"ERfix",IF(OR('Full menu'!D28="ACB", 'Full menu'!D28="LCERT", 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 'Full menu'!D28="ERwMT", 'Full menu'!D28="M&amp;ERT", 'Full menu'!D28="MwIT", 'Full menu'!D28="IwMT", 'Full menu'!D28="M&amp;IT", 'Full menu'!D28="IwERT", 'Full menu'!D28="ERwIT", 'Full menu'!D28="I&amp;ERT", 'Full menu'!D28="ER&amp;M&amp;IT"),"MixedTs",IF('Full menu'!D28="UD","UD",IF('Full menu'!D28="LSD","LSD",IF('Full menu'!D28="WSD","WSD","")))))))))</f>
        <v>MDC</v>
      </c>
      <c r="E28" s="3" t="str">
        <f>IF('Full menu'!E28="MDC","MDC",IF(OR('Full menu'!E28="PERF",'Full menu'!E28="AERF",'Full menu'!E28="PCB"),"ERfix",IF(OR('Full menu'!E28="ACB", 'Full menu'!E28="LCERT", 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 'Full menu'!E28="ERwMT", 'Full menu'!E28="M&amp;ERT", 'Full menu'!E28="MwIT", 'Full menu'!E28="IwMT", 'Full menu'!E28="M&amp;IT", 'Full menu'!E28="IwERT", 'Full menu'!E28="ERwIT", 'Full menu'!E28="I&amp;ERT", 'Full menu'!E28="ER&amp;M&amp;IT"),"MixedTs",IF('Full menu'!E28="UD","UD",IF('Full menu'!E28="LSD","LSD",IF('Full menu'!E28="WSD","WSD","")))))))))</f>
        <v>MDC</v>
      </c>
      <c r="F28" s="3" t="str">
        <f>IF('Full menu'!F28="MDC","MDC",IF(OR('Full menu'!F28="PERF",'Full menu'!F28="AERF",'Full menu'!F28="PCB"),"ERfix",IF(OR('Full menu'!F28="ACB", 'Full menu'!F28="LCERT", 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 'Full menu'!F28="ERwMT", 'Full menu'!F28="M&amp;ERT", 'Full menu'!F28="MwIT", 'Full menu'!F28="IwMT", 'Full menu'!F28="M&amp;IT", 'Full menu'!F28="IwERT", 'Full menu'!F28="ERwIT", 'Full menu'!F28="I&amp;ERT", 'Full menu'!F28="ER&amp;M&amp;IT"),"MixedTs",IF('Full menu'!F28="UD","UD",IF('Full menu'!F28="LSD","LSD",IF('Full menu'!F28="WSD","WSD","")))))))))</f>
        <v>MDC</v>
      </c>
      <c r="G28" s="3" t="str">
        <f>IF('Full menu'!G28="MDC","MDC",IF(OR('Full menu'!G28="PERF",'Full menu'!G28="AERF",'Full menu'!G28="PCB"),"ERfix",IF(OR('Full menu'!G28="ACB", 'Full menu'!G28="LCERT", 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 'Full menu'!G28="ERwMT", 'Full menu'!G28="M&amp;ERT", 'Full menu'!G28="MwIT", 'Full menu'!G28="IwMT", 'Full menu'!G28="M&amp;IT", 'Full menu'!G28="IwERT", 'Full menu'!G28="ERwIT", 'Full menu'!G28="I&amp;ERT", 'Full menu'!G28="ER&amp;M&amp;IT"),"MixedTs",IF('Full menu'!G28="UD","UD",IF('Full menu'!G28="LSD","LSD",IF('Full menu'!G28="WSD","WSD","")))))))))</f>
        <v>MDC</v>
      </c>
      <c r="H28" s="3" t="str">
        <f>IF('Full menu'!H28="MDC","MDC",IF(OR('Full menu'!H28="PERF",'Full menu'!H28="AERF",'Full menu'!H28="PCB"),"ERfix",IF(OR('Full menu'!H28="ACB", 'Full menu'!H28="LCERT", 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 'Full menu'!H28="ERwMT", 'Full menu'!H28="M&amp;ERT", 'Full menu'!H28="MwIT", 'Full menu'!H28="IwMT", 'Full menu'!H28="M&amp;IT", 'Full menu'!H28="IwERT", 'Full menu'!H28="ERwIT", 'Full menu'!H28="I&amp;ERT", 'Full menu'!H28="ER&amp;M&amp;IT"),"MixedTs",IF('Full menu'!H28="UD","UD",IF('Full menu'!H28="LSD","LSD",IF('Full menu'!H28="WSD","WSD","")))))))))</f>
        <v>MDC</v>
      </c>
      <c r="I28" s="3" t="str">
        <f>IF('Full menu'!I28="MDC","MDC",IF(OR('Full menu'!I28="PERF",'Full menu'!I28="AERF",'Full menu'!I28="PCB"),"ERfix",IF(OR('Full menu'!I28="ACB", 'Full menu'!I28="LCERT", 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 'Full menu'!I28="ERwMT", 'Full menu'!I28="M&amp;ERT", 'Full menu'!I28="MwIT", 'Full menu'!I28="IwMT", 'Full menu'!I28="M&amp;IT", 'Full menu'!I28="IwERT", 'Full menu'!I28="ERwIT", 'Full menu'!I28="I&amp;ERT", 'Full menu'!I28="ER&amp;M&amp;IT"),"MixedTs",IF('Full menu'!I28="UD","UD",IF('Full menu'!I28="LSD","LSD",IF('Full menu'!I28="WSD","WSD","")))))))))</f>
        <v>MDC</v>
      </c>
      <c r="J28" s="3" t="str">
        <f>IF('Full menu'!J28="MDC","MDC",IF(OR('Full menu'!J28="PERF",'Full menu'!J28="AERF",'Full menu'!J28="PCB"),"ERfix",IF(OR('Full menu'!J28="ACB", 'Full menu'!J28="LCERT", 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 'Full menu'!J28="ERwMT", 'Full menu'!J28="M&amp;ERT", 'Full menu'!J28="MwIT", 'Full menu'!J28="IwMT", 'Full menu'!J28="M&amp;IT", 'Full menu'!J28="IwERT", 'Full menu'!J28="ERwIT", 'Full menu'!J28="I&amp;ERT", 'Full menu'!J28="ER&amp;M&amp;IT"),"MixedTs",IF('Full menu'!J28="UD","UD",IF('Full menu'!J28="LSD","LSD",IF('Full menu'!J28="WSD","WSD","")))))))))</f>
        <v>MDC</v>
      </c>
      <c r="K28" s="3" t="str">
        <f>IF('Full menu'!K28="MDC","MDC",IF(OR('Full menu'!K28="PERF",'Full menu'!K28="AERF",'Full menu'!K28="PCB"),"ERfix",IF(OR('Full menu'!K28="ACB", 'Full menu'!K28="LCERT", 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 'Full menu'!K28="ERwMT", 'Full menu'!K28="M&amp;ERT", 'Full menu'!K28="MwIT", 'Full menu'!K28="IwMT", 'Full menu'!K28="M&amp;IT", 'Full menu'!K28="IwERT", 'Full menu'!K28="ERwIT", 'Full menu'!K28="I&amp;ERT", 'Full menu'!K28="ER&amp;M&amp;IT"),"MixedTs",IF('Full menu'!K28="UD","UD",IF('Full menu'!K28="LSD","LSD",IF('Full menu'!K28="WSD","WSD","")))))))))</f>
        <v>MDC</v>
      </c>
      <c r="L28" s="3" t="str">
        <f>IF('Full menu'!L28="MDC","MDC",IF(OR('Full menu'!L28="PERF",'Full menu'!L28="AERF",'Full menu'!L28="PCB"),"ERfix",IF(OR('Full menu'!L28="ACB", 'Full menu'!L28="LCERT", 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 'Full menu'!L28="ERwMT", 'Full menu'!L28="M&amp;ERT", 'Full menu'!L28="MwIT", 'Full menu'!L28="IwMT", 'Full menu'!L28="M&amp;IT", 'Full menu'!L28="IwERT", 'Full menu'!L28="ERwIT", 'Full menu'!L28="I&amp;ERT", 'Full menu'!L28="ER&amp;M&amp;IT"),"MixedTs",IF('Full menu'!L28="UD","UD",IF('Full menu'!L28="LSD","LSD",IF('Full menu'!L28="WSD","WSD","")))))))))</f>
        <v>MDC</v>
      </c>
      <c r="M28" s="3" t="str">
        <f>IF('Full menu'!M28="MDC","MDC",IF(OR('Full menu'!M28="PERF",'Full menu'!M28="AERF",'Full menu'!M28="PCB"),"ERfix",IF(OR('Full menu'!M28="ACB", 'Full menu'!M28="LCERT", 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 'Full menu'!M28="ERwMT", 'Full menu'!M28="M&amp;ERT", 'Full menu'!M28="MwIT", 'Full menu'!M28="IwMT", 'Full menu'!M28="M&amp;IT", 'Full menu'!M28="IwERT", 'Full menu'!M28="ERwIT", 'Full menu'!M28="I&amp;ERT", 'Full menu'!M28="ER&amp;M&amp;IT"),"MixedTs",IF('Full menu'!M28="UD","UD",IF('Full menu'!M28="LSD","LSD",IF('Full menu'!M28="WSD","WSD","")))))))))</f>
        <v>MDC</v>
      </c>
      <c r="N28" s="3" t="str">
        <f>IF('Full menu'!N28="MDC","MDC",IF(OR('Full menu'!N28="PERF",'Full menu'!N28="AERF",'Full menu'!N28="PCB"),"ERfix",IF(OR('Full menu'!N28="ACB", 'Full menu'!N28="LCERT", 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 'Full menu'!N28="ERwMT", 'Full menu'!N28="M&amp;ERT", 'Full menu'!N28="MwIT", 'Full menu'!N28="IwMT", 'Full menu'!N28="M&amp;IT", 'Full menu'!N28="IwERT", 'Full menu'!N28="ERwIT", 'Full menu'!N28="I&amp;ERT", 'Full menu'!N28="ER&amp;M&amp;IT"),"MixedTs",IF('Full menu'!N28="UD","UD",IF('Full menu'!N28="LSD","LSD",IF('Full menu'!N28="WSD","WSD","")))))))))</f>
        <v>MDC</v>
      </c>
      <c r="O28" s="3" t="str">
        <f>IF('Full menu'!O28="MDC","MDC",IF(OR('Full menu'!O28="PERF",'Full menu'!O28="AERF",'Full menu'!O28="PCB"),"ERfix",IF(OR('Full menu'!O28="ACB", 'Full menu'!O28="LCERT", 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 'Full menu'!O28="ERwMT", 'Full menu'!O28="M&amp;ERT", 'Full menu'!O28="MwIT", 'Full menu'!O28="IwMT", 'Full menu'!O28="M&amp;IT", 'Full menu'!O28="IwERT", 'Full menu'!O28="ERwIT", 'Full menu'!O28="I&amp;ERT", 'Full menu'!O28="ER&amp;M&amp;IT"),"MixedTs",IF('Full menu'!O28="UD","UD",IF('Full menu'!O28="LSD","LSD",IF('Full menu'!O28="WSD","WSD","")))))))))</f>
        <v>MDC</v>
      </c>
      <c r="P28" s="3" t="str">
        <f>IF('Full menu'!P28="MDC","MDC",IF(OR('Full menu'!P28="PERF",'Full menu'!P28="AERF",'Full menu'!P28="PCB"),"ERfix",IF(OR('Full menu'!P28="ACB", 'Full menu'!P28="LCERT", 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 'Full menu'!P28="ERwMT", 'Full menu'!P28="M&amp;ERT", 'Full menu'!P28="MwIT", 'Full menu'!P28="IwMT", 'Full menu'!P28="M&amp;IT", 'Full menu'!P28="IwERT", 'Full menu'!P28="ERwIT", 'Full menu'!P28="I&amp;ERT", 'Full menu'!P28="ER&amp;M&amp;IT"),"MixedTs",IF('Full menu'!P28="UD","UD",IF('Full menu'!P28="LSD","LSD",IF('Full menu'!P28="WSD","WSD","")))))))))</f>
        <v>MDC</v>
      </c>
      <c r="Q28" s="3" t="str">
        <f>IF('Full menu'!Q28="MDC","MDC",IF(OR('Full menu'!Q28="PERF",'Full menu'!Q28="AERF",'Full menu'!Q28="PCB"),"ERfix",IF(OR('Full menu'!Q28="ACB", 'Full menu'!Q28="LCERT", 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 'Full menu'!Q28="ERwMT", 'Full menu'!Q28="M&amp;ERT", 'Full menu'!Q28="MwIT", 'Full menu'!Q28="IwMT", 'Full menu'!Q28="M&amp;IT", 'Full menu'!Q28="IwERT", 'Full menu'!Q28="ERwIT", 'Full menu'!Q28="I&amp;ERT", 'Full menu'!Q28="ER&amp;M&amp;IT"),"MixedTs",IF('Full menu'!Q28="UD","UD",IF('Full menu'!Q28="LSD","LSD",IF('Full menu'!Q28="WSD","WSD","")))))))))</f>
        <v>MDC</v>
      </c>
      <c r="R28" s="3" t="str">
        <f>IF('Full menu'!R28="MDC","MDC",IF(OR('Full menu'!R28="PERF",'Full menu'!R28="AERF",'Full menu'!R28="PCB"),"ERfix",IF(OR('Full menu'!R28="ACB", 'Full menu'!R28="LCERT", 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 'Full menu'!R28="ERwMT", 'Full menu'!R28="M&amp;ERT", 'Full menu'!R28="MwIT", 'Full menu'!R28="IwMT", 'Full menu'!R28="M&amp;IT", 'Full menu'!R28="IwERT", 'Full menu'!R28="ERwIT", 'Full menu'!R28="I&amp;ERT", 'Full menu'!R28="ER&amp;M&amp;IT"),"MixedTs",IF('Full menu'!R28="UD","UD",IF('Full menu'!R28="LSD","LSD",IF('Full menu'!R28="WSD","WSD","")))))))))</f>
        <v>MDC</v>
      </c>
      <c r="S28" s="3" t="str">
        <f>IF('Full menu'!S28="MDC","MDC",IF(OR('Full menu'!S28="PERF",'Full menu'!S28="AERF",'Full menu'!S28="PCB"),"ERfix",IF(OR('Full menu'!S28="ACB", 'Full menu'!S28="LCERT", 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 'Full menu'!S28="ERwMT", 'Full menu'!S28="M&amp;ERT", 'Full menu'!S28="MwIT", 'Full menu'!S28="IwMT", 'Full menu'!S28="M&amp;IT", 'Full menu'!S28="IwERT", 'Full menu'!S28="ERwIT", 'Full menu'!S28="I&amp;ERT", 'Full menu'!S28="ER&amp;M&amp;IT"),"MixedTs",IF('Full menu'!S28="UD","UD",IF('Full menu'!S28="LSD","LSD",IF('Full menu'!S28="WSD","WSD","")))))))))</f>
        <v>UD</v>
      </c>
      <c r="T28" s="3" t="str">
        <f>IF('Full menu'!T28="MDC","MDC",IF(OR('Full menu'!T28="PERF",'Full menu'!T28="AERF",'Full menu'!T28="PCB"),"ERfix",IF(OR('Full menu'!T28="ACB", 'Full menu'!T28="LCERT", 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 'Full menu'!T28="ERwMT", 'Full menu'!T28="M&amp;ERT", 'Full menu'!T28="MwIT", 'Full menu'!T28="IwMT", 'Full menu'!T28="M&amp;IT", 'Full menu'!T28="IwERT", 'Full menu'!T28="ERwIT", 'Full menu'!T28="I&amp;ERT", 'Full menu'!T28="ER&amp;M&amp;IT"),"MixedTs",IF('Full menu'!T28="UD","UD",IF('Full menu'!T28="LSD","LSD",IF('Full menu'!T28="WSD","WSD","")))))))))</f>
        <v>UD</v>
      </c>
      <c r="U28" s="3" t="str">
        <f>IF('Full menu'!U28="MDC","MDC",IF(OR('Full menu'!U28="PERF",'Full menu'!U28="AERF",'Full menu'!U28="PCB"),"ERfix",IF(OR('Full menu'!U28="ACB", 'Full menu'!U28="LCERT", 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 'Full menu'!U28="ERwMT", 'Full menu'!U28="M&amp;ERT", 'Full menu'!U28="MwIT", 'Full menu'!U28="IwMT", 'Full menu'!U28="M&amp;IT", 'Full menu'!U28="IwERT", 'Full menu'!U28="ERwIT", 'Full menu'!U28="I&amp;ERT", 'Full menu'!U28="ER&amp;M&amp;IT"),"MixedTs",IF('Full menu'!U28="UD","UD",IF('Full menu'!U28="LSD","LSD",IF('Full menu'!U28="WSD","WSD","")))))))))</f>
        <v>UD</v>
      </c>
      <c r="V28" s="3" t="str">
        <f>IF('Full menu'!V28="MDC","MDC",IF(OR('Full menu'!V28="PERF",'Full menu'!V28="AERF",'Full menu'!V28="PCB"),"ERfix",IF(OR('Full menu'!V28="ACB", 'Full menu'!V28="LCERT", 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 'Full menu'!V28="ERwMT", 'Full menu'!V28="M&amp;ERT", 'Full menu'!V28="MwIT", 'Full menu'!V28="IwMT", 'Full menu'!V28="M&amp;IT", 'Full menu'!V28="IwERT", 'Full menu'!V28="ERwIT", 'Full menu'!V28="I&amp;ERT", 'Full menu'!V28="ER&amp;M&amp;IT"),"MixedTs",IF('Full menu'!V28="UD","UD",IF('Full menu'!V28="LSD","LSD",IF('Full menu'!V28="WSD","WSD","")))))))))</f>
        <v>UD</v>
      </c>
      <c r="W28" s="3" t="str">
        <f>IF('Full menu'!W28="MDC","MDC",IF(OR('Full menu'!W28="PERF",'Full menu'!W28="AERF",'Full menu'!W28="PCB"),"ERfix",IF(OR('Full menu'!W28="ACB", 'Full menu'!W28="LCERT", 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 'Full menu'!W28="ERwMT", 'Full menu'!W28="M&amp;ERT", 'Full menu'!W28="MwIT", 'Full menu'!W28="IwMT", 'Full menu'!W28="M&amp;IT", 'Full menu'!W28="IwERT", 'Full menu'!W28="ERwIT", 'Full menu'!W28="I&amp;ERT", 'Full menu'!W28="ER&amp;M&amp;IT"),"MixedTs",IF('Full menu'!W28="UD","UD",IF('Full menu'!W28="LSD","LSD",IF('Full menu'!W28="WSD","WSD","")))))))))</f>
        <v>UD</v>
      </c>
      <c r="X28" s="3" t="str">
        <f>IF('Full menu'!X28="MDC","MDC",IF(OR('Full menu'!X28="PERF",'Full menu'!X28="AERF",'Full menu'!X28="PCB"),"ERfix",IF(OR('Full menu'!X28="ACB", 'Full menu'!X28="LCERT", 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 'Full menu'!X28="ERwMT", 'Full menu'!X28="M&amp;ERT", 'Full menu'!X28="MwIT", 'Full menu'!X28="IwMT", 'Full menu'!X28="M&amp;IT", 'Full menu'!X28="IwERT", 'Full menu'!X28="ERwIT", 'Full menu'!X28="I&amp;ERT", 'Full menu'!X28="ER&amp;M&amp;IT"),"MixedTs",IF('Full menu'!X28="UD","UD",IF('Full menu'!X28="LSD","LSD",IF('Full menu'!X28="WSD","WSD","")))))))))</f>
        <v>UD</v>
      </c>
      <c r="Y28" s="3" t="str">
        <f>IF('Full menu'!Y28="MDC","MDC",IF(OR('Full menu'!Y28="PERF",'Full menu'!Y28="AERF",'Full menu'!Y28="PCB"),"ERfix",IF(OR('Full menu'!Y28="ACB", 'Full menu'!Y28="LCERT", 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 'Full menu'!Y28="ERwMT", 'Full menu'!Y28="M&amp;ERT", 'Full menu'!Y28="MwIT", 'Full menu'!Y28="IwMT", 'Full menu'!Y28="M&amp;IT", 'Full menu'!Y28="IwERT", 'Full menu'!Y28="ERwIT", 'Full menu'!Y28="I&amp;ERT", 'Full menu'!Y28="ER&amp;M&amp;IT"),"MixedTs",IF('Full menu'!Y28="UD","UD",IF('Full menu'!Y28="LSD","LSD",IF('Full menu'!Y28="WSD","WSD","")))))))))</f>
        <v>UD</v>
      </c>
      <c r="Z28" s="3" t="str">
        <f>IF('Full menu'!Z28="MDC","MDC",IF(OR('Full menu'!Z28="PERF",'Full menu'!Z28="AERF",'Full menu'!Z28="PCB"),"ERfix",IF(OR('Full menu'!Z28="ACB", 'Full menu'!Z28="LCERT", 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 'Full menu'!Z28="ERwMT", 'Full menu'!Z28="M&amp;ERT", 'Full menu'!Z28="MwIT", 'Full menu'!Z28="IwMT", 'Full menu'!Z28="M&amp;IT", 'Full menu'!Z28="IwERT", 'Full menu'!Z28="ERwIT", 'Full menu'!Z28="I&amp;ERT", 'Full menu'!Z28="ER&amp;M&amp;IT"),"MixedTs",IF('Full menu'!Z28="UD","UD",IF('Full menu'!Z28="LSD","LSD",IF('Full menu'!Z28="WSD","WSD","")))))))))</f>
        <v>UD</v>
      </c>
      <c r="AA28" s="3" t="str">
        <f>IF('Full menu'!AA28="MDC","MDC",IF(OR('Full menu'!AA28="PERF",'Full menu'!AA28="AERF",'Full menu'!AA28="PCB"),"ERfix",IF(OR('Full menu'!AA28="ACB", 'Full menu'!AA28="LCERT", 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 'Full menu'!AA28="ERwMT", 'Full menu'!AA28="M&amp;ERT", 'Full menu'!AA28="MwIT", 'Full menu'!AA28="IwMT", 'Full menu'!AA28="M&amp;IT", 'Full menu'!AA28="IwERT", 'Full menu'!AA28="ERwIT", 'Full menu'!AA28="I&amp;ERT", 'Full menu'!AA28="ER&amp;M&amp;IT"),"MixedTs",IF('Full menu'!AA28="UD","UD",IF('Full menu'!AA28="LSD","LSD",IF('Full menu'!AA28="WSD","WSD","")))))))))</f>
        <v>UD</v>
      </c>
      <c r="AB28" s="3" t="str">
        <f>IF('Full menu'!AB28="MDC","MDC",IF(OR('Full menu'!AB28="PERF",'Full menu'!AB28="AERF",'Full menu'!AB28="PCB"),"ERfix",IF(OR('Full menu'!AB28="ACB", 'Full menu'!AB28="LCERT", 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 'Full menu'!AB28="ERwMT", 'Full menu'!AB28="M&amp;ERT", 'Full menu'!AB28="MwIT", 'Full menu'!AB28="IwMT", 'Full menu'!AB28="M&amp;IT", 'Full menu'!AB28="IwERT", 'Full menu'!AB28="ERwIT", 'Full menu'!AB28="I&amp;ERT", 'Full menu'!AB28="ER&amp;M&amp;IT"),"MixedTs",IF('Full menu'!AB28="UD","UD",IF('Full menu'!AB28="LSD","LSD",IF('Full menu'!AB28="WSD","WSD","")))))))))</f>
        <v>UD</v>
      </c>
      <c r="AC28" s="3" t="str">
        <f>IF('Full menu'!AC28="MDC","MDC",IF(OR('Full menu'!AC28="PERF",'Full menu'!AC28="AERF",'Full menu'!AC28="PCB"),"ERfix",IF(OR('Full menu'!AC28="ACB", 'Full menu'!AC28="LCERT", 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 'Full menu'!AC28="ERwMT", 'Full menu'!AC28="M&amp;ERT", 'Full menu'!AC28="MwIT", 'Full menu'!AC28="IwMT", 'Full menu'!AC28="M&amp;IT", 'Full menu'!AC28="IwERT", 'Full menu'!AC28="ERwIT", 'Full menu'!AC28="I&amp;ERT", 'Full menu'!AC28="ER&amp;M&amp;IT"),"MixedTs",IF('Full menu'!AC28="UD","UD",IF('Full menu'!AC28="LSD","LSD",IF('Full menu'!AC28="WSD","WSD","")))))))))</f>
        <v>LSD</v>
      </c>
      <c r="AD28" s="3" t="str">
        <f>IF('Full menu'!AD28="MDC","MDC",IF(OR('Full menu'!AD28="PERF",'Full menu'!AD28="AERF",'Full menu'!AD28="PCB"),"ERfix",IF(OR('Full menu'!AD28="ACB", 'Full menu'!AD28="LCERT", 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 'Full menu'!AD28="ERwMT", 'Full menu'!AD28="M&amp;ERT", 'Full menu'!AD28="MwIT", 'Full menu'!AD28="IwMT", 'Full menu'!AD28="M&amp;IT", 'Full menu'!AD28="IwERT", 'Full menu'!AD28="ERwIT", 'Full menu'!AD28="I&amp;ERT", 'Full menu'!AD28="ER&amp;M&amp;IT"),"MixedTs",IF('Full menu'!AD28="UD","UD",IF('Full menu'!AD28="LSD","LSD",IF('Full menu'!AD28="WSD","WSD","")))))))))</f>
        <v>LSD</v>
      </c>
      <c r="AE28" s="3" t="str">
        <f>IF('Full menu'!AE28="MDC","MDC",IF(OR('Full menu'!AE28="PERF",'Full menu'!AE28="AERF",'Full menu'!AE28="PCB"),"ERfix",IF(OR('Full menu'!AE28="ACB", 'Full menu'!AE28="LCERT", 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 'Full menu'!AE28="ERwMT", 'Full menu'!AE28="M&amp;ERT", 'Full menu'!AE28="MwIT", 'Full menu'!AE28="IwMT", 'Full menu'!AE28="M&amp;IT", 'Full menu'!AE28="IwERT", 'Full menu'!AE28="ERwIT", 'Full menu'!AE28="I&amp;ERT", 'Full menu'!AE28="ER&amp;M&amp;IT"),"MixedTs",IF('Full menu'!AE28="UD","UD",IF('Full menu'!AE28="LSD","LSD",IF('Full menu'!AE28="WSD","WSD","")))))))))</f>
        <v>LSD</v>
      </c>
      <c r="AF28" s="3" t="str">
        <f>IF('Full menu'!AF28="MDC","MDC",IF(OR('Full menu'!AF28="PERF",'Full menu'!AF28="AERF",'Full menu'!AF28="PCB"),"ERfix",IF(OR('Full menu'!AF28="ACB", 'Full menu'!AF28="LCERT", 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 'Full menu'!AF28="ERwMT", 'Full menu'!AF28="M&amp;ERT", 'Full menu'!AF28="MwIT", 'Full menu'!AF28="IwMT", 'Full menu'!AF28="M&amp;IT", 'Full menu'!AF28="IwERT", 'Full menu'!AF28="ERwIT", 'Full menu'!AF28="I&amp;ERT", 'Full menu'!AF28="ER&amp;M&amp;IT"),"MixedTs",IF('Full menu'!AF28="UD","UD",IF('Full menu'!AF28="LSD","LSD",IF('Full menu'!AF28="WSD","WSD","")))))))))</f>
        <v>LSD</v>
      </c>
      <c r="AG28" s="3" t="str">
        <f>IF('Full menu'!AG28="MDC","MDC",IF(OR('Full menu'!AG28="PERF",'Full menu'!AG28="AERF",'Full menu'!AG28="PCB"),"ERfix",IF(OR('Full menu'!AG28="ACB", 'Full menu'!AG28="LCERT", 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 'Full menu'!AG28="ERwMT", 'Full menu'!AG28="M&amp;ERT", 'Full menu'!AG28="MwIT", 'Full menu'!AG28="IwMT", 'Full menu'!AG28="M&amp;IT", 'Full menu'!AG28="IwERT", 'Full menu'!AG28="ERwIT", 'Full menu'!AG28="I&amp;ERT", 'Full menu'!AG28="ER&amp;M&amp;IT"),"MixedTs",IF('Full menu'!AG28="UD","UD",IF('Full menu'!AG28="LSD","LSD",IF('Full menu'!AG28="WSD","WSD","")))))))))</f>
        <v>LSD</v>
      </c>
      <c r="AH28" s="3" t="str">
        <f>IF('Full menu'!AH28="MDC","MDC",IF(OR('Full menu'!AH28="PERF",'Full menu'!AH28="AERF",'Full menu'!AH28="PCB"),"ERfix",IF(OR('Full menu'!AH28="ACB", 'Full menu'!AH28="LCERT", 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 'Full menu'!AH28="ERwMT", 'Full menu'!AH28="M&amp;ERT", 'Full menu'!AH28="MwIT", 'Full menu'!AH28="IwMT", 'Full menu'!AH28="M&amp;IT", 'Full menu'!AH28="IwERT", 'Full menu'!AH28="ERwIT", 'Full menu'!AH28="I&amp;ERT", 'Full menu'!AH28="ER&amp;M&amp;IT"),"MixedTs",IF('Full menu'!AH28="UD","UD",IF('Full menu'!AH28="LSD","LSD",IF('Full menu'!AH28="WSD","WSD","")))))))))</f>
        <v>ITs</v>
      </c>
      <c r="AI28" s="3" t="str">
        <f>IF('Full menu'!AI28="MDC","MDC",IF(OR('Full menu'!AI28="PERF",'Full menu'!AI28="AERF",'Full menu'!AI28="PCB"),"ERfix",IF(OR('Full menu'!AI28="ACB", 'Full menu'!AI28="LCERT", 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 'Full menu'!AI28="ERwMT", 'Full menu'!AI28="M&amp;ERT", 'Full menu'!AI28="MwIT", 'Full menu'!AI28="IwMT", 'Full menu'!AI28="M&amp;IT", 'Full menu'!AI28="IwERT", 'Full menu'!AI28="ERwIT", 'Full menu'!AI28="I&amp;ERT", 'Full menu'!AI28="ER&amp;M&amp;IT"),"MixedTs",IF('Full menu'!AI28="UD","UD",IF('Full menu'!AI28="LSD","LSD",IF('Full menu'!AI28="WSD","WSD","")))))))))</f>
        <v>ITs</v>
      </c>
      <c r="AJ28" s="3" t="str">
        <f>IF('Full menu'!AJ28="MDC","MDC",IF(OR('Full menu'!AJ28="PERF",'Full menu'!AJ28="AERF",'Full menu'!AJ28="PCB"),"ERfix",IF(OR('Full menu'!AJ28="ACB", 'Full menu'!AJ28="LCERT", 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 'Full menu'!AJ28="ERwMT", 'Full menu'!AJ28="M&amp;ERT", 'Full menu'!AJ28="MwIT", 'Full menu'!AJ28="IwMT", 'Full menu'!AJ28="M&amp;IT", 'Full menu'!AJ28="IwERT", 'Full menu'!AJ28="ERwIT", 'Full menu'!AJ28="I&amp;ERT", 'Full menu'!AJ28="ER&amp;M&amp;IT"),"MixedTs",IF('Full menu'!AJ28="UD","UD",IF('Full menu'!AJ28="LSD","LSD",IF('Full menu'!AJ28="WSD","WSD","")))))))))</f>
        <v>ITs</v>
      </c>
      <c r="AK28" s="3" t="str">
        <f>IF('Full menu'!AK28="MDC","MDC",IF(OR('Full menu'!AK28="PERF",'Full menu'!AK28="AERF",'Full menu'!AK28="PCB"),"ERfix",IF(OR('Full menu'!AK28="ACB", 'Full menu'!AK28="LCERT", 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 'Full menu'!AK28="ERwMT", 'Full menu'!AK28="M&amp;ERT", 'Full menu'!AK28="MwIT", 'Full menu'!AK28="IwMT", 'Full menu'!AK28="M&amp;IT", 'Full menu'!AK28="IwERT", 'Full menu'!AK28="ERwIT", 'Full menu'!AK28="I&amp;ERT", 'Full menu'!AK28="ER&amp;M&amp;IT"),"MixedTs",IF('Full menu'!AK28="UD","UD",IF('Full menu'!AK28="LSD","LSD",IF('Full menu'!AK28="WSD","WSD","")))))))))</f>
        <v>ITs</v>
      </c>
      <c r="AL28" s="3" t="str">
        <f>IF('Full menu'!AL28="MDC","MDC",IF(OR('Full menu'!AL28="PERF",'Full menu'!AL28="AERF",'Full menu'!AL28="PCB"),"ERfix",IF(OR('Full menu'!AL28="ACB", 'Full menu'!AL28="LCERT", 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 'Full menu'!AL28="ERwMT", 'Full menu'!AL28="M&amp;ERT", 'Full menu'!AL28="MwIT", 'Full menu'!AL28="IwMT", 'Full menu'!AL28="M&amp;IT", 'Full menu'!AL28="IwERT", 'Full menu'!AL28="ERwIT", 'Full menu'!AL28="I&amp;ERT", 'Full menu'!AL28="ER&amp;M&amp;IT"),"MixedTs",IF('Full menu'!AL28="UD","UD",IF('Full menu'!AL28="LSD","LSD",IF('Full menu'!AL28="WSD","WSD","")))))))))</f>
        <v>ITs</v>
      </c>
      <c r="AM28" s="3" t="str">
        <f>IF('Full menu'!AM28="MDC","MDC",IF(OR('Full menu'!AM28="PERF",'Full menu'!AM28="AERF",'Full menu'!AM28="PCB"),"ERfix",IF(OR('Full menu'!AM28="ACB", 'Full menu'!AM28="LCERT", 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 'Full menu'!AM28="ERwMT", 'Full menu'!AM28="M&amp;ERT", 'Full menu'!AM28="MwIT", 'Full menu'!AM28="IwMT", 'Full menu'!AM28="M&amp;IT", 'Full menu'!AM28="IwERT", 'Full menu'!AM28="ERwIT", 'Full menu'!AM28="I&amp;ERT", 'Full menu'!AM28="ER&amp;M&amp;IT"),"MixedTs",IF('Full menu'!AM28="UD","UD",IF('Full menu'!AM28="LSD","LSD",IF('Full menu'!AM28="WSD","WSD","")))))))))</f>
        <v>ITs</v>
      </c>
      <c r="AN28" s="3" t="str">
        <f>IF('Full menu'!AN28="MDC","MDC",IF(OR('Full menu'!AN28="PERF",'Full menu'!AN28="AERF",'Full menu'!AN28="PCB"),"ERfix",IF(OR('Full menu'!AN28="ACB", 'Full menu'!AN28="LCERT", 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 'Full menu'!AN28="ERwMT", 'Full menu'!AN28="M&amp;ERT", 'Full menu'!AN28="MwIT", 'Full menu'!AN28="IwMT", 'Full menu'!AN28="M&amp;IT", 'Full menu'!AN28="IwERT", 'Full menu'!AN28="ERwIT", 'Full menu'!AN28="I&amp;ERT", 'Full menu'!AN28="ER&amp;M&amp;IT"),"MixedTs",IF('Full menu'!AN28="UD","UD",IF('Full menu'!AN28="LSD","LSD",IF('Full menu'!AN28="WSD","WSD","")))))))))</f>
        <v>ITs</v>
      </c>
      <c r="AO28" s="3" t="str">
        <f>IF('Full menu'!AO28="MDC","MDC",IF(OR('Full menu'!AO28="PERF",'Full menu'!AO28="AERF",'Full menu'!AO28="PCB"),"ERfix",IF(OR('Full menu'!AO28="ACB", 'Full menu'!AO28="LCERT", 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 'Full menu'!AO28="ERwMT", 'Full menu'!AO28="M&amp;ERT", 'Full menu'!AO28="MwIT", 'Full menu'!AO28="IwMT", 'Full menu'!AO28="M&amp;IT", 'Full menu'!AO28="IwERT", 'Full menu'!AO28="ERwIT", 'Full menu'!AO28="I&amp;ERT", 'Full menu'!AO28="ER&amp;M&amp;IT"),"MixedTs",IF('Full menu'!AO28="UD","UD",IF('Full menu'!AO28="LSD","LSD",IF('Full menu'!AO28="WSD","WSD","")))))))))</f>
        <v>ITs</v>
      </c>
      <c r="AP28" s="3" t="str">
        <f>IF('Full menu'!AP28="MDC","MDC",IF(OR('Full menu'!AP28="PERF",'Full menu'!AP28="AERF",'Full menu'!AP28="PCB"),"ERfix",IF(OR('Full menu'!AP28="ACB", 'Full menu'!AP28="LCERT", 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 'Full menu'!AP28="ERwMT", 'Full menu'!AP28="M&amp;ERT", 'Full menu'!AP28="MwIT", 'Full menu'!AP28="IwMT", 'Full menu'!AP28="M&amp;IT", 'Full menu'!AP28="IwERT", 'Full menu'!AP28="ERwIT", 'Full menu'!AP28="I&amp;ERT", 'Full menu'!AP28="ER&amp;M&amp;IT"),"MixedTs",IF('Full menu'!AP28="UD","UD",IF('Full menu'!AP28="LSD","LSD",IF('Full menu'!AP28="WSD","WSD","")))))))))</f>
        <v>ITs</v>
      </c>
      <c r="AQ28" s="3" t="str">
        <f>IF('Full menu'!AQ28="MDC","MDC",IF(OR('Full menu'!AQ28="PERF",'Full menu'!AQ28="AERF",'Full menu'!AQ28="PCB"),"ERfix",IF(OR('Full menu'!AQ28="ACB", 'Full menu'!AQ28="LCERT", 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 'Full menu'!AQ28="ERwMT", 'Full menu'!AQ28="M&amp;ERT", 'Full menu'!AQ28="MwIT", 'Full menu'!AQ28="IwMT", 'Full menu'!AQ28="M&amp;IT", 'Full menu'!AQ28="IwERT", 'Full menu'!AQ28="ERwIT", 'Full menu'!AQ28="I&amp;ERT", 'Full menu'!AQ28="ER&amp;M&amp;IT"),"MixedTs",IF('Full menu'!AQ28="UD","UD",IF('Full menu'!AQ28="LSD","LSD",IF('Full menu'!AQ28="WSD","WSD","")))))))))</f>
        <v>ITs</v>
      </c>
      <c r="AR28" s="3" t="str">
        <f>IF('Full menu'!AR28="MDC","MDC",IF(OR('Full menu'!AR28="PERF",'Full menu'!AR28="AERF",'Full menu'!AR28="PCB"),"ERfix",IF(OR('Full menu'!AR28="ACB", 'Full menu'!AR28="LCERT", 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 'Full menu'!AR28="ERwMT", 'Full menu'!AR28="M&amp;ERT", 'Full menu'!AR28="MwIT", 'Full menu'!AR28="IwMT", 'Full menu'!AR28="M&amp;IT", 'Full menu'!AR28="IwERT", 'Full menu'!AR28="ERwIT", 'Full menu'!AR28="I&amp;ERT", 'Full menu'!AR28="ER&amp;M&amp;IT"),"MixedTs",IF('Full menu'!AR28="UD","UD",IF('Full menu'!AR28="LSD","LSD",IF('Full menu'!AR28="WSD","WSD","")))))))))</f>
        <v>ITs</v>
      </c>
      <c r="AS28" s="3" t="str">
        <f>IF('Full menu'!AS28="MDC","MDC",IF(OR('Full menu'!AS28="PERF",'Full menu'!AS28="AERF",'Full menu'!AS28="PCB"),"ERfix",IF(OR('Full menu'!AS28="ACB", 'Full menu'!AS28="LCERT", 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 'Full menu'!AS28="ERwMT", 'Full menu'!AS28="M&amp;ERT", 'Full menu'!AS28="MwIT", 'Full menu'!AS28="IwMT", 'Full menu'!AS28="M&amp;IT", 'Full menu'!AS28="IwERT", 'Full menu'!AS28="ERwIT", 'Full menu'!AS28="I&amp;ERT", 'Full menu'!AS28="ER&amp;M&amp;IT"),"MixedTs",IF('Full menu'!AS28="UD","UD",IF('Full menu'!AS28="LSD","LSD",IF('Full menu'!AS28="WSD","WSD","")))))))))</f>
        <v>ITs</v>
      </c>
      <c r="AT28" s="3"/>
      <c r="AU28" s="3"/>
      <c r="AV28" s="3" t="str">
        <f>IF('Full menu'!AV28="MDC","MDC",IF(OR('Full menu'!AV28="PERF",'Full menu'!AV28="AERF",'Full menu'!AV28="PCB"),"ERfix",IF(OR('Full menu'!AV28="ACB", 'Full menu'!AV28="LCERT", 'Full menu'!AV28="LERT",'Full menu'!AV28="FCERT",'Full menu'!AV28="FERT"),"ERT",IF(OR('Full menu'!AV28="FCMT",'Full menu'!AV28="FMT",'Full menu'!AV28="LMT",'Full menu'!AV28="LCMT"),"MT",IF(OR('Full menu'!AV28="LCIT",'Full menu'!AV28="FCIT",'Full menu'!AV28="LMT",'Full menu'!AV28="FMT"),"IT",IF(OR('Full menu'!AV28="MwERT", 'Full menu'!AV28="ERwMT", 'Full menu'!AV28="M&amp;ERT", 'Full menu'!AV28="MwIT", 'Full menu'!AV28="IwMT", 'Full menu'!AV28="M&amp;IT", 'Full menu'!AV28="IwERT", 'Full menu'!AV28="ERwIT", 'Full menu'!AV28="I&amp;ERT", 'Full menu'!AV28="ER&amp;M&amp;IT"),"MixedT",IF('Full menu'!AV28="UD","UD",IF('Full menu'!AV28="LSD","LSD",IF('Full menu'!AV28="WSD","WSD","")))))))))</f>
        <v/>
      </c>
      <c r="AW28" s="3" t="str">
        <f>IF('Full menu'!AW28="MDC","MDC",IF(OR('Full menu'!AW28="PERF",'Full menu'!AW28="AERF",'Full menu'!AW28="PCB"),"ERfix",IF(OR('Full menu'!AW28="ACB", 'Full menu'!AW28="LCERT", 'Full menu'!AW28="LERT",'Full menu'!AW28="FCERT",'Full menu'!AW28="FERT"),"ERT",IF(OR('Full menu'!AW28="FCMT",'Full menu'!AW28="FMT",'Full menu'!AW28="LMT",'Full menu'!AW28="LCMT"),"MT",IF(OR('Full menu'!AW28="LCIT",'Full menu'!AW28="FCIT",'Full menu'!AW28="LMT",'Full menu'!AW28="FMT"),"IT",IF(OR('Full menu'!AW28="MwERT", 'Full menu'!AW28="ERwMT", 'Full menu'!AW28="M&amp;ERT", 'Full menu'!AW28="MwIT", 'Full menu'!AW28="IwMT", 'Full menu'!AW28="M&amp;IT", 'Full menu'!AW28="IwERT", 'Full menu'!AW28="ERwIT", 'Full menu'!AW28="I&amp;ERT", 'Full menu'!AW28="ER&amp;M&amp;IT"),"MixedT",IF('Full menu'!AW28="UD","UD",IF('Full menu'!AW28="LSD","LSD",IF('Full menu'!AW28="WSD","WSD","")))))))))</f>
        <v/>
      </c>
      <c r="AX28" s="3" t="str">
        <f>IF('Full menu'!AX28="MDC","MDC",IF(OR('Full menu'!AX28="PERF",'Full menu'!AX28="AERF",'Full menu'!AX28="PCB"),"ERfix",IF(OR('Full menu'!AX28="ACB", 'Full menu'!AX28="LCERT", 'Full menu'!AX28="LERT",'Full menu'!AX28="FCERT",'Full menu'!AX28="FERT"),"ERT",IF(OR('Full menu'!AX28="FCMT",'Full menu'!AX28="FMT",'Full menu'!AX28="LMT",'Full menu'!AX28="LCMT"),"MT",IF(OR('Full menu'!AX28="LCIT",'Full menu'!AX28="FCIT",'Full menu'!AX28="LMT",'Full menu'!AX28="FMT"),"IT",IF(OR('Full menu'!AX28="MwERT", 'Full menu'!AX28="ERwMT", 'Full menu'!AX28="M&amp;ERT", 'Full menu'!AX28="MwIT", 'Full menu'!AX28="IwMT", 'Full menu'!AX28="M&amp;IT", 'Full menu'!AX28="IwERT", 'Full menu'!AX28="ERwIT", 'Full menu'!AX28="I&amp;ERT", 'Full menu'!AX28="ER&amp;M&amp;IT"),"MixedT",IF('Full menu'!AX28="UD","UD",IF('Full menu'!AX28="LSD","LSD",IF('Full menu'!AX28="WSD","WSD","")))))))))</f>
        <v/>
      </c>
      <c r="AY28" s="3" t="str">
        <f>IF('Full menu'!AY28="MDC","MDC",IF(OR('Full menu'!AY28="PERF",'Full menu'!AY28="AERF",'Full menu'!AY28="PCB"),"ERfix",IF(OR('Full menu'!AY28="ACB", 'Full menu'!AY28="LCERT", 'Full menu'!AY28="LERT",'Full menu'!AY28="FCERT",'Full menu'!AY28="FERT"),"ERT",IF(OR('Full menu'!AY28="FCMT",'Full menu'!AY28="FMT",'Full menu'!AY28="LMT",'Full menu'!AY28="LCMT"),"MT",IF(OR('Full menu'!AY28="LCIT",'Full menu'!AY28="FCIT",'Full menu'!AY28="LMT",'Full menu'!AY28="FMT"),"IT",IF(OR('Full menu'!AY28="MwERT", 'Full menu'!AY28="ERwMT", 'Full menu'!AY28="M&amp;ERT", 'Full menu'!AY28="MwIT", 'Full menu'!AY28="IwMT", 'Full menu'!AY28="M&amp;IT", 'Full menu'!AY28="IwERT", 'Full menu'!AY28="ERwIT", 'Full menu'!AY28="I&amp;ERT", 'Full menu'!AY28="ER&amp;M&amp;IT"),"MixedT",IF('Full menu'!AY28="UD","UD",IF('Full menu'!AY28="LSD","LSD",IF('Full menu'!AY28="WSD","WSD","")))))))))</f>
        <v/>
      </c>
      <c r="AZ28" s="3" t="str">
        <f>IF('Full menu'!AZ28="MDC","MDC",IF(OR('Full menu'!AZ28="PERF",'Full menu'!AZ28="AERF",'Full menu'!AZ28="PCB"),"ERfix",IF(OR('Full menu'!AZ28="ACB", 'Full menu'!AZ28="LCERT", 'Full menu'!AZ28="LERT",'Full menu'!AZ28="FCERT",'Full menu'!AZ28="FERT"),"ERT",IF(OR('Full menu'!AZ28="FCMT",'Full menu'!AZ28="FMT",'Full menu'!AZ28="LMT",'Full menu'!AZ28="LCMT"),"MT",IF(OR('Full menu'!AZ28="LCIT",'Full menu'!AZ28="FCIT",'Full menu'!AZ28="LMT",'Full menu'!AZ28="FMT"),"IT",IF(OR('Full menu'!AZ28="MwERT", 'Full menu'!AZ28="ERwMT", 'Full menu'!AZ28="M&amp;ERT", 'Full menu'!AZ28="MwIT", 'Full menu'!AZ28="IwMT", 'Full menu'!AZ28="M&amp;IT", 'Full menu'!AZ28="IwERT", 'Full menu'!AZ28="ERwIT", 'Full menu'!AZ28="I&amp;ERT", 'Full menu'!AZ28="ER&amp;M&amp;IT"),"MixedT",IF('Full menu'!AZ28="UD","UD",IF('Full menu'!AZ28="LSD","LSD",IF('Full menu'!AZ28="WSD","WSD","")))))))))</f>
        <v/>
      </c>
      <c r="BA28" s="3" t="str">
        <f>IF('Full menu'!BA28="MDC","MDC",IF(OR('Full menu'!BA28="PERF",'Full menu'!BA28="AERF",'Full menu'!BA28="PCB"),"ERfix",IF(OR('Full menu'!BA28="ACB", 'Full menu'!BA28="LCERT", 'Full menu'!BA28="LERT",'Full menu'!BA28="FCERT",'Full menu'!BA28="FERT"),"ERT",IF(OR('Full menu'!BA28="FCMT",'Full menu'!BA28="FMT",'Full menu'!BA28="LMT",'Full menu'!BA28="LCMT"),"MT",IF(OR('Full menu'!BA28="LCIT",'Full menu'!BA28="FCIT",'Full menu'!BA28="LMT",'Full menu'!BA28="FMT"),"IT",IF(OR('Full menu'!BA28="MwERT", 'Full menu'!BA28="ERwMT", 'Full menu'!BA28="M&amp;ERT", 'Full menu'!BA28="MwIT", 'Full menu'!BA28="IwMT", 'Full menu'!BA28="M&amp;IT", 'Full menu'!BA28="IwERT", 'Full menu'!BA28="ERwIT", 'Full menu'!BA28="I&amp;ERT", 'Full menu'!BA28="ER&amp;M&amp;IT"),"MixedT",IF('Full menu'!BA28="UD","UD",IF('Full menu'!BA28="LSD","LSD",IF('Full menu'!BA28="WSD","WSD","")))))))))</f>
        <v/>
      </c>
      <c r="BB28" s="3" t="str">
        <f>IF('Full menu'!BB28="MDC","MDC",IF(OR('Full menu'!BB28="PERF",'Full menu'!BB28="AERF",'Full menu'!BB28="PCB"),"ERfix",IF(OR('Full menu'!BB28="ACB", 'Full menu'!BB28="LCERT", 'Full menu'!BB28="LERT",'Full menu'!BB28="FCERT",'Full menu'!BB28="FERT"),"ERT",IF(OR('Full menu'!BB28="FCMT",'Full menu'!BB28="FMT",'Full menu'!BB28="LMT",'Full menu'!BB28="LCMT"),"MT",IF(OR('Full menu'!BB28="LCIT",'Full menu'!BB28="FCIT",'Full menu'!BB28="LMT",'Full menu'!BB28="FMT"),"IT",IF(OR('Full menu'!BB28="MwERT", 'Full menu'!BB28="ERwMT", 'Full menu'!BB28="M&amp;ERT", 'Full menu'!BB28="MwIT", 'Full menu'!BB28="IwMT", 'Full menu'!BB28="M&amp;IT", 'Full menu'!BB28="IwERT", 'Full menu'!BB28="ERwIT", 'Full menu'!BB28="I&amp;ERT", 'Full menu'!BB28="ER&amp;M&amp;IT"),"MixedT",IF('Full menu'!BB28="UD","UD",IF('Full menu'!BB28="LSD","LSD",IF('Full menu'!BB28="WSD","WSD","")))))))))</f>
        <v/>
      </c>
      <c r="BC28" s="3" t="str">
        <f>IF('Full menu'!BC28="MDC","MDC",IF(OR('Full menu'!BC28="PERF",'Full menu'!BC28="AERF",'Full menu'!BC28="PCB"),"ERfix",IF(OR('Full menu'!BC28="ACB", 'Full menu'!BC28="LCERT", 'Full menu'!BC28="LERT",'Full menu'!BC28="FCERT",'Full menu'!BC28="FERT"),"ERT",IF(OR('Full menu'!BC28="FCMT",'Full menu'!BC28="FMT",'Full menu'!BC28="LMT",'Full menu'!BC28="LCMT"),"MT",IF(OR('Full menu'!BC28="LCIT",'Full menu'!BC28="FCIT",'Full menu'!BC28="LMT",'Full menu'!BC28="FMT"),"IT",IF(OR('Full menu'!BC28="MwERT", 'Full menu'!BC28="ERwMT", 'Full menu'!BC28="M&amp;ERT", 'Full menu'!BC28="MwIT", 'Full menu'!BC28="IwMT", 'Full menu'!BC28="M&amp;IT", 'Full menu'!BC28="IwERT", 'Full menu'!BC28="ERwIT", 'Full menu'!BC28="I&amp;ERT", 'Full menu'!BC28="ER&amp;M&amp;IT"),"MixedT",IF('Full menu'!BC28="UD","UD",IF('Full menu'!BC28="LSD","LSD",IF('Full menu'!BC28="WSD","WSD","")))))))))</f>
        <v/>
      </c>
    </row>
    <row r="29" spans="1:55" ht="15.5" x14ac:dyDescent="0.35">
      <c r="A29" t="s">
        <v>52</v>
      </c>
      <c r="B29" s="3" t="str">
        <f>IF('Full menu'!B29="MDC","MDC",IF(OR('Full menu'!B29="PERF",'Full menu'!B29="AERF",'Full menu'!B29="PCB"),"ERfix",IF(OR('Full menu'!B29="ACB", 'Full menu'!B29="LCERT", 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 'Full menu'!B29="ERwMT", 'Full menu'!B29="M&amp;ERT", 'Full menu'!B29="MwIT", 'Full menu'!B29="IwMT", 'Full menu'!B29="M&amp;IT", 'Full menu'!B29="IwERT", 'Full menu'!B29="ERwIT", 'Full menu'!B29="I&amp;ERT", 'Full menu'!B29="ER&amp;M&amp;IT"),"MixedTs",IF('Full menu'!B29="UD","UD",IF('Full menu'!B29="LSD","LSD",IF('Full menu'!B29="WSD","WSD","")))))))))</f>
        <v/>
      </c>
      <c r="C29" s="3" t="str">
        <f>IF('Full menu'!C29="MDC","MDC",IF(OR('Full menu'!C29="PERF",'Full menu'!C29="AERF",'Full menu'!C29="PCB"),"ERfix",IF(OR('Full menu'!C29="ACB", 'Full menu'!C29="LCERT", 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 'Full menu'!C29="ERwMT", 'Full menu'!C29="M&amp;ERT", 'Full menu'!C29="MwIT", 'Full menu'!C29="IwMT", 'Full menu'!C29="M&amp;IT", 'Full menu'!C29="IwERT", 'Full menu'!C29="ERwIT", 'Full menu'!C29="I&amp;ERT", 'Full menu'!C29="ER&amp;M&amp;IT"),"MixedTs",IF('Full menu'!C29="UD","UD",IF('Full menu'!C29="LSD","LSD",IF('Full menu'!C29="WSD","WSD","")))))))))</f>
        <v/>
      </c>
      <c r="D29" s="3" t="str">
        <f>IF('Full menu'!D29="MDC","MDC",IF(OR('Full menu'!D29="PERF",'Full menu'!D29="AERF",'Full menu'!D29="PCB"),"ERfix",IF(OR('Full menu'!D29="ACB", 'Full menu'!D29="LCERT", 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 'Full menu'!D29="ERwMT", 'Full menu'!D29="M&amp;ERT", 'Full menu'!D29="MwIT", 'Full menu'!D29="IwMT", 'Full menu'!D29="M&amp;IT", 'Full menu'!D29="IwERT", 'Full menu'!D29="ERwIT", 'Full menu'!D29="I&amp;ERT", 'Full menu'!D29="ER&amp;M&amp;IT"),"MixedTs",IF('Full menu'!D29="UD","UD",IF('Full menu'!D29="LSD","LSD",IF('Full menu'!D29="WSD","WSD","")))))))))</f>
        <v/>
      </c>
      <c r="E29" s="3" t="str">
        <f>IF('Full menu'!E29="MDC","MDC",IF(OR('Full menu'!E29="PERF",'Full menu'!E29="AERF",'Full menu'!E29="PCB"),"ERfix",IF(OR('Full menu'!E29="ACB", 'Full menu'!E29="LCERT", 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 'Full menu'!E29="ERwMT", 'Full menu'!E29="M&amp;ERT", 'Full menu'!E29="MwIT", 'Full menu'!E29="IwMT", 'Full menu'!E29="M&amp;IT", 'Full menu'!E29="IwERT", 'Full menu'!E29="ERwIT", 'Full menu'!E29="I&amp;ERT", 'Full menu'!E29="ER&amp;M&amp;IT"),"MixedTs",IF('Full menu'!E29="UD","UD",IF('Full menu'!E29="LSD","LSD",IF('Full menu'!E29="WSD","WSD","")))))))))</f>
        <v/>
      </c>
      <c r="F29" s="3" t="str">
        <f>IF('Full menu'!F29="MDC","MDC",IF(OR('Full menu'!F29="PERF",'Full menu'!F29="AERF",'Full menu'!F29="PCB"),"ERfix",IF(OR('Full menu'!F29="ACB", 'Full menu'!F29="LCERT", 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 'Full menu'!F29="ERwMT", 'Full menu'!F29="M&amp;ERT", 'Full menu'!F29="MwIT", 'Full menu'!F29="IwMT", 'Full menu'!F29="M&amp;IT", 'Full menu'!F29="IwERT", 'Full menu'!F29="ERwIT", 'Full menu'!F29="I&amp;ERT", 'Full menu'!F29="ER&amp;M&amp;IT"),"MixedTs",IF('Full menu'!F29="UD","UD",IF('Full menu'!F29="LSD","LSD",IF('Full menu'!F29="WSD","WSD","")))))))))</f>
        <v/>
      </c>
      <c r="G29" s="3" t="str">
        <f>IF('Full menu'!G29="MDC","MDC",IF(OR('Full menu'!G29="PERF",'Full menu'!G29="AERF",'Full menu'!G29="PCB"),"ERfix",IF(OR('Full menu'!G29="ACB", 'Full menu'!G29="LCERT", 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 'Full menu'!G29="ERwMT", 'Full menu'!G29="M&amp;ERT", 'Full menu'!G29="MwIT", 'Full menu'!G29="IwMT", 'Full menu'!G29="M&amp;IT", 'Full menu'!G29="IwERT", 'Full menu'!G29="ERwIT", 'Full menu'!G29="I&amp;ERT", 'Full menu'!G29="ER&amp;M&amp;IT"),"MixedTs",IF('Full menu'!G29="UD","UD",IF('Full menu'!G29="LSD","LSD",IF('Full menu'!G29="WSD","WSD","")))))))))</f>
        <v/>
      </c>
      <c r="H29" s="3" t="str">
        <f>IF('Full menu'!H29="MDC","MDC",IF(OR('Full menu'!H29="PERF",'Full menu'!H29="AERF",'Full menu'!H29="PCB"),"ERfix",IF(OR('Full menu'!H29="ACB", 'Full menu'!H29="LCERT", 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 'Full menu'!H29="ERwMT", 'Full menu'!H29="M&amp;ERT", 'Full menu'!H29="MwIT", 'Full menu'!H29="IwMT", 'Full menu'!H29="M&amp;IT", 'Full menu'!H29="IwERT", 'Full menu'!H29="ERwIT", 'Full menu'!H29="I&amp;ERT", 'Full menu'!H29="ER&amp;M&amp;IT"),"MixedTs",IF('Full menu'!H29="UD","UD",IF('Full menu'!H29="LSD","LSD",IF('Full menu'!H29="WSD","WSD","")))))))))</f>
        <v/>
      </c>
      <c r="I29" s="3" t="str">
        <f>IF('Full menu'!I29="MDC","MDC",IF(OR('Full menu'!I29="PERF",'Full menu'!I29="AERF",'Full menu'!I29="PCB"),"ERfix",IF(OR('Full menu'!I29="ACB", 'Full menu'!I29="LCERT", 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 'Full menu'!I29="ERwMT", 'Full menu'!I29="M&amp;ERT", 'Full menu'!I29="MwIT", 'Full menu'!I29="IwMT", 'Full menu'!I29="M&amp;IT", 'Full menu'!I29="IwERT", 'Full menu'!I29="ERwIT", 'Full menu'!I29="I&amp;ERT", 'Full menu'!I29="ER&amp;M&amp;IT"),"MixedTs",IF('Full menu'!I29="UD","UD",IF('Full menu'!I29="LSD","LSD",IF('Full menu'!I29="WSD","WSD","")))))))))</f>
        <v/>
      </c>
      <c r="J29" s="3" t="str">
        <f>IF('Full menu'!J29="MDC","MDC",IF(OR('Full menu'!J29="PERF",'Full menu'!J29="AERF",'Full menu'!J29="PCB"),"ERfix",IF(OR('Full menu'!J29="ACB", 'Full menu'!J29="LCERT", 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 'Full menu'!J29="ERwMT", 'Full menu'!J29="M&amp;ERT", 'Full menu'!J29="MwIT", 'Full menu'!J29="IwMT", 'Full menu'!J29="M&amp;IT", 'Full menu'!J29="IwERT", 'Full menu'!J29="ERwIT", 'Full menu'!J29="I&amp;ERT", 'Full menu'!J29="ER&amp;M&amp;IT"),"MixedTs",IF('Full menu'!J29="UD","UD",IF('Full menu'!J29="LSD","LSD",IF('Full menu'!J29="WSD","WSD","")))))))))</f>
        <v/>
      </c>
      <c r="K29" s="3" t="str">
        <f>IF('Full menu'!K29="MDC","MDC",IF(OR('Full menu'!K29="PERF",'Full menu'!K29="AERF",'Full menu'!K29="PCB"),"ERfix",IF(OR('Full menu'!K29="ACB", 'Full menu'!K29="LCERT", 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 'Full menu'!K29="ERwMT", 'Full menu'!K29="M&amp;ERT", 'Full menu'!K29="MwIT", 'Full menu'!K29="IwMT", 'Full menu'!K29="M&amp;IT", 'Full menu'!K29="IwERT", 'Full menu'!K29="ERwIT", 'Full menu'!K29="I&amp;ERT", 'Full menu'!K29="ER&amp;M&amp;IT"),"MixedTs",IF('Full menu'!K29="UD","UD",IF('Full menu'!K29="LSD","LSD",IF('Full menu'!K29="WSD","WSD","")))))))))</f>
        <v/>
      </c>
      <c r="L29" s="3" t="str">
        <f>IF('Full menu'!L29="MDC","MDC",IF(OR('Full menu'!L29="PERF",'Full menu'!L29="AERF",'Full menu'!L29="PCB"),"ERfix",IF(OR('Full menu'!L29="ACB", 'Full menu'!L29="LCERT", 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 'Full menu'!L29="ERwMT", 'Full menu'!L29="M&amp;ERT", 'Full menu'!L29="MwIT", 'Full menu'!L29="IwMT", 'Full menu'!L29="M&amp;IT", 'Full menu'!L29="IwERT", 'Full menu'!L29="ERwIT", 'Full menu'!L29="I&amp;ERT", 'Full menu'!L29="ER&amp;M&amp;IT"),"MixedTs",IF('Full menu'!L29="UD","UD",IF('Full menu'!L29="LSD","LSD",IF('Full menu'!L29="WSD","WSD","")))))))))</f>
        <v/>
      </c>
      <c r="M29" s="3" t="str">
        <f>IF('Full menu'!M29="MDC","MDC",IF(OR('Full menu'!M29="PERF",'Full menu'!M29="AERF",'Full menu'!M29="PCB"),"ERfix",IF(OR('Full menu'!M29="ACB", 'Full menu'!M29="LCERT", 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 'Full menu'!M29="ERwMT", 'Full menu'!M29="M&amp;ERT", 'Full menu'!M29="MwIT", 'Full menu'!M29="IwMT", 'Full menu'!M29="M&amp;IT", 'Full menu'!M29="IwERT", 'Full menu'!M29="ERwIT", 'Full menu'!M29="I&amp;ERT", 'Full menu'!M29="ER&amp;M&amp;IT"),"MixedTs",IF('Full menu'!M29="UD","UD",IF('Full menu'!M29="LSD","LSD",IF('Full menu'!M29="WSD","WSD","")))))))))</f>
        <v/>
      </c>
      <c r="N29" s="3" t="str">
        <f>IF('Full menu'!N29="MDC","MDC",IF(OR('Full menu'!N29="PERF",'Full menu'!N29="AERF",'Full menu'!N29="PCB"),"ERfix",IF(OR('Full menu'!N29="ACB", 'Full menu'!N29="LCERT", 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 'Full menu'!N29="ERwMT", 'Full menu'!N29="M&amp;ERT", 'Full menu'!N29="MwIT", 'Full menu'!N29="IwMT", 'Full menu'!N29="M&amp;IT", 'Full menu'!N29="IwERT", 'Full menu'!N29="ERwIT", 'Full menu'!N29="I&amp;ERT", 'Full menu'!N29="ER&amp;M&amp;IT"),"MixedTs",IF('Full menu'!N29="UD","UD",IF('Full menu'!N29="LSD","LSD",IF('Full menu'!N29="WSD","WSD","")))))))))</f>
        <v/>
      </c>
      <c r="O29" s="3" t="str">
        <f>IF('Full menu'!O29="MDC","MDC",IF(OR('Full menu'!O29="PERF",'Full menu'!O29="AERF",'Full menu'!O29="PCB"),"ERfix",IF(OR('Full menu'!O29="ACB", 'Full menu'!O29="LCERT", 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 'Full menu'!O29="ERwMT", 'Full menu'!O29="M&amp;ERT", 'Full menu'!O29="MwIT", 'Full menu'!O29="IwMT", 'Full menu'!O29="M&amp;IT", 'Full menu'!O29="IwERT", 'Full menu'!O29="ERwIT", 'Full menu'!O29="I&amp;ERT", 'Full menu'!O29="ER&amp;M&amp;IT"),"MixedTs",IF('Full menu'!O29="UD","UD",IF('Full menu'!O29="LSD","LSD",IF('Full menu'!O29="WSD","WSD","")))))))))</f>
        <v/>
      </c>
      <c r="P29" s="3" t="str">
        <f>IF('Full menu'!P29="MDC","MDC",IF(OR('Full menu'!P29="PERF",'Full menu'!P29="AERF",'Full menu'!P29="PCB"),"ERfix",IF(OR('Full menu'!P29="ACB", 'Full menu'!P29="LCERT", 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 'Full menu'!P29="ERwMT", 'Full menu'!P29="M&amp;ERT", 'Full menu'!P29="MwIT", 'Full menu'!P29="IwMT", 'Full menu'!P29="M&amp;IT", 'Full menu'!P29="IwERT", 'Full menu'!P29="ERwIT", 'Full menu'!P29="I&amp;ERT", 'Full menu'!P29="ER&amp;M&amp;IT"),"MixedTs",IF('Full menu'!P29="UD","UD",IF('Full menu'!P29="LSD","LSD",IF('Full menu'!P29="WSD","WSD","")))))))))</f>
        <v/>
      </c>
      <c r="Q29" s="3" t="str">
        <f>IF('Full menu'!Q29="MDC","MDC",IF(OR('Full menu'!Q29="PERF",'Full menu'!Q29="AERF",'Full menu'!Q29="PCB"),"ERfix",IF(OR('Full menu'!Q29="ACB", 'Full menu'!Q29="LCERT", 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 'Full menu'!Q29="ERwMT", 'Full menu'!Q29="M&amp;ERT", 'Full menu'!Q29="MwIT", 'Full menu'!Q29="IwMT", 'Full menu'!Q29="M&amp;IT", 'Full menu'!Q29="IwERT", 'Full menu'!Q29="ERwIT", 'Full menu'!Q29="I&amp;ERT", 'Full menu'!Q29="ER&amp;M&amp;IT"),"MixedTs",IF('Full menu'!Q29="UD","UD",IF('Full menu'!Q29="LSD","LSD",IF('Full menu'!Q29="WSD","WSD","")))))))))</f>
        <v/>
      </c>
      <c r="R29" s="3" t="str">
        <f>IF('Full menu'!R29="MDC","MDC",IF(OR('Full menu'!R29="PERF",'Full menu'!R29="AERF",'Full menu'!R29="PCB"),"ERfix",IF(OR('Full menu'!R29="ACB", 'Full menu'!R29="LCERT", 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 'Full menu'!R29="ERwMT", 'Full menu'!R29="M&amp;ERT", 'Full menu'!R29="MwIT", 'Full menu'!R29="IwMT", 'Full menu'!R29="M&amp;IT", 'Full menu'!R29="IwERT", 'Full menu'!R29="ERwIT", 'Full menu'!R29="I&amp;ERT", 'Full menu'!R29="ER&amp;M&amp;IT"),"MixedTs",IF('Full menu'!R29="UD","UD",IF('Full menu'!R29="LSD","LSD",IF('Full menu'!R29="WSD","WSD","")))))))))</f>
        <v/>
      </c>
      <c r="S29" s="3" t="str">
        <f>IF('Full menu'!S29="MDC","MDC",IF(OR('Full menu'!S29="PERF",'Full menu'!S29="AERF",'Full menu'!S29="PCB"),"ERfix",IF(OR('Full menu'!S29="ACB", 'Full menu'!S29="LCERT", 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 'Full menu'!S29="ERwMT", 'Full menu'!S29="M&amp;ERT", 'Full menu'!S29="MwIT", 'Full menu'!S29="IwMT", 'Full menu'!S29="M&amp;IT", 'Full menu'!S29="IwERT", 'Full menu'!S29="ERwIT", 'Full menu'!S29="I&amp;ERT", 'Full menu'!S29="ER&amp;M&amp;IT"),"MixedTs",IF('Full menu'!S29="UD","UD",IF('Full menu'!S29="LSD","LSD",IF('Full menu'!S29="WSD","WSD","")))))))))</f>
        <v/>
      </c>
      <c r="T29" s="3" t="str">
        <f>IF('Full menu'!T29="MDC","MDC",IF(OR('Full menu'!T29="PERF",'Full menu'!T29="AERF",'Full menu'!T29="PCB"),"ERfix",IF(OR('Full menu'!T29="ACB", 'Full menu'!T29="LCERT", 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 'Full menu'!T29="ERwMT", 'Full menu'!T29="M&amp;ERT", 'Full menu'!T29="MwIT", 'Full menu'!T29="IwMT", 'Full menu'!T29="M&amp;IT", 'Full menu'!T29="IwERT", 'Full menu'!T29="ERwIT", 'Full menu'!T29="I&amp;ERT", 'Full menu'!T29="ER&amp;M&amp;IT"),"MixedTs",IF('Full menu'!T29="UD","UD",IF('Full menu'!T29="LSD","LSD",IF('Full menu'!T29="WSD","WSD","")))))))))</f>
        <v>UD</v>
      </c>
      <c r="U29" s="3" t="str">
        <f>IF('Full menu'!U29="MDC","MDC",IF(OR('Full menu'!U29="PERF",'Full menu'!U29="AERF",'Full menu'!U29="PCB"),"ERfix",IF(OR('Full menu'!U29="ACB", 'Full menu'!U29="LCERT", 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 'Full menu'!U29="ERwMT", 'Full menu'!U29="M&amp;ERT", 'Full menu'!U29="MwIT", 'Full menu'!U29="IwMT", 'Full menu'!U29="M&amp;IT", 'Full menu'!U29="IwERT", 'Full menu'!U29="ERwIT", 'Full menu'!U29="I&amp;ERT", 'Full menu'!U29="ER&amp;M&amp;IT"),"MixedTs",IF('Full menu'!U29="UD","UD",IF('Full menu'!U29="LSD","LSD",IF('Full menu'!U29="WSD","WSD","")))))))))</f>
        <v>UD</v>
      </c>
      <c r="V29" s="3" t="str">
        <f>IF('Full menu'!V29="MDC","MDC",IF(OR('Full menu'!V29="PERF",'Full menu'!V29="AERF",'Full menu'!V29="PCB"),"ERfix",IF(OR('Full menu'!V29="ACB", 'Full menu'!V29="LCERT", 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 'Full menu'!V29="ERwMT", 'Full menu'!V29="M&amp;ERT", 'Full menu'!V29="MwIT", 'Full menu'!V29="IwMT", 'Full menu'!V29="M&amp;IT", 'Full menu'!V29="IwERT", 'Full menu'!V29="ERwIT", 'Full menu'!V29="I&amp;ERT", 'Full menu'!V29="ER&amp;M&amp;IT"),"MixedTs",IF('Full menu'!V29="UD","UD",IF('Full menu'!V29="LSD","LSD",IF('Full menu'!V29="WSD","WSD","")))))))))</f>
        <v>UD</v>
      </c>
      <c r="W29" s="3" t="str">
        <f>IF('Full menu'!W29="MDC","MDC",IF(OR('Full menu'!W29="PERF",'Full menu'!W29="AERF",'Full menu'!W29="PCB"),"ERfix",IF(OR('Full menu'!W29="ACB", 'Full menu'!W29="LCERT", 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 'Full menu'!W29="ERwMT", 'Full menu'!W29="M&amp;ERT", 'Full menu'!W29="MwIT", 'Full menu'!W29="IwMT", 'Full menu'!W29="M&amp;IT", 'Full menu'!W29="IwERT", 'Full menu'!W29="ERwIT", 'Full menu'!W29="I&amp;ERT", 'Full menu'!W29="ER&amp;M&amp;IT"),"MixedTs",IF('Full menu'!W29="UD","UD",IF('Full menu'!W29="LSD","LSD",IF('Full menu'!W29="WSD","WSD","")))))))))</f>
        <v>UD</v>
      </c>
      <c r="X29" s="3" t="str">
        <f>IF('Full menu'!X29="MDC","MDC",IF(OR('Full menu'!X29="PERF",'Full menu'!X29="AERF",'Full menu'!X29="PCB"),"ERfix",IF(OR('Full menu'!X29="ACB", 'Full menu'!X29="LCERT", 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 'Full menu'!X29="ERwMT", 'Full menu'!X29="M&amp;ERT", 'Full menu'!X29="MwIT", 'Full menu'!X29="IwMT", 'Full menu'!X29="M&amp;IT", 'Full menu'!X29="IwERT", 'Full menu'!X29="ERwIT", 'Full menu'!X29="I&amp;ERT", 'Full menu'!X29="ER&amp;M&amp;IT"),"MixedTs",IF('Full menu'!X29="UD","UD",IF('Full menu'!X29="LSD","LSD",IF('Full menu'!X29="WSD","WSD","")))))))))</f>
        <v>UD</v>
      </c>
      <c r="Y29" s="3" t="str">
        <f>IF('Full menu'!Y29="MDC","MDC",IF(OR('Full menu'!Y29="PERF",'Full menu'!Y29="AERF",'Full menu'!Y29="PCB"),"ERfix",IF(OR('Full menu'!Y29="ACB", 'Full menu'!Y29="LCERT", 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 'Full menu'!Y29="ERwMT", 'Full menu'!Y29="M&amp;ERT", 'Full menu'!Y29="MwIT", 'Full menu'!Y29="IwMT", 'Full menu'!Y29="M&amp;IT", 'Full menu'!Y29="IwERT", 'Full menu'!Y29="ERwIT", 'Full menu'!Y29="I&amp;ERT", 'Full menu'!Y29="ER&amp;M&amp;IT"),"MixedTs",IF('Full menu'!Y29="UD","UD",IF('Full menu'!Y29="LSD","LSD",IF('Full menu'!Y29="WSD","WSD","")))))))))</f>
        <v>UD</v>
      </c>
      <c r="Z29" s="3" t="str">
        <f>IF('Full menu'!Z29="MDC","MDC",IF(OR('Full menu'!Z29="PERF",'Full menu'!Z29="AERF",'Full menu'!Z29="PCB"),"ERfix",IF(OR('Full menu'!Z29="ACB", 'Full menu'!Z29="LCERT", 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 'Full menu'!Z29="ERwMT", 'Full menu'!Z29="M&amp;ERT", 'Full menu'!Z29="MwIT", 'Full menu'!Z29="IwMT", 'Full menu'!Z29="M&amp;IT", 'Full menu'!Z29="IwERT", 'Full menu'!Z29="ERwIT", 'Full menu'!Z29="I&amp;ERT", 'Full menu'!Z29="ER&amp;M&amp;IT"),"MixedTs",IF('Full menu'!Z29="UD","UD",IF('Full menu'!Z29="LSD","LSD",IF('Full menu'!Z29="WSD","WSD","")))))))))</f>
        <v>UD</v>
      </c>
      <c r="AA29" s="3" t="str">
        <f>IF('Full menu'!AA29="MDC","MDC",IF(OR('Full menu'!AA29="PERF",'Full menu'!AA29="AERF",'Full menu'!AA29="PCB"),"ERfix",IF(OR('Full menu'!AA29="ACB", 'Full menu'!AA29="LCERT", 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 'Full menu'!AA29="ERwMT", 'Full menu'!AA29="M&amp;ERT", 'Full menu'!AA29="MwIT", 'Full menu'!AA29="IwMT", 'Full menu'!AA29="M&amp;IT", 'Full menu'!AA29="IwERT", 'Full menu'!AA29="ERwIT", 'Full menu'!AA29="I&amp;ERT", 'Full menu'!AA29="ER&amp;M&amp;IT"),"MixedTs",IF('Full menu'!AA29="UD","UD",IF('Full menu'!AA29="LSD","LSD",IF('Full menu'!AA29="WSD","WSD","")))))))))</f>
        <v>UD</v>
      </c>
      <c r="AB29" s="3" t="str">
        <f>IF('Full menu'!AB29="MDC","MDC",IF(OR('Full menu'!AB29="PERF",'Full menu'!AB29="AERF",'Full menu'!AB29="PCB"),"ERfix",IF(OR('Full menu'!AB29="ACB", 'Full menu'!AB29="LCERT", 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 'Full menu'!AB29="ERwMT", 'Full menu'!AB29="M&amp;ERT", 'Full menu'!AB29="MwIT", 'Full menu'!AB29="IwMT", 'Full menu'!AB29="M&amp;IT", 'Full menu'!AB29="IwERT", 'Full menu'!AB29="ERwIT", 'Full menu'!AB29="I&amp;ERT", 'Full menu'!AB29="ER&amp;M&amp;IT"),"MixedTs",IF('Full menu'!AB29="UD","UD",IF('Full menu'!AB29="LSD","LSD",IF('Full menu'!AB29="WSD","WSD","")))))))))</f>
        <v>UD</v>
      </c>
      <c r="AC29" s="3" t="str">
        <f>IF('Full menu'!AC29="MDC","MDC",IF(OR('Full menu'!AC29="PERF",'Full menu'!AC29="AERF",'Full menu'!AC29="PCB"),"ERfix",IF(OR('Full menu'!AC29="ACB", 'Full menu'!AC29="LCERT", 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 'Full menu'!AC29="ERwMT", 'Full menu'!AC29="M&amp;ERT", 'Full menu'!AC29="MwIT", 'Full menu'!AC29="IwMT", 'Full menu'!AC29="M&amp;IT", 'Full menu'!AC29="IwERT", 'Full menu'!AC29="ERwIT", 'Full menu'!AC29="I&amp;ERT", 'Full menu'!AC29="ER&amp;M&amp;IT"),"MixedTs",IF('Full menu'!AC29="UD","UD",IF('Full menu'!AC29="LSD","LSD",IF('Full menu'!AC29="WSD","WSD","")))))))))</f>
        <v>UD</v>
      </c>
      <c r="AD29" s="3" t="str">
        <f>IF('Full menu'!AD29="MDC","MDC",IF(OR('Full menu'!AD29="PERF",'Full menu'!AD29="AERF",'Full menu'!AD29="PCB"),"ERfix",IF(OR('Full menu'!AD29="ACB", 'Full menu'!AD29="LCERT", 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 'Full menu'!AD29="ERwMT", 'Full menu'!AD29="M&amp;ERT", 'Full menu'!AD29="MwIT", 'Full menu'!AD29="IwMT", 'Full menu'!AD29="M&amp;IT", 'Full menu'!AD29="IwERT", 'Full menu'!AD29="ERwIT", 'Full menu'!AD29="I&amp;ERT", 'Full menu'!AD29="ER&amp;M&amp;IT"),"MixedTs",IF('Full menu'!AD29="UD","UD",IF('Full menu'!AD29="LSD","LSD",IF('Full menu'!AD29="WSD","WSD","")))))))))</f>
        <v>LSD</v>
      </c>
      <c r="AE29" s="3" t="str">
        <f>IF('Full menu'!AE29="MDC","MDC",IF(OR('Full menu'!AE29="PERF",'Full menu'!AE29="AERF",'Full menu'!AE29="PCB"),"ERfix",IF(OR('Full menu'!AE29="ACB", 'Full menu'!AE29="LCERT", 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 'Full menu'!AE29="ERwMT", 'Full menu'!AE29="M&amp;ERT", 'Full menu'!AE29="MwIT", 'Full menu'!AE29="IwMT", 'Full menu'!AE29="M&amp;IT", 'Full menu'!AE29="IwERT", 'Full menu'!AE29="ERwIT", 'Full menu'!AE29="I&amp;ERT", 'Full menu'!AE29="ER&amp;M&amp;IT"),"MixedTs",IF('Full menu'!AE29="UD","UD",IF('Full menu'!AE29="LSD","LSD",IF('Full menu'!AE29="WSD","WSD","")))))))))</f>
        <v>LSD</v>
      </c>
      <c r="AF29" s="3" t="str">
        <f>IF('Full menu'!AF29="MDC","MDC",IF(OR('Full menu'!AF29="PERF",'Full menu'!AF29="AERF",'Full menu'!AF29="PCB"),"ERfix",IF(OR('Full menu'!AF29="ACB", 'Full menu'!AF29="LCERT", 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 'Full menu'!AF29="ERwMT", 'Full menu'!AF29="M&amp;ERT", 'Full menu'!AF29="MwIT", 'Full menu'!AF29="IwMT", 'Full menu'!AF29="M&amp;IT", 'Full menu'!AF29="IwERT", 'Full menu'!AF29="ERwIT", 'Full menu'!AF29="I&amp;ERT", 'Full menu'!AF29="ER&amp;M&amp;IT"),"MixedTs",IF('Full menu'!AF29="UD","UD",IF('Full menu'!AF29="LSD","LSD",IF('Full menu'!AF29="WSD","WSD","")))))))))</f>
        <v>LSD</v>
      </c>
      <c r="AG29" s="3" t="str">
        <f>IF('Full menu'!AG29="MDC","MDC",IF(OR('Full menu'!AG29="PERF",'Full menu'!AG29="AERF",'Full menu'!AG29="PCB"),"ERfix",IF(OR('Full menu'!AG29="ACB", 'Full menu'!AG29="LCERT", 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 'Full menu'!AG29="ERwMT", 'Full menu'!AG29="M&amp;ERT", 'Full menu'!AG29="MwIT", 'Full menu'!AG29="IwMT", 'Full menu'!AG29="M&amp;IT", 'Full menu'!AG29="IwERT", 'Full menu'!AG29="ERwIT", 'Full menu'!AG29="I&amp;ERT", 'Full menu'!AG29="ER&amp;M&amp;IT"),"MixedTs",IF('Full menu'!AG29="UD","UD",IF('Full menu'!AG29="LSD","LSD",IF('Full menu'!AG29="WSD","WSD","")))))))))</f>
        <v>LSD</v>
      </c>
      <c r="AH29" s="3" t="str">
        <f>IF('Full menu'!AH29="MDC","MDC",IF(OR('Full menu'!AH29="PERF",'Full menu'!AH29="AERF",'Full menu'!AH29="PCB"),"ERfix",IF(OR('Full menu'!AH29="ACB", 'Full menu'!AH29="LCERT", 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 'Full menu'!AH29="ERwMT", 'Full menu'!AH29="M&amp;ERT", 'Full menu'!AH29="MwIT", 'Full menu'!AH29="IwMT", 'Full menu'!AH29="M&amp;IT", 'Full menu'!AH29="IwERT", 'Full menu'!AH29="ERwIT", 'Full menu'!AH29="I&amp;ERT", 'Full menu'!AH29="ER&amp;M&amp;IT"),"MixedTs",IF('Full menu'!AH29="UD","UD",IF('Full menu'!AH29="LSD","LSD",IF('Full menu'!AH29="WSD","WSD","")))))))))</f>
        <v>LSD</v>
      </c>
      <c r="AI29" s="3" t="str">
        <f>IF('Full menu'!AI29="MDC","MDC",IF(OR('Full menu'!AI29="PERF",'Full menu'!AI29="AERF",'Full menu'!AI29="PCB"),"ERfix",IF(OR('Full menu'!AI29="ACB", 'Full menu'!AI29="LCERT", 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 'Full menu'!AI29="ERwMT", 'Full menu'!AI29="M&amp;ERT", 'Full menu'!AI29="MwIT", 'Full menu'!AI29="IwMT", 'Full menu'!AI29="M&amp;IT", 'Full menu'!AI29="IwERT", 'Full menu'!AI29="ERwIT", 'Full menu'!AI29="I&amp;ERT", 'Full menu'!AI29="ER&amp;M&amp;IT"),"MixedTs",IF('Full menu'!AI29="UD","UD",IF('Full menu'!AI29="LSD","LSD",IF('Full menu'!AI29="WSD","WSD","")))))))))</f>
        <v>LSD</v>
      </c>
      <c r="AJ29" s="3" t="str">
        <f>IF('Full menu'!AJ29="MDC","MDC",IF(OR('Full menu'!AJ29="PERF",'Full menu'!AJ29="AERF",'Full menu'!AJ29="PCB"),"ERfix",IF(OR('Full menu'!AJ29="ACB", 'Full menu'!AJ29="LCERT", 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 'Full menu'!AJ29="ERwMT", 'Full menu'!AJ29="M&amp;ERT", 'Full menu'!AJ29="MwIT", 'Full menu'!AJ29="IwMT", 'Full menu'!AJ29="M&amp;IT", 'Full menu'!AJ29="IwERT", 'Full menu'!AJ29="ERwIT", 'Full menu'!AJ29="I&amp;ERT", 'Full menu'!AJ29="ER&amp;M&amp;IT"),"MixedTs",IF('Full menu'!AJ29="UD","UD",IF('Full menu'!AJ29="LSD","LSD",IF('Full menu'!AJ29="WSD","WSD","")))))))))</f>
        <v>LSD</v>
      </c>
      <c r="AK29" s="3" t="str">
        <f>IF('Full menu'!AK29="MDC","MDC",IF(OR('Full menu'!AK29="PERF",'Full menu'!AK29="AERF",'Full menu'!AK29="PCB"),"ERfix",IF(OR('Full menu'!AK29="ACB", 'Full menu'!AK29="LCERT", 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 'Full menu'!AK29="ERwMT", 'Full menu'!AK29="M&amp;ERT", 'Full menu'!AK29="MwIT", 'Full menu'!AK29="IwMT", 'Full menu'!AK29="M&amp;IT", 'Full menu'!AK29="IwERT", 'Full menu'!AK29="ERwIT", 'Full menu'!AK29="I&amp;ERT", 'Full menu'!AK29="ER&amp;M&amp;IT"),"MixedTs",IF('Full menu'!AK29="UD","UD",IF('Full menu'!AK29="LSD","LSD",IF('Full menu'!AK29="WSD","WSD","")))))))))</f>
        <v>LSD</v>
      </c>
      <c r="AL29" s="3" t="str">
        <f>IF('Full menu'!AL29="MDC","MDC",IF(OR('Full menu'!AL29="PERF",'Full menu'!AL29="AERF",'Full menu'!AL29="PCB"),"ERfix",IF(OR('Full menu'!AL29="ACB", 'Full menu'!AL29="LCERT", 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 'Full menu'!AL29="ERwMT", 'Full menu'!AL29="M&amp;ERT", 'Full menu'!AL29="MwIT", 'Full menu'!AL29="IwMT", 'Full menu'!AL29="M&amp;IT", 'Full menu'!AL29="IwERT", 'Full menu'!AL29="ERwIT", 'Full menu'!AL29="I&amp;ERT", 'Full menu'!AL29="ER&amp;M&amp;IT"),"MixedTs",IF('Full menu'!AL29="UD","UD",IF('Full menu'!AL29="LSD","LSD",IF('Full menu'!AL29="WSD","WSD","")))))))))</f>
        <v>LSD</v>
      </c>
      <c r="AM29" s="3" t="str">
        <f>IF('Full menu'!AM29="MDC","MDC",IF(OR('Full menu'!AM29="PERF",'Full menu'!AM29="AERF",'Full menu'!AM29="PCB"),"ERfix",IF(OR('Full menu'!AM29="ACB", 'Full menu'!AM29="LCERT", 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 'Full menu'!AM29="ERwMT", 'Full menu'!AM29="M&amp;ERT", 'Full menu'!AM29="MwIT", 'Full menu'!AM29="IwMT", 'Full menu'!AM29="M&amp;IT", 'Full menu'!AM29="IwERT", 'Full menu'!AM29="ERwIT", 'Full menu'!AM29="I&amp;ERT", 'Full menu'!AM29="ER&amp;M&amp;IT"),"MixedTs",IF('Full menu'!AM29="UD","UD",IF('Full menu'!AM29="LSD","LSD",IF('Full menu'!AM29="WSD","WSD","")))))))))</f>
        <v>LSD</v>
      </c>
      <c r="AN29" s="3" t="str">
        <f>IF('Full menu'!AN29="MDC","MDC",IF(OR('Full menu'!AN29="PERF",'Full menu'!AN29="AERF",'Full menu'!AN29="PCB"),"ERfix",IF(OR('Full menu'!AN29="ACB", 'Full menu'!AN29="LCERT", 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 'Full menu'!AN29="ERwMT", 'Full menu'!AN29="M&amp;ERT", 'Full menu'!AN29="MwIT", 'Full menu'!AN29="IwMT", 'Full menu'!AN29="M&amp;IT", 'Full menu'!AN29="IwERT", 'Full menu'!AN29="ERwIT", 'Full menu'!AN29="I&amp;ERT", 'Full menu'!AN29="ER&amp;M&amp;IT"),"MixedTs",IF('Full menu'!AN29="UD","UD",IF('Full menu'!AN29="LSD","LSD",IF('Full menu'!AN29="WSD","WSD","")))))))))</f>
        <v>LSD</v>
      </c>
      <c r="AO29" s="3" t="str">
        <f>IF('Full menu'!AO29="MDC","MDC",IF(OR('Full menu'!AO29="PERF",'Full menu'!AO29="AERF",'Full menu'!AO29="PCB"),"ERfix",IF(OR('Full menu'!AO29="ACB", 'Full menu'!AO29="LCERT", 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 'Full menu'!AO29="ERwMT", 'Full menu'!AO29="M&amp;ERT", 'Full menu'!AO29="MwIT", 'Full menu'!AO29="IwMT", 'Full menu'!AO29="M&amp;IT", 'Full menu'!AO29="IwERT", 'Full menu'!AO29="ERwIT", 'Full menu'!AO29="I&amp;ERT", 'Full menu'!AO29="ER&amp;M&amp;IT"),"MixedTs",IF('Full menu'!AO29="UD","UD",IF('Full menu'!AO29="LSD","LSD",IF('Full menu'!AO29="WSD","WSD","")))))))))</f>
        <v>LSD</v>
      </c>
      <c r="AP29" s="3" t="str">
        <f>IF('Full menu'!AP29="MDC","MDC",IF(OR('Full menu'!AP29="PERF",'Full menu'!AP29="AERF",'Full menu'!AP29="PCB"),"ERfix",IF(OR('Full menu'!AP29="ACB", 'Full menu'!AP29="LCERT", 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 'Full menu'!AP29="ERwMT", 'Full menu'!AP29="M&amp;ERT", 'Full menu'!AP29="MwIT", 'Full menu'!AP29="IwMT", 'Full menu'!AP29="M&amp;IT", 'Full menu'!AP29="IwERT", 'Full menu'!AP29="ERwIT", 'Full menu'!AP29="I&amp;ERT", 'Full menu'!AP29="ER&amp;M&amp;IT"),"MixedTs",IF('Full menu'!AP29="UD","UD",IF('Full menu'!AP29="LSD","LSD",IF('Full menu'!AP29="WSD","WSD","")))))))))</f>
        <v>LSD</v>
      </c>
      <c r="AQ29" s="3" t="str">
        <f>IF('Full menu'!AQ29="MDC","MDC",IF(OR('Full menu'!AQ29="PERF",'Full menu'!AQ29="AERF",'Full menu'!AQ29="PCB"),"ERfix",IF(OR('Full menu'!AQ29="ACB", 'Full menu'!AQ29="LCERT", 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 'Full menu'!AQ29="ERwMT", 'Full menu'!AQ29="M&amp;ERT", 'Full menu'!AQ29="MwIT", 'Full menu'!AQ29="IwMT", 'Full menu'!AQ29="M&amp;IT", 'Full menu'!AQ29="IwERT", 'Full menu'!AQ29="ERwIT", 'Full menu'!AQ29="I&amp;ERT", 'Full menu'!AQ29="ER&amp;M&amp;IT"),"MixedTs",IF('Full menu'!AQ29="UD","UD",IF('Full menu'!AQ29="LSD","LSD",IF('Full menu'!AQ29="WSD","WSD","")))))))))</f>
        <v>LSD</v>
      </c>
      <c r="AR29" s="3" t="str">
        <f>IF('Full menu'!AR29="MDC","MDC",IF(OR('Full menu'!AR29="PERF",'Full menu'!AR29="AERF",'Full menu'!AR29="PCB"),"ERfix",IF(OR('Full menu'!AR29="ACB", 'Full menu'!AR29="LCERT", 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 'Full menu'!AR29="ERwMT", 'Full menu'!AR29="M&amp;ERT", 'Full menu'!AR29="MwIT", 'Full menu'!AR29="IwMT", 'Full menu'!AR29="M&amp;IT", 'Full menu'!AR29="IwERT", 'Full menu'!AR29="ERwIT", 'Full menu'!AR29="I&amp;ERT", 'Full menu'!AR29="ER&amp;M&amp;IT"),"MixedTs",IF('Full menu'!AR29="UD","UD",IF('Full menu'!AR29="LSD","LSD",IF('Full menu'!AR29="WSD","WSD","")))))))))</f>
        <v>LSD</v>
      </c>
      <c r="AS29" s="3" t="str">
        <f>IF('Full menu'!AS29="MDC","MDC",IF(OR('Full menu'!AS29="PERF",'Full menu'!AS29="AERF",'Full menu'!AS29="PCB"),"ERfix",IF(OR('Full menu'!AS29="ACB", 'Full menu'!AS29="LCERT", 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 'Full menu'!AS29="ERwMT", 'Full menu'!AS29="M&amp;ERT", 'Full menu'!AS29="MwIT", 'Full menu'!AS29="IwMT", 'Full menu'!AS29="M&amp;IT", 'Full menu'!AS29="IwERT", 'Full menu'!AS29="ERwIT", 'Full menu'!AS29="I&amp;ERT", 'Full menu'!AS29="ER&amp;M&amp;IT"),"MixedTs",IF('Full menu'!AS29="UD","UD",IF('Full menu'!AS29="LSD","LSD",IF('Full menu'!AS29="WSD","WSD","")))))))))</f>
        <v>ITs</v>
      </c>
      <c r="AT29" s="3"/>
      <c r="AU29" s="3"/>
      <c r="AV29" s="3" t="str">
        <f>IF('Full menu'!AV29="MDC","MDC",IF(OR('Full menu'!AV29="PERF",'Full menu'!AV29="AERF",'Full menu'!AV29="PCB"),"ERfix",IF(OR('Full menu'!AV29="ACB", 'Full menu'!AV29="LCERT", 'Full menu'!AV29="LERT",'Full menu'!AV29="FCERT",'Full menu'!AV29="FERT"),"ERT",IF(OR('Full menu'!AV29="FCMT",'Full menu'!AV29="FMT",'Full menu'!AV29="LMT",'Full menu'!AV29="LCMT"),"MT",IF(OR('Full menu'!AV29="LCIT",'Full menu'!AV29="FCIT",'Full menu'!AV29="LMT",'Full menu'!AV29="FMT"),"IT",IF(OR('Full menu'!AV29="MwERT", 'Full menu'!AV29="ERwMT", 'Full menu'!AV29="M&amp;ERT", 'Full menu'!AV29="MwIT", 'Full menu'!AV29="IwMT", 'Full menu'!AV29="M&amp;IT", 'Full menu'!AV29="IwERT", 'Full menu'!AV29="ERwIT", 'Full menu'!AV29="I&amp;ERT", 'Full menu'!AV29="ER&amp;M&amp;IT"),"MixedT",IF('Full menu'!AV29="UD","UD",IF('Full menu'!AV29="LSD","LSD",IF('Full menu'!AV29="WSD","WSD","")))))))))</f>
        <v/>
      </c>
      <c r="AW29" s="3" t="str">
        <f>IF('Full menu'!AW29="MDC","MDC",IF(OR('Full menu'!AW29="PERF",'Full menu'!AW29="AERF",'Full menu'!AW29="PCB"),"ERfix",IF(OR('Full menu'!AW29="ACB", 'Full menu'!AW29="LCERT", 'Full menu'!AW29="LERT",'Full menu'!AW29="FCERT",'Full menu'!AW29="FERT"),"ERT",IF(OR('Full menu'!AW29="FCMT",'Full menu'!AW29="FMT",'Full menu'!AW29="LMT",'Full menu'!AW29="LCMT"),"MT",IF(OR('Full menu'!AW29="LCIT",'Full menu'!AW29="FCIT",'Full menu'!AW29="LMT",'Full menu'!AW29="FMT"),"IT",IF(OR('Full menu'!AW29="MwERT", 'Full menu'!AW29="ERwMT", 'Full menu'!AW29="M&amp;ERT", 'Full menu'!AW29="MwIT", 'Full menu'!AW29="IwMT", 'Full menu'!AW29="M&amp;IT", 'Full menu'!AW29="IwERT", 'Full menu'!AW29="ERwIT", 'Full menu'!AW29="I&amp;ERT", 'Full menu'!AW29="ER&amp;M&amp;IT"),"MixedT",IF('Full menu'!AW29="UD","UD",IF('Full menu'!AW29="LSD","LSD",IF('Full menu'!AW29="WSD","WSD","")))))))))</f>
        <v/>
      </c>
      <c r="AX29" s="3" t="str">
        <f>IF('Full menu'!AX29="MDC","MDC",IF(OR('Full menu'!AX29="PERF",'Full menu'!AX29="AERF",'Full menu'!AX29="PCB"),"ERfix",IF(OR('Full menu'!AX29="ACB", 'Full menu'!AX29="LCERT", 'Full menu'!AX29="LERT",'Full menu'!AX29="FCERT",'Full menu'!AX29="FERT"),"ERT",IF(OR('Full menu'!AX29="FCMT",'Full menu'!AX29="FMT",'Full menu'!AX29="LMT",'Full menu'!AX29="LCMT"),"MT",IF(OR('Full menu'!AX29="LCIT",'Full menu'!AX29="FCIT",'Full menu'!AX29="LMT",'Full menu'!AX29="FMT"),"IT",IF(OR('Full menu'!AX29="MwERT", 'Full menu'!AX29="ERwMT", 'Full menu'!AX29="M&amp;ERT", 'Full menu'!AX29="MwIT", 'Full menu'!AX29="IwMT", 'Full menu'!AX29="M&amp;IT", 'Full menu'!AX29="IwERT", 'Full menu'!AX29="ERwIT", 'Full menu'!AX29="I&amp;ERT", 'Full menu'!AX29="ER&amp;M&amp;IT"),"MixedT",IF('Full menu'!AX29="UD","UD",IF('Full menu'!AX29="LSD","LSD",IF('Full menu'!AX29="WSD","WSD","")))))))))</f>
        <v/>
      </c>
      <c r="AY29" s="3" t="str">
        <f>IF('Full menu'!AY29="MDC","MDC",IF(OR('Full menu'!AY29="PERF",'Full menu'!AY29="AERF",'Full menu'!AY29="PCB"),"ERfix",IF(OR('Full menu'!AY29="ACB", 'Full menu'!AY29="LCERT", 'Full menu'!AY29="LERT",'Full menu'!AY29="FCERT",'Full menu'!AY29="FERT"),"ERT",IF(OR('Full menu'!AY29="FCMT",'Full menu'!AY29="FMT",'Full menu'!AY29="LMT",'Full menu'!AY29="LCMT"),"MT",IF(OR('Full menu'!AY29="LCIT",'Full menu'!AY29="FCIT",'Full menu'!AY29="LMT",'Full menu'!AY29="FMT"),"IT",IF(OR('Full menu'!AY29="MwERT", 'Full menu'!AY29="ERwMT", 'Full menu'!AY29="M&amp;ERT", 'Full menu'!AY29="MwIT", 'Full menu'!AY29="IwMT", 'Full menu'!AY29="M&amp;IT", 'Full menu'!AY29="IwERT", 'Full menu'!AY29="ERwIT", 'Full menu'!AY29="I&amp;ERT", 'Full menu'!AY29="ER&amp;M&amp;IT"),"MixedT",IF('Full menu'!AY29="UD","UD",IF('Full menu'!AY29="LSD","LSD",IF('Full menu'!AY29="WSD","WSD","")))))))))</f>
        <v/>
      </c>
      <c r="AZ29" s="3" t="str">
        <f>IF('Full menu'!AZ29="MDC","MDC",IF(OR('Full menu'!AZ29="PERF",'Full menu'!AZ29="AERF",'Full menu'!AZ29="PCB"),"ERfix",IF(OR('Full menu'!AZ29="ACB", 'Full menu'!AZ29="LCERT", 'Full menu'!AZ29="LERT",'Full menu'!AZ29="FCERT",'Full menu'!AZ29="FERT"),"ERT",IF(OR('Full menu'!AZ29="FCMT",'Full menu'!AZ29="FMT",'Full menu'!AZ29="LMT",'Full menu'!AZ29="LCMT"),"MT",IF(OR('Full menu'!AZ29="LCIT",'Full menu'!AZ29="FCIT",'Full menu'!AZ29="LMT",'Full menu'!AZ29="FMT"),"IT",IF(OR('Full menu'!AZ29="MwERT", 'Full menu'!AZ29="ERwMT", 'Full menu'!AZ29="M&amp;ERT", 'Full menu'!AZ29="MwIT", 'Full menu'!AZ29="IwMT", 'Full menu'!AZ29="M&amp;IT", 'Full menu'!AZ29="IwERT", 'Full menu'!AZ29="ERwIT", 'Full menu'!AZ29="I&amp;ERT", 'Full menu'!AZ29="ER&amp;M&amp;IT"),"MixedT",IF('Full menu'!AZ29="UD","UD",IF('Full menu'!AZ29="LSD","LSD",IF('Full menu'!AZ29="WSD","WSD","")))))))))</f>
        <v/>
      </c>
      <c r="BA29" s="3" t="str">
        <f>IF('Full menu'!BA29="MDC","MDC",IF(OR('Full menu'!BA29="PERF",'Full menu'!BA29="AERF",'Full menu'!BA29="PCB"),"ERfix",IF(OR('Full menu'!BA29="ACB", 'Full menu'!BA29="LCERT", 'Full menu'!BA29="LERT",'Full menu'!BA29="FCERT",'Full menu'!BA29="FERT"),"ERT",IF(OR('Full menu'!BA29="FCMT",'Full menu'!BA29="FMT",'Full menu'!BA29="LMT",'Full menu'!BA29="LCMT"),"MT",IF(OR('Full menu'!BA29="LCIT",'Full menu'!BA29="FCIT",'Full menu'!BA29="LMT",'Full menu'!BA29="FMT"),"IT",IF(OR('Full menu'!BA29="MwERT", 'Full menu'!BA29="ERwMT", 'Full menu'!BA29="M&amp;ERT", 'Full menu'!BA29="MwIT", 'Full menu'!BA29="IwMT", 'Full menu'!BA29="M&amp;IT", 'Full menu'!BA29="IwERT", 'Full menu'!BA29="ERwIT", 'Full menu'!BA29="I&amp;ERT", 'Full menu'!BA29="ER&amp;M&amp;IT"),"MixedT",IF('Full menu'!BA29="UD","UD",IF('Full menu'!BA29="LSD","LSD",IF('Full menu'!BA29="WSD","WSD","")))))))))</f>
        <v/>
      </c>
      <c r="BB29" s="3" t="str">
        <f>IF('Full menu'!BB29="MDC","MDC",IF(OR('Full menu'!BB29="PERF",'Full menu'!BB29="AERF",'Full menu'!BB29="PCB"),"ERfix",IF(OR('Full menu'!BB29="ACB", 'Full menu'!BB29="LCERT", 'Full menu'!BB29="LERT",'Full menu'!BB29="FCERT",'Full menu'!BB29="FERT"),"ERT",IF(OR('Full menu'!BB29="FCMT",'Full menu'!BB29="FMT",'Full menu'!BB29="LMT",'Full menu'!BB29="LCMT"),"MT",IF(OR('Full menu'!BB29="LCIT",'Full menu'!BB29="FCIT",'Full menu'!BB29="LMT",'Full menu'!BB29="FMT"),"IT",IF(OR('Full menu'!BB29="MwERT", 'Full menu'!BB29="ERwMT", 'Full menu'!BB29="M&amp;ERT", 'Full menu'!BB29="MwIT", 'Full menu'!BB29="IwMT", 'Full menu'!BB29="M&amp;IT", 'Full menu'!BB29="IwERT", 'Full menu'!BB29="ERwIT", 'Full menu'!BB29="I&amp;ERT", 'Full menu'!BB29="ER&amp;M&amp;IT"),"MixedT",IF('Full menu'!BB29="UD","UD",IF('Full menu'!BB29="LSD","LSD",IF('Full menu'!BB29="WSD","WSD","")))))))))</f>
        <v/>
      </c>
      <c r="BC29" s="3" t="str">
        <f>IF('Full menu'!BC29="MDC","MDC",IF(OR('Full menu'!BC29="PERF",'Full menu'!BC29="AERF",'Full menu'!BC29="PCB"),"ERfix",IF(OR('Full menu'!BC29="ACB", 'Full menu'!BC29="LCERT", 'Full menu'!BC29="LERT",'Full menu'!BC29="FCERT",'Full menu'!BC29="FERT"),"ERT",IF(OR('Full menu'!BC29="FCMT",'Full menu'!BC29="FMT",'Full menu'!BC29="LMT",'Full menu'!BC29="LCMT"),"MT",IF(OR('Full menu'!BC29="LCIT",'Full menu'!BC29="FCIT",'Full menu'!BC29="LMT",'Full menu'!BC29="FMT"),"IT",IF(OR('Full menu'!BC29="MwERT", 'Full menu'!BC29="ERwMT", 'Full menu'!BC29="M&amp;ERT", 'Full menu'!BC29="MwIT", 'Full menu'!BC29="IwMT", 'Full menu'!BC29="M&amp;IT", 'Full menu'!BC29="IwERT", 'Full menu'!BC29="ERwIT", 'Full menu'!BC29="I&amp;ERT", 'Full menu'!BC29="ER&amp;M&amp;IT"),"MixedT",IF('Full menu'!BC29="UD","UD",IF('Full menu'!BC29="LSD","LSD",IF('Full menu'!BC29="WSD","WSD","")))))))))</f>
        <v/>
      </c>
    </row>
    <row r="30" spans="1:55" ht="15.5" x14ac:dyDescent="0.35">
      <c r="A30" t="s">
        <v>53</v>
      </c>
      <c r="B30" s="3" t="str">
        <f>IF('Full menu'!B30="MDC","MDC",IF(OR('Full menu'!B30="PERF",'Full menu'!B30="AERF",'Full menu'!B30="PCB"),"ERfix",IF(OR('Full menu'!B30="ACB", 'Full menu'!B30="LCERT", 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 'Full menu'!B30="ERwMT", 'Full menu'!B30="M&amp;ERT", 'Full menu'!B30="MwIT", 'Full menu'!B30="IwMT", 'Full menu'!B30="M&amp;IT", 'Full menu'!B30="IwERT", 'Full menu'!B30="ERwIT", 'Full menu'!B30="I&amp;ERT", 'Full menu'!B30="ER&amp;M&amp;IT"),"MixedTs",IF('Full menu'!B30="UD","UD",IF('Full menu'!B30="LSD","LSD",IF('Full menu'!B30="WSD","WSD","")))))))))</f>
        <v/>
      </c>
      <c r="C30" s="3" t="str">
        <f>IF('Full menu'!C30="MDC","MDC",IF(OR('Full menu'!C30="PERF",'Full menu'!C30="AERF",'Full menu'!C30="PCB"),"ERfix",IF(OR('Full menu'!C30="ACB", 'Full menu'!C30="LCERT", 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 'Full menu'!C30="ERwMT", 'Full menu'!C30="M&amp;ERT", 'Full menu'!C30="MwIT", 'Full menu'!C30="IwMT", 'Full menu'!C30="M&amp;IT", 'Full menu'!C30="IwERT", 'Full menu'!C30="ERwIT", 'Full menu'!C30="I&amp;ERT", 'Full menu'!C30="ER&amp;M&amp;IT"),"MixedTs",IF('Full menu'!C30="UD","UD",IF('Full menu'!C30="LSD","LSD",IF('Full menu'!C30="WSD","WSD","")))))))))</f>
        <v/>
      </c>
      <c r="D30" s="3" t="str">
        <f>IF('Full menu'!D30="MDC","MDC",IF(OR('Full menu'!D30="PERF",'Full menu'!D30="AERF",'Full menu'!D30="PCB"),"ERfix",IF(OR('Full menu'!D30="ACB", 'Full menu'!D30="LCERT", 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 'Full menu'!D30="ERwMT", 'Full menu'!D30="M&amp;ERT", 'Full menu'!D30="MwIT", 'Full menu'!D30="IwMT", 'Full menu'!D30="M&amp;IT", 'Full menu'!D30="IwERT", 'Full menu'!D30="ERwIT", 'Full menu'!D30="I&amp;ERT", 'Full menu'!D30="ER&amp;M&amp;IT"),"MixedTs",IF('Full menu'!D30="UD","UD",IF('Full menu'!D30="LSD","LSD",IF('Full menu'!D30="WSD","WSD","")))))))))</f>
        <v/>
      </c>
      <c r="E30" s="3" t="str">
        <f>IF('Full menu'!E30="MDC","MDC",IF(OR('Full menu'!E30="PERF",'Full menu'!E30="AERF",'Full menu'!E30="PCB"),"ERfix",IF(OR('Full menu'!E30="ACB", 'Full menu'!E30="LCERT", 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 'Full menu'!E30="ERwMT", 'Full menu'!E30="M&amp;ERT", 'Full menu'!E30="MwIT", 'Full menu'!E30="IwMT", 'Full menu'!E30="M&amp;IT", 'Full menu'!E30="IwERT", 'Full menu'!E30="ERwIT", 'Full menu'!E30="I&amp;ERT", 'Full menu'!E30="ER&amp;M&amp;IT"),"MixedTs",IF('Full menu'!E30="UD","UD",IF('Full menu'!E30="LSD","LSD",IF('Full menu'!E30="WSD","WSD","")))))))))</f>
        <v/>
      </c>
      <c r="F30" s="3" t="str">
        <f>IF('Full menu'!F30="MDC","MDC",IF(OR('Full menu'!F30="PERF",'Full menu'!F30="AERF",'Full menu'!F30="PCB"),"ERfix",IF(OR('Full menu'!F30="ACB", 'Full menu'!F30="LCERT", 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 'Full menu'!F30="ERwMT", 'Full menu'!F30="M&amp;ERT", 'Full menu'!F30="MwIT", 'Full menu'!F30="IwMT", 'Full menu'!F30="M&amp;IT", 'Full menu'!F30="IwERT", 'Full menu'!F30="ERwIT", 'Full menu'!F30="I&amp;ERT", 'Full menu'!F30="ER&amp;M&amp;IT"),"MixedTs",IF('Full menu'!F30="UD","UD",IF('Full menu'!F30="LSD","LSD",IF('Full menu'!F30="WSD","WSD","")))))))))</f>
        <v/>
      </c>
      <c r="G30" s="3" t="str">
        <f>IF('Full menu'!G30="MDC","MDC",IF(OR('Full menu'!G30="PERF",'Full menu'!G30="AERF",'Full menu'!G30="PCB"),"ERfix",IF(OR('Full menu'!G30="ACB", 'Full menu'!G30="LCERT", 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 'Full menu'!G30="ERwMT", 'Full menu'!G30="M&amp;ERT", 'Full menu'!G30="MwIT", 'Full menu'!G30="IwMT", 'Full menu'!G30="M&amp;IT", 'Full menu'!G30="IwERT", 'Full menu'!G30="ERwIT", 'Full menu'!G30="I&amp;ERT", 'Full menu'!G30="ER&amp;M&amp;IT"),"MixedTs",IF('Full menu'!G30="UD","UD",IF('Full menu'!G30="LSD","LSD",IF('Full menu'!G30="WSD","WSD","")))))))))</f>
        <v/>
      </c>
      <c r="H30" s="3" t="str">
        <f>IF('Full menu'!H30="MDC","MDC",IF(OR('Full menu'!H30="PERF",'Full menu'!H30="AERF",'Full menu'!H30="PCB"),"ERfix",IF(OR('Full menu'!H30="ACB", 'Full menu'!H30="LCERT", 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 'Full menu'!H30="ERwMT", 'Full menu'!H30="M&amp;ERT", 'Full menu'!H30="MwIT", 'Full menu'!H30="IwMT", 'Full menu'!H30="M&amp;IT", 'Full menu'!H30="IwERT", 'Full menu'!H30="ERwIT", 'Full menu'!H30="I&amp;ERT", 'Full menu'!H30="ER&amp;M&amp;IT"),"MixedTs",IF('Full menu'!H30="UD","UD",IF('Full menu'!H30="LSD","LSD",IF('Full menu'!H30="WSD","WSD","")))))))))</f>
        <v/>
      </c>
      <c r="I30" s="3" t="str">
        <f>IF('Full menu'!I30="MDC","MDC",IF(OR('Full menu'!I30="PERF",'Full menu'!I30="AERF",'Full menu'!I30="PCB"),"ERfix",IF(OR('Full menu'!I30="ACB", 'Full menu'!I30="LCERT", 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 'Full menu'!I30="ERwMT", 'Full menu'!I30="M&amp;ERT", 'Full menu'!I30="MwIT", 'Full menu'!I30="IwMT", 'Full menu'!I30="M&amp;IT", 'Full menu'!I30="IwERT", 'Full menu'!I30="ERwIT", 'Full menu'!I30="I&amp;ERT", 'Full menu'!I30="ER&amp;M&amp;IT"),"MixedTs",IF('Full menu'!I30="UD","UD",IF('Full menu'!I30="LSD","LSD",IF('Full menu'!I30="WSD","WSD","")))))))))</f>
        <v/>
      </c>
      <c r="J30" s="3" t="str">
        <f>IF('Full menu'!J30="MDC","MDC",IF(OR('Full menu'!J30="PERF",'Full menu'!J30="AERF",'Full menu'!J30="PCB"),"ERfix",IF(OR('Full menu'!J30="ACB", 'Full menu'!J30="LCERT", 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 'Full menu'!J30="ERwMT", 'Full menu'!J30="M&amp;ERT", 'Full menu'!J30="MwIT", 'Full menu'!J30="IwMT", 'Full menu'!J30="M&amp;IT", 'Full menu'!J30="IwERT", 'Full menu'!J30="ERwIT", 'Full menu'!J30="I&amp;ERT", 'Full menu'!J30="ER&amp;M&amp;IT"),"MixedTs",IF('Full menu'!J30="UD","UD",IF('Full menu'!J30="LSD","LSD",IF('Full menu'!J30="WSD","WSD","")))))))))</f>
        <v/>
      </c>
      <c r="K30" s="3" t="str">
        <f>IF('Full menu'!K30="MDC","MDC",IF(OR('Full menu'!K30="PERF",'Full menu'!K30="AERF",'Full menu'!K30="PCB"),"ERfix",IF(OR('Full menu'!K30="ACB", 'Full menu'!K30="LCERT", 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 'Full menu'!K30="ERwMT", 'Full menu'!K30="M&amp;ERT", 'Full menu'!K30="MwIT", 'Full menu'!K30="IwMT", 'Full menu'!K30="M&amp;IT", 'Full menu'!K30="IwERT", 'Full menu'!K30="ERwIT", 'Full menu'!K30="I&amp;ERT", 'Full menu'!K30="ER&amp;M&amp;IT"),"MixedTs",IF('Full menu'!K30="UD","UD",IF('Full menu'!K30="LSD","LSD",IF('Full menu'!K30="WSD","WSD","")))))))))</f>
        <v/>
      </c>
      <c r="L30" s="3" t="str">
        <f>IF('Full menu'!L30="MDC","MDC",IF(OR('Full menu'!L30="PERF",'Full menu'!L30="AERF",'Full menu'!L30="PCB"),"ERfix",IF(OR('Full menu'!L30="ACB", 'Full menu'!L30="LCERT", 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 'Full menu'!L30="ERwMT", 'Full menu'!L30="M&amp;ERT", 'Full menu'!L30="MwIT", 'Full menu'!L30="IwMT", 'Full menu'!L30="M&amp;IT", 'Full menu'!L30="IwERT", 'Full menu'!L30="ERwIT", 'Full menu'!L30="I&amp;ERT", 'Full menu'!L30="ER&amp;M&amp;IT"),"MixedTs",IF('Full menu'!L30="UD","UD",IF('Full menu'!L30="LSD","LSD",IF('Full menu'!L30="WSD","WSD","")))))))))</f>
        <v/>
      </c>
      <c r="M30" s="3" t="str">
        <f>IF('Full menu'!M30="MDC","MDC",IF(OR('Full menu'!M30="PERF",'Full menu'!M30="AERF",'Full menu'!M30="PCB"),"ERfix",IF(OR('Full menu'!M30="ACB", 'Full menu'!M30="LCERT", 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 'Full menu'!M30="ERwMT", 'Full menu'!M30="M&amp;ERT", 'Full menu'!M30="MwIT", 'Full menu'!M30="IwMT", 'Full menu'!M30="M&amp;IT", 'Full menu'!M30="IwERT", 'Full menu'!M30="ERwIT", 'Full menu'!M30="I&amp;ERT", 'Full menu'!M30="ER&amp;M&amp;IT"),"MixedTs",IF('Full menu'!M30="UD","UD",IF('Full menu'!M30="LSD","LSD",IF('Full menu'!M30="WSD","WSD","")))))))))</f>
        <v/>
      </c>
      <c r="N30" s="3" t="str">
        <f>IF('Full menu'!N30="MDC","MDC",IF(OR('Full menu'!N30="PERF",'Full menu'!N30="AERF",'Full menu'!N30="PCB"),"ERfix",IF(OR('Full menu'!N30="ACB", 'Full menu'!N30="LCERT", 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 'Full menu'!N30="ERwMT", 'Full menu'!N30="M&amp;ERT", 'Full menu'!N30="MwIT", 'Full menu'!N30="IwMT", 'Full menu'!N30="M&amp;IT", 'Full menu'!N30="IwERT", 'Full menu'!N30="ERwIT", 'Full menu'!N30="I&amp;ERT", 'Full menu'!N30="ER&amp;M&amp;IT"),"MixedTs",IF('Full menu'!N30="UD","UD",IF('Full menu'!N30="LSD","LSD",IF('Full menu'!N30="WSD","WSD","")))))))))</f>
        <v/>
      </c>
      <c r="O30" s="3" t="str">
        <f>IF('Full menu'!O30="MDC","MDC",IF(OR('Full menu'!O30="PERF",'Full menu'!O30="AERF",'Full menu'!O30="PCB"),"ERfix",IF(OR('Full menu'!O30="ACB", 'Full menu'!O30="LCERT", 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 'Full menu'!O30="ERwMT", 'Full menu'!O30="M&amp;ERT", 'Full menu'!O30="MwIT", 'Full menu'!O30="IwMT", 'Full menu'!O30="M&amp;IT", 'Full menu'!O30="IwERT", 'Full menu'!O30="ERwIT", 'Full menu'!O30="I&amp;ERT", 'Full menu'!O30="ER&amp;M&amp;IT"),"MixedTs",IF('Full menu'!O30="UD","UD",IF('Full menu'!O30="LSD","LSD",IF('Full menu'!O30="WSD","WSD","")))))))))</f>
        <v/>
      </c>
      <c r="P30" s="3" t="str">
        <f>IF('Full menu'!P30="MDC","MDC",IF(OR('Full menu'!P30="PERF",'Full menu'!P30="AERF",'Full menu'!P30="PCB"),"ERfix",IF(OR('Full menu'!P30="ACB", 'Full menu'!P30="LCERT", 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 'Full menu'!P30="ERwMT", 'Full menu'!P30="M&amp;ERT", 'Full menu'!P30="MwIT", 'Full menu'!P30="IwMT", 'Full menu'!P30="M&amp;IT", 'Full menu'!P30="IwERT", 'Full menu'!P30="ERwIT", 'Full menu'!P30="I&amp;ERT", 'Full menu'!P30="ER&amp;M&amp;IT"),"MixedTs",IF('Full menu'!P30="UD","UD",IF('Full menu'!P30="LSD","LSD",IF('Full menu'!P30="WSD","WSD","")))))))))</f>
        <v/>
      </c>
      <c r="Q30" s="3" t="str">
        <f>IF('Full menu'!Q30="MDC","MDC",IF(OR('Full menu'!Q30="PERF",'Full menu'!Q30="AERF",'Full menu'!Q30="PCB"),"ERfix",IF(OR('Full menu'!Q30="ACB", 'Full menu'!Q30="LCERT", 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 'Full menu'!Q30="ERwMT", 'Full menu'!Q30="M&amp;ERT", 'Full menu'!Q30="MwIT", 'Full menu'!Q30="IwMT", 'Full menu'!Q30="M&amp;IT", 'Full menu'!Q30="IwERT", 'Full menu'!Q30="ERwIT", 'Full menu'!Q30="I&amp;ERT", 'Full menu'!Q30="ER&amp;M&amp;IT"),"MixedTs",IF('Full menu'!Q30="UD","UD",IF('Full menu'!Q30="LSD","LSD",IF('Full menu'!Q30="WSD","WSD","")))))))))</f>
        <v/>
      </c>
      <c r="R30" s="3" t="str">
        <f>IF('Full menu'!R30="MDC","MDC",IF(OR('Full menu'!R30="PERF",'Full menu'!R30="AERF",'Full menu'!R30="PCB"),"ERfix",IF(OR('Full menu'!R30="ACB", 'Full menu'!R30="LCERT", 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 'Full menu'!R30="ERwMT", 'Full menu'!R30="M&amp;ERT", 'Full menu'!R30="MwIT", 'Full menu'!R30="IwMT", 'Full menu'!R30="M&amp;IT", 'Full menu'!R30="IwERT", 'Full menu'!R30="ERwIT", 'Full menu'!R30="I&amp;ERT", 'Full menu'!R30="ER&amp;M&amp;IT"),"MixedTs",IF('Full menu'!R30="UD","UD",IF('Full menu'!R30="LSD","LSD",IF('Full menu'!R30="WSD","WSD","")))))))))</f>
        <v/>
      </c>
      <c r="S30" s="3" t="str">
        <f>IF('Full menu'!S30="MDC","MDC",IF(OR('Full menu'!S30="PERF",'Full menu'!S30="AERF",'Full menu'!S30="PCB"),"ERfix",IF(OR('Full menu'!S30="ACB", 'Full menu'!S30="LCERT", 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 'Full menu'!S30="ERwMT", 'Full menu'!S30="M&amp;ERT", 'Full menu'!S30="MwIT", 'Full menu'!S30="IwMT", 'Full menu'!S30="M&amp;IT", 'Full menu'!S30="IwERT", 'Full menu'!S30="ERwIT", 'Full menu'!S30="I&amp;ERT", 'Full menu'!S30="ER&amp;M&amp;IT"),"MixedTs",IF('Full menu'!S30="UD","UD",IF('Full menu'!S30="LSD","LSD",IF('Full menu'!S30="WSD","WSD","")))))))))</f>
        <v/>
      </c>
      <c r="T30" s="3" t="str">
        <f>IF('Full menu'!T30="MDC","MDC",IF(OR('Full menu'!T30="PERF",'Full menu'!T30="AERF",'Full menu'!T30="PCB"),"ERfix",IF(OR('Full menu'!T30="ACB", 'Full menu'!T30="LCERT", 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 'Full menu'!T30="ERwMT", 'Full menu'!T30="M&amp;ERT", 'Full menu'!T30="MwIT", 'Full menu'!T30="IwMT", 'Full menu'!T30="M&amp;IT", 'Full menu'!T30="IwERT", 'Full menu'!T30="ERwIT", 'Full menu'!T30="I&amp;ERT", 'Full menu'!T30="ER&amp;M&amp;IT"),"MixedTs",IF('Full menu'!T30="UD","UD",IF('Full menu'!T30="LSD","LSD",IF('Full menu'!T30="WSD","WSD","")))))))))</f>
        <v/>
      </c>
      <c r="U30" s="3" t="str">
        <f>IF('Full menu'!U30="MDC","MDC",IF(OR('Full menu'!U30="PERF",'Full menu'!U30="AERF",'Full menu'!U30="PCB"),"ERfix",IF(OR('Full menu'!U30="ACB", 'Full menu'!U30="LCERT", 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 'Full menu'!U30="ERwMT", 'Full menu'!U30="M&amp;ERT", 'Full menu'!U30="MwIT", 'Full menu'!U30="IwMT", 'Full menu'!U30="M&amp;IT", 'Full menu'!U30="IwERT", 'Full menu'!U30="ERwIT", 'Full menu'!U30="I&amp;ERT", 'Full menu'!U30="ER&amp;M&amp;IT"),"MixedTs",IF('Full menu'!U30="UD","UD",IF('Full menu'!U30="LSD","LSD",IF('Full menu'!U30="WSD","WSD","")))))))))</f>
        <v>ERfix</v>
      </c>
      <c r="V30" s="3" t="str">
        <f>IF('Full menu'!V30="MDC","MDC",IF(OR('Full menu'!V30="PERF",'Full menu'!V30="AERF",'Full menu'!V30="PCB"),"ERfix",IF(OR('Full menu'!V30="ACB", 'Full menu'!V30="LCERT", 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 'Full menu'!V30="ERwMT", 'Full menu'!V30="M&amp;ERT", 'Full menu'!V30="MwIT", 'Full menu'!V30="IwMT", 'Full menu'!V30="M&amp;IT", 'Full menu'!V30="IwERT", 'Full menu'!V30="ERwIT", 'Full menu'!V30="I&amp;ERT", 'Full menu'!V30="ER&amp;M&amp;IT"),"MixedTs",IF('Full menu'!V30="UD","UD",IF('Full menu'!V30="LSD","LSD",IF('Full menu'!V30="WSD","WSD","")))))))))</f>
        <v>ERfix</v>
      </c>
      <c r="W30" s="3" t="str">
        <f>IF('Full menu'!W30="MDC","MDC",IF(OR('Full menu'!W30="PERF",'Full menu'!W30="AERF",'Full menu'!W30="PCB"),"ERfix",IF(OR('Full menu'!W30="ACB", 'Full menu'!W30="LCERT", 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 'Full menu'!W30="ERwMT", 'Full menu'!W30="M&amp;ERT", 'Full menu'!W30="MwIT", 'Full menu'!W30="IwMT", 'Full menu'!W30="M&amp;IT", 'Full menu'!W30="IwERT", 'Full menu'!W30="ERwIT", 'Full menu'!W30="I&amp;ERT", 'Full menu'!W30="ER&amp;M&amp;IT"),"MixedTs",IF('Full menu'!W30="UD","UD",IF('Full menu'!W30="LSD","LSD",IF('Full menu'!W30="WSD","WSD","")))))))))</f>
        <v>ERfix</v>
      </c>
      <c r="X30" s="3" t="str">
        <f>IF('Full menu'!X30="MDC","MDC",IF(OR('Full menu'!X30="PERF",'Full menu'!X30="AERF",'Full menu'!X30="PCB"),"ERfix",IF(OR('Full menu'!X30="ACB", 'Full menu'!X30="LCERT", 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 'Full menu'!X30="ERwMT", 'Full menu'!X30="M&amp;ERT", 'Full menu'!X30="MwIT", 'Full menu'!X30="IwMT", 'Full menu'!X30="M&amp;IT", 'Full menu'!X30="IwERT", 'Full menu'!X30="ERwIT", 'Full menu'!X30="I&amp;ERT", 'Full menu'!X30="ER&amp;M&amp;IT"),"MixedTs",IF('Full menu'!X30="UD","UD",IF('Full menu'!X30="LSD","LSD",IF('Full menu'!X30="WSD","WSD","")))))))))</f>
        <v>LSD</v>
      </c>
      <c r="Y30" s="3" t="str">
        <f>IF('Full menu'!Y30="MDC","MDC",IF(OR('Full menu'!Y30="PERF",'Full menu'!Y30="AERF",'Full menu'!Y30="PCB"),"ERfix",IF(OR('Full menu'!Y30="ACB", 'Full menu'!Y30="LCERT", 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 'Full menu'!Y30="ERwMT", 'Full menu'!Y30="M&amp;ERT", 'Full menu'!Y30="MwIT", 'Full menu'!Y30="IwMT", 'Full menu'!Y30="M&amp;IT", 'Full menu'!Y30="IwERT", 'Full menu'!Y30="ERwIT", 'Full menu'!Y30="I&amp;ERT", 'Full menu'!Y30="ER&amp;M&amp;IT"),"MixedTs",IF('Full menu'!Y30="UD","UD",IF('Full menu'!Y30="LSD","LSD",IF('Full menu'!Y30="WSD","WSD","")))))))))</f>
        <v>LSD</v>
      </c>
      <c r="Z30" s="3" t="str">
        <f>IF('Full menu'!Z30="MDC","MDC",IF(OR('Full menu'!Z30="PERF",'Full menu'!Z30="AERF",'Full menu'!Z30="PCB"),"ERfix",IF(OR('Full menu'!Z30="ACB", 'Full menu'!Z30="LCERT", 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 'Full menu'!Z30="ERwMT", 'Full menu'!Z30="M&amp;ERT", 'Full menu'!Z30="MwIT", 'Full menu'!Z30="IwMT", 'Full menu'!Z30="M&amp;IT", 'Full menu'!Z30="IwERT", 'Full menu'!Z30="ERwIT", 'Full menu'!Z30="I&amp;ERT", 'Full menu'!Z30="ER&amp;M&amp;IT"),"MixedTs",IF('Full menu'!Z30="UD","UD",IF('Full menu'!Z30="LSD","LSD",IF('Full menu'!Z30="WSD","WSD","")))))))))</f>
        <v>LSD</v>
      </c>
      <c r="AA30" s="3" t="str">
        <f>IF('Full menu'!AA30="MDC","MDC",IF(OR('Full menu'!AA30="PERF",'Full menu'!AA30="AERF",'Full menu'!AA30="PCB"),"ERfix",IF(OR('Full menu'!AA30="ACB", 'Full menu'!AA30="LCERT", 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 'Full menu'!AA30="ERwMT", 'Full menu'!AA30="M&amp;ERT", 'Full menu'!AA30="MwIT", 'Full menu'!AA30="IwMT", 'Full menu'!AA30="M&amp;IT", 'Full menu'!AA30="IwERT", 'Full menu'!AA30="ERwIT", 'Full menu'!AA30="I&amp;ERT", 'Full menu'!AA30="ER&amp;M&amp;IT"),"MixedTs",IF('Full menu'!AA30="UD","UD",IF('Full menu'!AA30="LSD","LSD",IF('Full menu'!AA30="WSD","WSD","")))))))))</f>
        <v>LSD</v>
      </c>
      <c r="AB30" s="3" t="str">
        <f>IF('Full menu'!AB30="MDC","MDC",IF(OR('Full menu'!AB30="PERF",'Full menu'!AB30="AERF",'Full menu'!AB30="PCB"),"ERfix",IF(OR('Full menu'!AB30="ACB", 'Full menu'!AB30="LCERT", 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 'Full menu'!AB30="ERwMT", 'Full menu'!AB30="M&amp;ERT", 'Full menu'!AB30="MwIT", 'Full menu'!AB30="IwMT", 'Full menu'!AB30="M&amp;IT", 'Full menu'!AB30="IwERT", 'Full menu'!AB30="ERwIT", 'Full menu'!AB30="I&amp;ERT", 'Full menu'!AB30="ER&amp;M&amp;IT"),"MixedTs",IF('Full menu'!AB30="UD","UD",IF('Full menu'!AB30="LSD","LSD",IF('Full menu'!AB30="WSD","WSD","")))))))))</f>
        <v>LSD</v>
      </c>
      <c r="AC30" s="3" t="str">
        <f>IF('Full menu'!AC30="MDC","MDC",IF(OR('Full menu'!AC30="PERF",'Full menu'!AC30="AERF",'Full menu'!AC30="PCB"),"ERfix",IF(OR('Full menu'!AC30="ACB", 'Full menu'!AC30="LCERT", 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 'Full menu'!AC30="ERwMT", 'Full menu'!AC30="M&amp;ERT", 'Full menu'!AC30="MwIT", 'Full menu'!AC30="IwMT", 'Full menu'!AC30="M&amp;IT", 'Full menu'!AC30="IwERT", 'Full menu'!AC30="ERwIT", 'Full menu'!AC30="I&amp;ERT", 'Full menu'!AC30="ER&amp;M&amp;IT"),"MixedTs",IF('Full menu'!AC30="UD","UD",IF('Full menu'!AC30="LSD","LSD",IF('Full menu'!AC30="WSD","WSD","")))))))))</f>
        <v>LSD</v>
      </c>
      <c r="AD30" s="3" t="str">
        <f>IF('Full menu'!AD30="MDC","MDC",IF(OR('Full menu'!AD30="PERF",'Full menu'!AD30="AERF",'Full menu'!AD30="PCB"),"ERfix",IF(OR('Full menu'!AD30="ACB", 'Full menu'!AD30="LCERT", 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 'Full menu'!AD30="ERwMT", 'Full menu'!AD30="M&amp;ERT", 'Full menu'!AD30="MwIT", 'Full menu'!AD30="IwMT", 'Full menu'!AD30="M&amp;IT", 'Full menu'!AD30="IwERT", 'Full menu'!AD30="ERwIT", 'Full menu'!AD30="I&amp;ERT", 'Full menu'!AD30="ER&amp;M&amp;IT"),"MixedTs",IF('Full menu'!AD30="UD","UD",IF('Full menu'!AD30="LSD","LSD",IF('Full menu'!AD30="WSD","WSD","")))))))))</f>
        <v>LSD</v>
      </c>
      <c r="AE30" s="3" t="str">
        <f>IF('Full menu'!AE30="MDC","MDC",IF(OR('Full menu'!AE30="PERF",'Full menu'!AE30="AERF",'Full menu'!AE30="PCB"),"ERfix",IF(OR('Full menu'!AE30="ACB", 'Full menu'!AE30="LCERT", 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 'Full menu'!AE30="ERwMT", 'Full menu'!AE30="M&amp;ERT", 'Full menu'!AE30="MwIT", 'Full menu'!AE30="IwMT", 'Full menu'!AE30="M&amp;IT", 'Full menu'!AE30="IwERT", 'Full menu'!AE30="ERwIT", 'Full menu'!AE30="I&amp;ERT", 'Full menu'!AE30="ER&amp;M&amp;IT"),"MixedTs",IF('Full menu'!AE30="UD","UD",IF('Full menu'!AE30="LSD","LSD",IF('Full menu'!AE30="WSD","WSD","")))))))))</f>
        <v>LSD</v>
      </c>
      <c r="AF30" s="3" t="str">
        <f>IF('Full menu'!AF30="MDC","MDC",IF(OR('Full menu'!AF30="PERF",'Full menu'!AF30="AERF",'Full menu'!AF30="PCB"),"ERfix",IF(OR('Full menu'!AF30="ACB", 'Full menu'!AF30="LCERT", 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 'Full menu'!AF30="ERwMT", 'Full menu'!AF30="M&amp;ERT", 'Full menu'!AF30="MwIT", 'Full menu'!AF30="IwMT", 'Full menu'!AF30="M&amp;IT", 'Full menu'!AF30="IwERT", 'Full menu'!AF30="ERwIT", 'Full menu'!AF30="I&amp;ERT", 'Full menu'!AF30="ER&amp;M&amp;IT"),"MixedTs",IF('Full menu'!AF30="UD","UD",IF('Full menu'!AF30="LSD","LSD",IF('Full menu'!AF30="WSD","WSD","")))))))))</f>
        <v>LSD</v>
      </c>
      <c r="AG30" s="3" t="str">
        <f>IF('Full menu'!AG30="MDC","MDC",IF(OR('Full menu'!AG30="PERF",'Full menu'!AG30="AERF",'Full menu'!AG30="PCB"),"ERfix",IF(OR('Full menu'!AG30="ACB", 'Full menu'!AG30="LCERT", 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 'Full menu'!AG30="ERwMT", 'Full menu'!AG30="M&amp;ERT", 'Full menu'!AG30="MwIT", 'Full menu'!AG30="IwMT", 'Full menu'!AG30="M&amp;IT", 'Full menu'!AG30="IwERT", 'Full menu'!AG30="ERwIT", 'Full menu'!AG30="I&amp;ERT", 'Full menu'!AG30="ER&amp;M&amp;IT"),"MixedTs",IF('Full menu'!AG30="UD","UD",IF('Full menu'!AG30="LSD","LSD",IF('Full menu'!AG30="WSD","WSD","")))))))))</f>
        <v>MixedTs</v>
      </c>
      <c r="AH30" s="3" t="str">
        <f>IF('Full menu'!AH30="MDC","MDC",IF(OR('Full menu'!AH30="PERF",'Full menu'!AH30="AERF",'Full menu'!AH30="PCB"),"ERfix",IF(OR('Full menu'!AH30="ACB", 'Full menu'!AH30="LCERT", 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 'Full menu'!AH30="ERwMT", 'Full menu'!AH30="M&amp;ERT", 'Full menu'!AH30="MwIT", 'Full menu'!AH30="IwMT", 'Full menu'!AH30="M&amp;IT", 'Full menu'!AH30="IwERT", 'Full menu'!AH30="ERwIT", 'Full menu'!AH30="I&amp;ERT", 'Full menu'!AH30="ER&amp;M&amp;IT"),"MixedTs",IF('Full menu'!AH30="UD","UD",IF('Full menu'!AH30="LSD","LSD",IF('Full menu'!AH30="WSD","WSD","")))))))))</f>
        <v>MixedTs</v>
      </c>
      <c r="AI30" s="3" t="str">
        <f>IF('Full menu'!AI30="MDC","MDC",IF(OR('Full menu'!AI30="PERF",'Full menu'!AI30="AERF",'Full menu'!AI30="PCB"),"ERfix",IF(OR('Full menu'!AI30="ACB", 'Full menu'!AI30="LCERT", 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 'Full menu'!AI30="ERwMT", 'Full menu'!AI30="M&amp;ERT", 'Full menu'!AI30="MwIT", 'Full menu'!AI30="IwMT", 'Full menu'!AI30="M&amp;IT", 'Full menu'!AI30="IwERT", 'Full menu'!AI30="ERwIT", 'Full menu'!AI30="I&amp;ERT", 'Full menu'!AI30="ER&amp;M&amp;IT"),"MixedTs",IF('Full menu'!AI30="UD","UD",IF('Full menu'!AI30="LSD","LSD",IF('Full menu'!AI30="WSD","WSD","")))))))))</f>
        <v>MixedTs</v>
      </c>
      <c r="AJ30" s="3" t="str">
        <f>IF('Full menu'!AJ30="MDC","MDC",IF(OR('Full menu'!AJ30="PERF",'Full menu'!AJ30="AERF",'Full menu'!AJ30="PCB"),"ERfix",IF(OR('Full menu'!AJ30="ACB", 'Full menu'!AJ30="LCERT", 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 'Full menu'!AJ30="ERwMT", 'Full menu'!AJ30="M&amp;ERT", 'Full menu'!AJ30="MwIT", 'Full menu'!AJ30="IwMT", 'Full menu'!AJ30="M&amp;IT", 'Full menu'!AJ30="IwERT", 'Full menu'!AJ30="ERwIT", 'Full menu'!AJ30="I&amp;ERT", 'Full menu'!AJ30="ER&amp;M&amp;IT"),"MixedTs",IF('Full menu'!AJ30="UD","UD",IF('Full menu'!AJ30="LSD","LSD",IF('Full menu'!AJ30="WSD","WSD","")))))))))</f>
        <v>MixedTs</v>
      </c>
      <c r="AK30" s="3" t="str">
        <f>IF('Full menu'!AK30="MDC","MDC",IF(OR('Full menu'!AK30="PERF",'Full menu'!AK30="AERF",'Full menu'!AK30="PCB"),"ERfix",IF(OR('Full menu'!AK30="ACB", 'Full menu'!AK30="LCERT", 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 'Full menu'!AK30="ERwMT", 'Full menu'!AK30="M&amp;ERT", 'Full menu'!AK30="MwIT", 'Full menu'!AK30="IwMT", 'Full menu'!AK30="M&amp;IT", 'Full menu'!AK30="IwERT", 'Full menu'!AK30="ERwIT", 'Full menu'!AK30="I&amp;ERT", 'Full menu'!AK30="ER&amp;M&amp;IT"),"MixedTs",IF('Full menu'!AK30="UD","UD",IF('Full menu'!AK30="LSD","LSD",IF('Full menu'!AK30="WSD","WSD","")))))))))</f>
        <v/>
      </c>
      <c r="AL30" s="3" t="str">
        <f>IF('Full menu'!AL30="MDC","MDC",IF(OR('Full menu'!AL30="PERF",'Full menu'!AL30="AERF",'Full menu'!AL30="PCB"),"ERfix",IF(OR('Full menu'!AL30="ACB", 'Full menu'!AL30="LCERT", 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 'Full menu'!AL30="ERwMT", 'Full menu'!AL30="M&amp;ERT", 'Full menu'!AL30="MwIT", 'Full menu'!AL30="IwMT", 'Full menu'!AL30="M&amp;IT", 'Full menu'!AL30="IwERT", 'Full menu'!AL30="ERwIT", 'Full menu'!AL30="I&amp;ERT", 'Full menu'!AL30="ER&amp;M&amp;IT"),"MixedTs",IF('Full menu'!AL30="UD","UD",IF('Full menu'!AL30="LSD","LSD",IF('Full menu'!AL30="WSD","WSD","")))))))))</f>
        <v/>
      </c>
      <c r="AM30" s="3" t="str">
        <f>IF('Full menu'!AM30="MDC","MDC",IF(OR('Full menu'!AM30="PERF",'Full menu'!AM30="AERF",'Full menu'!AM30="PCB"),"ERfix",IF(OR('Full menu'!AM30="ACB", 'Full menu'!AM30="LCERT", 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 'Full menu'!AM30="ERwMT", 'Full menu'!AM30="M&amp;ERT", 'Full menu'!AM30="MwIT", 'Full menu'!AM30="IwMT", 'Full menu'!AM30="M&amp;IT", 'Full menu'!AM30="IwERT", 'Full menu'!AM30="ERwIT", 'Full menu'!AM30="I&amp;ERT", 'Full menu'!AM30="ER&amp;M&amp;IT"),"MixedTs",IF('Full menu'!AM30="UD","UD",IF('Full menu'!AM30="LSD","LSD",IF('Full menu'!AM30="WSD","WSD","")))))))))</f>
        <v/>
      </c>
      <c r="AN30" s="3" t="str">
        <f>IF('Full menu'!AN30="MDC","MDC",IF(OR('Full menu'!AN30="PERF",'Full menu'!AN30="AERF",'Full menu'!AN30="PCB"),"ERfix",IF(OR('Full menu'!AN30="ACB", 'Full menu'!AN30="LCERT", 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 'Full menu'!AN30="ERwMT", 'Full menu'!AN30="M&amp;ERT", 'Full menu'!AN30="MwIT", 'Full menu'!AN30="IwMT", 'Full menu'!AN30="M&amp;IT", 'Full menu'!AN30="IwERT", 'Full menu'!AN30="ERwIT", 'Full menu'!AN30="I&amp;ERT", 'Full menu'!AN30="ER&amp;M&amp;IT"),"MixedTs",IF('Full menu'!AN30="UD","UD",IF('Full menu'!AN30="LSD","LSD",IF('Full menu'!AN30="WSD","WSD","")))))))))</f>
        <v/>
      </c>
      <c r="AO30" s="3" t="str">
        <f>IF('Full menu'!AO30="MDC","MDC",IF(OR('Full menu'!AO30="PERF",'Full menu'!AO30="AERF",'Full menu'!AO30="PCB"),"ERfix",IF(OR('Full menu'!AO30="ACB", 'Full menu'!AO30="LCERT", 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 'Full menu'!AO30="ERwMT", 'Full menu'!AO30="M&amp;ERT", 'Full menu'!AO30="MwIT", 'Full menu'!AO30="IwMT", 'Full menu'!AO30="M&amp;IT", 'Full menu'!AO30="IwERT", 'Full menu'!AO30="ERwIT", 'Full menu'!AO30="I&amp;ERT", 'Full menu'!AO30="ER&amp;M&amp;IT"),"MixedTs",IF('Full menu'!AO30="UD","UD",IF('Full menu'!AO30="LSD","LSD",IF('Full menu'!AO30="WSD","WSD","")))))))))</f>
        <v/>
      </c>
      <c r="AP30" s="3" t="str">
        <f>IF('Full menu'!AP30="MDC","MDC",IF(OR('Full menu'!AP30="PERF",'Full menu'!AP30="AERF",'Full menu'!AP30="PCB"),"ERfix",IF(OR('Full menu'!AP30="ACB", 'Full menu'!AP30="LCERT", 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 'Full menu'!AP30="ERwMT", 'Full menu'!AP30="M&amp;ERT", 'Full menu'!AP30="MwIT", 'Full menu'!AP30="IwMT", 'Full menu'!AP30="M&amp;IT", 'Full menu'!AP30="IwERT", 'Full menu'!AP30="ERwIT", 'Full menu'!AP30="I&amp;ERT", 'Full menu'!AP30="ER&amp;M&amp;IT"),"MixedTs",IF('Full menu'!AP30="UD","UD",IF('Full menu'!AP30="LSD","LSD",IF('Full menu'!AP30="WSD","WSD","")))))))))</f>
        <v/>
      </c>
      <c r="AQ30" s="3" t="str">
        <f>IF('Full menu'!AQ30="MDC","MDC",IF(OR('Full menu'!AQ30="PERF",'Full menu'!AQ30="AERF",'Full menu'!AQ30="PCB"),"ERfix",IF(OR('Full menu'!AQ30="ACB", 'Full menu'!AQ30="LCERT", 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 'Full menu'!AQ30="ERwMT", 'Full menu'!AQ30="M&amp;ERT", 'Full menu'!AQ30="MwIT", 'Full menu'!AQ30="IwMT", 'Full menu'!AQ30="M&amp;IT", 'Full menu'!AQ30="IwERT", 'Full menu'!AQ30="ERwIT", 'Full menu'!AQ30="I&amp;ERT", 'Full menu'!AQ30="ER&amp;M&amp;IT"),"MixedTs",IF('Full menu'!AQ30="UD","UD",IF('Full menu'!AQ30="LSD","LSD",IF('Full menu'!AQ30="WSD","WSD","")))))))))</f>
        <v/>
      </c>
      <c r="AR30" s="3" t="str">
        <f>IF('Full menu'!AR30="MDC","MDC",IF(OR('Full menu'!AR30="PERF",'Full menu'!AR30="AERF",'Full menu'!AR30="PCB"),"ERfix",IF(OR('Full menu'!AR30="ACB", 'Full menu'!AR30="LCERT", 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 'Full menu'!AR30="ERwMT", 'Full menu'!AR30="M&amp;ERT", 'Full menu'!AR30="MwIT", 'Full menu'!AR30="IwMT", 'Full menu'!AR30="M&amp;IT", 'Full menu'!AR30="IwERT", 'Full menu'!AR30="ERwIT", 'Full menu'!AR30="I&amp;ERT", 'Full menu'!AR30="ER&amp;M&amp;IT"),"MixedTs",IF('Full menu'!AR30="UD","UD",IF('Full menu'!AR30="LSD","LSD",IF('Full menu'!AR30="WSD","WSD","")))))))))</f>
        <v/>
      </c>
      <c r="AS30" s="3" t="str">
        <f>IF('Full menu'!AS30="MDC","MDC",IF(OR('Full menu'!AS30="PERF",'Full menu'!AS30="AERF",'Full menu'!AS30="PCB"),"ERfix",IF(OR('Full menu'!AS30="ACB", 'Full menu'!AS30="LCERT", 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 'Full menu'!AS30="ERwMT", 'Full menu'!AS30="M&amp;ERT", 'Full menu'!AS30="MwIT", 'Full menu'!AS30="IwMT", 'Full menu'!AS30="M&amp;IT", 'Full menu'!AS30="IwERT", 'Full menu'!AS30="ERwIT", 'Full menu'!AS30="I&amp;ERT", 'Full menu'!AS30="ER&amp;M&amp;IT"),"MixedTs",IF('Full menu'!AS30="UD","UD",IF('Full menu'!AS30="LSD","LSD",IF('Full menu'!AS30="WSD","WSD","")))))))))</f>
        <v/>
      </c>
      <c r="AT30" s="3"/>
      <c r="AU30" s="3"/>
      <c r="AV30" s="3" t="str">
        <f>IF('Full menu'!AV30="MDC","MDC",IF(OR('Full menu'!AV30="PERF",'Full menu'!AV30="AERF",'Full menu'!AV30="PCB"),"ERfix",IF(OR('Full menu'!AV30="ACB", 'Full menu'!AV30="LCERT", 'Full menu'!AV30="LERT",'Full menu'!AV30="FCERT",'Full menu'!AV30="FERT"),"ERT",IF(OR('Full menu'!AV30="FCMT",'Full menu'!AV30="FMT",'Full menu'!AV30="LMT",'Full menu'!AV30="LCMT"),"MT",IF(OR('Full menu'!AV30="LCIT",'Full menu'!AV30="FCIT",'Full menu'!AV30="LMT",'Full menu'!AV30="FMT"),"IT",IF(OR('Full menu'!AV30="MwERT", 'Full menu'!AV30="ERwMT", 'Full menu'!AV30="M&amp;ERT", 'Full menu'!AV30="MwIT", 'Full menu'!AV30="IwMT", 'Full menu'!AV30="M&amp;IT", 'Full menu'!AV30="IwERT", 'Full menu'!AV30="ERwIT", 'Full menu'!AV30="I&amp;ERT", 'Full menu'!AV30="ER&amp;M&amp;IT"),"MixedT",IF('Full menu'!AV30="UD","UD",IF('Full menu'!AV30="LSD","LSD",IF('Full menu'!AV30="WSD","WSD","")))))))))</f>
        <v/>
      </c>
      <c r="AW30" s="3" t="str">
        <f>IF('Full menu'!AW30="MDC","MDC",IF(OR('Full menu'!AW30="PERF",'Full menu'!AW30="AERF",'Full menu'!AW30="PCB"),"ERfix",IF(OR('Full menu'!AW30="ACB", 'Full menu'!AW30="LCERT", 'Full menu'!AW30="LERT",'Full menu'!AW30="FCERT",'Full menu'!AW30="FERT"),"ERT",IF(OR('Full menu'!AW30="FCMT",'Full menu'!AW30="FMT",'Full menu'!AW30="LMT",'Full menu'!AW30="LCMT"),"MT",IF(OR('Full menu'!AW30="LCIT",'Full menu'!AW30="FCIT",'Full menu'!AW30="LMT",'Full menu'!AW30="FMT"),"IT",IF(OR('Full menu'!AW30="MwERT", 'Full menu'!AW30="ERwMT", 'Full menu'!AW30="M&amp;ERT", 'Full menu'!AW30="MwIT", 'Full menu'!AW30="IwMT", 'Full menu'!AW30="M&amp;IT", 'Full menu'!AW30="IwERT", 'Full menu'!AW30="ERwIT", 'Full menu'!AW30="I&amp;ERT", 'Full menu'!AW30="ER&amp;M&amp;IT"),"MixedT",IF('Full menu'!AW30="UD","UD",IF('Full menu'!AW30="LSD","LSD",IF('Full menu'!AW30="WSD","WSD","")))))))))</f>
        <v/>
      </c>
      <c r="AX30" s="3" t="str">
        <f>IF('Full menu'!AX30="MDC","MDC",IF(OR('Full menu'!AX30="PERF",'Full menu'!AX30="AERF",'Full menu'!AX30="PCB"),"ERfix",IF(OR('Full menu'!AX30="ACB", 'Full menu'!AX30="LCERT", 'Full menu'!AX30="LERT",'Full menu'!AX30="FCERT",'Full menu'!AX30="FERT"),"ERT",IF(OR('Full menu'!AX30="FCMT",'Full menu'!AX30="FMT",'Full menu'!AX30="LMT",'Full menu'!AX30="LCMT"),"MT",IF(OR('Full menu'!AX30="LCIT",'Full menu'!AX30="FCIT",'Full menu'!AX30="LMT",'Full menu'!AX30="FMT"),"IT",IF(OR('Full menu'!AX30="MwERT", 'Full menu'!AX30="ERwMT", 'Full menu'!AX30="M&amp;ERT", 'Full menu'!AX30="MwIT", 'Full menu'!AX30="IwMT", 'Full menu'!AX30="M&amp;IT", 'Full menu'!AX30="IwERT", 'Full menu'!AX30="ERwIT", 'Full menu'!AX30="I&amp;ERT", 'Full menu'!AX30="ER&amp;M&amp;IT"),"MixedT",IF('Full menu'!AX30="UD","UD",IF('Full menu'!AX30="LSD","LSD",IF('Full menu'!AX30="WSD","WSD","")))))))))</f>
        <v/>
      </c>
      <c r="AY30" s="3" t="str">
        <f>IF('Full menu'!AY30="MDC","MDC",IF(OR('Full menu'!AY30="PERF",'Full menu'!AY30="AERF",'Full menu'!AY30="PCB"),"ERfix",IF(OR('Full menu'!AY30="ACB", 'Full menu'!AY30="LCERT", 'Full menu'!AY30="LERT",'Full menu'!AY30="FCERT",'Full menu'!AY30="FERT"),"ERT",IF(OR('Full menu'!AY30="FCMT",'Full menu'!AY30="FMT",'Full menu'!AY30="LMT",'Full menu'!AY30="LCMT"),"MT",IF(OR('Full menu'!AY30="LCIT",'Full menu'!AY30="FCIT",'Full menu'!AY30="LMT",'Full menu'!AY30="FMT"),"IT",IF(OR('Full menu'!AY30="MwERT", 'Full menu'!AY30="ERwMT", 'Full menu'!AY30="M&amp;ERT", 'Full menu'!AY30="MwIT", 'Full menu'!AY30="IwMT", 'Full menu'!AY30="M&amp;IT", 'Full menu'!AY30="IwERT", 'Full menu'!AY30="ERwIT", 'Full menu'!AY30="I&amp;ERT", 'Full menu'!AY30="ER&amp;M&amp;IT"),"MixedT",IF('Full menu'!AY30="UD","UD",IF('Full menu'!AY30="LSD","LSD",IF('Full menu'!AY30="WSD","WSD","")))))))))</f>
        <v/>
      </c>
      <c r="AZ30" s="3" t="str">
        <f>IF('Full menu'!AZ30="MDC","MDC",IF(OR('Full menu'!AZ30="PERF",'Full menu'!AZ30="AERF",'Full menu'!AZ30="PCB"),"ERfix",IF(OR('Full menu'!AZ30="ACB", 'Full menu'!AZ30="LCERT", 'Full menu'!AZ30="LERT",'Full menu'!AZ30="FCERT",'Full menu'!AZ30="FERT"),"ERT",IF(OR('Full menu'!AZ30="FCMT",'Full menu'!AZ30="FMT",'Full menu'!AZ30="LMT",'Full menu'!AZ30="LCMT"),"MT",IF(OR('Full menu'!AZ30="LCIT",'Full menu'!AZ30="FCIT",'Full menu'!AZ30="LMT",'Full menu'!AZ30="FMT"),"IT",IF(OR('Full menu'!AZ30="MwERT", 'Full menu'!AZ30="ERwMT", 'Full menu'!AZ30="M&amp;ERT", 'Full menu'!AZ30="MwIT", 'Full menu'!AZ30="IwMT", 'Full menu'!AZ30="M&amp;IT", 'Full menu'!AZ30="IwERT", 'Full menu'!AZ30="ERwIT", 'Full menu'!AZ30="I&amp;ERT", 'Full menu'!AZ30="ER&amp;M&amp;IT"),"MixedT",IF('Full menu'!AZ30="UD","UD",IF('Full menu'!AZ30="LSD","LSD",IF('Full menu'!AZ30="WSD","WSD","")))))))))</f>
        <v/>
      </c>
      <c r="BA30" s="3" t="str">
        <f>IF('Full menu'!BA30="MDC","MDC",IF(OR('Full menu'!BA30="PERF",'Full menu'!BA30="AERF",'Full menu'!BA30="PCB"),"ERfix",IF(OR('Full menu'!BA30="ACB", 'Full menu'!BA30="LCERT", 'Full menu'!BA30="LERT",'Full menu'!BA30="FCERT",'Full menu'!BA30="FERT"),"ERT",IF(OR('Full menu'!BA30="FCMT",'Full menu'!BA30="FMT",'Full menu'!BA30="LMT",'Full menu'!BA30="LCMT"),"MT",IF(OR('Full menu'!BA30="LCIT",'Full menu'!BA30="FCIT",'Full menu'!BA30="LMT",'Full menu'!BA30="FMT"),"IT",IF(OR('Full menu'!BA30="MwERT", 'Full menu'!BA30="ERwMT", 'Full menu'!BA30="M&amp;ERT", 'Full menu'!BA30="MwIT", 'Full menu'!BA30="IwMT", 'Full menu'!BA30="M&amp;IT", 'Full menu'!BA30="IwERT", 'Full menu'!BA30="ERwIT", 'Full menu'!BA30="I&amp;ERT", 'Full menu'!BA30="ER&amp;M&amp;IT"),"MixedT",IF('Full menu'!BA30="UD","UD",IF('Full menu'!BA30="LSD","LSD",IF('Full menu'!BA30="WSD","WSD","")))))))))</f>
        <v/>
      </c>
      <c r="BB30" s="3" t="str">
        <f>IF('Full menu'!BB30="MDC","MDC",IF(OR('Full menu'!BB30="PERF",'Full menu'!BB30="AERF",'Full menu'!BB30="PCB"),"ERfix",IF(OR('Full menu'!BB30="ACB", 'Full menu'!BB30="LCERT", 'Full menu'!BB30="LERT",'Full menu'!BB30="FCERT",'Full menu'!BB30="FERT"),"ERT",IF(OR('Full menu'!BB30="FCMT",'Full menu'!BB30="FMT",'Full menu'!BB30="LMT",'Full menu'!BB30="LCMT"),"MT",IF(OR('Full menu'!BB30="LCIT",'Full menu'!BB30="FCIT",'Full menu'!BB30="LMT",'Full menu'!BB30="FMT"),"IT",IF(OR('Full menu'!BB30="MwERT", 'Full menu'!BB30="ERwMT", 'Full menu'!BB30="M&amp;ERT", 'Full menu'!BB30="MwIT", 'Full menu'!BB30="IwMT", 'Full menu'!BB30="M&amp;IT", 'Full menu'!BB30="IwERT", 'Full menu'!BB30="ERwIT", 'Full menu'!BB30="I&amp;ERT", 'Full menu'!BB30="ER&amp;M&amp;IT"),"MixedT",IF('Full menu'!BB30="UD","UD",IF('Full menu'!BB30="LSD","LSD",IF('Full menu'!BB30="WSD","WSD","")))))))))</f>
        <v/>
      </c>
      <c r="BC30" s="3" t="str">
        <f>IF('Full menu'!BC30="MDC","MDC",IF(OR('Full menu'!BC30="PERF",'Full menu'!BC30="AERF",'Full menu'!BC30="PCB"),"ERfix",IF(OR('Full menu'!BC30="ACB", 'Full menu'!BC30="LCERT", 'Full menu'!BC30="LERT",'Full menu'!BC30="FCERT",'Full menu'!BC30="FERT"),"ERT",IF(OR('Full menu'!BC30="FCMT",'Full menu'!BC30="FMT",'Full menu'!BC30="LMT",'Full menu'!BC30="LCMT"),"MT",IF(OR('Full menu'!BC30="LCIT",'Full menu'!BC30="FCIT",'Full menu'!BC30="LMT",'Full menu'!BC30="FMT"),"IT",IF(OR('Full menu'!BC30="MwERT", 'Full menu'!BC30="ERwMT", 'Full menu'!BC30="M&amp;ERT", 'Full menu'!BC30="MwIT", 'Full menu'!BC30="IwMT", 'Full menu'!BC30="M&amp;IT", 'Full menu'!BC30="IwERT", 'Full menu'!BC30="ERwIT", 'Full menu'!BC30="I&amp;ERT", 'Full menu'!BC30="ER&amp;M&amp;IT"),"MixedT",IF('Full menu'!BC30="UD","UD",IF('Full menu'!BC30="LSD","LSD",IF('Full menu'!BC30="WSD","WSD","")))))))))</f>
        <v/>
      </c>
    </row>
    <row r="31" spans="1:55" ht="15.5" x14ac:dyDescent="0.35">
      <c r="A31" t="s">
        <v>54</v>
      </c>
      <c r="B31" s="3" t="str">
        <f>IF('Full menu'!B31="MDC","MDC",IF(OR('Full menu'!B31="PERF",'Full menu'!B31="AERF",'Full menu'!B31="PCB"),"ERfix",IF(OR('Full menu'!B31="ACB", 'Full menu'!B31="LCERT", 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 'Full menu'!B31="ERwMT", 'Full menu'!B31="M&amp;ERT", 'Full menu'!B31="MwIT", 'Full menu'!B31="IwMT", 'Full menu'!B31="M&amp;IT", 'Full menu'!B31="IwERT", 'Full menu'!B31="ERwIT", 'Full menu'!B31="I&amp;ERT", 'Full menu'!B31="ER&amp;M&amp;IT"),"MixedTs",IF('Full menu'!B31="UD","UD",IF('Full menu'!B31="LSD","LSD",IF('Full menu'!B31="WSD","WSD","")))))))))</f>
        <v/>
      </c>
      <c r="C31" s="3" t="str">
        <f>IF('Full menu'!C31="MDC","MDC",IF(OR('Full menu'!C31="PERF",'Full menu'!C31="AERF",'Full menu'!C31="PCB"),"ERfix",IF(OR('Full menu'!C31="ACB", 'Full menu'!C31="LCERT", 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 'Full menu'!C31="ERwMT", 'Full menu'!C31="M&amp;ERT", 'Full menu'!C31="MwIT", 'Full menu'!C31="IwMT", 'Full menu'!C31="M&amp;IT", 'Full menu'!C31="IwERT", 'Full menu'!C31="ERwIT", 'Full menu'!C31="I&amp;ERT", 'Full menu'!C31="ER&amp;M&amp;IT"),"MixedTs",IF('Full menu'!C31="UD","UD",IF('Full menu'!C31="LSD","LSD",IF('Full menu'!C31="WSD","WSD","")))))))))</f>
        <v/>
      </c>
      <c r="D31" s="3" t="str">
        <f>IF('Full menu'!D31="MDC","MDC",IF(OR('Full menu'!D31="PERF",'Full menu'!D31="AERF",'Full menu'!D31="PCB"),"ERfix",IF(OR('Full menu'!D31="ACB", 'Full menu'!D31="LCERT", 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 'Full menu'!D31="ERwMT", 'Full menu'!D31="M&amp;ERT", 'Full menu'!D31="MwIT", 'Full menu'!D31="IwMT", 'Full menu'!D31="M&amp;IT", 'Full menu'!D31="IwERT", 'Full menu'!D31="ERwIT", 'Full menu'!D31="I&amp;ERT", 'Full menu'!D31="ER&amp;M&amp;IT"),"MixedTs",IF('Full menu'!D31="UD","UD",IF('Full menu'!D31="LSD","LSD",IF('Full menu'!D31="WSD","WSD","")))))))))</f>
        <v/>
      </c>
      <c r="E31" s="3" t="str">
        <f>IF('Full menu'!E31="MDC","MDC",IF(OR('Full menu'!E31="PERF",'Full menu'!E31="AERF",'Full menu'!E31="PCB"),"ERfix",IF(OR('Full menu'!E31="ACB", 'Full menu'!E31="LCERT", 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 'Full menu'!E31="ERwMT", 'Full menu'!E31="M&amp;ERT", 'Full menu'!E31="MwIT", 'Full menu'!E31="IwMT", 'Full menu'!E31="M&amp;IT", 'Full menu'!E31="IwERT", 'Full menu'!E31="ERwIT", 'Full menu'!E31="I&amp;ERT", 'Full menu'!E31="ER&amp;M&amp;IT"),"MixedTs",IF('Full menu'!E31="UD","UD",IF('Full menu'!E31="LSD","LSD",IF('Full menu'!E31="WSD","WSD","")))))))))</f>
        <v/>
      </c>
      <c r="F31" s="3" t="str">
        <f>IF('Full menu'!F31="MDC","MDC",IF(OR('Full menu'!F31="PERF",'Full menu'!F31="AERF",'Full menu'!F31="PCB"),"ERfix",IF(OR('Full menu'!F31="ACB", 'Full menu'!F31="LCERT", 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 'Full menu'!F31="ERwMT", 'Full menu'!F31="M&amp;ERT", 'Full menu'!F31="MwIT", 'Full menu'!F31="IwMT", 'Full menu'!F31="M&amp;IT", 'Full menu'!F31="IwERT", 'Full menu'!F31="ERwIT", 'Full menu'!F31="I&amp;ERT", 'Full menu'!F31="ER&amp;M&amp;IT"),"MixedTs",IF('Full menu'!F31="UD","UD",IF('Full menu'!F31="LSD","LSD",IF('Full menu'!F31="WSD","WSD","")))))))))</f>
        <v/>
      </c>
      <c r="G31" s="3" t="str">
        <f>IF('Full menu'!G31="MDC","MDC",IF(OR('Full menu'!G31="PERF",'Full menu'!G31="AERF",'Full menu'!G31="PCB"),"ERfix",IF(OR('Full menu'!G31="ACB", 'Full menu'!G31="LCERT", 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 'Full menu'!G31="ERwMT", 'Full menu'!G31="M&amp;ERT", 'Full menu'!G31="MwIT", 'Full menu'!G31="IwMT", 'Full menu'!G31="M&amp;IT", 'Full menu'!G31="IwERT", 'Full menu'!G31="ERwIT", 'Full menu'!G31="I&amp;ERT", 'Full menu'!G31="ER&amp;M&amp;IT"),"MixedTs",IF('Full menu'!G31="UD","UD",IF('Full menu'!G31="LSD","LSD",IF('Full menu'!G31="WSD","WSD","")))))))))</f>
        <v/>
      </c>
      <c r="H31" s="3" t="str">
        <f>IF('Full menu'!H31="MDC","MDC",IF(OR('Full menu'!H31="PERF",'Full menu'!H31="AERF",'Full menu'!H31="PCB"),"ERfix",IF(OR('Full menu'!H31="ACB", 'Full menu'!H31="LCERT", 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 'Full menu'!H31="ERwMT", 'Full menu'!H31="M&amp;ERT", 'Full menu'!H31="MwIT", 'Full menu'!H31="IwMT", 'Full menu'!H31="M&amp;IT", 'Full menu'!H31="IwERT", 'Full menu'!H31="ERwIT", 'Full menu'!H31="I&amp;ERT", 'Full menu'!H31="ER&amp;M&amp;IT"),"MixedTs",IF('Full menu'!H31="UD","UD",IF('Full menu'!H31="LSD","LSD",IF('Full menu'!H31="WSD","WSD","")))))))))</f>
        <v/>
      </c>
      <c r="I31" s="3" t="str">
        <f>IF('Full menu'!I31="MDC","MDC",IF(OR('Full menu'!I31="PERF",'Full menu'!I31="AERF",'Full menu'!I31="PCB"),"ERfix",IF(OR('Full menu'!I31="ACB", 'Full menu'!I31="LCERT", 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 'Full menu'!I31="ERwMT", 'Full menu'!I31="M&amp;ERT", 'Full menu'!I31="MwIT", 'Full menu'!I31="IwMT", 'Full menu'!I31="M&amp;IT", 'Full menu'!I31="IwERT", 'Full menu'!I31="ERwIT", 'Full menu'!I31="I&amp;ERT", 'Full menu'!I31="ER&amp;M&amp;IT"),"MixedTs",IF('Full menu'!I31="UD","UD",IF('Full menu'!I31="LSD","LSD",IF('Full menu'!I31="WSD","WSD","")))))))))</f>
        <v/>
      </c>
      <c r="J31" s="3" t="str">
        <f>IF('Full menu'!J31="MDC","MDC",IF(OR('Full menu'!J31="PERF",'Full menu'!J31="AERF",'Full menu'!J31="PCB"),"ERfix",IF(OR('Full menu'!J31="ACB", 'Full menu'!J31="LCERT", 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 'Full menu'!J31="ERwMT", 'Full menu'!J31="M&amp;ERT", 'Full menu'!J31="MwIT", 'Full menu'!J31="IwMT", 'Full menu'!J31="M&amp;IT", 'Full menu'!J31="IwERT", 'Full menu'!J31="ERwIT", 'Full menu'!J31="I&amp;ERT", 'Full menu'!J31="ER&amp;M&amp;IT"),"MixedTs",IF('Full menu'!J31="UD","UD",IF('Full menu'!J31="LSD","LSD",IF('Full menu'!J31="WSD","WSD","")))))))))</f>
        <v/>
      </c>
      <c r="K31" s="3" t="str">
        <f>IF('Full menu'!K31="MDC","MDC",IF(OR('Full menu'!K31="PERF",'Full menu'!K31="AERF",'Full menu'!K31="PCB"),"ERfix",IF(OR('Full menu'!K31="ACB", 'Full menu'!K31="LCERT", 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 'Full menu'!K31="ERwMT", 'Full menu'!K31="M&amp;ERT", 'Full menu'!K31="MwIT", 'Full menu'!K31="IwMT", 'Full menu'!K31="M&amp;IT", 'Full menu'!K31="IwERT", 'Full menu'!K31="ERwIT", 'Full menu'!K31="I&amp;ERT", 'Full menu'!K31="ER&amp;M&amp;IT"),"MixedTs",IF('Full menu'!K31="UD","UD",IF('Full menu'!K31="LSD","LSD",IF('Full menu'!K31="WSD","WSD","")))))))))</f>
        <v/>
      </c>
      <c r="L31" s="3" t="str">
        <f>IF('Full menu'!L31="MDC","MDC",IF(OR('Full menu'!L31="PERF",'Full menu'!L31="AERF",'Full menu'!L31="PCB"),"ERfix",IF(OR('Full menu'!L31="ACB", 'Full menu'!L31="LCERT", 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 'Full menu'!L31="ERwMT", 'Full menu'!L31="M&amp;ERT", 'Full menu'!L31="MwIT", 'Full menu'!L31="IwMT", 'Full menu'!L31="M&amp;IT", 'Full menu'!L31="IwERT", 'Full menu'!L31="ERwIT", 'Full menu'!L31="I&amp;ERT", 'Full menu'!L31="ER&amp;M&amp;IT"),"MixedTs",IF('Full menu'!L31="UD","UD",IF('Full menu'!L31="LSD","LSD",IF('Full menu'!L31="WSD","WSD","")))))))))</f>
        <v/>
      </c>
      <c r="M31" s="3" t="str">
        <f>IF('Full menu'!M31="MDC","MDC",IF(OR('Full menu'!M31="PERF",'Full menu'!M31="AERF",'Full menu'!M31="PCB"),"ERfix",IF(OR('Full menu'!M31="ACB", 'Full menu'!M31="LCERT", 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 'Full menu'!M31="ERwMT", 'Full menu'!M31="M&amp;ERT", 'Full menu'!M31="MwIT", 'Full menu'!M31="IwMT", 'Full menu'!M31="M&amp;IT", 'Full menu'!M31="IwERT", 'Full menu'!M31="ERwIT", 'Full menu'!M31="I&amp;ERT", 'Full menu'!M31="ER&amp;M&amp;IT"),"MixedTs",IF('Full menu'!M31="UD","UD",IF('Full menu'!M31="LSD","LSD",IF('Full menu'!M31="WSD","WSD","")))))))))</f>
        <v/>
      </c>
      <c r="N31" s="3" t="str">
        <f>IF('Full menu'!N31="MDC","MDC",IF(OR('Full menu'!N31="PERF",'Full menu'!N31="AERF",'Full menu'!N31="PCB"),"ERfix",IF(OR('Full menu'!N31="ACB", 'Full menu'!N31="LCERT", 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 'Full menu'!N31="ERwMT", 'Full menu'!N31="M&amp;ERT", 'Full menu'!N31="MwIT", 'Full menu'!N31="IwMT", 'Full menu'!N31="M&amp;IT", 'Full menu'!N31="IwERT", 'Full menu'!N31="ERwIT", 'Full menu'!N31="I&amp;ERT", 'Full menu'!N31="ER&amp;M&amp;IT"),"MixedTs",IF('Full menu'!N31="UD","UD",IF('Full menu'!N31="LSD","LSD",IF('Full menu'!N31="WSD","WSD","")))))))))</f>
        <v/>
      </c>
      <c r="O31" s="3" t="str">
        <f>IF('Full menu'!O31="MDC","MDC",IF(OR('Full menu'!O31="PERF",'Full menu'!O31="AERF",'Full menu'!O31="PCB"),"ERfix",IF(OR('Full menu'!O31="ACB", 'Full menu'!O31="LCERT", 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 'Full menu'!O31="ERwMT", 'Full menu'!O31="M&amp;ERT", 'Full menu'!O31="MwIT", 'Full menu'!O31="IwMT", 'Full menu'!O31="M&amp;IT", 'Full menu'!O31="IwERT", 'Full menu'!O31="ERwIT", 'Full menu'!O31="I&amp;ERT", 'Full menu'!O31="ER&amp;M&amp;IT"),"MixedTs",IF('Full menu'!O31="UD","UD",IF('Full menu'!O31="LSD","LSD",IF('Full menu'!O31="WSD","WSD","")))))))))</f>
        <v/>
      </c>
      <c r="P31" s="3" t="str">
        <f>IF('Full menu'!P31="MDC","MDC",IF(OR('Full menu'!P31="PERF",'Full menu'!P31="AERF",'Full menu'!P31="PCB"),"ERfix",IF(OR('Full menu'!P31="ACB", 'Full menu'!P31="LCERT", 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 'Full menu'!P31="ERwMT", 'Full menu'!P31="M&amp;ERT", 'Full menu'!P31="MwIT", 'Full menu'!P31="IwMT", 'Full menu'!P31="M&amp;IT", 'Full menu'!P31="IwERT", 'Full menu'!P31="ERwIT", 'Full menu'!P31="I&amp;ERT", 'Full menu'!P31="ER&amp;M&amp;IT"),"MixedTs",IF('Full menu'!P31="UD","UD",IF('Full menu'!P31="LSD","LSD",IF('Full menu'!P31="WSD","WSD","")))))))))</f>
        <v/>
      </c>
      <c r="Q31" s="3" t="str">
        <f>IF('Full menu'!Q31="MDC","MDC",IF(OR('Full menu'!Q31="PERF",'Full menu'!Q31="AERF",'Full menu'!Q31="PCB"),"ERfix",IF(OR('Full menu'!Q31="ACB", 'Full menu'!Q31="LCERT", 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 'Full menu'!Q31="ERwMT", 'Full menu'!Q31="M&amp;ERT", 'Full menu'!Q31="MwIT", 'Full menu'!Q31="IwMT", 'Full menu'!Q31="M&amp;IT", 'Full menu'!Q31="IwERT", 'Full menu'!Q31="ERwIT", 'Full menu'!Q31="I&amp;ERT", 'Full menu'!Q31="ER&amp;M&amp;IT"),"MixedTs",IF('Full menu'!Q31="UD","UD",IF('Full menu'!Q31="LSD","LSD",IF('Full menu'!Q31="WSD","WSD","")))))))))</f>
        <v/>
      </c>
      <c r="R31" s="3" t="str">
        <f>IF('Full menu'!R31="MDC","MDC",IF(OR('Full menu'!R31="PERF",'Full menu'!R31="AERF",'Full menu'!R31="PCB"),"ERfix",IF(OR('Full menu'!R31="ACB", 'Full menu'!R31="LCERT", 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 'Full menu'!R31="ERwMT", 'Full menu'!R31="M&amp;ERT", 'Full menu'!R31="MwIT", 'Full menu'!R31="IwMT", 'Full menu'!R31="M&amp;IT", 'Full menu'!R31="IwERT", 'Full menu'!R31="ERwIT", 'Full menu'!R31="I&amp;ERT", 'Full menu'!R31="ER&amp;M&amp;IT"),"MixedTs",IF('Full menu'!R31="UD","UD",IF('Full menu'!R31="LSD","LSD",IF('Full menu'!R31="WSD","WSD","")))))))))</f>
        <v/>
      </c>
      <c r="S31" s="3" t="str">
        <f>IF('Full menu'!S31="MDC","MDC",IF(OR('Full menu'!S31="PERF",'Full menu'!S31="AERF",'Full menu'!S31="PCB"),"ERfix",IF(OR('Full menu'!S31="ACB", 'Full menu'!S31="LCERT", 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 'Full menu'!S31="ERwMT", 'Full menu'!S31="M&amp;ERT", 'Full menu'!S31="MwIT", 'Full menu'!S31="IwMT", 'Full menu'!S31="M&amp;IT", 'Full menu'!S31="IwERT", 'Full menu'!S31="ERwIT", 'Full menu'!S31="I&amp;ERT", 'Full menu'!S31="ER&amp;M&amp;IT"),"MixedTs",IF('Full menu'!S31="UD","UD",IF('Full menu'!S31="LSD","LSD",IF('Full menu'!S31="WSD","WSD","")))))))))</f>
        <v/>
      </c>
      <c r="T31" s="3" t="str">
        <f>IF('Full menu'!T31="MDC","MDC",IF(OR('Full menu'!T31="PERF",'Full menu'!T31="AERF",'Full menu'!T31="PCB"),"ERfix",IF(OR('Full menu'!T31="ACB", 'Full menu'!T31="LCERT", 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 'Full menu'!T31="ERwMT", 'Full menu'!T31="M&amp;ERT", 'Full menu'!T31="MwIT", 'Full menu'!T31="IwMT", 'Full menu'!T31="M&amp;IT", 'Full menu'!T31="IwERT", 'Full menu'!T31="ERwIT", 'Full menu'!T31="I&amp;ERT", 'Full menu'!T31="ER&amp;M&amp;IT"),"MixedTs",IF('Full menu'!T31="UD","UD",IF('Full menu'!T31="LSD","LSD",IF('Full menu'!T31="WSD","WSD","")))))))))</f>
        <v>UD</v>
      </c>
      <c r="U31" s="3" t="str">
        <f>IF('Full menu'!U31="MDC","MDC",IF(OR('Full menu'!U31="PERF",'Full menu'!U31="AERF",'Full menu'!U31="PCB"),"ERfix",IF(OR('Full menu'!U31="ACB", 'Full menu'!U31="LCERT", 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 'Full menu'!U31="ERwMT", 'Full menu'!U31="M&amp;ERT", 'Full menu'!U31="MwIT", 'Full menu'!U31="IwMT", 'Full menu'!U31="M&amp;IT", 'Full menu'!U31="IwERT", 'Full menu'!U31="ERwIT", 'Full menu'!U31="I&amp;ERT", 'Full menu'!U31="ER&amp;M&amp;IT"),"MixedTs",IF('Full menu'!U31="UD","UD",IF('Full menu'!U31="LSD","LSD",IF('Full menu'!U31="WSD","WSD","")))))))))</f>
        <v>UD</v>
      </c>
      <c r="V31" s="3" t="str">
        <f>IF('Full menu'!V31="MDC","MDC",IF(OR('Full menu'!V31="PERF",'Full menu'!V31="AERF",'Full menu'!V31="PCB"),"ERfix",IF(OR('Full menu'!V31="ACB", 'Full menu'!V31="LCERT", 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 'Full menu'!V31="ERwMT", 'Full menu'!V31="M&amp;ERT", 'Full menu'!V31="MwIT", 'Full menu'!V31="IwMT", 'Full menu'!V31="M&amp;IT", 'Full menu'!V31="IwERT", 'Full menu'!V31="ERwIT", 'Full menu'!V31="I&amp;ERT", 'Full menu'!V31="ER&amp;M&amp;IT"),"MixedTs",IF('Full menu'!V31="UD","UD",IF('Full menu'!V31="LSD","LSD",IF('Full menu'!V31="WSD","WSD","")))))))))</f>
        <v>LSD</v>
      </c>
      <c r="W31" s="3" t="str">
        <f>IF('Full menu'!W31="MDC","MDC",IF(OR('Full menu'!W31="PERF",'Full menu'!W31="AERF",'Full menu'!W31="PCB"),"ERfix",IF(OR('Full menu'!W31="ACB", 'Full menu'!W31="LCERT", 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 'Full menu'!W31="ERwMT", 'Full menu'!W31="M&amp;ERT", 'Full menu'!W31="MwIT", 'Full menu'!W31="IwMT", 'Full menu'!W31="M&amp;IT", 'Full menu'!W31="IwERT", 'Full menu'!W31="ERwIT", 'Full menu'!W31="I&amp;ERT", 'Full menu'!W31="ER&amp;M&amp;IT"),"MixedTs",IF('Full menu'!W31="UD","UD",IF('Full menu'!W31="LSD","LSD",IF('Full menu'!W31="WSD","WSD","")))))))))</f>
        <v>LSD</v>
      </c>
      <c r="X31" s="3" t="str">
        <f>IF('Full menu'!X31="MDC","MDC",IF(OR('Full menu'!X31="PERF",'Full menu'!X31="AERF",'Full menu'!X31="PCB"),"ERfix",IF(OR('Full menu'!X31="ACB", 'Full menu'!X31="LCERT", 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 'Full menu'!X31="ERwMT", 'Full menu'!X31="M&amp;ERT", 'Full menu'!X31="MwIT", 'Full menu'!X31="IwMT", 'Full menu'!X31="M&amp;IT", 'Full menu'!X31="IwERT", 'Full menu'!X31="ERwIT", 'Full menu'!X31="I&amp;ERT", 'Full menu'!X31="ER&amp;M&amp;IT"),"MixedTs",IF('Full menu'!X31="UD","UD",IF('Full menu'!X31="LSD","LSD",IF('Full menu'!X31="WSD","WSD","")))))))))</f>
        <v>LSD</v>
      </c>
      <c r="Y31" s="3" t="str">
        <f>IF('Full menu'!Y31="MDC","MDC",IF(OR('Full menu'!Y31="PERF",'Full menu'!Y31="AERF",'Full menu'!Y31="PCB"),"ERfix",IF(OR('Full menu'!Y31="ACB", 'Full menu'!Y31="LCERT", 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 'Full menu'!Y31="ERwMT", 'Full menu'!Y31="M&amp;ERT", 'Full menu'!Y31="MwIT", 'Full menu'!Y31="IwMT", 'Full menu'!Y31="M&amp;IT", 'Full menu'!Y31="IwERT", 'Full menu'!Y31="ERwIT", 'Full menu'!Y31="I&amp;ERT", 'Full menu'!Y31="ER&amp;M&amp;IT"),"MixedTs",IF('Full menu'!Y31="UD","UD",IF('Full menu'!Y31="LSD","LSD",IF('Full menu'!Y31="WSD","WSD","")))))))))</f>
        <v>LSD</v>
      </c>
      <c r="Z31" s="3" t="str">
        <f>IF('Full menu'!Z31="MDC","MDC",IF(OR('Full menu'!Z31="PERF",'Full menu'!Z31="AERF",'Full menu'!Z31="PCB"),"ERfix",IF(OR('Full menu'!Z31="ACB", 'Full menu'!Z31="LCERT", 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 'Full menu'!Z31="ERwMT", 'Full menu'!Z31="M&amp;ERT", 'Full menu'!Z31="MwIT", 'Full menu'!Z31="IwMT", 'Full menu'!Z31="M&amp;IT", 'Full menu'!Z31="IwERT", 'Full menu'!Z31="ERwIT", 'Full menu'!Z31="I&amp;ERT", 'Full menu'!Z31="ER&amp;M&amp;IT"),"MixedTs",IF('Full menu'!Z31="UD","UD",IF('Full menu'!Z31="LSD","LSD",IF('Full menu'!Z31="WSD","WSD","")))))))))</f>
        <v>MixedTs</v>
      </c>
      <c r="AA31" s="3" t="str">
        <f>IF('Full menu'!AA31="MDC","MDC",IF(OR('Full menu'!AA31="PERF",'Full menu'!AA31="AERF",'Full menu'!AA31="PCB"),"ERfix",IF(OR('Full menu'!AA31="ACB", 'Full menu'!AA31="LCERT", 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 'Full menu'!AA31="ERwMT", 'Full menu'!AA31="M&amp;ERT", 'Full menu'!AA31="MwIT", 'Full menu'!AA31="IwMT", 'Full menu'!AA31="M&amp;IT", 'Full menu'!AA31="IwERT", 'Full menu'!AA31="ERwIT", 'Full menu'!AA31="I&amp;ERT", 'Full menu'!AA31="ER&amp;M&amp;IT"),"MixedTs",IF('Full menu'!AA31="UD","UD",IF('Full menu'!AA31="LSD","LSD",IF('Full menu'!AA31="WSD","WSD","")))))))))</f>
        <v>MixedTs</v>
      </c>
      <c r="AB31" s="3" t="str">
        <f>IF('Full menu'!AB31="MDC","MDC",IF(OR('Full menu'!AB31="PERF",'Full menu'!AB31="AERF",'Full menu'!AB31="PCB"),"ERfix",IF(OR('Full menu'!AB31="ACB", 'Full menu'!AB31="LCERT", 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 'Full menu'!AB31="ERwMT", 'Full menu'!AB31="M&amp;ERT", 'Full menu'!AB31="MwIT", 'Full menu'!AB31="IwMT", 'Full menu'!AB31="M&amp;IT", 'Full menu'!AB31="IwERT", 'Full menu'!AB31="ERwIT", 'Full menu'!AB31="I&amp;ERT", 'Full menu'!AB31="ER&amp;M&amp;IT"),"MixedTs",IF('Full menu'!AB31="UD","UD",IF('Full menu'!AB31="LSD","LSD",IF('Full menu'!AB31="WSD","WSD","")))))))))</f>
        <v>MixedTs</v>
      </c>
      <c r="AC31" s="3" t="str">
        <f>IF('Full menu'!AC31="MDC","MDC",IF(OR('Full menu'!AC31="PERF",'Full menu'!AC31="AERF",'Full menu'!AC31="PCB"),"ERfix",IF(OR('Full menu'!AC31="ACB", 'Full menu'!AC31="LCERT", 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 'Full menu'!AC31="ERwMT", 'Full menu'!AC31="M&amp;ERT", 'Full menu'!AC31="MwIT", 'Full menu'!AC31="IwMT", 'Full menu'!AC31="M&amp;IT", 'Full menu'!AC31="IwERT", 'Full menu'!AC31="ERwIT", 'Full menu'!AC31="I&amp;ERT", 'Full menu'!AC31="ER&amp;M&amp;IT"),"MixedTs",IF('Full menu'!AC31="UD","UD",IF('Full menu'!AC31="LSD","LSD",IF('Full menu'!AC31="WSD","WSD","")))))))))</f>
        <v>MixedTs</v>
      </c>
      <c r="AD31" s="3" t="str">
        <f>IF('Full menu'!AD31="MDC","MDC",IF(OR('Full menu'!AD31="PERF",'Full menu'!AD31="AERF",'Full menu'!AD31="PCB"),"ERfix",IF(OR('Full menu'!AD31="ACB", 'Full menu'!AD31="LCERT", 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 'Full menu'!AD31="ERwMT", 'Full menu'!AD31="M&amp;ERT", 'Full menu'!AD31="MwIT", 'Full menu'!AD31="IwMT", 'Full menu'!AD31="M&amp;IT", 'Full menu'!AD31="IwERT", 'Full menu'!AD31="ERwIT", 'Full menu'!AD31="I&amp;ERT", 'Full menu'!AD31="ER&amp;M&amp;IT"),"MixedTs",IF('Full menu'!AD31="UD","UD",IF('Full menu'!AD31="LSD","LSD",IF('Full menu'!AD31="WSD","WSD","")))))))))</f>
        <v>MixedTs</v>
      </c>
      <c r="AE31" s="3" t="str">
        <f>IF('Full menu'!AE31="MDC","MDC",IF(OR('Full menu'!AE31="PERF",'Full menu'!AE31="AERF",'Full menu'!AE31="PCB"),"ERfix",IF(OR('Full menu'!AE31="ACB", 'Full menu'!AE31="LCERT", 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 'Full menu'!AE31="ERwMT", 'Full menu'!AE31="M&amp;ERT", 'Full menu'!AE31="MwIT", 'Full menu'!AE31="IwMT", 'Full menu'!AE31="M&amp;IT", 'Full menu'!AE31="IwERT", 'Full menu'!AE31="ERwIT", 'Full menu'!AE31="I&amp;ERT", 'Full menu'!AE31="ER&amp;M&amp;IT"),"MixedTs",IF('Full menu'!AE31="UD","UD",IF('Full menu'!AE31="LSD","LSD",IF('Full menu'!AE31="WSD","WSD","")))))))))</f>
        <v>MixedTs</v>
      </c>
      <c r="AF31" s="3" t="str">
        <f>IF('Full menu'!AF31="MDC","MDC",IF(OR('Full menu'!AF31="PERF",'Full menu'!AF31="AERF",'Full menu'!AF31="PCB"),"ERfix",IF(OR('Full menu'!AF31="ACB", 'Full menu'!AF31="LCERT", 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 'Full menu'!AF31="ERwMT", 'Full menu'!AF31="M&amp;ERT", 'Full menu'!AF31="MwIT", 'Full menu'!AF31="IwMT", 'Full menu'!AF31="M&amp;IT", 'Full menu'!AF31="IwERT", 'Full menu'!AF31="ERwIT", 'Full menu'!AF31="I&amp;ERT", 'Full menu'!AF31="ER&amp;M&amp;IT"),"MixedTs",IF('Full menu'!AF31="UD","UD",IF('Full menu'!AF31="LSD","LSD",IF('Full menu'!AF31="WSD","WSD","")))))))))</f>
        <v>MixedTs</v>
      </c>
      <c r="AG31" s="3" t="str">
        <f>IF('Full menu'!AG31="MDC","MDC",IF(OR('Full menu'!AG31="PERF",'Full menu'!AG31="AERF",'Full menu'!AG31="PCB"),"ERfix",IF(OR('Full menu'!AG31="ACB", 'Full menu'!AG31="LCERT", 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 'Full menu'!AG31="ERwMT", 'Full menu'!AG31="M&amp;ERT", 'Full menu'!AG31="MwIT", 'Full menu'!AG31="IwMT", 'Full menu'!AG31="M&amp;IT", 'Full menu'!AG31="IwERT", 'Full menu'!AG31="ERwIT", 'Full menu'!AG31="I&amp;ERT", 'Full menu'!AG31="ER&amp;M&amp;IT"),"MixedTs",IF('Full menu'!AG31="UD","UD",IF('Full menu'!AG31="LSD","LSD",IF('Full menu'!AG31="WSD","WSD","")))))))))</f>
        <v>MixedTs</v>
      </c>
      <c r="AH31" s="3" t="str">
        <f>IF('Full menu'!AH31="MDC","MDC",IF(OR('Full menu'!AH31="PERF",'Full menu'!AH31="AERF",'Full menu'!AH31="PCB"),"ERfix",IF(OR('Full menu'!AH31="ACB", 'Full menu'!AH31="LCERT", 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 'Full menu'!AH31="ERwMT", 'Full menu'!AH31="M&amp;ERT", 'Full menu'!AH31="MwIT", 'Full menu'!AH31="IwMT", 'Full menu'!AH31="M&amp;IT", 'Full menu'!AH31="IwERT", 'Full menu'!AH31="ERwIT", 'Full menu'!AH31="I&amp;ERT", 'Full menu'!AH31="ER&amp;M&amp;IT"),"MixedTs",IF('Full menu'!AH31="UD","UD",IF('Full menu'!AH31="LSD","LSD",IF('Full menu'!AH31="WSD","WSD","")))))))))</f>
        <v>MixedTs</v>
      </c>
      <c r="AI31" s="3" t="str">
        <f>IF('Full menu'!AI31="MDC","MDC",IF(OR('Full menu'!AI31="PERF",'Full menu'!AI31="AERF",'Full menu'!AI31="PCB"),"ERfix",IF(OR('Full menu'!AI31="ACB", 'Full menu'!AI31="LCERT", 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 'Full menu'!AI31="ERwMT", 'Full menu'!AI31="M&amp;ERT", 'Full menu'!AI31="MwIT", 'Full menu'!AI31="IwMT", 'Full menu'!AI31="M&amp;IT", 'Full menu'!AI31="IwERT", 'Full menu'!AI31="ERwIT", 'Full menu'!AI31="I&amp;ERT", 'Full menu'!AI31="ER&amp;M&amp;IT"),"MixedTs",IF('Full menu'!AI31="UD","UD",IF('Full menu'!AI31="LSD","LSD",IF('Full menu'!AI31="WSD","WSD","")))))))))</f>
        <v/>
      </c>
      <c r="AJ31" s="3" t="str">
        <f>IF('Full menu'!AJ31="MDC","MDC",IF(OR('Full menu'!AJ31="PERF",'Full menu'!AJ31="AERF",'Full menu'!AJ31="PCB"),"ERfix",IF(OR('Full menu'!AJ31="ACB", 'Full menu'!AJ31="LCERT", 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 'Full menu'!AJ31="ERwMT", 'Full menu'!AJ31="M&amp;ERT", 'Full menu'!AJ31="MwIT", 'Full menu'!AJ31="IwMT", 'Full menu'!AJ31="M&amp;IT", 'Full menu'!AJ31="IwERT", 'Full menu'!AJ31="ERwIT", 'Full menu'!AJ31="I&amp;ERT", 'Full menu'!AJ31="ER&amp;M&amp;IT"),"MixedTs",IF('Full menu'!AJ31="UD","UD",IF('Full menu'!AJ31="LSD","LSD",IF('Full menu'!AJ31="WSD","WSD","")))))))))</f>
        <v/>
      </c>
      <c r="AK31" s="3" t="str">
        <f>IF('Full menu'!AK31="MDC","MDC",IF(OR('Full menu'!AK31="PERF",'Full menu'!AK31="AERF",'Full menu'!AK31="PCB"),"ERfix",IF(OR('Full menu'!AK31="ACB", 'Full menu'!AK31="LCERT", 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 'Full menu'!AK31="ERwMT", 'Full menu'!AK31="M&amp;ERT", 'Full menu'!AK31="MwIT", 'Full menu'!AK31="IwMT", 'Full menu'!AK31="M&amp;IT", 'Full menu'!AK31="IwERT", 'Full menu'!AK31="ERwIT", 'Full menu'!AK31="I&amp;ERT", 'Full menu'!AK31="ER&amp;M&amp;IT"),"MixedTs",IF('Full menu'!AK31="UD","UD",IF('Full menu'!AK31="LSD","LSD",IF('Full menu'!AK31="WSD","WSD","")))))))))</f>
        <v/>
      </c>
      <c r="AL31" s="3" t="str">
        <f>IF('Full menu'!AL31="MDC","MDC",IF(OR('Full menu'!AL31="PERF",'Full menu'!AL31="AERF",'Full menu'!AL31="PCB"),"ERfix",IF(OR('Full menu'!AL31="ACB", 'Full menu'!AL31="LCERT", 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 'Full menu'!AL31="ERwMT", 'Full menu'!AL31="M&amp;ERT", 'Full menu'!AL31="MwIT", 'Full menu'!AL31="IwMT", 'Full menu'!AL31="M&amp;IT", 'Full menu'!AL31="IwERT", 'Full menu'!AL31="ERwIT", 'Full menu'!AL31="I&amp;ERT", 'Full menu'!AL31="ER&amp;M&amp;IT"),"MixedTs",IF('Full menu'!AL31="UD","UD",IF('Full menu'!AL31="LSD","LSD",IF('Full menu'!AL31="WSD","WSD","")))))))))</f>
        <v/>
      </c>
      <c r="AM31" s="3" t="str">
        <f>IF('Full menu'!AM31="MDC","MDC",IF(OR('Full menu'!AM31="PERF",'Full menu'!AM31="AERF",'Full menu'!AM31="PCB"),"ERfix",IF(OR('Full menu'!AM31="ACB", 'Full menu'!AM31="LCERT", 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 'Full menu'!AM31="ERwMT", 'Full menu'!AM31="M&amp;ERT", 'Full menu'!AM31="MwIT", 'Full menu'!AM31="IwMT", 'Full menu'!AM31="M&amp;IT", 'Full menu'!AM31="IwERT", 'Full menu'!AM31="ERwIT", 'Full menu'!AM31="I&amp;ERT", 'Full menu'!AM31="ER&amp;M&amp;IT"),"MixedTs",IF('Full menu'!AM31="UD","UD",IF('Full menu'!AM31="LSD","LSD",IF('Full menu'!AM31="WSD","WSD","")))))))))</f>
        <v/>
      </c>
      <c r="AN31" s="3" t="str">
        <f>IF('Full menu'!AN31="MDC","MDC",IF(OR('Full menu'!AN31="PERF",'Full menu'!AN31="AERF",'Full menu'!AN31="PCB"),"ERfix",IF(OR('Full menu'!AN31="ACB", 'Full menu'!AN31="LCERT", 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 'Full menu'!AN31="ERwMT", 'Full menu'!AN31="M&amp;ERT", 'Full menu'!AN31="MwIT", 'Full menu'!AN31="IwMT", 'Full menu'!AN31="M&amp;IT", 'Full menu'!AN31="IwERT", 'Full menu'!AN31="ERwIT", 'Full menu'!AN31="I&amp;ERT", 'Full menu'!AN31="ER&amp;M&amp;IT"),"MixedTs",IF('Full menu'!AN31="UD","UD",IF('Full menu'!AN31="LSD","LSD",IF('Full menu'!AN31="WSD","WSD","")))))))))</f>
        <v/>
      </c>
      <c r="AO31" s="3" t="str">
        <f>IF('Full menu'!AO31="MDC","MDC",IF(OR('Full menu'!AO31="PERF",'Full menu'!AO31="AERF",'Full menu'!AO31="PCB"),"ERfix",IF(OR('Full menu'!AO31="ACB", 'Full menu'!AO31="LCERT", 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 'Full menu'!AO31="ERwMT", 'Full menu'!AO31="M&amp;ERT", 'Full menu'!AO31="MwIT", 'Full menu'!AO31="IwMT", 'Full menu'!AO31="M&amp;IT", 'Full menu'!AO31="IwERT", 'Full menu'!AO31="ERwIT", 'Full menu'!AO31="I&amp;ERT", 'Full menu'!AO31="ER&amp;M&amp;IT"),"MixedTs",IF('Full menu'!AO31="UD","UD",IF('Full menu'!AO31="LSD","LSD",IF('Full menu'!AO31="WSD","WSD","")))))))))</f>
        <v/>
      </c>
      <c r="AP31" s="3" t="str">
        <f>IF('Full menu'!AP31="MDC","MDC",IF(OR('Full menu'!AP31="PERF",'Full menu'!AP31="AERF",'Full menu'!AP31="PCB"),"ERfix",IF(OR('Full menu'!AP31="ACB", 'Full menu'!AP31="LCERT", 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 'Full menu'!AP31="ERwMT", 'Full menu'!AP31="M&amp;ERT", 'Full menu'!AP31="MwIT", 'Full menu'!AP31="IwMT", 'Full menu'!AP31="M&amp;IT", 'Full menu'!AP31="IwERT", 'Full menu'!AP31="ERwIT", 'Full menu'!AP31="I&amp;ERT", 'Full menu'!AP31="ER&amp;M&amp;IT"),"MixedTs",IF('Full menu'!AP31="UD","UD",IF('Full menu'!AP31="LSD","LSD",IF('Full menu'!AP31="WSD","WSD","")))))))))</f>
        <v/>
      </c>
      <c r="AQ31" s="3" t="str">
        <f>IF('Full menu'!AQ31="MDC","MDC",IF(OR('Full menu'!AQ31="PERF",'Full menu'!AQ31="AERF",'Full menu'!AQ31="PCB"),"ERfix",IF(OR('Full menu'!AQ31="ACB", 'Full menu'!AQ31="LCERT", 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 'Full menu'!AQ31="ERwMT", 'Full menu'!AQ31="M&amp;ERT", 'Full menu'!AQ31="MwIT", 'Full menu'!AQ31="IwMT", 'Full menu'!AQ31="M&amp;IT", 'Full menu'!AQ31="IwERT", 'Full menu'!AQ31="ERwIT", 'Full menu'!AQ31="I&amp;ERT", 'Full menu'!AQ31="ER&amp;M&amp;IT"),"MixedTs",IF('Full menu'!AQ31="UD","UD",IF('Full menu'!AQ31="LSD","LSD",IF('Full menu'!AQ31="WSD","WSD","")))))))))</f>
        <v/>
      </c>
      <c r="AR31" s="3" t="str">
        <f>IF('Full menu'!AR31="MDC","MDC",IF(OR('Full menu'!AR31="PERF",'Full menu'!AR31="AERF",'Full menu'!AR31="PCB"),"ERfix",IF(OR('Full menu'!AR31="ACB", 'Full menu'!AR31="LCERT", 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 'Full menu'!AR31="ERwMT", 'Full menu'!AR31="M&amp;ERT", 'Full menu'!AR31="MwIT", 'Full menu'!AR31="IwMT", 'Full menu'!AR31="M&amp;IT", 'Full menu'!AR31="IwERT", 'Full menu'!AR31="ERwIT", 'Full menu'!AR31="I&amp;ERT", 'Full menu'!AR31="ER&amp;M&amp;IT"),"MixedTs",IF('Full menu'!AR31="UD","UD",IF('Full menu'!AR31="LSD","LSD",IF('Full menu'!AR31="WSD","WSD","")))))))))</f>
        <v/>
      </c>
      <c r="AS31" s="3" t="str">
        <f>IF('Full menu'!AS31="MDC","MDC",IF(OR('Full menu'!AS31="PERF",'Full menu'!AS31="AERF",'Full menu'!AS31="PCB"),"ERfix",IF(OR('Full menu'!AS31="ACB", 'Full menu'!AS31="LCERT", 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 'Full menu'!AS31="ERwMT", 'Full menu'!AS31="M&amp;ERT", 'Full menu'!AS31="MwIT", 'Full menu'!AS31="IwMT", 'Full menu'!AS31="M&amp;IT", 'Full menu'!AS31="IwERT", 'Full menu'!AS31="ERwIT", 'Full menu'!AS31="I&amp;ERT", 'Full menu'!AS31="ER&amp;M&amp;IT"),"MixedTs",IF('Full menu'!AS31="UD","UD",IF('Full menu'!AS31="LSD","LSD",IF('Full menu'!AS31="WSD","WSD","")))))))))</f>
        <v/>
      </c>
      <c r="AT31" s="3"/>
      <c r="AU31" s="3"/>
      <c r="AV31" s="3" t="str">
        <f>IF('Full menu'!AV31="MDC","MDC",IF(OR('Full menu'!AV31="PERF",'Full menu'!AV31="AERF",'Full menu'!AV31="PCB"),"ERfix",IF(OR('Full menu'!AV31="ACB", 'Full menu'!AV31="LCERT", 'Full menu'!AV31="LERT",'Full menu'!AV31="FCERT",'Full menu'!AV31="FERT"),"ERT",IF(OR('Full menu'!AV31="FCMT",'Full menu'!AV31="FMT",'Full menu'!AV31="LMT",'Full menu'!AV31="LCMT"),"MT",IF(OR('Full menu'!AV31="LCIT",'Full menu'!AV31="FCIT",'Full menu'!AV31="LMT",'Full menu'!AV31="FMT"),"IT",IF(OR('Full menu'!AV31="MwERT", 'Full menu'!AV31="ERwMT", 'Full menu'!AV31="M&amp;ERT", 'Full menu'!AV31="MwIT", 'Full menu'!AV31="IwMT", 'Full menu'!AV31="M&amp;IT", 'Full menu'!AV31="IwERT", 'Full menu'!AV31="ERwIT", 'Full menu'!AV31="I&amp;ERT", 'Full menu'!AV31="ER&amp;M&amp;IT"),"MixedT",IF('Full menu'!AV31="UD","UD",IF('Full menu'!AV31="LSD","LSD",IF('Full menu'!AV31="WSD","WSD","")))))))))</f>
        <v/>
      </c>
      <c r="AW31" s="3" t="str">
        <f>IF('Full menu'!AW31="MDC","MDC",IF(OR('Full menu'!AW31="PERF",'Full menu'!AW31="AERF",'Full menu'!AW31="PCB"),"ERfix",IF(OR('Full menu'!AW31="ACB", 'Full menu'!AW31="LCERT", 'Full menu'!AW31="LERT",'Full menu'!AW31="FCERT",'Full menu'!AW31="FERT"),"ERT",IF(OR('Full menu'!AW31="FCMT",'Full menu'!AW31="FMT",'Full menu'!AW31="LMT",'Full menu'!AW31="LCMT"),"MT",IF(OR('Full menu'!AW31="LCIT",'Full menu'!AW31="FCIT",'Full menu'!AW31="LMT",'Full menu'!AW31="FMT"),"IT",IF(OR('Full menu'!AW31="MwERT", 'Full menu'!AW31="ERwMT", 'Full menu'!AW31="M&amp;ERT", 'Full menu'!AW31="MwIT", 'Full menu'!AW31="IwMT", 'Full menu'!AW31="M&amp;IT", 'Full menu'!AW31="IwERT", 'Full menu'!AW31="ERwIT", 'Full menu'!AW31="I&amp;ERT", 'Full menu'!AW31="ER&amp;M&amp;IT"),"MixedT",IF('Full menu'!AW31="UD","UD",IF('Full menu'!AW31="LSD","LSD",IF('Full menu'!AW31="WSD","WSD","")))))))))</f>
        <v/>
      </c>
      <c r="AX31" s="3" t="str">
        <f>IF('Full menu'!AX31="MDC","MDC",IF(OR('Full menu'!AX31="PERF",'Full menu'!AX31="AERF",'Full menu'!AX31="PCB"),"ERfix",IF(OR('Full menu'!AX31="ACB", 'Full menu'!AX31="LCERT", 'Full menu'!AX31="LERT",'Full menu'!AX31="FCERT",'Full menu'!AX31="FERT"),"ERT",IF(OR('Full menu'!AX31="FCMT",'Full menu'!AX31="FMT",'Full menu'!AX31="LMT",'Full menu'!AX31="LCMT"),"MT",IF(OR('Full menu'!AX31="LCIT",'Full menu'!AX31="FCIT",'Full menu'!AX31="LMT",'Full menu'!AX31="FMT"),"IT",IF(OR('Full menu'!AX31="MwERT", 'Full menu'!AX31="ERwMT", 'Full menu'!AX31="M&amp;ERT", 'Full menu'!AX31="MwIT", 'Full menu'!AX31="IwMT", 'Full menu'!AX31="M&amp;IT", 'Full menu'!AX31="IwERT", 'Full menu'!AX31="ERwIT", 'Full menu'!AX31="I&amp;ERT", 'Full menu'!AX31="ER&amp;M&amp;IT"),"MixedT",IF('Full menu'!AX31="UD","UD",IF('Full menu'!AX31="LSD","LSD",IF('Full menu'!AX31="WSD","WSD","")))))))))</f>
        <v/>
      </c>
      <c r="AY31" s="3" t="str">
        <f>IF('Full menu'!AY31="MDC","MDC",IF(OR('Full menu'!AY31="PERF",'Full menu'!AY31="AERF",'Full menu'!AY31="PCB"),"ERfix",IF(OR('Full menu'!AY31="ACB", 'Full menu'!AY31="LCERT", 'Full menu'!AY31="LERT",'Full menu'!AY31="FCERT",'Full menu'!AY31="FERT"),"ERT",IF(OR('Full menu'!AY31="FCMT",'Full menu'!AY31="FMT",'Full menu'!AY31="LMT",'Full menu'!AY31="LCMT"),"MT",IF(OR('Full menu'!AY31="LCIT",'Full menu'!AY31="FCIT",'Full menu'!AY31="LMT",'Full menu'!AY31="FMT"),"IT",IF(OR('Full menu'!AY31="MwERT", 'Full menu'!AY31="ERwMT", 'Full menu'!AY31="M&amp;ERT", 'Full menu'!AY31="MwIT", 'Full menu'!AY31="IwMT", 'Full menu'!AY31="M&amp;IT", 'Full menu'!AY31="IwERT", 'Full menu'!AY31="ERwIT", 'Full menu'!AY31="I&amp;ERT", 'Full menu'!AY31="ER&amp;M&amp;IT"),"MixedT",IF('Full menu'!AY31="UD","UD",IF('Full menu'!AY31="LSD","LSD",IF('Full menu'!AY31="WSD","WSD","")))))))))</f>
        <v/>
      </c>
      <c r="AZ31" s="3" t="str">
        <f>IF('Full menu'!AZ31="MDC","MDC",IF(OR('Full menu'!AZ31="PERF",'Full menu'!AZ31="AERF",'Full menu'!AZ31="PCB"),"ERfix",IF(OR('Full menu'!AZ31="ACB", 'Full menu'!AZ31="LCERT", 'Full menu'!AZ31="LERT",'Full menu'!AZ31="FCERT",'Full menu'!AZ31="FERT"),"ERT",IF(OR('Full menu'!AZ31="FCMT",'Full menu'!AZ31="FMT",'Full menu'!AZ31="LMT",'Full menu'!AZ31="LCMT"),"MT",IF(OR('Full menu'!AZ31="LCIT",'Full menu'!AZ31="FCIT",'Full menu'!AZ31="LMT",'Full menu'!AZ31="FMT"),"IT",IF(OR('Full menu'!AZ31="MwERT", 'Full menu'!AZ31="ERwMT", 'Full menu'!AZ31="M&amp;ERT", 'Full menu'!AZ31="MwIT", 'Full menu'!AZ31="IwMT", 'Full menu'!AZ31="M&amp;IT", 'Full menu'!AZ31="IwERT", 'Full menu'!AZ31="ERwIT", 'Full menu'!AZ31="I&amp;ERT", 'Full menu'!AZ31="ER&amp;M&amp;IT"),"MixedT",IF('Full menu'!AZ31="UD","UD",IF('Full menu'!AZ31="LSD","LSD",IF('Full menu'!AZ31="WSD","WSD","")))))))))</f>
        <v/>
      </c>
      <c r="BA31" s="3" t="str">
        <f>IF('Full menu'!BA31="MDC","MDC",IF(OR('Full menu'!BA31="PERF",'Full menu'!BA31="AERF",'Full menu'!BA31="PCB"),"ERfix",IF(OR('Full menu'!BA31="ACB", 'Full menu'!BA31="LCERT", 'Full menu'!BA31="LERT",'Full menu'!BA31="FCERT",'Full menu'!BA31="FERT"),"ERT",IF(OR('Full menu'!BA31="FCMT",'Full menu'!BA31="FMT",'Full menu'!BA31="LMT",'Full menu'!BA31="LCMT"),"MT",IF(OR('Full menu'!BA31="LCIT",'Full menu'!BA31="FCIT",'Full menu'!BA31="LMT",'Full menu'!BA31="FMT"),"IT",IF(OR('Full menu'!BA31="MwERT", 'Full menu'!BA31="ERwMT", 'Full menu'!BA31="M&amp;ERT", 'Full menu'!BA31="MwIT", 'Full menu'!BA31="IwMT", 'Full menu'!BA31="M&amp;IT", 'Full menu'!BA31="IwERT", 'Full menu'!BA31="ERwIT", 'Full menu'!BA31="I&amp;ERT", 'Full menu'!BA31="ER&amp;M&amp;IT"),"MixedT",IF('Full menu'!BA31="UD","UD",IF('Full menu'!BA31="LSD","LSD",IF('Full menu'!BA31="WSD","WSD","")))))))))</f>
        <v/>
      </c>
      <c r="BB31" s="3" t="str">
        <f>IF('Full menu'!BB31="MDC","MDC",IF(OR('Full menu'!BB31="PERF",'Full menu'!BB31="AERF",'Full menu'!BB31="PCB"),"ERfix",IF(OR('Full menu'!BB31="ACB", 'Full menu'!BB31="LCERT", 'Full menu'!BB31="LERT",'Full menu'!BB31="FCERT",'Full menu'!BB31="FERT"),"ERT",IF(OR('Full menu'!BB31="FCMT",'Full menu'!BB31="FMT",'Full menu'!BB31="LMT",'Full menu'!BB31="LCMT"),"MT",IF(OR('Full menu'!BB31="LCIT",'Full menu'!BB31="FCIT",'Full menu'!BB31="LMT",'Full menu'!BB31="FMT"),"IT",IF(OR('Full menu'!BB31="MwERT", 'Full menu'!BB31="ERwMT", 'Full menu'!BB31="M&amp;ERT", 'Full menu'!BB31="MwIT", 'Full menu'!BB31="IwMT", 'Full menu'!BB31="M&amp;IT", 'Full menu'!BB31="IwERT", 'Full menu'!BB31="ERwIT", 'Full menu'!BB31="I&amp;ERT", 'Full menu'!BB31="ER&amp;M&amp;IT"),"MixedT",IF('Full menu'!BB31="UD","UD",IF('Full menu'!BB31="LSD","LSD",IF('Full menu'!BB31="WSD","WSD","")))))))))</f>
        <v/>
      </c>
      <c r="BC31" s="3" t="str">
        <f>IF('Full menu'!BC31="MDC","MDC",IF(OR('Full menu'!BC31="PERF",'Full menu'!BC31="AERF",'Full menu'!BC31="PCB"),"ERfix",IF(OR('Full menu'!BC31="ACB", 'Full menu'!BC31="LCERT", 'Full menu'!BC31="LERT",'Full menu'!BC31="FCERT",'Full menu'!BC31="FERT"),"ERT",IF(OR('Full menu'!BC31="FCMT",'Full menu'!BC31="FMT",'Full menu'!BC31="LMT",'Full menu'!BC31="LCMT"),"MT",IF(OR('Full menu'!BC31="LCIT",'Full menu'!BC31="FCIT",'Full menu'!BC31="LMT",'Full menu'!BC31="FMT"),"IT",IF(OR('Full menu'!BC31="MwERT", 'Full menu'!BC31="ERwMT", 'Full menu'!BC31="M&amp;ERT", 'Full menu'!BC31="MwIT", 'Full menu'!BC31="IwMT", 'Full menu'!BC31="M&amp;IT", 'Full menu'!BC31="IwERT", 'Full menu'!BC31="ERwIT", 'Full menu'!BC31="I&amp;ERT", 'Full menu'!BC31="ER&amp;M&amp;IT"),"MixedT",IF('Full menu'!BC31="UD","UD",IF('Full menu'!BC31="LSD","LSD",IF('Full menu'!BC31="WSD","WSD","")))))))))</f>
        <v/>
      </c>
    </row>
    <row r="32" spans="1:55" ht="15.5" x14ac:dyDescent="0.35">
      <c r="A32" t="s">
        <v>55</v>
      </c>
      <c r="B32" s="3" t="str">
        <f>IF('Full menu'!B32="MDC","MDC",IF(OR('Full menu'!B32="PERF",'Full menu'!B32="AERF",'Full menu'!B32="PCB"),"ERfix",IF(OR('Full menu'!B32="ACB", 'Full menu'!B32="LCERT", 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 'Full menu'!B32="ERwMT", 'Full menu'!B32="M&amp;ERT", 'Full menu'!B32="MwIT", 'Full menu'!B32="IwMT", 'Full menu'!B32="M&amp;IT", 'Full menu'!B32="IwERT", 'Full menu'!B32="ERwIT", 'Full menu'!B32="I&amp;ERT", 'Full menu'!B32="ER&amp;M&amp;IT"),"MixedTs",IF('Full menu'!B32="UD","UD",IF('Full menu'!B32="LSD","LSD",IF('Full menu'!B32="WSD","WSD","")))))))))</f>
        <v>ERfix</v>
      </c>
      <c r="C32" s="3" t="str">
        <f>IF('Full menu'!C32="MDC","MDC",IF(OR('Full menu'!C32="PERF",'Full menu'!C32="AERF",'Full menu'!C32="PCB"),"ERfix",IF(OR('Full menu'!C32="ACB", 'Full menu'!C32="LCERT", 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 'Full menu'!C32="ERwMT", 'Full menu'!C32="M&amp;ERT", 'Full menu'!C32="MwIT", 'Full menu'!C32="IwMT", 'Full menu'!C32="M&amp;IT", 'Full menu'!C32="IwERT", 'Full menu'!C32="ERwIT", 'Full menu'!C32="I&amp;ERT", 'Full menu'!C32="ER&amp;M&amp;IT"),"MixedTs",IF('Full menu'!C32="UD","UD",IF('Full menu'!C32="LSD","LSD",IF('Full menu'!C32="WSD","WSD","")))))))))</f>
        <v>ERfix</v>
      </c>
      <c r="D32" s="3" t="str">
        <f>IF('Full menu'!D32="MDC","MDC",IF(OR('Full menu'!D32="PERF",'Full menu'!D32="AERF",'Full menu'!D32="PCB"),"ERfix",IF(OR('Full menu'!D32="ACB", 'Full menu'!D32="LCERT", 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 'Full menu'!D32="ERwMT", 'Full menu'!D32="M&amp;ERT", 'Full menu'!D32="MwIT", 'Full menu'!D32="IwMT", 'Full menu'!D32="M&amp;IT", 'Full menu'!D32="IwERT", 'Full menu'!D32="ERwIT", 'Full menu'!D32="I&amp;ERT", 'Full menu'!D32="ER&amp;M&amp;IT"),"MixedTs",IF('Full menu'!D32="UD","UD",IF('Full menu'!D32="LSD","LSD",IF('Full menu'!D32="WSD","WSD","")))))))))</f>
        <v>ERfix</v>
      </c>
      <c r="E32" s="3" t="str">
        <f>IF('Full menu'!E32="MDC","MDC",IF(OR('Full menu'!E32="PERF",'Full menu'!E32="AERF",'Full menu'!E32="PCB"),"ERfix",IF(OR('Full menu'!E32="ACB", 'Full menu'!E32="LCERT", 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 'Full menu'!E32="ERwMT", 'Full menu'!E32="M&amp;ERT", 'Full menu'!E32="MwIT", 'Full menu'!E32="IwMT", 'Full menu'!E32="M&amp;IT", 'Full menu'!E32="IwERT", 'Full menu'!E32="ERwIT", 'Full menu'!E32="I&amp;ERT", 'Full menu'!E32="ER&amp;M&amp;IT"),"MixedTs",IF('Full menu'!E32="UD","UD",IF('Full menu'!E32="LSD","LSD",IF('Full menu'!E32="WSD","WSD","")))))))))</f>
        <v>ERfix</v>
      </c>
      <c r="F32" s="3" t="str">
        <f>IF('Full menu'!F32="MDC","MDC",IF(OR('Full menu'!F32="PERF",'Full menu'!F32="AERF",'Full menu'!F32="PCB"),"ERfix",IF(OR('Full menu'!F32="ACB", 'Full menu'!F32="LCERT", 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 'Full menu'!F32="ERwMT", 'Full menu'!F32="M&amp;ERT", 'Full menu'!F32="MwIT", 'Full menu'!F32="IwMT", 'Full menu'!F32="M&amp;IT", 'Full menu'!F32="IwERT", 'Full menu'!F32="ERwIT", 'Full menu'!F32="I&amp;ERT", 'Full menu'!F32="ER&amp;M&amp;IT"),"MixedTs",IF('Full menu'!F32="UD","UD",IF('Full menu'!F32="LSD","LSD",IF('Full menu'!F32="WSD","WSD","")))))))))</f>
        <v>ERfix</v>
      </c>
      <c r="G32" s="3" t="str">
        <f>IF('Full menu'!G32="MDC","MDC",IF(OR('Full menu'!G32="PERF",'Full menu'!G32="AERF",'Full menu'!G32="PCB"),"ERfix",IF(OR('Full menu'!G32="ACB", 'Full menu'!G32="LCERT", 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 'Full menu'!G32="ERwMT", 'Full menu'!G32="M&amp;ERT", 'Full menu'!G32="MwIT", 'Full menu'!G32="IwMT", 'Full menu'!G32="M&amp;IT", 'Full menu'!G32="IwERT", 'Full menu'!G32="ERwIT", 'Full menu'!G32="I&amp;ERT", 'Full menu'!G32="ER&amp;M&amp;IT"),"MixedTs",IF('Full menu'!G32="UD","UD",IF('Full menu'!G32="LSD","LSD",IF('Full menu'!G32="WSD","WSD","")))))))))</f>
        <v>LSD</v>
      </c>
      <c r="H32" s="3" t="str">
        <f>IF('Full menu'!H32="MDC","MDC",IF(OR('Full menu'!H32="PERF",'Full menu'!H32="AERF",'Full menu'!H32="PCB"),"ERfix",IF(OR('Full menu'!H32="ACB", 'Full menu'!H32="LCERT", 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 'Full menu'!H32="ERwMT", 'Full menu'!H32="M&amp;ERT", 'Full menu'!H32="MwIT", 'Full menu'!H32="IwMT", 'Full menu'!H32="M&amp;IT", 'Full menu'!H32="IwERT", 'Full menu'!H32="ERwIT", 'Full menu'!H32="I&amp;ERT", 'Full menu'!H32="ER&amp;M&amp;IT"),"MixedTs",IF('Full menu'!H32="UD","UD",IF('Full menu'!H32="LSD","LSD",IF('Full menu'!H32="WSD","WSD","")))))))))</f>
        <v>LSD</v>
      </c>
      <c r="I32" s="3" t="str">
        <f>IF('Full menu'!I32="MDC","MDC",IF(OR('Full menu'!I32="PERF",'Full menu'!I32="AERF",'Full menu'!I32="PCB"),"ERfix",IF(OR('Full menu'!I32="ACB", 'Full menu'!I32="LCERT", 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 'Full menu'!I32="ERwMT", 'Full menu'!I32="M&amp;ERT", 'Full menu'!I32="MwIT", 'Full menu'!I32="IwMT", 'Full menu'!I32="M&amp;IT", 'Full menu'!I32="IwERT", 'Full menu'!I32="ERwIT", 'Full menu'!I32="I&amp;ERT", 'Full menu'!I32="ER&amp;M&amp;IT"),"MixedTs",IF('Full menu'!I32="UD","UD",IF('Full menu'!I32="LSD","LSD",IF('Full menu'!I32="WSD","WSD","")))))))))</f>
        <v>LSD</v>
      </c>
      <c r="J32" s="3" t="str">
        <f>IF('Full menu'!J32="MDC","MDC",IF(OR('Full menu'!J32="PERF",'Full menu'!J32="AERF",'Full menu'!J32="PCB"),"ERfix",IF(OR('Full menu'!J32="ACB", 'Full menu'!J32="LCERT", 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 'Full menu'!J32="ERwMT", 'Full menu'!J32="M&amp;ERT", 'Full menu'!J32="MwIT", 'Full menu'!J32="IwMT", 'Full menu'!J32="M&amp;IT", 'Full menu'!J32="IwERT", 'Full menu'!J32="ERwIT", 'Full menu'!J32="I&amp;ERT", 'Full menu'!J32="ER&amp;M&amp;IT"),"MixedTs",IF('Full menu'!J32="UD","UD",IF('Full menu'!J32="LSD","LSD",IF('Full menu'!J32="WSD","WSD","")))))))))</f>
        <v>LSD</v>
      </c>
      <c r="K32" s="3" t="str">
        <f>IF('Full menu'!K32="MDC","MDC",IF(OR('Full menu'!K32="PERF",'Full menu'!K32="AERF",'Full menu'!K32="PCB"),"ERfix",IF(OR('Full menu'!K32="ACB", 'Full menu'!K32="LCERT", 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 'Full menu'!K32="ERwMT", 'Full menu'!K32="M&amp;ERT", 'Full menu'!K32="MwIT", 'Full menu'!K32="IwMT", 'Full menu'!K32="M&amp;IT", 'Full menu'!K32="IwERT", 'Full menu'!K32="ERwIT", 'Full menu'!K32="I&amp;ERT", 'Full menu'!K32="ER&amp;M&amp;IT"),"MixedTs",IF('Full menu'!K32="UD","UD",IF('Full menu'!K32="LSD","LSD",IF('Full menu'!K32="WSD","WSD","")))))))))</f>
        <v>LSD</v>
      </c>
      <c r="L32" s="3" t="str">
        <f>IF('Full menu'!L32="MDC","MDC",IF(OR('Full menu'!L32="PERF",'Full menu'!L32="AERF",'Full menu'!L32="PCB"),"ERfix",IF(OR('Full menu'!L32="ACB", 'Full menu'!L32="LCERT", 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 'Full menu'!L32="ERwMT", 'Full menu'!L32="M&amp;ERT", 'Full menu'!L32="MwIT", 'Full menu'!L32="IwMT", 'Full menu'!L32="M&amp;IT", 'Full menu'!L32="IwERT", 'Full menu'!L32="ERwIT", 'Full menu'!L32="I&amp;ERT", 'Full menu'!L32="ER&amp;M&amp;IT"),"MixedTs",IF('Full menu'!L32="UD","UD",IF('Full menu'!L32="LSD","LSD",IF('Full menu'!L32="WSD","WSD","")))))))))</f>
        <v>LSD</v>
      </c>
      <c r="M32" s="3" t="str">
        <f>IF('Full menu'!M32="MDC","MDC",IF(OR('Full menu'!M32="PERF",'Full menu'!M32="AERF",'Full menu'!M32="PCB"),"ERfix",IF(OR('Full menu'!M32="ACB", 'Full menu'!M32="LCERT", 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 'Full menu'!M32="ERwMT", 'Full menu'!M32="M&amp;ERT", 'Full menu'!M32="MwIT", 'Full menu'!M32="IwMT", 'Full menu'!M32="M&amp;IT", 'Full menu'!M32="IwERT", 'Full menu'!M32="ERwIT", 'Full menu'!M32="I&amp;ERT", 'Full menu'!M32="ER&amp;M&amp;IT"),"MixedTs",IF('Full menu'!M32="UD","UD",IF('Full menu'!M32="LSD","LSD",IF('Full menu'!M32="WSD","WSD","")))))))))</f>
        <v>LSD</v>
      </c>
      <c r="N32" s="3" t="str">
        <f>IF('Full menu'!N32="MDC","MDC",IF(OR('Full menu'!N32="PERF",'Full menu'!N32="AERF",'Full menu'!N32="PCB"),"ERfix",IF(OR('Full menu'!N32="ACB", 'Full menu'!N32="LCERT", 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 'Full menu'!N32="ERwMT", 'Full menu'!N32="M&amp;ERT", 'Full menu'!N32="MwIT", 'Full menu'!N32="IwMT", 'Full menu'!N32="M&amp;IT", 'Full menu'!N32="IwERT", 'Full menu'!N32="ERwIT", 'Full menu'!N32="I&amp;ERT", 'Full menu'!N32="ER&amp;M&amp;IT"),"MixedTs",IF('Full menu'!N32="UD","UD",IF('Full menu'!N32="LSD","LSD",IF('Full menu'!N32="WSD","WSD","")))))))))</f>
        <v>LSD</v>
      </c>
      <c r="O32" s="3" t="str">
        <f>IF('Full menu'!O32="MDC","MDC",IF(OR('Full menu'!O32="PERF",'Full menu'!O32="AERF",'Full menu'!O32="PCB"),"ERfix",IF(OR('Full menu'!O32="ACB", 'Full menu'!O32="LCERT", 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 'Full menu'!O32="ERwMT", 'Full menu'!O32="M&amp;ERT", 'Full menu'!O32="MwIT", 'Full menu'!O32="IwMT", 'Full menu'!O32="M&amp;IT", 'Full menu'!O32="IwERT", 'Full menu'!O32="ERwIT", 'Full menu'!O32="I&amp;ERT", 'Full menu'!O32="ER&amp;M&amp;IT"),"MixedTs",IF('Full menu'!O32="UD","UD",IF('Full menu'!O32="LSD","LSD",IF('Full menu'!O32="WSD","WSD","")))))))))</f>
        <v>LSD</v>
      </c>
      <c r="P32" s="3" t="str">
        <f>IF('Full menu'!P32="MDC","MDC",IF(OR('Full menu'!P32="PERF",'Full menu'!P32="AERF",'Full menu'!P32="PCB"),"ERfix",IF(OR('Full menu'!P32="ACB", 'Full menu'!P32="LCERT", 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 'Full menu'!P32="ERwMT", 'Full menu'!P32="M&amp;ERT", 'Full menu'!P32="MwIT", 'Full menu'!P32="IwMT", 'Full menu'!P32="M&amp;IT", 'Full menu'!P32="IwERT", 'Full menu'!P32="ERwIT", 'Full menu'!P32="I&amp;ERT", 'Full menu'!P32="ER&amp;M&amp;IT"),"MixedTs",IF('Full menu'!P32="UD","UD",IF('Full menu'!P32="LSD","LSD",IF('Full menu'!P32="WSD","WSD","")))))))))</f>
        <v>LSD</v>
      </c>
      <c r="Q32" s="3" t="str">
        <f>IF('Full menu'!Q32="MDC","MDC",IF(OR('Full menu'!Q32="PERF",'Full menu'!Q32="AERF",'Full menu'!Q32="PCB"),"ERfix",IF(OR('Full menu'!Q32="ACB", 'Full menu'!Q32="LCERT", 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 'Full menu'!Q32="ERwMT", 'Full menu'!Q32="M&amp;ERT", 'Full menu'!Q32="MwIT", 'Full menu'!Q32="IwMT", 'Full menu'!Q32="M&amp;IT", 'Full menu'!Q32="IwERT", 'Full menu'!Q32="ERwIT", 'Full menu'!Q32="I&amp;ERT", 'Full menu'!Q32="ER&amp;M&amp;IT"),"MixedTs",IF('Full menu'!Q32="UD","UD",IF('Full menu'!Q32="LSD","LSD",IF('Full menu'!Q32="WSD","WSD","")))))))))</f>
        <v>LSD</v>
      </c>
      <c r="R32" s="3" t="str">
        <f>IF('Full menu'!R32="MDC","MDC",IF(OR('Full menu'!R32="PERF",'Full menu'!R32="AERF",'Full menu'!R32="PCB"),"ERfix",IF(OR('Full menu'!R32="ACB", 'Full menu'!R32="LCERT", 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 'Full menu'!R32="ERwMT", 'Full menu'!R32="M&amp;ERT", 'Full menu'!R32="MwIT", 'Full menu'!R32="IwMT", 'Full menu'!R32="M&amp;IT", 'Full menu'!R32="IwERT", 'Full menu'!R32="ERwIT", 'Full menu'!R32="I&amp;ERT", 'Full menu'!R32="ER&amp;M&amp;IT"),"MixedTs",IF('Full menu'!R32="UD","UD",IF('Full menu'!R32="LSD","LSD",IF('Full menu'!R32="WSD","WSD","")))))))))</f>
        <v>LSD</v>
      </c>
      <c r="S32" s="3" t="str">
        <f>IF('Full menu'!S32="MDC","MDC",IF(OR('Full menu'!S32="PERF",'Full menu'!S32="AERF",'Full menu'!S32="PCB"),"ERfix",IF(OR('Full menu'!S32="ACB", 'Full menu'!S32="LCERT", 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 'Full menu'!S32="ERwMT", 'Full menu'!S32="M&amp;ERT", 'Full menu'!S32="MwIT", 'Full menu'!S32="IwMT", 'Full menu'!S32="M&amp;IT", 'Full menu'!S32="IwERT", 'Full menu'!S32="ERwIT", 'Full menu'!S32="I&amp;ERT", 'Full menu'!S32="ER&amp;M&amp;IT"),"MixedTs",IF('Full menu'!S32="UD","UD",IF('Full menu'!S32="LSD","LSD",IF('Full menu'!S32="WSD","WSD","")))))))))</f>
        <v>LSD</v>
      </c>
      <c r="T32" s="3" t="str">
        <f>IF('Full menu'!T32="MDC","MDC",IF(OR('Full menu'!T32="PERF",'Full menu'!T32="AERF",'Full menu'!T32="PCB"),"ERfix",IF(OR('Full menu'!T32="ACB", 'Full menu'!T32="LCERT", 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 'Full menu'!T32="ERwMT", 'Full menu'!T32="M&amp;ERT", 'Full menu'!T32="MwIT", 'Full menu'!T32="IwMT", 'Full menu'!T32="M&amp;IT", 'Full menu'!T32="IwERT", 'Full menu'!T32="ERwIT", 'Full menu'!T32="I&amp;ERT", 'Full menu'!T32="ER&amp;M&amp;IT"),"MixedTs",IF('Full menu'!T32="UD","UD",IF('Full menu'!T32="LSD","LSD",IF('Full menu'!T32="WSD","WSD","")))))))))</f>
        <v>LSD</v>
      </c>
      <c r="U32" s="3" t="str">
        <f>IF('Full menu'!U32="MDC","MDC",IF(OR('Full menu'!U32="PERF",'Full menu'!U32="AERF",'Full menu'!U32="PCB"),"ERfix",IF(OR('Full menu'!U32="ACB", 'Full menu'!U32="LCERT", 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 'Full menu'!U32="ERwMT", 'Full menu'!U32="M&amp;ERT", 'Full menu'!U32="MwIT", 'Full menu'!U32="IwMT", 'Full menu'!U32="M&amp;IT", 'Full menu'!U32="IwERT", 'Full menu'!U32="ERwIT", 'Full menu'!U32="I&amp;ERT", 'Full menu'!U32="ER&amp;M&amp;IT"),"MixedTs",IF('Full menu'!U32="UD","UD",IF('Full menu'!U32="LSD","LSD",IF('Full menu'!U32="WSD","WSD","")))))))))</f>
        <v>LSD</v>
      </c>
      <c r="V32" s="3" t="str">
        <f>IF('Full menu'!V32="MDC","MDC",IF(OR('Full menu'!V32="PERF",'Full menu'!V32="AERF",'Full menu'!V32="PCB"),"ERfix",IF(OR('Full menu'!V32="ACB", 'Full menu'!V32="LCERT", 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 'Full menu'!V32="ERwMT", 'Full menu'!V32="M&amp;ERT", 'Full menu'!V32="MwIT", 'Full menu'!V32="IwMT", 'Full menu'!V32="M&amp;IT", 'Full menu'!V32="IwERT", 'Full menu'!V32="ERwIT", 'Full menu'!V32="I&amp;ERT", 'Full menu'!V32="ER&amp;M&amp;IT"),"MixedTs",IF('Full menu'!V32="UD","UD",IF('Full menu'!V32="LSD","LSD",IF('Full menu'!V32="WSD","WSD","")))))))))</f>
        <v>LSD</v>
      </c>
      <c r="W32" s="3" t="str">
        <f>IF('Full menu'!W32="MDC","MDC",IF(OR('Full menu'!W32="PERF",'Full menu'!W32="AERF",'Full menu'!W32="PCB"),"ERfix",IF(OR('Full menu'!W32="ACB", 'Full menu'!W32="LCERT", 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 'Full menu'!W32="ERwMT", 'Full menu'!W32="M&amp;ERT", 'Full menu'!W32="MwIT", 'Full menu'!W32="IwMT", 'Full menu'!W32="M&amp;IT", 'Full menu'!W32="IwERT", 'Full menu'!W32="ERwIT", 'Full menu'!W32="I&amp;ERT", 'Full menu'!W32="ER&amp;M&amp;IT"),"MixedTs",IF('Full menu'!W32="UD","UD",IF('Full menu'!W32="LSD","LSD",IF('Full menu'!W32="WSD","WSD","")))))))))</f>
        <v>LSD</v>
      </c>
      <c r="X32" s="3" t="str">
        <f>IF('Full menu'!X32="MDC","MDC",IF(OR('Full menu'!X32="PERF",'Full menu'!X32="AERF",'Full menu'!X32="PCB"),"ERfix",IF(OR('Full menu'!X32="ACB", 'Full menu'!X32="LCERT", 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 'Full menu'!X32="ERwMT", 'Full menu'!X32="M&amp;ERT", 'Full menu'!X32="MwIT", 'Full menu'!X32="IwMT", 'Full menu'!X32="M&amp;IT", 'Full menu'!X32="IwERT", 'Full menu'!X32="ERwIT", 'Full menu'!X32="I&amp;ERT", 'Full menu'!X32="ER&amp;M&amp;IT"),"MixedTs",IF('Full menu'!X32="UD","UD",IF('Full menu'!X32="LSD","LSD",IF('Full menu'!X32="WSD","WSD","")))))))))</f>
        <v>LSD</v>
      </c>
      <c r="Y32" s="3" t="str">
        <f>IF('Full menu'!Y32="MDC","MDC",IF(OR('Full menu'!Y32="PERF",'Full menu'!Y32="AERF",'Full menu'!Y32="PCB"),"ERfix",IF(OR('Full menu'!Y32="ACB", 'Full menu'!Y32="LCERT", 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 'Full menu'!Y32="ERwMT", 'Full menu'!Y32="M&amp;ERT", 'Full menu'!Y32="MwIT", 'Full menu'!Y32="IwMT", 'Full menu'!Y32="M&amp;IT", 'Full menu'!Y32="IwERT", 'Full menu'!Y32="ERwIT", 'Full menu'!Y32="I&amp;ERT", 'Full menu'!Y32="ER&amp;M&amp;IT"),"MixedTs",IF('Full menu'!Y32="UD","UD",IF('Full menu'!Y32="LSD","LSD",IF('Full menu'!Y32="WSD","WSD","")))))))))</f>
        <v>LSD</v>
      </c>
      <c r="Z32" s="3" t="str">
        <f>IF('Full menu'!Z32="MDC","MDC",IF(OR('Full menu'!Z32="PERF",'Full menu'!Z32="AERF",'Full menu'!Z32="PCB"),"ERfix",IF(OR('Full menu'!Z32="ACB", 'Full menu'!Z32="LCERT", 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 'Full menu'!Z32="ERwMT", 'Full menu'!Z32="M&amp;ERT", 'Full menu'!Z32="MwIT", 'Full menu'!Z32="IwMT", 'Full menu'!Z32="M&amp;IT", 'Full menu'!Z32="IwERT", 'Full menu'!Z32="ERwIT", 'Full menu'!Z32="I&amp;ERT", 'Full menu'!Z32="ER&amp;M&amp;IT"),"MixedTs",IF('Full menu'!Z32="UD","UD",IF('Full menu'!Z32="LSD","LSD",IF('Full menu'!Z32="WSD","WSD","")))))))))</f>
        <v>LSD</v>
      </c>
      <c r="AA32" s="3" t="str">
        <f>IF('Full menu'!AA32="MDC","MDC",IF(OR('Full menu'!AA32="PERF",'Full menu'!AA32="AERF",'Full menu'!AA32="PCB"),"ERfix",IF(OR('Full menu'!AA32="ACB", 'Full menu'!AA32="LCERT", 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 'Full menu'!AA32="ERwMT", 'Full menu'!AA32="M&amp;ERT", 'Full menu'!AA32="MwIT", 'Full menu'!AA32="IwMT", 'Full menu'!AA32="M&amp;IT", 'Full menu'!AA32="IwERT", 'Full menu'!AA32="ERwIT", 'Full menu'!AA32="I&amp;ERT", 'Full menu'!AA32="ER&amp;M&amp;IT"),"MixedTs",IF('Full menu'!AA32="UD","UD",IF('Full menu'!AA32="LSD","LSD",IF('Full menu'!AA32="WSD","WSD","")))))))))</f>
        <v>LSD</v>
      </c>
      <c r="AB32" s="3" t="str">
        <f>IF('Full menu'!AB32="MDC","MDC",IF(OR('Full menu'!AB32="PERF",'Full menu'!AB32="AERF",'Full menu'!AB32="PCB"),"ERfix",IF(OR('Full menu'!AB32="ACB", 'Full menu'!AB32="LCERT", 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 'Full menu'!AB32="ERwMT", 'Full menu'!AB32="M&amp;ERT", 'Full menu'!AB32="MwIT", 'Full menu'!AB32="IwMT", 'Full menu'!AB32="M&amp;IT", 'Full menu'!AB32="IwERT", 'Full menu'!AB32="ERwIT", 'Full menu'!AB32="I&amp;ERT", 'Full menu'!AB32="ER&amp;M&amp;IT"),"MixedTs",IF('Full menu'!AB32="UD","UD",IF('Full menu'!AB32="LSD","LSD",IF('Full menu'!AB32="WSD","WSD","")))))))))</f>
        <v>LSD</v>
      </c>
      <c r="AC32" s="3" t="str">
        <f>IF('Full menu'!AC32="MDC","MDC",IF(OR('Full menu'!AC32="PERF",'Full menu'!AC32="AERF",'Full menu'!AC32="PCB"),"ERfix",IF(OR('Full menu'!AC32="ACB", 'Full menu'!AC32="LCERT", 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 'Full menu'!AC32="ERwMT", 'Full menu'!AC32="M&amp;ERT", 'Full menu'!AC32="MwIT", 'Full menu'!AC32="IwMT", 'Full menu'!AC32="M&amp;IT", 'Full menu'!AC32="IwERT", 'Full menu'!AC32="ERwIT", 'Full menu'!AC32="I&amp;ERT", 'Full menu'!AC32="ER&amp;M&amp;IT"),"MixedTs",IF('Full menu'!AC32="UD","UD",IF('Full menu'!AC32="LSD","LSD",IF('Full menu'!AC32="WSD","WSD","")))))))))</f>
        <v>LSD</v>
      </c>
      <c r="AD32" s="3" t="str">
        <f>IF('Full menu'!AD32="MDC","MDC",IF(OR('Full menu'!AD32="PERF",'Full menu'!AD32="AERF",'Full menu'!AD32="PCB"),"ERfix",IF(OR('Full menu'!AD32="ACB", 'Full menu'!AD32="LCERT", 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 'Full menu'!AD32="ERwMT", 'Full menu'!AD32="M&amp;ERT", 'Full menu'!AD32="MwIT", 'Full menu'!AD32="IwMT", 'Full menu'!AD32="M&amp;IT", 'Full menu'!AD32="IwERT", 'Full menu'!AD32="ERwIT", 'Full menu'!AD32="I&amp;ERT", 'Full menu'!AD32="ER&amp;M&amp;IT"),"MixedTs",IF('Full menu'!AD32="UD","UD",IF('Full menu'!AD32="LSD","LSD",IF('Full menu'!AD32="WSD","WSD","")))))))))</f>
        <v>LSD</v>
      </c>
      <c r="AE32" s="3" t="str">
        <f>IF('Full menu'!AE32="MDC","MDC",IF(OR('Full menu'!AE32="PERF",'Full menu'!AE32="AERF",'Full menu'!AE32="PCB"),"ERfix",IF(OR('Full menu'!AE32="ACB", 'Full menu'!AE32="LCERT", 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 'Full menu'!AE32="ERwMT", 'Full menu'!AE32="M&amp;ERT", 'Full menu'!AE32="MwIT", 'Full menu'!AE32="IwMT", 'Full menu'!AE32="M&amp;IT", 'Full menu'!AE32="IwERT", 'Full menu'!AE32="ERwIT", 'Full menu'!AE32="I&amp;ERT", 'Full menu'!AE32="ER&amp;M&amp;IT"),"MixedTs",IF('Full menu'!AE32="UD","UD",IF('Full menu'!AE32="LSD","LSD",IF('Full menu'!AE32="WSD","WSD","")))))))))</f>
        <v>ITs</v>
      </c>
      <c r="AF32" s="3" t="str">
        <f>IF('Full menu'!AF32="MDC","MDC",IF(OR('Full menu'!AF32="PERF",'Full menu'!AF32="AERF",'Full menu'!AF32="PCB"),"ERfix",IF(OR('Full menu'!AF32="ACB", 'Full menu'!AF32="LCERT", 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 'Full menu'!AF32="ERwMT", 'Full menu'!AF32="M&amp;ERT", 'Full menu'!AF32="MwIT", 'Full menu'!AF32="IwMT", 'Full menu'!AF32="M&amp;IT", 'Full menu'!AF32="IwERT", 'Full menu'!AF32="ERwIT", 'Full menu'!AF32="I&amp;ERT", 'Full menu'!AF32="ER&amp;M&amp;IT"),"MixedTs",IF('Full menu'!AF32="UD","UD",IF('Full menu'!AF32="LSD","LSD",IF('Full menu'!AF32="WSD","WSD","")))))))))</f>
        <v>ITs</v>
      </c>
      <c r="AG32" s="3" t="str">
        <f>IF('Full menu'!AG32="MDC","MDC",IF(OR('Full menu'!AG32="PERF",'Full menu'!AG32="AERF",'Full menu'!AG32="PCB"),"ERfix",IF(OR('Full menu'!AG32="ACB", 'Full menu'!AG32="LCERT", 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 'Full menu'!AG32="ERwMT", 'Full menu'!AG32="M&amp;ERT", 'Full menu'!AG32="MwIT", 'Full menu'!AG32="IwMT", 'Full menu'!AG32="M&amp;IT", 'Full menu'!AG32="IwERT", 'Full menu'!AG32="ERwIT", 'Full menu'!AG32="I&amp;ERT", 'Full menu'!AG32="ER&amp;M&amp;IT"),"MixedTs",IF('Full menu'!AG32="UD","UD",IF('Full menu'!AG32="LSD","LSD",IF('Full menu'!AG32="WSD","WSD","")))))))))</f>
        <v>ITs</v>
      </c>
      <c r="AH32" s="3" t="str">
        <f>IF('Full menu'!AH32="MDC","MDC",IF(OR('Full menu'!AH32="PERF",'Full menu'!AH32="AERF",'Full menu'!AH32="PCB"),"ERfix",IF(OR('Full menu'!AH32="ACB", 'Full menu'!AH32="LCERT", 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 'Full menu'!AH32="ERwMT", 'Full menu'!AH32="M&amp;ERT", 'Full menu'!AH32="MwIT", 'Full menu'!AH32="IwMT", 'Full menu'!AH32="M&amp;IT", 'Full menu'!AH32="IwERT", 'Full menu'!AH32="ERwIT", 'Full menu'!AH32="I&amp;ERT", 'Full menu'!AH32="ER&amp;M&amp;IT"),"MixedTs",IF('Full menu'!AH32="UD","UD",IF('Full menu'!AH32="LSD","LSD",IF('Full menu'!AH32="WSD","WSD","")))))))))</f>
        <v>ITs</v>
      </c>
      <c r="AI32" s="3" t="str">
        <f>IF('Full menu'!AI32="MDC","MDC",IF(OR('Full menu'!AI32="PERF",'Full menu'!AI32="AERF",'Full menu'!AI32="PCB"),"ERfix",IF(OR('Full menu'!AI32="ACB", 'Full menu'!AI32="LCERT", 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 'Full menu'!AI32="ERwMT", 'Full menu'!AI32="M&amp;ERT", 'Full menu'!AI32="MwIT", 'Full menu'!AI32="IwMT", 'Full menu'!AI32="M&amp;IT", 'Full menu'!AI32="IwERT", 'Full menu'!AI32="ERwIT", 'Full menu'!AI32="I&amp;ERT", 'Full menu'!AI32="ER&amp;M&amp;IT"),"MixedTs",IF('Full menu'!AI32="UD","UD",IF('Full menu'!AI32="LSD","LSD",IF('Full menu'!AI32="WSD","WSD","")))))))))</f>
        <v>ITs</v>
      </c>
      <c r="AJ32" s="3" t="str">
        <f>IF('Full menu'!AJ32="MDC","MDC",IF(OR('Full menu'!AJ32="PERF",'Full menu'!AJ32="AERF",'Full menu'!AJ32="PCB"),"ERfix",IF(OR('Full menu'!AJ32="ACB", 'Full menu'!AJ32="LCERT", 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 'Full menu'!AJ32="ERwMT", 'Full menu'!AJ32="M&amp;ERT", 'Full menu'!AJ32="MwIT", 'Full menu'!AJ32="IwMT", 'Full menu'!AJ32="M&amp;IT", 'Full menu'!AJ32="IwERT", 'Full menu'!AJ32="ERwIT", 'Full menu'!AJ32="I&amp;ERT", 'Full menu'!AJ32="ER&amp;M&amp;IT"),"MixedTs",IF('Full menu'!AJ32="UD","UD",IF('Full menu'!AJ32="LSD","LSD",IF('Full menu'!AJ32="WSD","WSD","")))))))))</f>
        <v>ITs</v>
      </c>
      <c r="AK32" s="3" t="str">
        <f>IF('Full menu'!AK32="MDC","MDC",IF(OR('Full menu'!AK32="PERF",'Full menu'!AK32="AERF",'Full menu'!AK32="PCB"),"ERfix",IF(OR('Full menu'!AK32="ACB", 'Full menu'!AK32="LCERT", 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 'Full menu'!AK32="ERwMT", 'Full menu'!AK32="M&amp;ERT", 'Full menu'!AK32="MwIT", 'Full menu'!AK32="IwMT", 'Full menu'!AK32="M&amp;IT", 'Full menu'!AK32="IwERT", 'Full menu'!AK32="ERwIT", 'Full menu'!AK32="I&amp;ERT", 'Full menu'!AK32="ER&amp;M&amp;IT"),"MixedTs",IF('Full menu'!AK32="UD","UD",IF('Full menu'!AK32="LSD","LSD",IF('Full menu'!AK32="WSD","WSD","")))))))))</f>
        <v>ITs</v>
      </c>
      <c r="AL32" s="3" t="str">
        <f>IF('Full menu'!AL32="MDC","MDC",IF(OR('Full menu'!AL32="PERF",'Full menu'!AL32="AERF",'Full menu'!AL32="PCB"),"ERfix",IF(OR('Full menu'!AL32="ACB", 'Full menu'!AL32="LCERT", 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 'Full menu'!AL32="ERwMT", 'Full menu'!AL32="M&amp;ERT", 'Full menu'!AL32="MwIT", 'Full menu'!AL32="IwMT", 'Full menu'!AL32="M&amp;IT", 'Full menu'!AL32="IwERT", 'Full menu'!AL32="ERwIT", 'Full menu'!AL32="I&amp;ERT", 'Full menu'!AL32="ER&amp;M&amp;IT"),"MixedTs",IF('Full menu'!AL32="UD","UD",IF('Full menu'!AL32="LSD","LSD",IF('Full menu'!AL32="WSD","WSD","")))))))))</f>
        <v>ITs</v>
      </c>
      <c r="AM32" s="3" t="str">
        <f>IF('Full menu'!AM32="MDC","MDC",IF(OR('Full menu'!AM32="PERF",'Full menu'!AM32="AERF",'Full menu'!AM32="PCB"),"ERfix",IF(OR('Full menu'!AM32="ACB", 'Full menu'!AM32="LCERT", 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 'Full menu'!AM32="ERwMT", 'Full menu'!AM32="M&amp;ERT", 'Full menu'!AM32="MwIT", 'Full menu'!AM32="IwMT", 'Full menu'!AM32="M&amp;IT", 'Full menu'!AM32="IwERT", 'Full menu'!AM32="ERwIT", 'Full menu'!AM32="I&amp;ERT", 'Full menu'!AM32="ER&amp;M&amp;IT"),"MixedTs",IF('Full menu'!AM32="UD","UD",IF('Full menu'!AM32="LSD","LSD",IF('Full menu'!AM32="WSD","WSD","")))))))))</f>
        <v>ITs</v>
      </c>
      <c r="AN32" s="3" t="str">
        <f>IF('Full menu'!AN32="MDC","MDC",IF(OR('Full menu'!AN32="PERF",'Full menu'!AN32="AERF",'Full menu'!AN32="PCB"),"ERfix",IF(OR('Full menu'!AN32="ACB", 'Full menu'!AN32="LCERT", 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 'Full menu'!AN32="ERwMT", 'Full menu'!AN32="M&amp;ERT", 'Full menu'!AN32="MwIT", 'Full menu'!AN32="IwMT", 'Full menu'!AN32="M&amp;IT", 'Full menu'!AN32="IwERT", 'Full menu'!AN32="ERwIT", 'Full menu'!AN32="I&amp;ERT", 'Full menu'!AN32="ER&amp;M&amp;IT"),"MixedTs",IF('Full menu'!AN32="UD","UD",IF('Full menu'!AN32="LSD","LSD",IF('Full menu'!AN32="WSD","WSD","")))))))))</f>
        <v>ITs</v>
      </c>
      <c r="AO32" s="3" t="str">
        <f>IF('Full menu'!AO32="MDC","MDC",IF(OR('Full menu'!AO32="PERF",'Full menu'!AO32="AERF",'Full menu'!AO32="PCB"),"ERfix",IF(OR('Full menu'!AO32="ACB", 'Full menu'!AO32="LCERT", 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 'Full menu'!AO32="ERwMT", 'Full menu'!AO32="M&amp;ERT", 'Full menu'!AO32="MwIT", 'Full menu'!AO32="IwMT", 'Full menu'!AO32="M&amp;IT", 'Full menu'!AO32="IwERT", 'Full menu'!AO32="ERwIT", 'Full menu'!AO32="I&amp;ERT", 'Full menu'!AO32="ER&amp;M&amp;IT"),"MixedTs",IF('Full menu'!AO32="UD","UD",IF('Full menu'!AO32="LSD","LSD",IF('Full menu'!AO32="WSD","WSD","")))))))))</f>
        <v>ITs</v>
      </c>
      <c r="AP32" s="3" t="str">
        <f>IF('Full menu'!AP32="MDC","MDC",IF(OR('Full menu'!AP32="PERF",'Full menu'!AP32="AERF",'Full menu'!AP32="PCB"),"ERfix",IF(OR('Full menu'!AP32="ACB", 'Full menu'!AP32="LCERT", 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 'Full menu'!AP32="ERwMT", 'Full menu'!AP32="M&amp;ERT", 'Full menu'!AP32="MwIT", 'Full menu'!AP32="IwMT", 'Full menu'!AP32="M&amp;IT", 'Full menu'!AP32="IwERT", 'Full menu'!AP32="ERwIT", 'Full menu'!AP32="I&amp;ERT", 'Full menu'!AP32="ER&amp;M&amp;IT"),"MixedTs",IF('Full menu'!AP32="UD","UD",IF('Full menu'!AP32="LSD","LSD",IF('Full menu'!AP32="WSD","WSD","")))))))))</f>
        <v>ITs</v>
      </c>
      <c r="AQ32" s="3" t="str">
        <f>IF('Full menu'!AQ32="MDC","MDC",IF(OR('Full menu'!AQ32="PERF",'Full menu'!AQ32="AERF",'Full menu'!AQ32="PCB"),"ERfix",IF(OR('Full menu'!AQ32="ACB", 'Full menu'!AQ32="LCERT", 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 'Full menu'!AQ32="ERwMT", 'Full menu'!AQ32="M&amp;ERT", 'Full menu'!AQ32="MwIT", 'Full menu'!AQ32="IwMT", 'Full menu'!AQ32="M&amp;IT", 'Full menu'!AQ32="IwERT", 'Full menu'!AQ32="ERwIT", 'Full menu'!AQ32="I&amp;ERT", 'Full menu'!AQ32="ER&amp;M&amp;IT"),"MixedTs",IF('Full menu'!AQ32="UD","UD",IF('Full menu'!AQ32="LSD","LSD",IF('Full menu'!AQ32="WSD","WSD","")))))))))</f>
        <v>ITs</v>
      </c>
      <c r="AR32" s="3" t="str">
        <f>IF('Full menu'!AR32="MDC","MDC",IF(OR('Full menu'!AR32="PERF",'Full menu'!AR32="AERF",'Full menu'!AR32="PCB"),"ERfix",IF(OR('Full menu'!AR32="ACB", 'Full menu'!AR32="LCERT", 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 'Full menu'!AR32="ERwMT", 'Full menu'!AR32="M&amp;ERT", 'Full menu'!AR32="MwIT", 'Full menu'!AR32="IwMT", 'Full menu'!AR32="M&amp;IT", 'Full menu'!AR32="IwERT", 'Full menu'!AR32="ERwIT", 'Full menu'!AR32="I&amp;ERT", 'Full menu'!AR32="ER&amp;M&amp;IT"),"MixedTs",IF('Full menu'!AR32="UD","UD",IF('Full menu'!AR32="LSD","LSD",IF('Full menu'!AR32="WSD","WSD","")))))))))</f>
        <v>ITs</v>
      </c>
      <c r="AS32" s="3" t="str">
        <f>IF('Full menu'!AS32="MDC","MDC",IF(OR('Full menu'!AS32="PERF",'Full menu'!AS32="AERF",'Full menu'!AS32="PCB"),"ERfix",IF(OR('Full menu'!AS32="ACB", 'Full menu'!AS32="LCERT", 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 'Full menu'!AS32="ERwMT", 'Full menu'!AS32="M&amp;ERT", 'Full menu'!AS32="MwIT", 'Full menu'!AS32="IwMT", 'Full menu'!AS32="M&amp;IT", 'Full menu'!AS32="IwERT", 'Full menu'!AS32="ERwIT", 'Full menu'!AS32="I&amp;ERT", 'Full menu'!AS32="ER&amp;M&amp;IT"),"MixedTs",IF('Full menu'!AS32="UD","UD",IF('Full menu'!AS32="LSD","LSD",IF('Full menu'!AS32="WSD","WSD","")))))))))</f>
        <v>ITs</v>
      </c>
      <c r="AT32" s="3"/>
      <c r="AU32" s="3"/>
      <c r="AV32" s="3" t="str">
        <f>IF('Full menu'!AV32="MDC","MDC",IF(OR('Full menu'!AV32="PERF",'Full menu'!AV32="AERF",'Full menu'!AV32="PCB"),"ERfix",IF(OR('Full menu'!AV32="ACB", 'Full menu'!AV32="LCERT", 'Full menu'!AV32="LERT",'Full menu'!AV32="FCERT",'Full menu'!AV32="FERT"),"ERT",IF(OR('Full menu'!AV32="FCMT",'Full menu'!AV32="FMT",'Full menu'!AV32="LMT",'Full menu'!AV32="LCMT"),"MT",IF(OR('Full menu'!AV32="LCIT",'Full menu'!AV32="FCIT",'Full menu'!AV32="LMT",'Full menu'!AV32="FMT"),"IT",IF(OR('Full menu'!AV32="MwERT", 'Full menu'!AV32="ERwMT", 'Full menu'!AV32="M&amp;ERT", 'Full menu'!AV32="MwIT", 'Full menu'!AV32="IwMT", 'Full menu'!AV32="M&amp;IT", 'Full menu'!AV32="IwERT", 'Full menu'!AV32="ERwIT", 'Full menu'!AV32="I&amp;ERT", 'Full menu'!AV32="ER&amp;M&amp;IT"),"MixedT",IF('Full menu'!AV32="UD","UD",IF('Full menu'!AV32="LSD","LSD",IF('Full menu'!AV32="WSD","WSD","")))))))))</f>
        <v/>
      </c>
      <c r="AW32" s="3" t="str">
        <f>IF('Full menu'!AW32="MDC","MDC",IF(OR('Full menu'!AW32="PERF",'Full menu'!AW32="AERF",'Full menu'!AW32="PCB"),"ERfix",IF(OR('Full menu'!AW32="ACB", 'Full menu'!AW32="LCERT", 'Full menu'!AW32="LERT",'Full menu'!AW32="FCERT",'Full menu'!AW32="FERT"),"ERT",IF(OR('Full menu'!AW32="FCMT",'Full menu'!AW32="FMT",'Full menu'!AW32="LMT",'Full menu'!AW32="LCMT"),"MT",IF(OR('Full menu'!AW32="LCIT",'Full menu'!AW32="FCIT",'Full menu'!AW32="LMT",'Full menu'!AW32="FMT"),"IT",IF(OR('Full menu'!AW32="MwERT", 'Full menu'!AW32="ERwMT", 'Full menu'!AW32="M&amp;ERT", 'Full menu'!AW32="MwIT", 'Full menu'!AW32="IwMT", 'Full menu'!AW32="M&amp;IT", 'Full menu'!AW32="IwERT", 'Full menu'!AW32="ERwIT", 'Full menu'!AW32="I&amp;ERT", 'Full menu'!AW32="ER&amp;M&amp;IT"),"MixedT",IF('Full menu'!AW32="UD","UD",IF('Full menu'!AW32="LSD","LSD",IF('Full menu'!AW32="WSD","WSD","")))))))))</f>
        <v/>
      </c>
      <c r="AX32" s="3" t="str">
        <f>IF('Full menu'!AX32="MDC","MDC",IF(OR('Full menu'!AX32="PERF",'Full menu'!AX32="AERF",'Full menu'!AX32="PCB"),"ERfix",IF(OR('Full menu'!AX32="ACB", 'Full menu'!AX32="LCERT", 'Full menu'!AX32="LERT",'Full menu'!AX32="FCERT",'Full menu'!AX32="FERT"),"ERT",IF(OR('Full menu'!AX32="FCMT",'Full menu'!AX32="FMT",'Full menu'!AX32="LMT",'Full menu'!AX32="LCMT"),"MT",IF(OR('Full menu'!AX32="LCIT",'Full menu'!AX32="FCIT",'Full menu'!AX32="LMT",'Full menu'!AX32="FMT"),"IT",IF(OR('Full menu'!AX32="MwERT", 'Full menu'!AX32="ERwMT", 'Full menu'!AX32="M&amp;ERT", 'Full menu'!AX32="MwIT", 'Full menu'!AX32="IwMT", 'Full menu'!AX32="M&amp;IT", 'Full menu'!AX32="IwERT", 'Full menu'!AX32="ERwIT", 'Full menu'!AX32="I&amp;ERT", 'Full menu'!AX32="ER&amp;M&amp;IT"),"MixedT",IF('Full menu'!AX32="UD","UD",IF('Full menu'!AX32="LSD","LSD",IF('Full menu'!AX32="WSD","WSD","")))))))))</f>
        <v/>
      </c>
      <c r="AY32" s="3" t="str">
        <f>IF('Full menu'!AY32="MDC","MDC",IF(OR('Full menu'!AY32="PERF",'Full menu'!AY32="AERF",'Full menu'!AY32="PCB"),"ERfix",IF(OR('Full menu'!AY32="ACB", 'Full menu'!AY32="LCERT", 'Full menu'!AY32="LERT",'Full menu'!AY32="FCERT",'Full menu'!AY32="FERT"),"ERT",IF(OR('Full menu'!AY32="FCMT",'Full menu'!AY32="FMT",'Full menu'!AY32="LMT",'Full menu'!AY32="LCMT"),"MT",IF(OR('Full menu'!AY32="LCIT",'Full menu'!AY32="FCIT",'Full menu'!AY32="LMT",'Full menu'!AY32="FMT"),"IT",IF(OR('Full menu'!AY32="MwERT", 'Full menu'!AY32="ERwMT", 'Full menu'!AY32="M&amp;ERT", 'Full menu'!AY32="MwIT", 'Full menu'!AY32="IwMT", 'Full menu'!AY32="M&amp;IT", 'Full menu'!AY32="IwERT", 'Full menu'!AY32="ERwIT", 'Full menu'!AY32="I&amp;ERT", 'Full menu'!AY32="ER&amp;M&amp;IT"),"MixedT",IF('Full menu'!AY32="UD","UD",IF('Full menu'!AY32="LSD","LSD",IF('Full menu'!AY32="WSD","WSD","")))))))))</f>
        <v/>
      </c>
      <c r="AZ32" s="3" t="str">
        <f>IF('Full menu'!AZ32="MDC","MDC",IF(OR('Full menu'!AZ32="PERF",'Full menu'!AZ32="AERF",'Full menu'!AZ32="PCB"),"ERfix",IF(OR('Full menu'!AZ32="ACB", 'Full menu'!AZ32="LCERT", 'Full menu'!AZ32="LERT",'Full menu'!AZ32="FCERT",'Full menu'!AZ32="FERT"),"ERT",IF(OR('Full menu'!AZ32="FCMT",'Full menu'!AZ32="FMT",'Full menu'!AZ32="LMT",'Full menu'!AZ32="LCMT"),"MT",IF(OR('Full menu'!AZ32="LCIT",'Full menu'!AZ32="FCIT",'Full menu'!AZ32="LMT",'Full menu'!AZ32="FMT"),"IT",IF(OR('Full menu'!AZ32="MwERT", 'Full menu'!AZ32="ERwMT", 'Full menu'!AZ32="M&amp;ERT", 'Full menu'!AZ32="MwIT", 'Full menu'!AZ32="IwMT", 'Full menu'!AZ32="M&amp;IT", 'Full menu'!AZ32="IwERT", 'Full menu'!AZ32="ERwIT", 'Full menu'!AZ32="I&amp;ERT", 'Full menu'!AZ32="ER&amp;M&amp;IT"),"MixedT",IF('Full menu'!AZ32="UD","UD",IF('Full menu'!AZ32="LSD","LSD",IF('Full menu'!AZ32="WSD","WSD","")))))))))</f>
        <v/>
      </c>
      <c r="BA32" s="3" t="str">
        <f>IF('Full menu'!BA32="MDC","MDC",IF(OR('Full menu'!BA32="PERF",'Full menu'!BA32="AERF",'Full menu'!BA32="PCB"),"ERfix",IF(OR('Full menu'!BA32="ACB", 'Full menu'!BA32="LCERT", 'Full menu'!BA32="LERT",'Full menu'!BA32="FCERT",'Full menu'!BA32="FERT"),"ERT",IF(OR('Full menu'!BA32="FCMT",'Full menu'!BA32="FMT",'Full menu'!BA32="LMT",'Full menu'!BA32="LCMT"),"MT",IF(OR('Full menu'!BA32="LCIT",'Full menu'!BA32="FCIT",'Full menu'!BA32="LMT",'Full menu'!BA32="FMT"),"IT",IF(OR('Full menu'!BA32="MwERT", 'Full menu'!BA32="ERwMT", 'Full menu'!BA32="M&amp;ERT", 'Full menu'!BA32="MwIT", 'Full menu'!BA32="IwMT", 'Full menu'!BA32="M&amp;IT", 'Full menu'!BA32="IwERT", 'Full menu'!BA32="ERwIT", 'Full menu'!BA32="I&amp;ERT", 'Full menu'!BA32="ER&amp;M&amp;IT"),"MixedT",IF('Full menu'!BA32="UD","UD",IF('Full menu'!BA32="LSD","LSD",IF('Full menu'!BA32="WSD","WSD","")))))))))</f>
        <v/>
      </c>
      <c r="BB32" s="3" t="str">
        <f>IF('Full menu'!BB32="MDC","MDC",IF(OR('Full menu'!BB32="PERF",'Full menu'!BB32="AERF",'Full menu'!BB32="PCB"),"ERfix",IF(OR('Full menu'!BB32="ACB", 'Full menu'!BB32="LCERT", 'Full menu'!BB32="LERT",'Full menu'!BB32="FCERT",'Full menu'!BB32="FERT"),"ERT",IF(OR('Full menu'!BB32="FCMT",'Full menu'!BB32="FMT",'Full menu'!BB32="LMT",'Full menu'!BB32="LCMT"),"MT",IF(OR('Full menu'!BB32="LCIT",'Full menu'!BB32="FCIT",'Full menu'!BB32="LMT",'Full menu'!BB32="FMT"),"IT",IF(OR('Full menu'!BB32="MwERT", 'Full menu'!BB32="ERwMT", 'Full menu'!BB32="M&amp;ERT", 'Full menu'!BB32="MwIT", 'Full menu'!BB32="IwMT", 'Full menu'!BB32="M&amp;IT", 'Full menu'!BB32="IwERT", 'Full menu'!BB32="ERwIT", 'Full menu'!BB32="I&amp;ERT", 'Full menu'!BB32="ER&amp;M&amp;IT"),"MixedT",IF('Full menu'!BB32="UD","UD",IF('Full menu'!BB32="LSD","LSD",IF('Full menu'!BB32="WSD","WSD","")))))))))</f>
        <v/>
      </c>
      <c r="BC32" s="3" t="str">
        <f>IF('Full menu'!BC32="MDC","MDC",IF(OR('Full menu'!BC32="PERF",'Full menu'!BC32="AERF",'Full menu'!BC32="PCB"),"ERfix",IF(OR('Full menu'!BC32="ACB", 'Full menu'!BC32="LCERT", 'Full menu'!BC32="LERT",'Full menu'!BC32="FCERT",'Full menu'!BC32="FERT"),"ERT",IF(OR('Full menu'!BC32="FCMT",'Full menu'!BC32="FMT",'Full menu'!BC32="LMT",'Full menu'!BC32="LCMT"),"MT",IF(OR('Full menu'!BC32="LCIT",'Full menu'!BC32="FCIT",'Full menu'!BC32="LMT",'Full menu'!BC32="FMT"),"IT",IF(OR('Full menu'!BC32="MwERT", 'Full menu'!BC32="ERwMT", 'Full menu'!BC32="M&amp;ERT", 'Full menu'!BC32="MwIT", 'Full menu'!BC32="IwMT", 'Full menu'!BC32="M&amp;IT", 'Full menu'!BC32="IwERT", 'Full menu'!BC32="ERwIT", 'Full menu'!BC32="I&amp;ERT", 'Full menu'!BC32="ER&amp;M&amp;IT"),"MixedT",IF('Full menu'!BC32="UD","UD",IF('Full menu'!BC32="LSD","LSD",IF('Full menu'!BC32="WSD","WSD","")))))))))</f>
        <v/>
      </c>
    </row>
    <row r="33" spans="1:55" ht="15.5" x14ac:dyDescent="0.35">
      <c r="A33" t="s">
        <v>78</v>
      </c>
      <c r="B33" s="3" t="str">
        <f>IF('Full menu'!B33="MDC","MDC",IF(OR('Full menu'!B33="PERF",'Full menu'!B33="AERF",'Full menu'!B33="PCB"),"ERfix",IF(OR('Full menu'!B33="ACB", 'Full menu'!B33="LCERT", 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 'Full menu'!B33="ERwMT", 'Full menu'!B33="M&amp;ERT", 'Full menu'!B33="MwIT", 'Full menu'!B33="IwMT", 'Full menu'!B33="M&amp;IT", 'Full menu'!B33="IwERT", 'Full menu'!B33="ERwIT", 'Full menu'!B33="I&amp;ERT", 'Full menu'!B33="ER&amp;M&amp;IT"),"MixedTs",IF('Full menu'!B33="UD","UD",IF('Full menu'!B33="LSD","LSD",IF('Full menu'!B33="WSD","WSD","")))))))))</f>
        <v>ERfix</v>
      </c>
      <c r="C33" s="3" t="str">
        <f>IF('Full menu'!C33="MDC","MDC",IF(OR('Full menu'!C33="PERF",'Full menu'!C33="AERF",'Full menu'!C33="PCB"),"ERfix",IF(OR('Full menu'!C33="ACB", 'Full menu'!C33="LCERT", 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 'Full menu'!C33="ERwMT", 'Full menu'!C33="M&amp;ERT", 'Full menu'!C33="MwIT", 'Full menu'!C33="IwMT", 'Full menu'!C33="M&amp;IT", 'Full menu'!C33="IwERT", 'Full menu'!C33="ERwIT", 'Full menu'!C33="I&amp;ERT", 'Full menu'!C33="ER&amp;M&amp;IT"),"MixedTs",IF('Full menu'!C33="UD","UD",IF('Full menu'!C33="LSD","LSD",IF('Full menu'!C33="WSD","WSD","")))))))))</f>
        <v>ERfix</v>
      </c>
      <c r="D33" s="3" t="str">
        <f>IF('Full menu'!D33="MDC","MDC",IF(OR('Full menu'!D33="PERF",'Full menu'!D33="AERF",'Full menu'!D33="PCB"),"ERfix",IF(OR('Full menu'!D33="ACB", 'Full menu'!D33="LCERT", 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 'Full menu'!D33="ERwMT", 'Full menu'!D33="M&amp;ERT", 'Full menu'!D33="MwIT", 'Full menu'!D33="IwMT", 'Full menu'!D33="M&amp;IT", 'Full menu'!D33="IwERT", 'Full menu'!D33="ERwIT", 'Full menu'!D33="I&amp;ERT", 'Full menu'!D33="ER&amp;M&amp;IT"),"MixedTs",IF('Full menu'!D33="UD","UD",IF('Full menu'!D33="LSD","LSD",IF('Full menu'!D33="WSD","WSD","")))))))))</f>
        <v>ERfix</v>
      </c>
      <c r="E33" s="3" t="str">
        <f>IF('Full menu'!E33="MDC","MDC",IF(OR('Full menu'!E33="PERF",'Full menu'!E33="AERF",'Full menu'!E33="PCB"),"ERfix",IF(OR('Full menu'!E33="ACB", 'Full menu'!E33="LCERT", 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 'Full menu'!E33="ERwMT", 'Full menu'!E33="M&amp;ERT", 'Full menu'!E33="MwIT", 'Full menu'!E33="IwMT", 'Full menu'!E33="M&amp;IT", 'Full menu'!E33="IwERT", 'Full menu'!E33="ERwIT", 'Full menu'!E33="I&amp;ERT", 'Full menu'!E33="ER&amp;M&amp;IT"),"MixedTs",IF('Full menu'!E33="UD","UD",IF('Full menu'!E33="LSD","LSD",IF('Full menu'!E33="WSD","WSD","")))))))))</f>
        <v>ERfix</v>
      </c>
      <c r="F33" s="3" t="str">
        <f>IF('Full menu'!F33="MDC","MDC",IF(OR('Full menu'!F33="PERF",'Full menu'!F33="AERF",'Full menu'!F33="PCB"),"ERfix",IF(OR('Full menu'!F33="ACB", 'Full menu'!F33="LCERT", 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 'Full menu'!F33="ERwMT", 'Full menu'!F33="M&amp;ERT", 'Full menu'!F33="MwIT", 'Full menu'!F33="IwMT", 'Full menu'!F33="M&amp;IT", 'Full menu'!F33="IwERT", 'Full menu'!F33="ERwIT", 'Full menu'!F33="I&amp;ERT", 'Full menu'!F33="ER&amp;M&amp;IT"),"MixedTs",IF('Full menu'!F33="UD","UD",IF('Full menu'!F33="LSD","LSD",IF('Full menu'!F33="WSD","WSD","")))))))))</f>
        <v>ERfix</v>
      </c>
      <c r="G33" s="3" t="str">
        <f>IF('Full menu'!G33="MDC","MDC",IF(OR('Full menu'!G33="PERF",'Full menu'!G33="AERF",'Full menu'!G33="PCB"),"ERfix",IF(OR('Full menu'!G33="ACB", 'Full menu'!G33="LCERT", 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 'Full menu'!G33="ERwMT", 'Full menu'!G33="M&amp;ERT", 'Full menu'!G33="MwIT", 'Full menu'!G33="IwMT", 'Full menu'!G33="M&amp;IT", 'Full menu'!G33="IwERT", 'Full menu'!G33="ERwIT", 'Full menu'!G33="I&amp;ERT", 'Full menu'!G33="ER&amp;M&amp;IT"),"MixedTs",IF('Full menu'!G33="UD","UD",IF('Full menu'!G33="LSD","LSD",IF('Full menu'!G33="WSD","WSD","")))))))))</f>
        <v>LSD</v>
      </c>
      <c r="H33" s="3" t="str">
        <f>IF('Full menu'!H33="MDC","MDC",IF(OR('Full menu'!H33="PERF",'Full menu'!H33="AERF",'Full menu'!H33="PCB"),"ERfix",IF(OR('Full menu'!H33="ACB", 'Full menu'!H33="LCERT", 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 'Full menu'!H33="ERwMT", 'Full menu'!H33="M&amp;ERT", 'Full menu'!H33="MwIT", 'Full menu'!H33="IwMT", 'Full menu'!H33="M&amp;IT", 'Full menu'!H33="IwERT", 'Full menu'!H33="ERwIT", 'Full menu'!H33="I&amp;ERT", 'Full menu'!H33="ER&amp;M&amp;IT"),"MixedTs",IF('Full menu'!H33="UD","UD",IF('Full menu'!H33="LSD","LSD",IF('Full menu'!H33="WSD","WSD","")))))))))</f>
        <v>LSD</v>
      </c>
      <c r="I33" s="3" t="str">
        <f>IF('Full menu'!I33="MDC","MDC",IF(OR('Full menu'!I33="PERF",'Full menu'!I33="AERF",'Full menu'!I33="PCB"),"ERfix",IF(OR('Full menu'!I33="ACB", 'Full menu'!I33="LCERT", 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 'Full menu'!I33="ERwMT", 'Full menu'!I33="M&amp;ERT", 'Full menu'!I33="MwIT", 'Full menu'!I33="IwMT", 'Full menu'!I33="M&amp;IT", 'Full menu'!I33="IwERT", 'Full menu'!I33="ERwIT", 'Full menu'!I33="I&amp;ERT", 'Full menu'!I33="ER&amp;M&amp;IT"),"MixedTs",IF('Full menu'!I33="UD","UD",IF('Full menu'!I33="LSD","LSD",IF('Full menu'!I33="WSD","WSD","")))))))))</f>
        <v>LSD</v>
      </c>
      <c r="J33" s="3" t="str">
        <f>IF('Full menu'!J33="MDC","MDC",IF(OR('Full menu'!J33="PERF",'Full menu'!J33="AERF",'Full menu'!J33="PCB"),"ERfix",IF(OR('Full menu'!J33="ACB", 'Full menu'!J33="LCERT", 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 'Full menu'!J33="ERwMT", 'Full menu'!J33="M&amp;ERT", 'Full menu'!J33="MwIT", 'Full menu'!J33="IwMT", 'Full menu'!J33="M&amp;IT", 'Full menu'!J33="IwERT", 'Full menu'!J33="ERwIT", 'Full menu'!J33="I&amp;ERT", 'Full menu'!J33="ER&amp;M&amp;IT"),"MixedTs",IF('Full menu'!J33="UD","UD",IF('Full menu'!J33="LSD","LSD",IF('Full menu'!J33="WSD","WSD","")))))))))</f>
        <v>LSD</v>
      </c>
      <c r="K33" s="3" t="str">
        <f>IF('Full menu'!K33="MDC","MDC",IF(OR('Full menu'!K33="PERF",'Full menu'!K33="AERF",'Full menu'!K33="PCB"),"ERfix",IF(OR('Full menu'!K33="ACB", 'Full menu'!K33="LCERT", 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 'Full menu'!K33="ERwMT", 'Full menu'!K33="M&amp;ERT", 'Full menu'!K33="MwIT", 'Full menu'!K33="IwMT", 'Full menu'!K33="M&amp;IT", 'Full menu'!K33="IwERT", 'Full menu'!K33="ERwIT", 'Full menu'!K33="I&amp;ERT", 'Full menu'!K33="ER&amp;M&amp;IT"),"MixedTs",IF('Full menu'!K33="UD","UD",IF('Full menu'!K33="LSD","LSD",IF('Full menu'!K33="WSD","WSD","")))))))))</f>
        <v>LSD</v>
      </c>
      <c r="L33" s="3" t="str">
        <f>IF('Full menu'!L33="MDC","MDC",IF(OR('Full menu'!L33="PERF",'Full menu'!L33="AERF",'Full menu'!L33="PCB"),"ERfix",IF(OR('Full menu'!L33="ACB", 'Full menu'!L33="LCERT", 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 'Full menu'!L33="ERwMT", 'Full menu'!L33="M&amp;ERT", 'Full menu'!L33="MwIT", 'Full menu'!L33="IwMT", 'Full menu'!L33="M&amp;IT", 'Full menu'!L33="IwERT", 'Full menu'!L33="ERwIT", 'Full menu'!L33="I&amp;ERT", 'Full menu'!L33="ER&amp;M&amp;IT"),"MixedTs",IF('Full menu'!L33="UD","UD",IF('Full menu'!L33="LSD","LSD",IF('Full menu'!L33="WSD","WSD","")))))))))</f>
        <v>LSD</v>
      </c>
      <c r="M33" s="3" t="str">
        <f>IF('Full menu'!M33="MDC","MDC",IF(OR('Full menu'!M33="PERF",'Full menu'!M33="AERF",'Full menu'!M33="PCB"),"ERfix",IF(OR('Full menu'!M33="ACB", 'Full menu'!M33="LCERT", 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 'Full menu'!M33="ERwMT", 'Full menu'!M33="M&amp;ERT", 'Full menu'!M33="MwIT", 'Full menu'!M33="IwMT", 'Full menu'!M33="M&amp;IT", 'Full menu'!M33="IwERT", 'Full menu'!M33="ERwIT", 'Full menu'!M33="I&amp;ERT", 'Full menu'!M33="ER&amp;M&amp;IT"),"MixedTs",IF('Full menu'!M33="UD","UD",IF('Full menu'!M33="LSD","LSD",IF('Full menu'!M33="WSD","WSD","")))))))))</f>
        <v>LSD</v>
      </c>
      <c r="N33" s="3" t="str">
        <f>IF('Full menu'!N33="MDC","MDC",IF(OR('Full menu'!N33="PERF",'Full menu'!N33="AERF",'Full menu'!N33="PCB"),"ERfix",IF(OR('Full menu'!N33="ACB", 'Full menu'!N33="LCERT", 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 'Full menu'!N33="ERwMT", 'Full menu'!N33="M&amp;ERT", 'Full menu'!N33="MwIT", 'Full menu'!N33="IwMT", 'Full menu'!N33="M&amp;IT", 'Full menu'!N33="IwERT", 'Full menu'!N33="ERwIT", 'Full menu'!N33="I&amp;ERT", 'Full menu'!N33="ER&amp;M&amp;IT"),"MixedTs",IF('Full menu'!N33="UD","UD",IF('Full menu'!N33="LSD","LSD",IF('Full menu'!N33="WSD","WSD","")))))))))</f>
        <v>LSD</v>
      </c>
      <c r="O33" s="3" t="str">
        <f>IF('Full menu'!O33="MDC","MDC",IF(OR('Full menu'!O33="PERF",'Full menu'!O33="AERF",'Full menu'!O33="PCB"),"ERfix",IF(OR('Full menu'!O33="ACB", 'Full menu'!O33="LCERT", 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 'Full menu'!O33="ERwMT", 'Full menu'!O33="M&amp;ERT", 'Full menu'!O33="MwIT", 'Full menu'!O33="IwMT", 'Full menu'!O33="M&amp;IT", 'Full menu'!O33="IwERT", 'Full menu'!O33="ERwIT", 'Full menu'!O33="I&amp;ERT", 'Full menu'!O33="ER&amp;M&amp;IT"),"MixedTs",IF('Full menu'!O33="UD","UD",IF('Full menu'!O33="LSD","LSD",IF('Full menu'!O33="WSD","WSD","")))))))))</f>
        <v>LSD</v>
      </c>
      <c r="P33" s="3" t="str">
        <f>IF('Full menu'!P33="MDC","MDC",IF(OR('Full menu'!P33="PERF",'Full menu'!P33="AERF",'Full menu'!P33="PCB"),"ERfix",IF(OR('Full menu'!P33="ACB", 'Full menu'!P33="LCERT", 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 'Full menu'!P33="ERwMT", 'Full menu'!P33="M&amp;ERT", 'Full menu'!P33="MwIT", 'Full menu'!P33="IwMT", 'Full menu'!P33="M&amp;IT", 'Full menu'!P33="IwERT", 'Full menu'!P33="ERwIT", 'Full menu'!P33="I&amp;ERT", 'Full menu'!P33="ER&amp;M&amp;IT"),"MixedTs",IF('Full menu'!P33="UD","UD",IF('Full menu'!P33="LSD","LSD",IF('Full menu'!P33="WSD","WSD","")))))))))</f>
        <v>LSD</v>
      </c>
      <c r="Q33" s="3" t="str">
        <f>IF('Full menu'!Q33="MDC","MDC",IF(OR('Full menu'!Q33="PERF",'Full menu'!Q33="AERF",'Full menu'!Q33="PCB"),"ERfix",IF(OR('Full menu'!Q33="ACB", 'Full menu'!Q33="LCERT", 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 'Full menu'!Q33="ERwMT", 'Full menu'!Q33="M&amp;ERT", 'Full menu'!Q33="MwIT", 'Full menu'!Q33="IwMT", 'Full menu'!Q33="M&amp;IT", 'Full menu'!Q33="IwERT", 'Full menu'!Q33="ERwIT", 'Full menu'!Q33="I&amp;ERT", 'Full menu'!Q33="ER&amp;M&amp;IT"),"MixedTs",IF('Full menu'!Q33="UD","UD",IF('Full menu'!Q33="LSD","LSD",IF('Full menu'!Q33="WSD","WSD","")))))))))</f>
        <v>LSD</v>
      </c>
      <c r="R33" s="3" t="str">
        <f>IF('Full menu'!R33="MDC","MDC",IF(OR('Full menu'!R33="PERF",'Full menu'!R33="AERF",'Full menu'!R33="PCB"),"ERfix",IF(OR('Full menu'!R33="ACB", 'Full menu'!R33="LCERT", 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 'Full menu'!R33="ERwMT", 'Full menu'!R33="M&amp;ERT", 'Full menu'!R33="MwIT", 'Full menu'!R33="IwMT", 'Full menu'!R33="M&amp;IT", 'Full menu'!R33="IwERT", 'Full menu'!R33="ERwIT", 'Full menu'!R33="I&amp;ERT", 'Full menu'!R33="ER&amp;M&amp;IT"),"MixedTs",IF('Full menu'!R33="UD","UD",IF('Full menu'!R33="LSD","LSD",IF('Full menu'!R33="WSD","WSD","")))))))))</f>
        <v>LSD</v>
      </c>
      <c r="S33" s="3" t="str">
        <f>IF('Full menu'!S33="MDC","MDC",IF(OR('Full menu'!S33="PERF",'Full menu'!S33="AERF",'Full menu'!S33="PCB"),"ERfix",IF(OR('Full menu'!S33="ACB", 'Full menu'!S33="LCERT", 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 'Full menu'!S33="ERwMT", 'Full menu'!S33="M&amp;ERT", 'Full menu'!S33="MwIT", 'Full menu'!S33="IwMT", 'Full menu'!S33="M&amp;IT", 'Full menu'!S33="IwERT", 'Full menu'!S33="ERwIT", 'Full menu'!S33="I&amp;ERT", 'Full menu'!S33="ER&amp;M&amp;IT"),"MixedTs",IF('Full menu'!S33="UD","UD",IF('Full menu'!S33="LSD","LSD",IF('Full menu'!S33="WSD","WSD","")))))))))</f>
        <v>LSD</v>
      </c>
      <c r="T33" s="3" t="str">
        <f>IF('Full menu'!T33="MDC","MDC",IF(OR('Full menu'!T33="PERF",'Full menu'!T33="AERF",'Full menu'!T33="PCB"),"ERfix",IF(OR('Full menu'!T33="ACB", 'Full menu'!T33="LCERT", 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 'Full menu'!T33="ERwMT", 'Full menu'!T33="M&amp;ERT", 'Full menu'!T33="MwIT", 'Full menu'!T33="IwMT", 'Full menu'!T33="M&amp;IT", 'Full menu'!T33="IwERT", 'Full menu'!T33="ERwIT", 'Full menu'!T33="I&amp;ERT", 'Full menu'!T33="ER&amp;M&amp;IT"),"MixedTs",IF('Full menu'!T33="UD","UD",IF('Full menu'!T33="LSD","LSD",IF('Full menu'!T33="WSD","WSD","")))))))))</f>
        <v>LSD</v>
      </c>
      <c r="U33" s="3" t="str">
        <f>IF('Full menu'!U33="MDC","MDC",IF(OR('Full menu'!U33="PERF",'Full menu'!U33="AERF",'Full menu'!U33="PCB"),"ERfix",IF(OR('Full menu'!U33="ACB", 'Full menu'!U33="LCERT", 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 'Full menu'!U33="ERwMT", 'Full menu'!U33="M&amp;ERT", 'Full menu'!U33="MwIT", 'Full menu'!U33="IwMT", 'Full menu'!U33="M&amp;IT", 'Full menu'!U33="IwERT", 'Full menu'!U33="ERwIT", 'Full menu'!U33="I&amp;ERT", 'Full menu'!U33="ER&amp;M&amp;IT"),"MixedTs",IF('Full menu'!U33="UD","UD",IF('Full menu'!U33="LSD","LSD",IF('Full menu'!U33="WSD","WSD","")))))))))</f>
        <v>MTs</v>
      </c>
      <c r="V33" s="3" t="str">
        <f>IF('Full menu'!V33="MDC","MDC",IF(OR('Full menu'!V33="PERF",'Full menu'!V33="AERF",'Full menu'!V33="PCB"),"ERfix",IF(OR('Full menu'!V33="ACB", 'Full menu'!V33="LCERT", 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 'Full menu'!V33="ERwMT", 'Full menu'!V33="M&amp;ERT", 'Full menu'!V33="MwIT", 'Full menu'!V33="IwMT", 'Full menu'!V33="M&amp;IT", 'Full menu'!V33="IwERT", 'Full menu'!V33="ERwIT", 'Full menu'!V33="I&amp;ERT", 'Full menu'!V33="ER&amp;M&amp;IT"),"MixedTs",IF('Full menu'!V33="UD","UD",IF('Full menu'!V33="LSD","LSD",IF('Full menu'!V33="WSD","WSD","")))))))))</f>
        <v>MTs</v>
      </c>
      <c r="W33" s="3" t="str">
        <f>IF('Full menu'!W33="MDC","MDC",IF(OR('Full menu'!W33="PERF",'Full menu'!W33="AERF",'Full menu'!W33="PCB"),"ERfix",IF(OR('Full menu'!W33="ACB", 'Full menu'!W33="LCERT", 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 'Full menu'!W33="ERwMT", 'Full menu'!W33="M&amp;ERT", 'Full menu'!W33="MwIT", 'Full menu'!W33="IwMT", 'Full menu'!W33="M&amp;IT", 'Full menu'!W33="IwERT", 'Full menu'!W33="ERwIT", 'Full menu'!W33="I&amp;ERT", 'Full menu'!W33="ER&amp;M&amp;IT"),"MixedTs",IF('Full menu'!W33="UD","UD",IF('Full menu'!W33="LSD","LSD",IF('Full menu'!W33="WSD","WSD","")))))))))</f>
        <v>MTs</v>
      </c>
      <c r="X33" s="3" t="str">
        <f>IF('Full menu'!X33="MDC","MDC",IF(OR('Full menu'!X33="PERF",'Full menu'!X33="AERF",'Full menu'!X33="PCB"),"ERfix",IF(OR('Full menu'!X33="ACB", 'Full menu'!X33="LCERT", 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 'Full menu'!X33="ERwMT", 'Full menu'!X33="M&amp;ERT", 'Full menu'!X33="MwIT", 'Full menu'!X33="IwMT", 'Full menu'!X33="M&amp;IT", 'Full menu'!X33="IwERT", 'Full menu'!X33="ERwIT", 'Full menu'!X33="I&amp;ERT", 'Full menu'!X33="ER&amp;M&amp;IT"),"MixedTs",IF('Full menu'!X33="UD","UD",IF('Full menu'!X33="LSD","LSD",IF('Full menu'!X33="WSD","WSD","")))))))))</f>
        <v>MTs</v>
      </c>
      <c r="Y33" s="3" t="str">
        <f>IF('Full menu'!Y33="MDC","MDC",IF(OR('Full menu'!Y33="PERF",'Full menu'!Y33="AERF",'Full menu'!Y33="PCB"),"ERfix",IF(OR('Full menu'!Y33="ACB", 'Full menu'!Y33="LCERT", 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 'Full menu'!Y33="ERwMT", 'Full menu'!Y33="M&amp;ERT", 'Full menu'!Y33="MwIT", 'Full menu'!Y33="IwMT", 'Full menu'!Y33="M&amp;IT", 'Full menu'!Y33="IwERT", 'Full menu'!Y33="ERwIT", 'Full menu'!Y33="I&amp;ERT", 'Full menu'!Y33="ER&amp;M&amp;IT"),"MixedTs",IF('Full menu'!Y33="UD","UD",IF('Full menu'!Y33="LSD","LSD",IF('Full menu'!Y33="WSD","WSD","")))))))))</f>
        <v>MTs</v>
      </c>
      <c r="Z33" s="3" t="str">
        <f>IF('Full menu'!Z33="MDC","MDC",IF(OR('Full menu'!Z33="PERF",'Full menu'!Z33="AERF",'Full menu'!Z33="PCB"),"ERfix",IF(OR('Full menu'!Z33="ACB", 'Full menu'!Z33="LCERT", 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 'Full menu'!Z33="ERwMT", 'Full menu'!Z33="M&amp;ERT", 'Full menu'!Z33="MwIT", 'Full menu'!Z33="IwMT", 'Full menu'!Z33="M&amp;IT", 'Full menu'!Z33="IwERT", 'Full menu'!Z33="ERwIT", 'Full menu'!Z33="I&amp;ERT", 'Full menu'!Z33="ER&amp;M&amp;IT"),"MixedTs",IF('Full menu'!Z33="UD","UD",IF('Full menu'!Z33="LSD","LSD",IF('Full menu'!Z33="WSD","WSD","")))))))))</f>
        <v>MTs</v>
      </c>
      <c r="AA33" s="3" t="str">
        <f>IF('Full menu'!AA33="MDC","MDC",IF(OR('Full menu'!AA33="PERF",'Full menu'!AA33="AERF",'Full menu'!AA33="PCB"),"ERfix",IF(OR('Full menu'!AA33="ACB", 'Full menu'!AA33="LCERT", 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 'Full menu'!AA33="ERwMT", 'Full menu'!AA33="M&amp;ERT", 'Full menu'!AA33="MwIT", 'Full menu'!AA33="IwMT", 'Full menu'!AA33="M&amp;IT", 'Full menu'!AA33="IwERT", 'Full menu'!AA33="ERwIT", 'Full menu'!AA33="I&amp;ERT", 'Full menu'!AA33="ER&amp;M&amp;IT"),"MixedTs",IF('Full menu'!AA33="UD","UD",IF('Full menu'!AA33="LSD","LSD",IF('Full menu'!AA33="WSD","WSD","")))))))))</f>
        <v>MTs</v>
      </c>
      <c r="AB33" s="3" t="str">
        <f>IF('Full menu'!AB33="MDC","MDC",IF(OR('Full menu'!AB33="PERF",'Full menu'!AB33="AERF",'Full menu'!AB33="PCB"),"ERfix",IF(OR('Full menu'!AB33="ACB", 'Full menu'!AB33="LCERT", 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 'Full menu'!AB33="ERwMT", 'Full menu'!AB33="M&amp;ERT", 'Full menu'!AB33="MwIT", 'Full menu'!AB33="IwMT", 'Full menu'!AB33="M&amp;IT", 'Full menu'!AB33="IwERT", 'Full menu'!AB33="ERwIT", 'Full menu'!AB33="I&amp;ERT", 'Full menu'!AB33="ER&amp;M&amp;IT"),"MixedTs",IF('Full menu'!AB33="UD","UD",IF('Full menu'!AB33="LSD","LSD",IF('Full menu'!AB33="WSD","WSD","")))))))))</f>
        <v>MTs</v>
      </c>
      <c r="AC33" s="3" t="str">
        <f>IF('Full menu'!AC33="MDC","MDC",IF(OR('Full menu'!AC33="PERF",'Full menu'!AC33="AERF",'Full menu'!AC33="PCB"),"ERfix",IF(OR('Full menu'!AC33="ACB", 'Full menu'!AC33="LCERT", 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 'Full menu'!AC33="ERwMT", 'Full menu'!AC33="M&amp;ERT", 'Full menu'!AC33="MwIT", 'Full menu'!AC33="IwMT", 'Full menu'!AC33="M&amp;IT", 'Full menu'!AC33="IwERT", 'Full menu'!AC33="ERwIT", 'Full menu'!AC33="I&amp;ERT", 'Full menu'!AC33="ER&amp;M&amp;IT"),"MixedTs",IF('Full menu'!AC33="UD","UD",IF('Full menu'!AC33="LSD","LSD",IF('Full menu'!AC33="WSD","WSD","")))))))))</f>
        <v>MTs</v>
      </c>
      <c r="AD33" s="3" t="str">
        <f>IF('Full menu'!AD33="MDC","MDC",IF(OR('Full menu'!AD33="PERF",'Full menu'!AD33="AERF",'Full menu'!AD33="PCB"),"ERfix",IF(OR('Full menu'!AD33="ACB", 'Full menu'!AD33="LCERT", 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 'Full menu'!AD33="ERwMT", 'Full menu'!AD33="M&amp;ERT", 'Full menu'!AD33="MwIT", 'Full menu'!AD33="IwMT", 'Full menu'!AD33="M&amp;IT", 'Full menu'!AD33="IwERT", 'Full menu'!AD33="ERwIT", 'Full menu'!AD33="I&amp;ERT", 'Full menu'!AD33="ER&amp;M&amp;IT"),"MixedTs",IF('Full menu'!AD33="UD","UD",IF('Full menu'!AD33="LSD","LSD",IF('Full menu'!AD33="WSD","WSD","")))))))))</f>
        <v>MTs</v>
      </c>
      <c r="AE33" s="3" t="str">
        <f>IF('Full menu'!AE33="MDC","MDC",IF(OR('Full menu'!AE33="PERF",'Full menu'!AE33="AERF",'Full menu'!AE33="PCB"),"ERfix",IF(OR('Full menu'!AE33="ACB", 'Full menu'!AE33="LCERT", 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 'Full menu'!AE33="ERwMT", 'Full menu'!AE33="M&amp;ERT", 'Full menu'!AE33="MwIT", 'Full menu'!AE33="IwMT", 'Full menu'!AE33="M&amp;IT", 'Full menu'!AE33="IwERT", 'Full menu'!AE33="ERwIT", 'Full menu'!AE33="I&amp;ERT", 'Full menu'!AE33="ER&amp;M&amp;IT"),"MixedTs",IF('Full menu'!AE33="UD","UD",IF('Full menu'!AE33="LSD","LSD",IF('Full menu'!AE33="WSD","WSD","")))))))))</f>
        <v>MTs</v>
      </c>
      <c r="AF33" s="3" t="str">
        <f>IF('Full menu'!AF33="MDC","MDC",IF(OR('Full menu'!AF33="PERF",'Full menu'!AF33="AERF",'Full menu'!AF33="PCB"),"ERfix",IF(OR('Full menu'!AF33="ACB", 'Full menu'!AF33="LCERT", 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 'Full menu'!AF33="ERwMT", 'Full menu'!AF33="M&amp;ERT", 'Full menu'!AF33="MwIT", 'Full menu'!AF33="IwMT", 'Full menu'!AF33="M&amp;IT", 'Full menu'!AF33="IwERT", 'Full menu'!AF33="ERwIT", 'Full menu'!AF33="I&amp;ERT", 'Full menu'!AF33="ER&amp;M&amp;IT"),"MixedTs",IF('Full menu'!AF33="UD","UD",IF('Full menu'!AF33="LSD","LSD",IF('Full menu'!AF33="WSD","WSD","")))))))))</f>
        <v>MTs</v>
      </c>
      <c r="AG33" s="3" t="str">
        <f>IF('Full menu'!AG33="MDC","MDC",IF(OR('Full menu'!AG33="PERF",'Full menu'!AG33="AERF",'Full menu'!AG33="PCB"),"ERfix",IF(OR('Full menu'!AG33="ACB", 'Full menu'!AG33="LCERT", 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 'Full menu'!AG33="ERwMT", 'Full menu'!AG33="M&amp;ERT", 'Full menu'!AG33="MwIT", 'Full menu'!AG33="IwMT", 'Full menu'!AG33="M&amp;IT", 'Full menu'!AG33="IwERT", 'Full menu'!AG33="ERwIT", 'Full menu'!AG33="I&amp;ERT", 'Full menu'!AG33="ER&amp;M&amp;IT"),"MixedTs",IF('Full menu'!AG33="UD","UD",IF('Full menu'!AG33="LSD","LSD",IF('Full menu'!AG33="WSD","WSD","")))))))))</f>
        <v>MTs</v>
      </c>
      <c r="AH33" s="3" t="str">
        <f>IF('Full menu'!AH33="MDC","MDC",IF(OR('Full menu'!AH33="PERF",'Full menu'!AH33="AERF",'Full menu'!AH33="PCB"),"ERfix",IF(OR('Full menu'!AH33="ACB", 'Full menu'!AH33="LCERT", 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 'Full menu'!AH33="ERwMT", 'Full menu'!AH33="M&amp;ERT", 'Full menu'!AH33="MwIT", 'Full menu'!AH33="IwMT", 'Full menu'!AH33="M&amp;IT", 'Full menu'!AH33="IwERT", 'Full menu'!AH33="ERwIT", 'Full menu'!AH33="I&amp;ERT", 'Full menu'!AH33="ER&amp;M&amp;IT"),"MixedTs",IF('Full menu'!AH33="UD","UD",IF('Full menu'!AH33="LSD","LSD",IF('Full menu'!AH33="WSD","WSD","")))))))))</f>
        <v>MTs</v>
      </c>
      <c r="AI33" s="3" t="str">
        <f>IF('Full menu'!AI33="MDC","MDC",IF(OR('Full menu'!AI33="PERF",'Full menu'!AI33="AERF",'Full menu'!AI33="PCB"),"ERfix",IF(OR('Full menu'!AI33="ACB", 'Full menu'!AI33="LCERT", 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 'Full menu'!AI33="ERwMT", 'Full menu'!AI33="M&amp;ERT", 'Full menu'!AI33="MwIT", 'Full menu'!AI33="IwMT", 'Full menu'!AI33="M&amp;IT", 'Full menu'!AI33="IwERT", 'Full menu'!AI33="ERwIT", 'Full menu'!AI33="I&amp;ERT", 'Full menu'!AI33="ER&amp;M&amp;IT"),"MixedTs",IF('Full menu'!AI33="UD","UD",IF('Full menu'!AI33="LSD","LSD",IF('Full menu'!AI33="WSD","WSD","")))))))))</f>
        <v>MTs</v>
      </c>
      <c r="AJ33" s="3" t="str">
        <f>IF('Full menu'!AJ33="MDC","MDC",IF(OR('Full menu'!AJ33="PERF",'Full menu'!AJ33="AERF",'Full menu'!AJ33="PCB"),"ERfix",IF(OR('Full menu'!AJ33="ACB", 'Full menu'!AJ33="LCERT", 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 'Full menu'!AJ33="ERwMT", 'Full menu'!AJ33="M&amp;ERT", 'Full menu'!AJ33="MwIT", 'Full menu'!AJ33="IwMT", 'Full menu'!AJ33="M&amp;IT", 'Full menu'!AJ33="IwERT", 'Full menu'!AJ33="ERwIT", 'Full menu'!AJ33="I&amp;ERT", 'Full menu'!AJ33="ER&amp;M&amp;IT"),"MixedTs",IF('Full menu'!AJ33="UD","UD",IF('Full menu'!AJ33="LSD","LSD",IF('Full menu'!AJ33="WSD","WSD","")))))))))</f>
        <v>MTs</v>
      </c>
      <c r="AK33" s="3" t="str">
        <f>IF('Full menu'!AK33="MDC","MDC",IF(OR('Full menu'!AK33="PERF",'Full menu'!AK33="AERF",'Full menu'!AK33="PCB"),"ERfix",IF(OR('Full menu'!AK33="ACB", 'Full menu'!AK33="LCERT", 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 'Full menu'!AK33="ERwMT", 'Full menu'!AK33="M&amp;ERT", 'Full menu'!AK33="MwIT", 'Full menu'!AK33="IwMT", 'Full menu'!AK33="M&amp;IT", 'Full menu'!AK33="IwERT", 'Full menu'!AK33="ERwIT", 'Full menu'!AK33="I&amp;ERT", 'Full menu'!AK33="ER&amp;M&amp;IT"),"MixedTs",IF('Full menu'!AK33="UD","UD",IF('Full menu'!AK33="LSD","LSD",IF('Full menu'!AK33="WSD","WSD","")))))))))</f>
        <v>MTs</v>
      </c>
      <c r="AL33" s="3" t="str">
        <f>IF('Full menu'!AL33="MDC","MDC",IF(OR('Full menu'!AL33="PERF",'Full menu'!AL33="AERF",'Full menu'!AL33="PCB"),"ERfix",IF(OR('Full menu'!AL33="ACB", 'Full menu'!AL33="LCERT", 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 'Full menu'!AL33="ERwMT", 'Full menu'!AL33="M&amp;ERT", 'Full menu'!AL33="MwIT", 'Full menu'!AL33="IwMT", 'Full menu'!AL33="M&amp;IT", 'Full menu'!AL33="IwERT", 'Full menu'!AL33="ERwIT", 'Full menu'!AL33="I&amp;ERT", 'Full menu'!AL33="ER&amp;M&amp;IT"),"MixedTs",IF('Full menu'!AL33="UD","UD",IF('Full menu'!AL33="LSD","LSD",IF('Full menu'!AL33="WSD","WSD","")))))))))</f>
        <v>MTs</v>
      </c>
      <c r="AM33" s="3" t="str">
        <f>IF('Full menu'!AM33="MDC","MDC",IF(OR('Full menu'!AM33="PERF",'Full menu'!AM33="AERF",'Full menu'!AM33="PCB"),"ERfix",IF(OR('Full menu'!AM33="ACB", 'Full menu'!AM33="LCERT", 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 'Full menu'!AM33="ERwMT", 'Full menu'!AM33="M&amp;ERT", 'Full menu'!AM33="MwIT", 'Full menu'!AM33="IwMT", 'Full menu'!AM33="M&amp;IT", 'Full menu'!AM33="IwERT", 'Full menu'!AM33="ERwIT", 'Full menu'!AM33="I&amp;ERT", 'Full menu'!AM33="ER&amp;M&amp;IT"),"MixedTs",IF('Full menu'!AM33="UD","UD",IF('Full menu'!AM33="LSD","LSD",IF('Full menu'!AM33="WSD","WSD","")))))))))</f>
        <v>MTs</v>
      </c>
      <c r="AN33" s="3" t="str">
        <f>IF('Full menu'!AN33="MDC","MDC",IF(OR('Full menu'!AN33="PERF",'Full menu'!AN33="AERF",'Full menu'!AN33="PCB"),"ERfix",IF(OR('Full menu'!AN33="ACB", 'Full menu'!AN33="LCERT", 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 'Full menu'!AN33="ERwMT", 'Full menu'!AN33="M&amp;ERT", 'Full menu'!AN33="MwIT", 'Full menu'!AN33="IwMT", 'Full menu'!AN33="M&amp;IT", 'Full menu'!AN33="IwERT", 'Full menu'!AN33="ERwIT", 'Full menu'!AN33="I&amp;ERT", 'Full menu'!AN33="ER&amp;M&amp;IT"),"MixedTs",IF('Full menu'!AN33="UD","UD",IF('Full menu'!AN33="LSD","LSD",IF('Full menu'!AN33="WSD","WSD","")))))))))</f>
        <v>MTs</v>
      </c>
      <c r="AO33" s="3" t="str">
        <f>IF('Full menu'!AO33="MDC","MDC",IF(OR('Full menu'!AO33="PERF",'Full menu'!AO33="AERF",'Full menu'!AO33="PCB"),"ERfix",IF(OR('Full menu'!AO33="ACB", 'Full menu'!AO33="LCERT", 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 'Full menu'!AO33="ERwMT", 'Full menu'!AO33="M&amp;ERT", 'Full menu'!AO33="MwIT", 'Full menu'!AO33="IwMT", 'Full menu'!AO33="M&amp;IT", 'Full menu'!AO33="IwERT", 'Full menu'!AO33="ERwIT", 'Full menu'!AO33="I&amp;ERT", 'Full menu'!AO33="ER&amp;M&amp;IT"),"MixedTs",IF('Full menu'!AO33="UD","UD",IF('Full menu'!AO33="LSD","LSD",IF('Full menu'!AO33="WSD","WSD","")))))))))</f>
        <v>MTs</v>
      </c>
      <c r="AP33" s="3" t="str">
        <f>IF('Full menu'!AP33="MDC","MDC",IF(OR('Full menu'!AP33="PERF",'Full menu'!AP33="AERF",'Full menu'!AP33="PCB"),"ERfix",IF(OR('Full menu'!AP33="ACB", 'Full menu'!AP33="LCERT", 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 'Full menu'!AP33="ERwMT", 'Full menu'!AP33="M&amp;ERT", 'Full menu'!AP33="MwIT", 'Full menu'!AP33="IwMT", 'Full menu'!AP33="M&amp;IT", 'Full menu'!AP33="IwERT", 'Full menu'!AP33="ERwIT", 'Full menu'!AP33="I&amp;ERT", 'Full menu'!AP33="ER&amp;M&amp;IT"),"MixedTs",IF('Full menu'!AP33="UD","UD",IF('Full menu'!AP33="LSD","LSD",IF('Full menu'!AP33="WSD","WSD","")))))))))</f>
        <v>MTs</v>
      </c>
      <c r="AQ33" s="3" t="str">
        <f>IF('Full menu'!AQ33="MDC","MDC",IF(OR('Full menu'!AQ33="PERF",'Full menu'!AQ33="AERF",'Full menu'!AQ33="PCB"),"ERfix",IF(OR('Full menu'!AQ33="ACB", 'Full menu'!AQ33="LCERT", 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 'Full menu'!AQ33="ERwMT", 'Full menu'!AQ33="M&amp;ERT", 'Full menu'!AQ33="MwIT", 'Full menu'!AQ33="IwMT", 'Full menu'!AQ33="M&amp;IT", 'Full menu'!AQ33="IwERT", 'Full menu'!AQ33="ERwIT", 'Full menu'!AQ33="I&amp;ERT", 'Full menu'!AQ33="ER&amp;M&amp;IT"),"MixedTs",IF('Full menu'!AQ33="UD","UD",IF('Full menu'!AQ33="LSD","LSD",IF('Full menu'!AQ33="WSD","WSD","")))))))))</f>
        <v>MTs</v>
      </c>
      <c r="AR33" s="3" t="str">
        <f>IF('Full menu'!AR33="MDC","MDC",IF(OR('Full menu'!AR33="PERF",'Full menu'!AR33="AERF",'Full menu'!AR33="PCB"),"ERfix",IF(OR('Full menu'!AR33="ACB", 'Full menu'!AR33="LCERT", 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 'Full menu'!AR33="ERwMT", 'Full menu'!AR33="M&amp;ERT", 'Full menu'!AR33="MwIT", 'Full menu'!AR33="IwMT", 'Full menu'!AR33="M&amp;IT", 'Full menu'!AR33="IwERT", 'Full menu'!AR33="ERwIT", 'Full menu'!AR33="I&amp;ERT", 'Full menu'!AR33="ER&amp;M&amp;IT"),"MixedTs",IF('Full menu'!AR33="UD","UD",IF('Full menu'!AR33="LSD","LSD",IF('Full menu'!AR33="WSD","WSD","")))))))))</f>
        <v>MTs</v>
      </c>
      <c r="AS33" s="3" t="str">
        <f>IF('Full menu'!AS33="MDC","MDC",IF(OR('Full menu'!AS33="PERF",'Full menu'!AS33="AERF",'Full menu'!AS33="PCB"),"ERfix",IF(OR('Full menu'!AS33="ACB", 'Full menu'!AS33="LCERT", 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 'Full menu'!AS33="ERwMT", 'Full menu'!AS33="M&amp;ERT", 'Full menu'!AS33="MwIT", 'Full menu'!AS33="IwMT", 'Full menu'!AS33="M&amp;IT", 'Full menu'!AS33="IwERT", 'Full menu'!AS33="ERwIT", 'Full menu'!AS33="I&amp;ERT", 'Full menu'!AS33="ER&amp;M&amp;IT"),"MixedTs",IF('Full menu'!AS33="UD","UD",IF('Full menu'!AS33="LSD","LSD",IF('Full menu'!AS33="WSD","WSD","")))))))))</f>
        <v>MTs</v>
      </c>
      <c r="AT33" s="3"/>
      <c r="AU33" s="3"/>
      <c r="AV33" s="3"/>
      <c r="AW33" s="3"/>
      <c r="AX33" s="3"/>
      <c r="AY33" s="3"/>
      <c r="AZ33" s="3"/>
      <c r="BA33" s="3"/>
      <c r="BB33" s="3"/>
      <c r="BC33" s="3"/>
    </row>
    <row r="34" spans="1:55" ht="15.5" x14ac:dyDescent="0.35">
      <c r="A34" t="s">
        <v>56</v>
      </c>
      <c r="B34" s="3" t="str">
        <f>IF('Full menu'!B34="MDC","MDC",IF(OR('Full menu'!B34="PERF",'Full menu'!B34="AERF",'Full menu'!B34="PCB"),"ERfix",IF(OR('Full menu'!B34="ACB", 'Full menu'!B34="LCERT", 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 'Full menu'!B34="ERwMT", 'Full menu'!B34="M&amp;ERT", 'Full menu'!B34="MwIT", 'Full menu'!B34="IwMT", 'Full menu'!B34="M&amp;IT", 'Full menu'!B34="IwERT", 'Full menu'!B34="ERwIT", 'Full menu'!B34="I&amp;ERT", 'Full menu'!B34="ER&amp;M&amp;IT"),"MixedTs",IF('Full menu'!B34="UD","UD",IF('Full menu'!B34="LSD","LSD",IF('Full menu'!B34="WSD","WSD","")))))))))</f>
        <v>ERfix</v>
      </c>
      <c r="C34" s="3" t="str">
        <f>IF('Full menu'!C34="MDC","MDC",IF(OR('Full menu'!C34="PERF",'Full menu'!C34="AERF",'Full menu'!C34="PCB"),"ERfix",IF(OR('Full menu'!C34="ACB", 'Full menu'!C34="LCERT", 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 'Full menu'!C34="ERwMT", 'Full menu'!C34="M&amp;ERT", 'Full menu'!C34="MwIT", 'Full menu'!C34="IwMT", 'Full menu'!C34="M&amp;IT", 'Full menu'!C34="IwERT", 'Full menu'!C34="ERwIT", 'Full menu'!C34="I&amp;ERT", 'Full menu'!C34="ER&amp;M&amp;IT"),"MixedTs",IF('Full menu'!C34="UD","UD",IF('Full menu'!C34="LSD","LSD",IF('Full menu'!C34="WSD","WSD","")))))))))</f>
        <v>ERfix</v>
      </c>
      <c r="D34" s="3" t="str">
        <f>IF('Full menu'!D34="MDC","MDC",IF(OR('Full menu'!D34="PERF",'Full menu'!D34="AERF",'Full menu'!D34="PCB"),"ERfix",IF(OR('Full menu'!D34="ACB", 'Full menu'!D34="LCERT", 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 'Full menu'!D34="ERwMT", 'Full menu'!D34="M&amp;ERT", 'Full menu'!D34="MwIT", 'Full menu'!D34="IwMT", 'Full menu'!D34="M&amp;IT", 'Full menu'!D34="IwERT", 'Full menu'!D34="ERwIT", 'Full menu'!D34="I&amp;ERT", 'Full menu'!D34="ER&amp;M&amp;IT"),"MixedTs",IF('Full menu'!D34="UD","UD",IF('Full menu'!D34="LSD","LSD",IF('Full menu'!D34="WSD","WSD","")))))))))</f>
        <v>ERfix</v>
      </c>
      <c r="E34" s="3" t="str">
        <f>IF('Full menu'!E34="MDC","MDC",IF(OR('Full menu'!E34="PERF",'Full menu'!E34="AERF",'Full menu'!E34="PCB"),"ERfix",IF(OR('Full menu'!E34="ACB", 'Full menu'!E34="LCERT", 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 'Full menu'!E34="ERwMT", 'Full menu'!E34="M&amp;ERT", 'Full menu'!E34="MwIT", 'Full menu'!E34="IwMT", 'Full menu'!E34="M&amp;IT", 'Full menu'!E34="IwERT", 'Full menu'!E34="ERwIT", 'Full menu'!E34="I&amp;ERT", 'Full menu'!E34="ER&amp;M&amp;IT"),"MixedTs",IF('Full menu'!E34="UD","UD",IF('Full menu'!E34="LSD","LSD",IF('Full menu'!E34="WSD","WSD","")))))))))</f>
        <v>ERfix</v>
      </c>
      <c r="F34" s="3" t="str">
        <f>IF('Full menu'!F34="MDC","MDC",IF(OR('Full menu'!F34="PERF",'Full menu'!F34="AERF",'Full menu'!F34="PCB"),"ERfix",IF(OR('Full menu'!F34="ACB", 'Full menu'!F34="LCERT", 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 'Full menu'!F34="ERwMT", 'Full menu'!F34="M&amp;ERT", 'Full menu'!F34="MwIT", 'Full menu'!F34="IwMT", 'Full menu'!F34="M&amp;IT", 'Full menu'!F34="IwERT", 'Full menu'!F34="ERwIT", 'Full menu'!F34="I&amp;ERT", 'Full menu'!F34="ER&amp;M&amp;IT"),"MixedTs",IF('Full menu'!F34="UD","UD",IF('Full menu'!F34="LSD","LSD",IF('Full menu'!F34="WSD","WSD","")))))))))</f>
        <v>ERfix</v>
      </c>
      <c r="G34" s="3" t="str">
        <f>IF('Full menu'!G34="MDC","MDC",IF(OR('Full menu'!G34="PERF",'Full menu'!G34="AERF",'Full menu'!G34="PCB"),"ERfix",IF(OR('Full menu'!G34="ACB", 'Full menu'!G34="LCERT", 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 'Full menu'!G34="ERwMT", 'Full menu'!G34="M&amp;ERT", 'Full menu'!G34="MwIT", 'Full menu'!G34="IwMT", 'Full menu'!G34="M&amp;IT", 'Full menu'!G34="IwERT", 'Full menu'!G34="ERwIT", 'Full menu'!G34="I&amp;ERT", 'Full menu'!G34="ER&amp;M&amp;IT"),"MixedTs",IF('Full menu'!G34="UD","UD",IF('Full menu'!G34="LSD","LSD",IF('Full menu'!G34="WSD","WSD","")))))))))</f>
        <v>ERfix</v>
      </c>
      <c r="H34" s="3" t="str">
        <f>IF('Full menu'!H34="MDC","MDC",IF(OR('Full menu'!H34="PERF",'Full menu'!H34="AERF",'Full menu'!H34="PCB"),"ERfix",IF(OR('Full menu'!H34="ACB", 'Full menu'!H34="LCERT", 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 'Full menu'!H34="ERwMT", 'Full menu'!H34="M&amp;ERT", 'Full menu'!H34="MwIT", 'Full menu'!H34="IwMT", 'Full menu'!H34="M&amp;IT", 'Full menu'!H34="IwERT", 'Full menu'!H34="ERwIT", 'Full menu'!H34="I&amp;ERT", 'Full menu'!H34="ER&amp;M&amp;IT"),"MixedTs",IF('Full menu'!H34="UD","UD",IF('Full menu'!H34="LSD","LSD",IF('Full menu'!H34="WSD","WSD","")))))))))</f>
        <v>ERfix</v>
      </c>
      <c r="I34" s="3" t="str">
        <f>IF('Full menu'!I34="MDC","MDC",IF(OR('Full menu'!I34="PERF",'Full menu'!I34="AERF",'Full menu'!I34="PCB"),"ERfix",IF(OR('Full menu'!I34="ACB", 'Full menu'!I34="LCERT", 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 'Full menu'!I34="ERwMT", 'Full menu'!I34="M&amp;ERT", 'Full menu'!I34="MwIT", 'Full menu'!I34="IwMT", 'Full menu'!I34="M&amp;IT", 'Full menu'!I34="IwERT", 'Full menu'!I34="ERwIT", 'Full menu'!I34="I&amp;ERT", 'Full menu'!I34="ER&amp;M&amp;IT"),"MixedTs",IF('Full menu'!I34="UD","UD",IF('Full menu'!I34="LSD","LSD",IF('Full menu'!I34="WSD","WSD","")))))))))</f>
        <v>ERfix</v>
      </c>
      <c r="J34" s="3" t="str">
        <f>IF('Full menu'!J34="MDC","MDC",IF(OR('Full menu'!J34="PERF",'Full menu'!J34="AERF",'Full menu'!J34="PCB"),"ERfix",IF(OR('Full menu'!J34="ACB", 'Full menu'!J34="LCERT", 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 'Full menu'!J34="ERwMT", 'Full menu'!J34="M&amp;ERT", 'Full menu'!J34="MwIT", 'Full menu'!J34="IwMT", 'Full menu'!J34="M&amp;IT", 'Full menu'!J34="IwERT", 'Full menu'!J34="ERwIT", 'Full menu'!J34="I&amp;ERT", 'Full menu'!J34="ER&amp;M&amp;IT"),"MixedTs",IF('Full menu'!J34="UD","UD",IF('Full menu'!J34="LSD","LSD",IF('Full menu'!J34="WSD","WSD","")))))))))</f>
        <v>ERTs</v>
      </c>
      <c r="K34" s="3" t="str">
        <f>IF('Full menu'!K34="MDC","MDC",IF(OR('Full menu'!K34="PERF",'Full menu'!K34="AERF",'Full menu'!K34="PCB"),"ERfix",IF(OR('Full menu'!K34="ACB", 'Full menu'!K34="LCERT", 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 'Full menu'!K34="ERwMT", 'Full menu'!K34="M&amp;ERT", 'Full menu'!K34="MwIT", 'Full menu'!K34="IwMT", 'Full menu'!K34="M&amp;IT", 'Full menu'!K34="IwERT", 'Full menu'!K34="ERwIT", 'Full menu'!K34="I&amp;ERT", 'Full menu'!K34="ER&amp;M&amp;IT"),"MixedTs",IF('Full menu'!K34="UD","UD",IF('Full menu'!K34="LSD","LSD",IF('Full menu'!K34="WSD","WSD","")))))))))</f>
        <v>ERTs</v>
      </c>
      <c r="L34" s="3" t="str">
        <f>IF('Full menu'!L34="MDC","MDC",IF(OR('Full menu'!L34="PERF",'Full menu'!L34="AERF",'Full menu'!L34="PCB"),"ERfix",IF(OR('Full menu'!L34="ACB", 'Full menu'!L34="LCERT", 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 'Full menu'!L34="ERwMT", 'Full menu'!L34="M&amp;ERT", 'Full menu'!L34="MwIT", 'Full menu'!L34="IwMT", 'Full menu'!L34="M&amp;IT", 'Full menu'!L34="IwERT", 'Full menu'!L34="ERwIT", 'Full menu'!L34="I&amp;ERT", 'Full menu'!L34="ER&amp;M&amp;IT"),"MixedTs",IF('Full menu'!L34="UD","UD",IF('Full menu'!L34="LSD","LSD",IF('Full menu'!L34="WSD","WSD","")))))))))</f>
        <v>ERTs</v>
      </c>
      <c r="M34" s="3" t="str">
        <f>IF('Full menu'!M34="MDC","MDC",IF(OR('Full menu'!M34="PERF",'Full menu'!M34="AERF",'Full menu'!M34="PCB"),"ERfix",IF(OR('Full menu'!M34="ACB", 'Full menu'!M34="LCERT", 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 'Full menu'!M34="ERwMT", 'Full menu'!M34="M&amp;ERT", 'Full menu'!M34="MwIT", 'Full menu'!M34="IwMT", 'Full menu'!M34="M&amp;IT", 'Full menu'!M34="IwERT", 'Full menu'!M34="ERwIT", 'Full menu'!M34="I&amp;ERT", 'Full menu'!M34="ER&amp;M&amp;IT"),"MixedTs",IF('Full menu'!M34="UD","UD",IF('Full menu'!M34="LSD","LSD",IF('Full menu'!M34="WSD","WSD","")))))))))</f>
        <v>ERTs</v>
      </c>
      <c r="N34" s="3" t="str">
        <f>IF('Full menu'!N34="MDC","MDC",IF(OR('Full menu'!N34="PERF",'Full menu'!N34="AERF",'Full menu'!N34="PCB"),"ERfix",IF(OR('Full menu'!N34="ACB", 'Full menu'!N34="LCERT", 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 'Full menu'!N34="ERwMT", 'Full menu'!N34="M&amp;ERT", 'Full menu'!N34="MwIT", 'Full menu'!N34="IwMT", 'Full menu'!N34="M&amp;IT", 'Full menu'!N34="IwERT", 'Full menu'!N34="ERwIT", 'Full menu'!N34="I&amp;ERT", 'Full menu'!N34="ER&amp;M&amp;IT"),"MixedTs",IF('Full menu'!N34="UD","UD",IF('Full menu'!N34="LSD","LSD",IF('Full menu'!N34="WSD","WSD","")))))))))</f>
        <v>ERTs</v>
      </c>
      <c r="O34" s="3" t="str">
        <f>IF('Full menu'!O34="MDC","MDC",IF(OR('Full menu'!O34="PERF",'Full menu'!O34="AERF",'Full menu'!O34="PCB"),"ERfix",IF(OR('Full menu'!O34="ACB", 'Full menu'!O34="LCERT", 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 'Full menu'!O34="ERwMT", 'Full menu'!O34="M&amp;ERT", 'Full menu'!O34="MwIT", 'Full menu'!O34="IwMT", 'Full menu'!O34="M&amp;IT", 'Full menu'!O34="IwERT", 'Full menu'!O34="ERwIT", 'Full menu'!O34="I&amp;ERT", 'Full menu'!O34="ER&amp;M&amp;IT"),"MixedTs",IF('Full menu'!O34="UD","UD",IF('Full menu'!O34="LSD","LSD",IF('Full menu'!O34="WSD","WSD","")))))))))</f>
        <v>ERTs</v>
      </c>
      <c r="P34" s="3" t="str">
        <f>IF('Full menu'!P34="MDC","MDC",IF(OR('Full menu'!P34="PERF",'Full menu'!P34="AERF",'Full menu'!P34="PCB"),"ERfix",IF(OR('Full menu'!P34="ACB", 'Full menu'!P34="LCERT", 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 'Full menu'!P34="ERwMT", 'Full menu'!P34="M&amp;ERT", 'Full menu'!P34="MwIT", 'Full menu'!P34="IwMT", 'Full menu'!P34="M&amp;IT", 'Full menu'!P34="IwERT", 'Full menu'!P34="ERwIT", 'Full menu'!P34="I&amp;ERT", 'Full menu'!P34="ER&amp;M&amp;IT"),"MixedTs",IF('Full menu'!P34="UD","UD",IF('Full menu'!P34="LSD","LSD",IF('Full menu'!P34="WSD","WSD","")))))))))</f>
        <v>ERTs</v>
      </c>
      <c r="Q34" s="3" t="str">
        <f>IF('Full menu'!Q34="MDC","MDC",IF(OR('Full menu'!Q34="PERF",'Full menu'!Q34="AERF",'Full menu'!Q34="PCB"),"ERfix",IF(OR('Full menu'!Q34="ACB", 'Full menu'!Q34="LCERT", 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 'Full menu'!Q34="ERwMT", 'Full menu'!Q34="M&amp;ERT", 'Full menu'!Q34="MwIT", 'Full menu'!Q34="IwMT", 'Full menu'!Q34="M&amp;IT", 'Full menu'!Q34="IwERT", 'Full menu'!Q34="ERwIT", 'Full menu'!Q34="I&amp;ERT", 'Full menu'!Q34="ER&amp;M&amp;IT"),"MixedTs",IF('Full menu'!Q34="UD","UD",IF('Full menu'!Q34="LSD","LSD",IF('Full menu'!Q34="WSD","WSD","")))))))))</f>
        <v>ERTs</v>
      </c>
      <c r="R34" s="3" t="str">
        <f>IF('Full menu'!R34="MDC","MDC",IF(OR('Full menu'!R34="PERF",'Full menu'!R34="AERF",'Full menu'!R34="PCB"),"ERfix",IF(OR('Full menu'!R34="ACB", 'Full menu'!R34="LCERT", 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 'Full menu'!R34="ERwMT", 'Full menu'!R34="M&amp;ERT", 'Full menu'!R34="MwIT", 'Full menu'!R34="IwMT", 'Full menu'!R34="M&amp;IT", 'Full menu'!R34="IwERT", 'Full menu'!R34="ERwIT", 'Full menu'!R34="I&amp;ERT", 'Full menu'!R34="ER&amp;M&amp;IT"),"MixedTs",IF('Full menu'!R34="UD","UD",IF('Full menu'!R34="LSD","LSD",IF('Full menu'!R34="WSD","WSD","")))))))))</f>
        <v>ERTs</v>
      </c>
      <c r="S34" s="3" t="str">
        <f>IF('Full menu'!S34="MDC","MDC",IF(OR('Full menu'!S34="PERF",'Full menu'!S34="AERF",'Full menu'!S34="PCB"),"ERfix",IF(OR('Full menu'!S34="ACB", 'Full menu'!S34="LCERT", 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 'Full menu'!S34="ERwMT", 'Full menu'!S34="M&amp;ERT", 'Full menu'!S34="MwIT", 'Full menu'!S34="IwMT", 'Full menu'!S34="M&amp;IT", 'Full menu'!S34="IwERT", 'Full menu'!S34="ERwIT", 'Full menu'!S34="I&amp;ERT", 'Full menu'!S34="ER&amp;M&amp;IT"),"MixedTs",IF('Full menu'!S34="UD","UD",IF('Full menu'!S34="LSD","LSD",IF('Full menu'!S34="WSD","WSD","")))))))))</f>
        <v>ERTs</v>
      </c>
      <c r="T34" s="3" t="str">
        <f>IF('Full menu'!T34="MDC","MDC",IF(OR('Full menu'!T34="PERF",'Full menu'!T34="AERF",'Full menu'!T34="PCB"),"ERfix",IF(OR('Full menu'!T34="ACB", 'Full menu'!T34="LCERT", 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 'Full menu'!T34="ERwMT", 'Full menu'!T34="M&amp;ERT", 'Full menu'!T34="MwIT", 'Full menu'!T34="IwMT", 'Full menu'!T34="M&amp;IT", 'Full menu'!T34="IwERT", 'Full menu'!T34="ERwIT", 'Full menu'!T34="I&amp;ERT", 'Full menu'!T34="ER&amp;M&amp;IT"),"MixedTs",IF('Full menu'!T34="UD","UD",IF('Full menu'!T34="LSD","LSD",IF('Full menu'!T34="WSD","WSD","")))))))))</f>
        <v>ERTs</v>
      </c>
      <c r="U34" s="3" t="str">
        <f>IF('Full menu'!U34="MDC","MDC",IF(OR('Full menu'!U34="PERF",'Full menu'!U34="AERF",'Full menu'!U34="PCB"),"ERfix",IF(OR('Full menu'!U34="ACB", 'Full menu'!U34="LCERT", 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 'Full menu'!U34="ERwMT", 'Full menu'!U34="M&amp;ERT", 'Full menu'!U34="MwIT", 'Full menu'!U34="IwMT", 'Full menu'!U34="M&amp;IT", 'Full menu'!U34="IwERT", 'Full menu'!U34="ERwIT", 'Full menu'!U34="I&amp;ERT", 'Full menu'!U34="ER&amp;M&amp;IT"),"MixedTs",IF('Full menu'!U34="UD","UD",IF('Full menu'!U34="LSD","LSD",IF('Full menu'!U34="WSD","WSD","")))))))))</f>
        <v>ERTs</v>
      </c>
      <c r="V34" s="3" t="str">
        <f>IF('Full menu'!V34="MDC","MDC",IF(OR('Full menu'!V34="PERF",'Full menu'!V34="AERF",'Full menu'!V34="PCB"),"ERfix",IF(OR('Full menu'!V34="ACB", 'Full menu'!V34="LCERT", 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 'Full menu'!V34="ERwMT", 'Full menu'!V34="M&amp;ERT", 'Full menu'!V34="MwIT", 'Full menu'!V34="IwMT", 'Full menu'!V34="M&amp;IT", 'Full menu'!V34="IwERT", 'Full menu'!V34="ERwIT", 'Full menu'!V34="I&amp;ERT", 'Full menu'!V34="ER&amp;M&amp;IT"),"MixedTs",IF('Full menu'!V34="UD","UD",IF('Full menu'!V34="LSD","LSD",IF('Full menu'!V34="WSD","WSD","")))))))))</f>
        <v>ERTs</v>
      </c>
      <c r="W34" s="3" t="str">
        <f>IF('Full menu'!W34="MDC","MDC",IF(OR('Full menu'!W34="PERF",'Full menu'!W34="AERF",'Full menu'!W34="PCB"),"ERfix",IF(OR('Full menu'!W34="ACB", 'Full menu'!W34="LCERT", 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 'Full menu'!W34="ERwMT", 'Full menu'!W34="M&amp;ERT", 'Full menu'!W34="MwIT", 'Full menu'!W34="IwMT", 'Full menu'!W34="M&amp;IT", 'Full menu'!W34="IwERT", 'Full menu'!W34="ERwIT", 'Full menu'!W34="I&amp;ERT", 'Full menu'!W34="ER&amp;M&amp;IT"),"MixedTs",IF('Full menu'!W34="UD","UD",IF('Full menu'!W34="LSD","LSD",IF('Full menu'!W34="WSD","WSD","")))))))))</f>
        <v>ERTs</v>
      </c>
      <c r="X34" s="3" t="str">
        <f>IF('Full menu'!X34="MDC","MDC",IF(OR('Full menu'!X34="PERF",'Full menu'!X34="AERF",'Full menu'!X34="PCB"),"ERfix",IF(OR('Full menu'!X34="ACB", 'Full menu'!X34="LCERT", 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 'Full menu'!X34="ERwMT", 'Full menu'!X34="M&amp;ERT", 'Full menu'!X34="MwIT", 'Full menu'!X34="IwMT", 'Full menu'!X34="M&amp;IT", 'Full menu'!X34="IwERT", 'Full menu'!X34="ERwIT", 'Full menu'!X34="I&amp;ERT", 'Full menu'!X34="ER&amp;M&amp;IT"),"MixedTs",IF('Full menu'!X34="UD","UD",IF('Full menu'!X34="LSD","LSD",IF('Full menu'!X34="WSD","WSD","")))))))))</f>
        <v>ERTs</v>
      </c>
      <c r="Y34" s="3" t="str">
        <f>IF('Full menu'!Y34="MDC","MDC",IF(OR('Full menu'!Y34="PERF",'Full menu'!Y34="AERF",'Full menu'!Y34="PCB"),"ERfix",IF(OR('Full menu'!Y34="ACB", 'Full menu'!Y34="LCERT", 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 'Full menu'!Y34="ERwMT", 'Full menu'!Y34="M&amp;ERT", 'Full menu'!Y34="MwIT", 'Full menu'!Y34="IwMT", 'Full menu'!Y34="M&amp;IT", 'Full menu'!Y34="IwERT", 'Full menu'!Y34="ERwIT", 'Full menu'!Y34="I&amp;ERT", 'Full menu'!Y34="ER&amp;M&amp;IT"),"MixedTs",IF('Full menu'!Y34="UD","UD",IF('Full menu'!Y34="LSD","LSD",IF('Full menu'!Y34="WSD","WSD","")))))))))</f>
        <v>LSD</v>
      </c>
      <c r="Z34" s="3" t="str">
        <f>IF('Full menu'!Z34="MDC","MDC",IF(OR('Full menu'!Z34="PERF",'Full menu'!Z34="AERF",'Full menu'!Z34="PCB"),"ERfix",IF(OR('Full menu'!Z34="ACB", 'Full menu'!Z34="LCERT", 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 'Full menu'!Z34="ERwMT", 'Full menu'!Z34="M&amp;ERT", 'Full menu'!Z34="MwIT", 'Full menu'!Z34="IwMT", 'Full menu'!Z34="M&amp;IT", 'Full menu'!Z34="IwERT", 'Full menu'!Z34="ERwIT", 'Full menu'!Z34="I&amp;ERT", 'Full menu'!Z34="ER&amp;M&amp;IT"),"MixedTs",IF('Full menu'!Z34="UD","UD",IF('Full menu'!Z34="LSD","LSD",IF('Full menu'!Z34="WSD","WSD","")))))))))</f>
        <v>LSD</v>
      </c>
      <c r="AA34" s="3" t="str">
        <f>IF('Full menu'!AA34="MDC","MDC",IF(OR('Full menu'!AA34="PERF",'Full menu'!AA34="AERF",'Full menu'!AA34="PCB"),"ERfix",IF(OR('Full menu'!AA34="ACB", 'Full menu'!AA34="LCERT", 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 'Full menu'!AA34="ERwMT", 'Full menu'!AA34="M&amp;ERT", 'Full menu'!AA34="MwIT", 'Full menu'!AA34="IwMT", 'Full menu'!AA34="M&amp;IT", 'Full menu'!AA34="IwERT", 'Full menu'!AA34="ERwIT", 'Full menu'!AA34="I&amp;ERT", 'Full menu'!AA34="ER&amp;M&amp;IT"),"MixedTs",IF('Full menu'!AA34="UD","UD",IF('Full menu'!AA34="LSD","LSD",IF('Full menu'!AA34="WSD","WSD","")))))))))</f>
        <v>LSD</v>
      </c>
      <c r="AB34" s="3" t="str">
        <f>IF('Full menu'!AB34="MDC","MDC",IF(OR('Full menu'!AB34="PERF",'Full menu'!AB34="AERF",'Full menu'!AB34="PCB"),"ERfix",IF(OR('Full menu'!AB34="ACB", 'Full menu'!AB34="LCERT", 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 'Full menu'!AB34="ERwMT", 'Full menu'!AB34="M&amp;ERT", 'Full menu'!AB34="MwIT", 'Full menu'!AB34="IwMT", 'Full menu'!AB34="M&amp;IT", 'Full menu'!AB34="IwERT", 'Full menu'!AB34="ERwIT", 'Full menu'!AB34="I&amp;ERT", 'Full menu'!AB34="ER&amp;M&amp;IT"),"MixedTs",IF('Full menu'!AB34="UD","UD",IF('Full menu'!AB34="LSD","LSD",IF('Full menu'!AB34="WSD","WSD","")))))))))</f>
        <v>ITs</v>
      </c>
      <c r="AC34" s="3" t="str">
        <f>IF('Full menu'!AC34="MDC","MDC",IF(OR('Full menu'!AC34="PERF",'Full menu'!AC34="AERF",'Full menu'!AC34="PCB"),"ERfix",IF(OR('Full menu'!AC34="ACB", 'Full menu'!AC34="LCERT", 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 'Full menu'!AC34="ERwMT", 'Full menu'!AC34="M&amp;ERT", 'Full menu'!AC34="MwIT", 'Full menu'!AC34="IwMT", 'Full menu'!AC34="M&amp;IT", 'Full menu'!AC34="IwERT", 'Full menu'!AC34="ERwIT", 'Full menu'!AC34="I&amp;ERT", 'Full menu'!AC34="ER&amp;M&amp;IT"),"MixedTs",IF('Full menu'!AC34="UD","UD",IF('Full menu'!AC34="LSD","LSD",IF('Full menu'!AC34="WSD","WSD","")))))))))</f>
        <v>ITs</v>
      </c>
      <c r="AD34" s="3" t="str">
        <f>IF('Full menu'!AD34="MDC","MDC",IF(OR('Full menu'!AD34="PERF",'Full menu'!AD34="AERF",'Full menu'!AD34="PCB"),"ERfix",IF(OR('Full menu'!AD34="ACB", 'Full menu'!AD34="LCERT", 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 'Full menu'!AD34="ERwMT", 'Full menu'!AD34="M&amp;ERT", 'Full menu'!AD34="MwIT", 'Full menu'!AD34="IwMT", 'Full menu'!AD34="M&amp;IT", 'Full menu'!AD34="IwERT", 'Full menu'!AD34="ERwIT", 'Full menu'!AD34="I&amp;ERT", 'Full menu'!AD34="ER&amp;M&amp;IT"),"MixedTs",IF('Full menu'!AD34="UD","UD",IF('Full menu'!AD34="LSD","LSD",IF('Full menu'!AD34="WSD","WSD","")))))))))</f>
        <v>ITs</v>
      </c>
      <c r="AE34" s="3" t="str">
        <f>IF('Full menu'!AE34="MDC","MDC",IF(OR('Full menu'!AE34="PERF",'Full menu'!AE34="AERF",'Full menu'!AE34="PCB"),"ERfix",IF(OR('Full menu'!AE34="ACB", 'Full menu'!AE34="LCERT", 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 'Full menu'!AE34="ERwMT", 'Full menu'!AE34="M&amp;ERT", 'Full menu'!AE34="MwIT", 'Full menu'!AE34="IwMT", 'Full menu'!AE34="M&amp;IT", 'Full menu'!AE34="IwERT", 'Full menu'!AE34="ERwIT", 'Full menu'!AE34="I&amp;ERT", 'Full menu'!AE34="ER&amp;M&amp;IT"),"MixedTs",IF('Full menu'!AE34="UD","UD",IF('Full menu'!AE34="LSD","LSD",IF('Full menu'!AE34="WSD","WSD","")))))))))</f>
        <v>ITs</v>
      </c>
      <c r="AF34" s="3" t="str">
        <f>IF('Full menu'!AF34="MDC","MDC",IF(OR('Full menu'!AF34="PERF",'Full menu'!AF34="AERF",'Full menu'!AF34="PCB"),"ERfix",IF(OR('Full menu'!AF34="ACB", 'Full menu'!AF34="LCERT", 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 'Full menu'!AF34="ERwMT", 'Full menu'!AF34="M&amp;ERT", 'Full menu'!AF34="MwIT", 'Full menu'!AF34="IwMT", 'Full menu'!AF34="M&amp;IT", 'Full menu'!AF34="IwERT", 'Full menu'!AF34="ERwIT", 'Full menu'!AF34="I&amp;ERT", 'Full menu'!AF34="ER&amp;M&amp;IT"),"MixedTs",IF('Full menu'!AF34="UD","UD",IF('Full menu'!AF34="LSD","LSD",IF('Full menu'!AF34="WSD","WSD","")))))))))</f>
        <v>ITs</v>
      </c>
      <c r="AG34" s="3" t="str">
        <f>IF('Full menu'!AG34="MDC","MDC",IF(OR('Full menu'!AG34="PERF",'Full menu'!AG34="AERF",'Full menu'!AG34="PCB"),"ERfix",IF(OR('Full menu'!AG34="ACB", 'Full menu'!AG34="LCERT", 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 'Full menu'!AG34="ERwMT", 'Full menu'!AG34="M&amp;ERT", 'Full menu'!AG34="MwIT", 'Full menu'!AG34="IwMT", 'Full menu'!AG34="M&amp;IT", 'Full menu'!AG34="IwERT", 'Full menu'!AG34="ERwIT", 'Full menu'!AG34="I&amp;ERT", 'Full menu'!AG34="ER&amp;M&amp;IT"),"MixedTs",IF('Full menu'!AG34="UD","UD",IF('Full menu'!AG34="LSD","LSD",IF('Full menu'!AG34="WSD","WSD","")))))))))</f>
        <v>ITs</v>
      </c>
      <c r="AH34" s="3" t="str">
        <f>IF('Full menu'!AH34="MDC","MDC",IF(OR('Full menu'!AH34="PERF",'Full menu'!AH34="AERF",'Full menu'!AH34="PCB"),"ERfix",IF(OR('Full menu'!AH34="ACB", 'Full menu'!AH34="LCERT", 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 'Full menu'!AH34="ERwMT", 'Full menu'!AH34="M&amp;ERT", 'Full menu'!AH34="MwIT", 'Full menu'!AH34="IwMT", 'Full menu'!AH34="M&amp;IT", 'Full menu'!AH34="IwERT", 'Full menu'!AH34="ERwIT", 'Full menu'!AH34="I&amp;ERT", 'Full menu'!AH34="ER&amp;M&amp;IT"),"MixedTs",IF('Full menu'!AH34="UD","UD",IF('Full menu'!AH34="LSD","LSD",IF('Full menu'!AH34="WSD","WSD","")))))))))</f>
        <v>ITs</v>
      </c>
      <c r="AI34" s="3" t="str">
        <f>IF('Full menu'!AI34="MDC","MDC",IF(OR('Full menu'!AI34="PERF",'Full menu'!AI34="AERF",'Full menu'!AI34="PCB"),"ERfix",IF(OR('Full menu'!AI34="ACB", 'Full menu'!AI34="LCERT", 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 'Full menu'!AI34="ERwMT", 'Full menu'!AI34="M&amp;ERT", 'Full menu'!AI34="MwIT", 'Full menu'!AI34="IwMT", 'Full menu'!AI34="M&amp;IT", 'Full menu'!AI34="IwERT", 'Full menu'!AI34="ERwIT", 'Full menu'!AI34="I&amp;ERT", 'Full menu'!AI34="ER&amp;M&amp;IT"),"MixedTs",IF('Full menu'!AI34="UD","UD",IF('Full menu'!AI34="LSD","LSD",IF('Full menu'!AI34="WSD","WSD","")))))))))</f>
        <v>ITs</v>
      </c>
      <c r="AJ34" s="3" t="str">
        <f>IF('Full menu'!AJ34="MDC","MDC",IF(OR('Full menu'!AJ34="PERF",'Full menu'!AJ34="AERF",'Full menu'!AJ34="PCB"),"ERfix",IF(OR('Full menu'!AJ34="ACB", 'Full menu'!AJ34="LCERT", 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 'Full menu'!AJ34="ERwMT", 'Full menu'!AJ34="M&amp;ERT", 'Full menu'!AJ34="MwIT", 'Full menu'!AJ34="IwMT", 'Full menu'!AJ34="M&amp;IT", 'Full menu'!AJ34="IwERT", 'Full menu'!AJ34="ERwIT", 'Full menu'!AJ34="I&amp;ERT", 'Full menu'!AJ34="ER&amp;M&amp;IT"),"MixedTs",IF('Full menu'!AJ34="UD","UD",IF('Full menu'!AJ34="LSD","LSD",IF('Full menu'!AJ34="WSD","WSD","")))))))))</f>
        <v>ITs</v>
      </c>
      <c r="AK34" s="3" t="str">
        <f>IF('Full menu'!AK34="MDC","MDC",IF(OR('Full menu'!AK34="PERF",'Full menu'!AK34="AERF",'Full menu'!AK34="PCB"),"ERfix",IF(OR('Full menu'!AK34="ACB", 'Full menu'!AK34="LCERT", 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 'Full menu'!AK34="ERwMT", 'Full menu'!AK34="M&amp;ERT", 'Full menu'!AK34="MwIT", 'Full menu'!AK34="IwMT", 'Full menu'!AK34="M&amp;IT", 'Full menu'!AK34="IwERT", 'Full menu'!AK34="ERwIT", 'Full menu'!AK34="I&amp;ERT", 'Full menu'!AK34="ER&amp;M&amp;IT"),"MixedTs",IF('Full menu'!AK34="UD","UD",IF('Full menu'!AK34="LSD","LSD",IF('Full menu'!AK34="WSD","WSD","")))))))))</f>
        <v>ITs</v>
      </c>
      <c r="AL34" s="3" t="str">
        <f>IF('Full menu'!AL34="MDC","MDC",IF(OR('Full menu'!AL34="PERF",'Full menu'!AL34="AERF",'Full menu'!AL34="PCB"),"ERfix",IF(OR('Full menu'!AL34="ACB", 'Full menu'!AL34="LCERT", 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 'Full menu'!AL34="ERwMT", 'Full menu'!AL34="M&amp;ERT", 'Full menu'!AL34="MwIT", 'Full menu'!AL34="IwMT", 'Full menu'!AL34="M&amp;IT", 'Full menu'!AL34="IwERT", 'Full menu'!AL34="ERwIT", 'Full menu'!AL34="I&amp;ERT", 'Full menu'!AL34="ER&amp;M&amp;IT"),"MixedTs",IF('Full menu'!AL34="UD","UD",IF('Full menu'!AL34="LSD","LSD",IF('Full menu'!AL34="WSD","WSD","")))))))))</f>
        <v>ITs</v>
      </c>
      <c r="AM34" s="3" t="str">
        <f>IF('Full menu'!AM34="MDC","MDC",IF(OR('Full menu'!AM34="PERF",'Full menu'!AM34="AERF",'Full menu'!AM34="PCB"),"ERfix",IF(OR('Full menu'!AM34="ACB", 'Full menu'!AM34="LCERT", 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 'Full menu'!AM34="ERwMT", 'Full menu'!AM34="M&amp;ERT", 'Full menu'!AM34="MwIT", 'Full menu'!AM34="IwMT", 'Full menu'!AM34="M&amp;IT", 'Full menu'!AM34="IwERT", 'Full menu'!AM34="ERwIT", 'Full menu'!AM34="I&amp;ERT", 'Full menu'!AM34="ER&amp;M&amp;IT"),"MixedTs",IF('Full menu'!AM34="UD","UD",IF('Full menu'!AM34="LSD","LSD",IF('Full menu'!AM34="WSD","WSD","")))))))))</f>
        <v>ITs</v>
      </c>
      <c r="AN34" s="3" t="str">
        <f>IF('Full menu'!AN34="MDC","MDC",IF(OR('Full menu'!AN34="PERF",'Full menu'!AN34="AERF",'Full menu'!AN34="PCB"),"ERfix",IF(OR('Full menu'!AN34="ACB", 'Full menu'!AN34="LCERT", 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 'Full menu'!AN34="ERwMT", 'Full menu'!AN34="M&amp;ERT", 'Full menu'!AN34="MwIT", 'Full menu'!AN34="IwMT", 'Full menu'!AN34="M&amp;IT", 'Full menu'!AN34="IwERT", 'Full menu'!AN34="ERwIT", 'Full menu'!AN34="I&amp;ERT", 'Full menu'!AN34="ER&amp;M&amp;IT"),"MixedTs",IF('Full menu'!AN34="UD","UD",IF('Full menu'!AN34="LSD","LSD",IF('Full menu'!AN34="WSD","WSD","")))))))))</f>
        <v>ITs</v>
      </c>
      <c r="AO34" s="3" t="str">
        <f>IF('Full menu'!AO34="MDC","MDC",IF(OR('Full menu'!AO34="PERF",'Full menu'!AO34="AERF",'Full menu'!AO34="PCB"),"ERfix",IF(OR('Full menu'!AO34="ACB", 'Full menu'!AO34="LCERT", 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 'Full menu'!AO34="ERwMT", 'Full menu'!AO34="M&amp;ERT", 'Full menu'!AO34="MwIT", 'Full menu'!AO34="IwMT", 'Full menu'!AO34="M&amp;IT", 'Full menu'!AO34="IwERT", 'Full menu'!AO34="ERwIT", 'Full menu'!AO34="I&amp;ERT", 'Full menu'!AO34="ER&amp;M&amp;IT"),"MixedTs",IF('Full menu'!AO34="UD","UD",IF('Full menu'!AO34="LSD","LSD",IF('Full menu'!AO34="WSD","WSD","")))))))))</f>
        <v>ITs</v>
      </c>
      <c r="AP34" s="3" t="str">
        <f>IF('Full menu'!AP34="MDC","MDC",IF(OR('Full menu'!AP34="PERF",'Full menu'!AP34="AERF",'Full menu'!AP34="PCB"),"ERfix",IF(OR('Full menu'!AP34="ACB", 'Full menu'!AP34="LCERT", 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 'Full menu'!AP34="ERwMT", 'Full menu'!AP34="M&amp;ERT", 'Full menu'!AP34="MwIT", 'Full menu'!AP34="IwMT", 'Full menu'!AP34="M&amp;IT", 'Full menu'!AP34="IwERT", 'Full menu'!AP34="ERwIT", 'Full menu'!AP34="I&amp;ERT", 'Full menu'!AP34="ER&amp;M&amp;IT"),"MixedTs",IF('Full menu'!AP34="UD","UD",IF('Full menu'!AP34="LSD","LSD",IF('Full menu'!AP34="WSD","WSD","")))))))))</f>
        <v>ITs</v>
      </c>
      <c r="AQ34" s="3" t="str">
        <f>IF('Full menu'!AQ34="MDC","MDC",IF(OR('Full menu'!AQ34="PERF",'Full menu'!AQ34="AERF",'Full menu'!AQ34="PCB"),"ERfix",IF(OR('Full menu'!AQ34="ACB", 'Full menu'!AQ34="LCERT", 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 'Full menu'!AQ34="ERwMT", 'Full menu'!AQ34="M&amp;ERT", 'Full menu'!AQ34="MwIT", 'Full menu'!AQ34="IwMT", 'Full menu'!AQ34="M&amp;IT", 'Full menu'!AQ34="IwERT", 'Full menu'!AQ34="ERwIT", 'Full menu'!AQ34="I&amp;ERT", 'Full menu'!AQ34="ER&amp;M&amp;IT"),"MixedTs",IF('Full menu'!AQ34="UD","UD",IF('Full menu'!AQ34="LSD","LSD",IF('Full menu'!AQ34="WSD","WSD","")))))))))</f>
        <v>ITs</v>
      </c>
      <c r="AR34" s="3" t="str">
        <f>IF('Full menu'!AR34="MDC","MDC",IF(OR('Full menu'!AR34="PERF",'Full menu'!AR34="AERF",'Full menu'!AR34="PCB"),"ERfix",IF(OR('Full menu'!AR34="ACB", 'Full menu'!AR34="LCERT", 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 'Full menu'!AR34="ERwMT", 'Full menu'!AR34="M&amp;ERT", 'Full menu'!AR34="MwIT", 'Full menu'!AR34="IwMT", 'Full menu'!AR34="M&amp;IT", 'Full menu'!AR34="IwERT", 'Full menu'!AR34="ERwIT", 'Full menu'!AR34="I&amp;ERT", 'Full menu'!AR34="ER&amp;M&amp;IT"),"MixedTs",IF('Full menu'!AR34="UD","UD",IF('Full menu'!AR34="LSD","LSD",IF('Full menu'!AR34="WSD","WSD","")))))))))</f>
        <v>ITs</v>
      </c>
      <c r="AS34" s="3" t="str">
        <f>IF('Full menu'!AS34="MDC","MDC",IF(OR('Full menu'!AS34="PERF",'Full menu'!AS34="AERF",'Full menu'!AS34="PCB"),"ERfix",IF(OR('Full menu'!AS34="ACB", 'Full menu'!AS34="LCERT", 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 'Full menu'!AS34="ERwMT", 'Full menu'!AS34="M&amp;ERT", 'Full menu'!AS34="MwIT", 'Full menu'!AS34="IwMT", 'Full menu'!AS34="M&amp;IT", 'Full menu'!AS34="IwERT", 'Full menu'!AS34="ERwIT", 'Full menu'!AS34="I&amp;ERT", 'Full menu'!AS34="ER&amp;M&amp;IT"),"MixedTs",IF('Full menu'!AS34="UD","UD",IF('Full menu'!AS34="LSD","LSD",IF('Full menu'!AS34="WSD","WSD","")))))))))</f>
        <v>ITs</v>
      </c>
      <c r="AT34" s="3" t="str">
        <f>IF('Full menu'!AT34="MDC","MDC",IF(OR('Full menu'!AT34="PERF",'Full menu'!AT34="AERF",'Full menu'!AT34="PCB"),"ERfix",IF(OR('Full menu'!AT34="ACB", 'Full menu'!AT34="LCERT", 'Full menu'!AT34="LERT",'Full menu'!AT34="FCERT",'Full menu'!AT34="FERT"),"ERT",IF(OR('Full menu'!AT34="FCMT",'Full menu'!AT34="FMT",'Full menu'!AT34="LMT",'Full menu'!AT34="LCMT"),"MT",IF(OR('Full menu'!AT34="LCIT",'Full menu'!AT34="FCIT",'Full menu'!AT34="LMT",'Full menu'!AT34="FMT"),"IT",IF(OR('Full menu'!AT34="MwERT", 'Full menu'!AT34="ERwMT", 'Full menu'!AT34="M&amp;ERT", 'Full menu'!AT34="MwIT", 'Full menu'!AT34="IwMT", 'Full menu'!AT34="M&amp;IT", 'Full menu'!AT34="IwERT", 'Full menu'!AT34="ERwIT", 'Full menu'!AT34="I&amp;ERT", 'Full menu'!AT34="ER&amp;M&amp;IT"),"MixedT",IF('Full menu'!AT34="UD","UD",IF('Full menu'!AT34="LSD","LSD",IF('Full menu'!AT34="WSD","WSD","")))))))))</f>
        <v/>
      </c>
      <c r="AU34" s="3" t="str">
        <f>IF('Full menu'!AU34="MDC","MDC",IF(OR('Full menu'!AU34="PERF",'Full menu'!AU34="AERF",'Full menu'!AU34="PCB"),"ERfix",IF(OR('Full menu'!AU34="ACB", 'Full menu'!AU34="LCERT", 'Full menu'!AU34="LERT",'Full menu'!AU34="FCERT",'Full menu'!AU34="FERT"),"ERT",IF(OR('Full menu'!AU34="FCMT",'Full menu'!AU34="FMT",'Full menu'!AU34="LMT",'Full menu'!AU34="LCMT"),"MT",IF(OR('Full menu'!AU34="LCIT",'Full menu'!AU34="FCIT",'Full menu'!AU34="LMT",'Full menu'!AU34="FMT"),"IT",IF(OR('Full menu'!AU34="MwERT", 'Full menu'!AU34="ERwMT", 'Full menu'!AU34="M&amp;ERT", 'Full menu'!AU34="MwIT", 'Full menu'!AU34="IwMT", 'Full menu'!AU34="M&amp;IT", 'Full menu'!AU34="IwERT", 'Full menu'!AU34="ERwIT", 'Full menu'!AU34="I&amp;ERT", 'Full menu'!AU34="ER&amp;M&amp;IT"),"MixedT",IF('Full menu'!AU34="UD","UD",IF('Full menu'!AU34="LSD","LSD",IF('Full menu'!AU34="WSD","WSD","")))))))))</f>
        <v/>
      </c>
      <c r="AV34" s="3" t="str">
        <f>IF('Full menu'!AV34="MDC","MDC",IF(OR('Full menu'!AV34="PERF",'Full menu'!AV34="AERF",'Full menu'!AV34="PCB"),"ERfix",IF(OR('Full menu'!AV34="ACB", 'Full menu'!AV34="LCERT", 'Full menu'!AV34="LERT",'Full menu'!AV34="FCERT",'Full menu'!AV34="FERT"),"ERT",IF(OR('Full menu'!AV34="FCMT",'Full menu'!AV34="FMT",'Full menu'!AV34="LMT",'Full menu'!AV34="LCMT"),"MT",IF(OR('Full menu'!AV34="LCIT",'Full menu'!AV34="FCIT",'Full menu'!AV34="LMT",'Full menu'!AV34="FMT"),"IT",IF(OR('Full menu'!AV34="MwERT", 'Full menu'!AV34="ERwMT", 'Full menu'!AV34="M&amp;ERT", 'Full menu'!AV34="MwIT", 'Full menu'!AV34="IwMT", 'Full menu'!AV34="M&amp;IT", 'Full menu'!AV34="IwERT", 'Full menu'!AV34="ERwIT", 'Full menu'!AV34="I&amp;ERT", 'Full menu'!AV34="ER&amp;M&amp;IT"),"MixedT",IF('Full menu'!AV34="UD","UD",IF('Full menu'!AV34="LSD","LSD",IF('Full menu'!AV34="WSD","WSD","")))))))))</f>
        <v/>
      </c>
      <c r="AW34" s="3" t="str">
        <f>IF('Full menu'!AW34="MDC","MDC",IF(OR('Full menu'!AW34="PERF",'Full menu'!AW34="AERF",'Full menu'!AW34="PCB"),"ERfix",IF(OR('Full menu'!AW34="ACB", 'Full menu'!AW34="LCERT", 'Full menu'!AW34="LERT",'Full menu'!AW34="FCERT",'Full menu'!AW34="FERT"),"ERT",IF(OR('Full menu'!AW34="FCMT",'Full menu'!AW34="FMT",'Full menu'!AW34="LMT",'Full menu'!AW34="LCMT"),"MT",IF(OR('Full menu'!AW34="LCIT",'Full menu'!AW34="FCIT",'Full menu'!AW34="LMT",'Full menu'!AW34="FMT"),"IT",IF(OR('Full menu'!AW34="MwERT", 'Full menu'!AW34="ERwMT", 'Full menu'!AW34="M&amp;ERT", 'Full menu'!AW34="MwIT", 'Full menu'!AW34="IwMT", 'Full menu'!AW34="M&amp;IT", 'Full menu'!AW34="IwERT", 'Full menu'!AW34="ERwIT", 'Full menu'!AW34="I&amp;ERT", 'Full menu'!AW34="ER&amp;M&amp;IT"),"MixedT",IF('Full menu'!AW34="UD","UD",IF('Full menu'!AW34="LSD","LSD",IF('Full menu'!AW34="WSD","WSD","")))))))))</f>
        <v/>
      </c>
      <c r="AX34" s="3" t="str">
        <f>IF('Full menu'!AX34="MDC","MDC",IF(OR('Full menu'!AX34="PERF",'Full menu'!AX34="AERF",'Full menu'!AX34="PCB"),"ERfix",IF(OR('Full menu'!AX34="ACB", 'Full menu'!AX34="LCERT", 'Full menu'!AX34="LERT",'Full menu'!AX34="FCERT",'Full menu'!AX34="FERT"),"ERT",IF(OR('Full menu'!AX34="FCMT",'Full menu'!AX34="FMT",'Full menu'!AX34="LMT",'Full menu'!AX34="LCMT"),"MT",IF(OR('Full menu'!AX34="LCIT",'Full menu'!AX34="FCIT",'Full menu'!AX34="LMT",'Full menu'!AX34="FMT"),"IT",IF(OR('Full menu'!AX34="MwERT", 'Full menu'!AX34="ERwMT", 'Full menu'!AX34="M&amp;ERT", 'Full menu'!AX34="MwIT", 'Full menu'!AX34="IwMT", 'Full menu'!AX34="M&amp;IT", 'Full menu'!AX34="IwERT", 'Full menu'!AX34="ERwIT", 'Full menu'!AX34="I&amp;ERT", 'Full menu'!AX34="ER&amp;M&amp;IT"),"MixedT",IF('Full menu'!AX34="UD","UD",IF('Full menu'!AX34="LSD","LSD",IF('Full menu'!AX34="WSD","WSD","")))))))))</f>
        <v/>
      </c>
      <c r="AY34" s="3" t="str">
        <f>IF('Full menu'!AY34="MDC","MDC",IF(OR('Full menu'!AY34="PERF",'Full menu'!AY34="AERF",'Full menu'!AY34="PCB"),"ERfix",IF(OR('Full menu'!AY34="ACB", 'Full menu'!AY34="LCERT", 'Full menu'!AY34="LERT",'Full menu'!AY34="FCERT",'Full menu'!AY34="FERT"),"ERT",IF(OR('Full menu'!AY34="FCMT",'Full menu'!AY34="FMT",'Full menu'!AY34="LMT",'Full menu'!AY34="LCMT"),"MT",IF(OR('Full menu'!AY34="LCIT",'Full menu'!AY34="FCIT",'Full menu'!AY34="LMT",'Full menu'!AY34="FMT"),"IT",IF(OR('Full menu'!AY34="MwERT", 'Full menu'!AY34="ERwMT", 'Full menu'!AY34="M&amp;ERT", 'Full menu'!AY34="MwIT", 'Full menu'!AY34="IwMT", 'Full menu'!AY34="M&amp;IT", 'Full menu'!AY34="IwERT", 'Full menu'!AY34="ERwIT", 'Full menu'!AY34="I&amp;ERT", 'Full menu'!AY34="ER&amp;M&amp;IT"),"MixedT",IF('Full menu'!AY34="UD","UD",IF('Full menu'!AY34="LSD","LSD",IF('Full menu'!AY34="WSD","WSD","")))))))))</f>
        <v/>
      </c>
      <c r="AZ34" s="3" t="str">
        <f>IF('Full menu'!AZ34="MDC","MDC",IF(OR('Full menu'!AZ34="PERF",'Full menu'!AZ34="AERF",'Full menu'!AZ34="PCB"),"ERfix",IF(OR('Full menu'!AZ34="ACB", 'Full menu'!AZ34="LCERT", 'Full menu'!AZ34="LERT",'Full menu'!AZ34="FCERT",'Full menu'!AZ34="FERT"),"ERT",IF(OR('Full menu'!AZ34="FCMT",'Full menu'!AZ34="FMT",'Full menu'!AZ34="LMT",'Full menu'!AZ34="LCMT"),"MT",IF(OR('Full menu'!AZ34="LCIT",'Full menu'!AZ34="FCIT",'Full menu'!AZ34="LMT",'Full menu'!AZ34="FMT"),"IT",IF(OR('Full menu'!AZ34="MwERT", 'Full menu'!AZ34="ERwMT", 'Full menu'!AZ34="M&amp;ERT", 'Full menu'!AZ34="MwIT", 'Full menu'!AZ34="IwMT", 'Full menu'!AZ34="M&amp;IT", 'Full menu'!AZ34="IwERT", 'Full menu'!AZ34="ERwIT", 'Full menu'!AZ34="I&amp;ERT", 'Full menu'!AZ34="ER&amp;M&amp;IT"),"MixedT",IF('Full menu'!AZ34="UD","UD",IF('Full menu'!AZ34="LSD","LSD",IF('Full menu'!AZ34="WSD","WSD","")))))))))</f>
        <v/>
      </c>
      <c r="BA34" s="3" t="str">
        <f>IF('Full menu'!BA34="MDC","MDC",IF(OR('Full menu'!BA34="PERF",'Full menu'!BA34="AERF",'Full menu'!BA34="PCB"),"ERfix",IF(OR('Full menu'!BA34="ACB", 'Full menu'!BA34="LCERT", 'Full menu'!BA34="LERT",'Full menu'!BA34="FCERT",'Full menu'!BA34="FERT"),"ERT",IF(OR('Full menu'!BA34="FCMT",'Full menu'!BA34="FMT",'Full menu'!BA34="LMT",'Full menu'!BA34="LCMT"),"MT",IF(OR('Full menu'!BA34="LCIT",'Full menu'!BA34="FCIT",'Full menu'!BA34="LMT",'Full menu'!BA34="FMT"),"IT",IF(OR('Full menu'!BA34="MwERT", 'Full menu'!BA34="ERwMT", 'Full menu'!BA34="M&amp;ERT", 'Full menu'!BA34="MwIT", 'Full menu'!BA34="IwMT", 'Full menu'!BA34="M&amp;IT", 'Full menu'!BA34="IwERT", 'Full menu'!BA34="ERwIT", 'Full menu'!BA34="I&amp;ERT", 'Full menu'!BA34="ER&amp;M&amp;IT"),"MixedT",IF('Full menu'!BA34="UD","UD",IF('Full menu'!BA34="LSD","LSD",IF('Full menu'!BA34="WSD","WSD","")))))))))</f>
        <v/>
      </c>
      <c r="BB34" s="3" t="str">
        <f>IF('Full menu'!BB34="MDC","MDC",IF(OR('Full menu'!BB34="PERF",'Full menu'!BB34="AERF",'Full menu'!BB34="PCB"),"ERfix",IF(OR('Full menu'!BB34="ACB", 'Full menu'!BB34="LCERT", 'Full menu'!BB34="LERT",'Full menu'!BB34="FCERT",'Full menu'!BB34="FERT"),"ERT",IF(OR('Full menu'!BB34="FCMT",'Full menu'!BB34="FMT",'Full menu'!BB34="LMT",'Full menu'!BB34="LCMT"),"MT",IF(OR('Full menu'!BB34="LCIT",'Full menu'!BB34="FCIT",'Full menu'!BB34="LMT",'Full menu'!BB34="FMT"),"IT",IF(OR('Full menu'!BB34="MwERT", 'Full menu'!BB34="ERwMT", 'Full menu'!BB34="M&amp;ERT", 'Full menu'!BB34="MwIT", 'Full menu'!BB34="IwMT", 'Full menu'!BB34="M&amp;IT", 'Full menu'!BB34="IwERT", 'Full menu'!BB34="ERwIT", 'Full menu'!BB34="I&amp;ERT", 'Full menu'!BB34="ER&amp;M&amp;IT"),"MixedT",IF('Full menu'!BB34="UD","UD",IF('Full menu'!BB34="LSD","LSD",IF('Full menu'!BB34="WSD","WSD","")))))))))</f>
        <v/>
      </c>
      <c r="BC34" s="3" t="str">
        <f>IF('Full menu'!BC34="MDC","MDC",IF(OR('Full menu'!BC34="PERF",'Full menu'!BC34="AERF",'Full menu'!BC34="PCB"),"ERfix",IF(OR('Full menu'!BC34="ACB", 'Full menu'!BC34="LCERT", 'Full menu'!BC34="LERT",'Full menu'!BC34="FCERT",'Full menu'!BC34="FERT"),"ERT",IF(OR('Full menu'!BC34="FCMT",'Full menu'!BC34="FMT",'Full menu'!BC34="LMT",'Full menu'!BC34="LCMT"),"MT",IF(OR('Full menu'!BC34="LCIT",'Full menu'!BC34="FCIT",'Full menu'!BC34="LMT",'Full menu'!BC34="FMT"),"IT",IF(OR('Full menu'!BC34="MwERT", 'Full menu'!BC34="ERwMT", 'Full menu'!BC34="M&amp;ERT", 'Full menu'!BC34="MwIT", 'Full menu'!BC34="IwMT", 'Full menu'!BC34="M&amp;IT", 'Full menu'!BC34="IwERT", 'Full menu'!BC34="ERwIT", 'Full menu'!BC34="I&amp;ERT", 'Full menu'!BC34="ER&amp;M&amp;IT"),"MixedT",IF('Full menu'!BC34="UD","UD",IF('Full menu'!BC34="LSD","LSD",IF('Full menu'!BC34="WSD","WSD","")))))))))</f>
        <v/>
      </c>
    </row>
    <row r="35" spans="1:55" ht="15.5" x14ac:dyDescent="0.35">
      <c r="A35" t="s">
        <v>57</v>
      </c>
      <c r="B35" s="3" t="str">
        <f>IF('Full menu'!B35="MDC","MDC",IF(OR('Full menu'!B35="PERF",'Full menu'!B35="AERF",'Full menu'!B35="PCB"),"ERfix",IF(OR('Full menu'!B35="ACB", 'Full menu'!B35="LCERT", 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 'Full menu'!B35="ERwMT", 'Full menu'!B35="M&amp;ERT", 'Full menu'!B35="MwIT", 'Full menu'!B35="IwMT", 'Full menu'!B35="M&amp;IT", 'Full menu'!B35="IwERT", 'Full menu'!B35="ERwIT", 'Full menu'!B35="I&amp;ERT", 'Full menu'!B35="ER&amp;M&amp;IT"),"MixedTs",IF('Full menu'!B35="UD","UD",IF('Full menu'!B35="LSD","LSD",IF('Full menu'!B35="WSD","WSD","")))))))))</f>
        <v>UD</v>
      </c>
      <c r="C35" s="3" t="str">
        <f>IF('Full menu'!C35="MDC","MDC",IF(OR('Full menu'!C35="PERF",'Full menu'!C35="AERF",'Full menu'!C35="PCB"),"ERfix",IF(OR('Full menu'!C35="ACB", 'Full menu'!C35="LCERT", 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 'Full menu'!C35="ERwMT", 'Full menu'!C35="M&amp;ERT", 'Full menu'!C35="MwIT", 'Full menu'!C35="IwMT", 'Full menu'!C35="M&amp;IT", 'Full menu'!C35="IwERT", 'Full menu'!C35="ERwIT", 'Full menu'!C35="I&amp;ERT", 'Full menu'!C35="ER&amp;M&amp;IT"),"MixedTs",IF('Full menu'!C35="UD","UD",IF('Full menu'!C35="LSD","LSD",IF('Full menu'!C35="WSD","WSD","")))))))))</f>
        <v>UD</v>
      </c>
      <c r="D35" s="3" t="str">
        <f>IF('Full menu'!D35="MDC","MDC",IF(OR('Full menu'!D35="PERF",'Full menu'!D35="AERF",'Full menu'!D35="PCB"),"ERfix",IF(OR('Full menu'!D35="ACB", 'Full menu'!D35="LCERT", 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 'Full menu'!D35="ERwMT", 'Full menu'!D35="M&amp;ERT", 'Full menu'!D35="MwIT", 'Full menu'!D35="IwMT", 'Full menu'!D35="M&amp;IT", 'Full menu'!D35="IwERT", 'Full menu'!D35="ERwIT", 'Full menu'!D35="I&amp;ERT", 'Full menu'!D35="ER&amp;M&amp;IT"),"MixedTs",IF('Full menu'!D35="UD","UD",IF('Full menu'!D35="LSD","LSD",IF('Full menu'!D35="WSD","WSD","")))))))))</f>
        <v>UD</v>
      </c>
      <c r="E35" s="3" t="str">
        <f>IF('Full menu'!E35="MDC","MDC",IF(OR('Full menu'!E35="PERF",'Full menu'!E35="AERF",'Full menu'!E35="PCB"),"ERfix",IF(OR('Full menu'!E35="ACB", 'Full menu'!E35="LCERT", 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 'Full menu'!E35="ERwMT", 'Full menu'!E35="M&amp;ERT", 'Full menu'!E35="MwIT", 'Full menu'!E35="IwMT", 'Full menu'!E35="M&amp;IT", 'Full menu'!E35="IwERT", 'Full menu'!E35="ERwIT", 'Full menu'!E35="I&amp;ERT", 'Full menu'!E35="ER&amp;M&amp;IT"),"MixedTs",IF('Full menu'!E35="UD","UD",IF('Full menu'!E35="LSD","LSD",IF('Full menu'!E35="WSD","WSD","")))))))))</f>
        <v>UD</v>
      </c>
      <c r="F35" s="3" t="str">
        <f>IF('Full menu'!F35="MDC","MDC",IF(OR('Full menu'!F35="PERF",'Full menu'!F35="AERF",'Full menu'!F35="PCB"),"ERfix",IF(OR('Full menu'!F35="ACB", 'Full menu'!F35="LCERT", 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 'Full menu'!F35="ERwMT", 'Full menu'!F35="M&amp;ERT", 'Full menu'!F35="MwIT", 'Full menu'!F35="IwMT", 'Full menu'!F35="M&amp;IT", 'Full menu'!F35="IwERT", 'Full menu'!F35="ERwIT", 'Full menu'!F35="I&amp;ERT", 'Full menu'!F35="ER&amp;M&amp;IT"),"MixedTs",IF('Full menu'!F35="UD","UD",IF('Full menu'!F35="LSD","LSD",IF('Full menu'!F35="WSD","WSD","")))))))))</f>
        <v>UD</v>
      </c>
      <c r="G35" s="3" t="str">
        <f>IF('Full menu'!G35="MDC","MDC",IF(OR('Full menu'!G35="PERF",'Full menu'!G35="AERF",'Full menu'!G35="PCB"),"ERfix",IF(OR('Full menu'!G35="ACB", 'Full menu'!G35="LCERT", 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 'Full menu'!G35="ERwMT", 'Full menu'!G35="M&amp;ERT", 'Full menu'!G35="MwIT", 'Full menu'!G35="IwMT", 'Full menu'!G35="M&amp;IT", 'Full menu'!G35="IwERT", 'Full menu'!G35="ERwIT", 'Full menu'!G35="I&amp;ERT", 'Full menu'!G35="ER&amp;M&amp;IT"),"MixedTs",IF('Full menu'!G35="UD","UD",IF('Full menu'!G35="LSD","LSD",IF('Full menu'!G35="WSD","WSD","")))))))))</f>
        <v>UD</v>
      </c>
      <c r="H35" s="3" t="str">
        <f>IF('Full menu'!H35="MDC","MDC",IF(OR('Full menu'!H35="PERF",'Full menu'!H35="AERF",'Full menu'!H35="PCB"),"ERfix",IF(OR('Full menu'!H35="ACB", 'Full menu'!H35="LCERT", 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 'Full menu'!H35="ERwMT", 'Full menu'!H35="M&amp;ERT", 'Full menu'!H35="MwIT", 'Full menu'!H35="IwMT", 'Full menu'!H35="M&amp;IT", 'Full menu'!H35="IwERT", 'Full menu'!H35="ERwIT", 'Full menu'!H35="I&amp;ERT", 'Full menu'!H35="ER&amp;M&amp;IT"),"MixedTs",IF('Full menu'!H35="UD","UD",IF('Full menu'!H35="LSD","LSD",IF('Full menu'!H35="WSD","WSD","")))))))))</f>
        <v>UD</v>
      </c>
      <c r="I35" s="3" t="str">
        <f>IF('Full menu'!I35="MDC","MDC",IF(OR('Full menu'!I35="PERF",'Full menu'!I35="AERF",'Full menu'!I35="PCB"),"ERfix",IF(OR('Full menu'!I35="ACB", 'Full menu'!I35="LCERT", 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 'Full menu'!I35="ERwMT", 'Full menu'!I35="M&amp;ERT", 'Full menu'!I35="MwIT", 'Full menu'!I35="IwMT", 'Full menu'!I35="M&amp;IT", 'Full menu'!I35="IwERT", 'Full menu'!I35="ERwIT", 'Full menu'!I35="I&amp;ERT", 'Full menu'!I35="ER&amp;M&amp;IT"),"MixedTs",IF('Full menu'!I35="UD","UD",IF('Full menu'!I35="LSD","LSD",IF('Full menu'!I35="WSD","WSD","")))))))))</f>
        <v>UD</v>
      </c>
      <c r="J35" s="3" t="str">
        <f>IF('Full menu'!J35="MDC","MDC",IF(OR('Full menu'!J35="PERF",'Full menu'!J35="AERF",'Full menu'!J35="PCB"),"ERfix",IF(OR('Full menu'!J35="ACB", 'Full menu'!J35="LCERT", 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 'Full menu'!J35="ERwMT", 'Full menu'!J35="M&amp;ERT", 'Full menu'!J35="MwIT", 'Full menu'!J35="IwMT", 'Full menu'!J35="M&amp;IT", 'Full menu'!J35="IwERT", 'Full menu'!J35="ERwIT", 'Full menu'!J35="I&amp;ERT", 'Full menu'!J35="ER&amp;M&amp;IT"),"MixedTs",IF('Full menu'!J35="UD","UD",IF('Full menu'!J35="LSD","LSD",IF('Full menu'!J35="WSD","WSD","")))))))))</f>
        <v>UD</v>
      </c>
      <c r="K35" s="3" t="str">
        <f>IF('Full menu'!K35="MDC","MDC",IF(OR('Full menu'!K35="PERF",'Full menu'!K35="AERF",'Full menu'!K35="PCB"),"ERfix",IF(OR('Full menu'!K35="ACB", 'Full menu'!K35="LCERT", 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 'Full menu'!K35="ERwMT", 'Full menu'!K35="M&amp;ERT", 'Full menu'!K35="MwIT", 'Full menu'!K35="IwMT", 'Full menu'!K35="M&amp;IT", 'Full menu'!K35="IwERT", 'Full menu'!K35="ERwIT", 'Full menu'!K35="I&amp;ERT", 'Full menu'!K35="ER&amp;M&amp;IT"),"MixedTs",IF('Full menu'!K35="UD","UD",IF('Full menu'!K35="LSD","LSD",IF('Full menu'!K35="WSD","WSD","")))))))))</f>
        <v>UD</v>
      </c>
      <c r="L35" s="3" t="str">
        <f>IF('Full menu'!L35="MDC","MDC",IF(OR('Full menu'!L35="PERF",'Full menu'!L35="AERF",'Full menu'!L35="PCB"),"ERfix",IF(OR('Full menu'!L35="ACB", 'Full menu'!L35="LCERT", 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 'Full menu'!L35="ERwMT", 'Full menu'!L35="M&amp;ERT", 'Full menu'!L35="MwIT", 'Full menu'!L35="IwMT", 'Full menu'!L35="M&amp;IT", 'Full menu'!L35="IwERT", 'Full menu'!L35="ERwIT", 'Full menu'!L35="I&amp;ERT", 'Full menu'!L35="ER&amp;M&amp;IT"),"MixedTs",IF('Full menu'!L35="UD","UD",IF('Full menu'!L35="LSD","LSD",IF('Full menu'!L35="WSD","WSD","")))))))))</f>
        <v>UD</v>
      </c>
      <c r="M35" s="3" t="str">
        <f>IF('Full menu'!M35="MDC","MDC",IF(OR('Full menu'!M35="PERF",'Full menu'!M35="AERF",'Full menu'!M35="PCB"),"ERfix",IF(OR('Full menu'!M35="ACB", 'Full menu'!M35="LCERT", 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 'Full menu'!M35="ERwMT", 'Full menu'!M35="M&amp;ERT", 'Full menu'!M35="MwIT", 'Full menu'!M35="IwMT", 'Full menu'!M35="M&amp;IT", 'Full menu'!M35="IwERT", 'Full menu'!M35="ERwIT", 'Full menu'!M35="I&amp;ERT", 'Full menu'!M35="ER&amp;M&amp;IT"),"MixedTs",IF('Full menu'!M35="UD","UD",IF('Full menu'!M35="LSD","LSD",IF('Full menu'!M35="WSD","WSD","")))))))))</f>
        <v>UD</v>
      </c>
      <c r="N35" s="3" t="str">
        <f>IF('Full menu'!N35="MDC","MDC",IF(OR('Full menu'!N35="PERF",'Full menu'!N35="AERF",'Full menu'!N35="PCB"),"ERfix",IF(OR('Full menu'!N35="ACB", 'Full menu'!N35="LCERT", 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 'Full menu'!N35="ERwMT", 'Full menu'!N35="M&amp;ERT", 'Full menu'!N35="MwIT", 'Full menu'!N35="IwMT", 'Full menu'!N35="M&amp;IT", 'Full menu'!N35="IwERT", 'Full menu'!N35="ERwIT", 'Full menu'!N35="I&amp;ERT", 'Full menu'!N35="ER&amp;M&amp;IT"),"MixedTs",IF('Full menu'!N35="UD","UD",IF('Full menu'!N35="LSD","LSD",IF('Full menu'!N35="WSD","WSD","")))))))))</f>
        <v>UD</v>
      </c>
      <c r="O35" s="3" t="str">
        <f>IF('Full menu'!O35="MDC","MDC",IF(OR('Full menu'!O35="PERF",'Full menu'!O35="AERF",'Full menu'!O35="PCB"),"ERfix",IF(OR('Full menu'!O35="ACB", 'Full menu'!O35="LCERT", 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 'Full menu'!O35="ERwMT", 'Full menu'!O35="M&amp;ERT", 'Full menu'!O35="MwIT", 'Full menu'!O35="IwMT", 'Full menu'!O35="M&amp;IT", 'Full menu'!O35="IwERT", 'Full menu'!O35="ERwIT", 'Full menu'!O35="I&amp;ERT", 'Full menu'!O35="ER&amp;M&amp;IT"),"MixedTs",IF('Full menu'!O35="UD","UD",IF('Full menu'!O35="LSD","LSD",IF('Full menu'!O35="WSD","WSD","")))))))))</f>
        <v>UD</v>
      </c>
      <c r="P35" s="3" t="str">
        <f>IF('Full menu'!P35="MDC","MDC",IF(OR('Full menu'!P35="PERF",'Full menu'!P35="AERF",'Full menu'!P35="PCB"),"ERfix",IF(OR('Full menu'!P35="ACB", 'Full menu'!P35="LCERT", 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 'Full menu'!P35="ERwMT", 'Full menu'!P35="M&amp;ERT", 'Full menu'!P35="MwIT", 'Full menu'!P35="IwMT", 'Full menu'!P35="M&amp;IT", 'Full menu'!P35="IwERT", 'Full menu'!P35="ERwIT", 'Full menu'!P35="I&amp;ERT", 'Full menu'!P35="ER&amp;M&amp;IT"),"MixedTs",IF('Full menu'!P35="UD","UD",IF('Full menu'!P35="LSD","LSD",IF('Full menu'!P35="WSD","WSD","")))))))))</f>
        <v>UD</v>
      </c>
      <c r="Q35" s="3" t="str">
        <f>IF('Full menu'!Q35="MDC","MDC",IF(OR('Full menu'!Q35="PERF",'Full menu'!Q35="AERF",'Full menu'!Q35="PCB"),"ERfix",IF(OR('Full menu'!Q35="ACB", 'Full menu'!Q35="LCERT", 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 'Full menu'!Q35="ERwMT", 'Full menu'!Q35="M&amp;ERT", 'Full menu'!Q35="MwIT", 'Full menu'!Q35="IwMT", 'Full menu'!Q35="M&amp;IT", 'Full menu'!Q35="IwERT", 'Full menu'!Q35="ERwIT", 'Full menu'!Q35="I&amp;ERT", 'Full menu'!Q35="ER&amp;M&amp;IT"),"MixedTs",IF('Full menu'!Q35="UD","UD",IF('Full menu'!Q35="LSD","LSD",IF('Full menu'!Q35="WSD","WSD","")))))))))</f>
        <v>LSD</v>
      </c>
      <c r="R35" s="3" t="str">
        <f>IF('Full menu'!R35="MDC","MDC",IF(OR('Full menu'!R35="PERF",'Full menu'!R35="AERF",'Full menu'!R35="PCB"),"ERfix",IF(OR('Full menu'!R35="ACB", 'Full menu'!R35="LCERT", 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 'Full menu'!R35="ERwMT", 'Full menu'!R35="M&amp;ERT", 'Full menu'!R35="MwIT", 'Full menu'!R35="IwMT", 'Full menu'!R35="M&amp;IT", 'Full menu'!R35="IwERT", 'Full menu'!R35="ERwIT", 'Full menu'!R35="I&amp;ERT", 'Full menu'!R35="ER&amp;M&amp;IT"),"MixedTs",IF('Full menu'!R35="UD","UD",IF('Full menu'!R35="LSD","LSD",IF('Full menu'!R35="WSD","WSD","")))))))))</f>
        <v>LSD</v>
      </c>
      <c r="S35" s="3" t="str">
        <f>IF('Full menu'!S35="MDC","MDC",IF(OR('Full menu'!S35="PERF",'Full menu'!S35="AERF",'Full menu'!S35="PCB"),"ERfix",IF(OR('Full menu'!S35="ACB", 'Full menu'!S35="LCERT", 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 'Full menu'!S35="ERwMT", 'Full menu'!S35="M&amp;ERT", 'Full menu'!S35="MwIT", 'Full menu'!S35="IwMT", 'Full menu'!S35="M&amp;IT", 'Full menu'!S35="IwERT", 'Full menu'!S35="ERwIT", 'Full menu'!S35="I&amp;ERT", 'Full menu'!S35="ER&amp;M&amp;IT"),"MixedTs",IF('Full menu'!S35="UD","UD",IF('Full menu'!S35="LSD","LSD",IF('Full menu'!S35="WSD","WSD","")))))))))</f>
        <v>LSD</v>
      </c>
      <c r="T35" s="3" t="str">
        <f>IF('Full menu'!T35="MDC","MDC",IF(OR('Full menu'!T35="PERF",'Full menu'!T35="AERF",'Full menu'!T35="PCB"),"ERfix",IF(OR('Full menu'!T35="ACB", 'Full menu'!T35="LCERT", 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 'Full menu'!T35="ERwMT", 'Full menu'!T35="M&amp;ERT", 'Full menu'!T35="MwIT", 'Full menu'!T35="IwMT", 'Full menu'!T35="M&amp;IT", 'Full menu'!T35="IwERT", 'Full menu'!T35="ERwIT", 'Full menu'!T35="I&amp;ERT", 'Full menu'!T35="ER&amp;M&amp;IT"),"MixedTs",IF('Full menu'!T35="UD","UD",IF('Full menu'!T35="LSD","LSD",IF('Full menu'!T35="WSD","WSD","")))))))))</f>
        <v>LSD</v>
      </c>
      <c r="U35" s="3" t="str">
        <f>IF('Full menu'!U35="MDC","MDC",IF(OR('Full menu'!U35="PERF",'Full menu'!U35="AERF",'Full menu'!U35="PCB"),"ERfix",IF(OR('Full menu'!U35="ACB", 'Full menu'!U35="LCERT", 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 'Full menu'!U35="ERwMT", 'Full menu'!U35="M&amp;ERT", 'Full menu'!U35="MwIT", 'Full menu'!U35="IwMT", 'Full menu'!U35="M&amp;IT", 'Full menu'!U35="IwERT", 'Full menu'!U35="ERwIT", 'Full menu'!U35="I&amp;ERT", 'Full menu'!U35="ER&amp;M&amp;IT"),"MixedTs",IF('Full menu'!U35="UD","UD",IF('Full menu'!U35="LSD","LSD",IF('Full menu'!U35="WSD","WSD","")))))))))</f>
        <v>LSD</v>
      </c>
      <c r="V35" s="3" t="str">
        <f>IF('Full menu'!V35="MDC","MDC",IF(OR('Full menu'!V35="PERF",'Full menu'!V35="AERF",'Full menu'!V35="PCB"),"ERfix",IF(OR('Full menu'!V35="ACB", 'Full menu'!V35="LCERT", 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 'Full menu'!V35="ERwMT", 'Full menu'!V35="M&amp;ERT", 'Full menu'!V35="MwIT", 'Full menu'!V35="IwMT", 'Full menu'!V35="M&amp;IT", 'Full menu'!V35="IwERT", 'Full menu'!V35="ERwIT", 'Full menu'!V35="I&amp;ERT", 'Full menu'!V35="ER&amp;M&amp;IT"),"MixedTs",IF('Full menu'!V35="UD","UD",IF('Full menu'!V35="LSD","LSD",IF('Full menu'!V35="WSD","WSD","")))))))))</f>
        <v>LSD</v>
      </c>
      <c r="W35" s="3" t="str">
        <f>IF('Full menu'!W35="MDC","MDC",IF(OR('Full menu'!W35="PERF",'Full menu'!W35="AERF",'Full menu'!W35="PCB"),"ERfix",IF(OR('Full menu'!W35="ACB", 'Full menu'!W35="LCERT", 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 'Full menu'!W35="ERwMT", 'Full menu'!W35="M&amp;ERT", 'Full menu'!W35="MwIT", 'Full menu'!W35="IwMT", 'Full menu'!W35="M&amp;IT", 'Full menu'!W35="IwERT", 'Full menu'!W35="ERwIT", 'Full menu'!W35="I&amp;ERT", 'Full menu'!W35="ER&amp;M&amp;IT"),"MixedTs",IF('Full menu'!W35="UD","UD",IF('Full menu'!W35="LSD","LSD",IF('Full menu'!W35="WSD","WSD","")))))))))</f>
        <v>LSD</v>
      </c>
      <c r="X35" s="3" t="str">
        <f>IF('Full menu'!X35="MDC","MDC",IF(OR('Full menu'!X35="PERF",'Full menu'!X35="AERF",'Full menu'!X35="PCB"),"ERfix",IF(OR('Full menu'!X35="ACB", 'Full menu'!X35="LCERT", 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 'Full menu'!X35="ERwMT", 'Full menu'!X35="M&amp;ERT", 'Full menu'!X35="MwIT", 'Full menu'!X35="IwMT", 'Full menu'!X35="M&amp;IT", 'Full menu'!X35="IwERT", 'Full menu'!X35="ERwIT", 'Full menu'!X35="I&amp;ERT", 'Full menu'!X35="ER&amp;M&amp;IT"),"MixedTs",IF('Full menu'!X35="UD","UD",IF('Full menu'!X35="LSD","LSD",IF('Full menu'!X35="WSD","WSD","")))))))))</f>
        <v>LSD</v>
      </c>
      <c r="Y35" s="3" t="str">
        <f>IF('Full menu'!Y35="MDC","MDC",IF(OR('Full menu'!Y35="PERF",'Full menu'!Y35="AERF",'Full menu'!Y35="PCB"),"ERfix",IF(OR('Full menu'!Y35="ACB", 'Full menu'!Y35="LCERT", 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 'Full menu'!Y35="ERwMT", 'Full menu'!Y35="M&amp;ERT", 'Full menu'!Y35="MwIT", 'Full menu'!Y35="IwMT", 'Full menu'!Y35="M&amp;IT", 'Full menu'!Y35="IwERT", 'Full menu'!Y35="ERwIT", 'Full menu'!Y35="I&amp;ERT", 'Full menu'!Y35="ER&amp;M&amp;IT"),"MixedTs",IF('Full menu'!Y35="UD","UD",IF('Full menu'!Y35="LSD","LSD",IF('Full menu'!Y35="WSD","WSD","")))))))))</f>
        <v>LSD</v>
      </c>
      <c r="Z35" s="3" t="str">
        <f>IF('Full menu'!Z35="MDC","MDC",IF(OR('Full menu'!Z35="PERF",'Full menu'!Z35="AERF",'Full menu'!Z35="PCB"),"ERfix",IF(OR('Full menu'!Z35="ACB", 'Full menu'!Z35="LCERT", 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 'Full menu'!Z35="ERwMT", 'Full menu'!Z35="M&amp;ERT", 'Full menu'!Z35="MwIT", 'Full menu'!Z35="IwMT", 'Full menu'!Z35="M&amp;IT", 'Full menu'!Z35="IwERT", 'Full menu'!Z35="ERwIT", 'Full menu'!Z35="I&amp;ERT", 'Full menu'!Z35="ER&amp;M&amp;IT"),"MixedTs",IF('Full menu'!Z35="UD","UD",IF('Full menu'!Z35="LSD","LSD",IF('Full menu'!Z35="WSD","WSD","")))))))))</f>
        <v>LSD</v>
      </c>
      <c r="AA35" s="3" t="str">
        <f>IF('Full menu'!AA35="MDC","MDC",IF(OR('Full menu'!AA35="PERF",'Full menu'!AA35="AERF",'Full menu'!AA35="PCB"),"ERfix",IF(OR('Full menu'!AA35="ACB", 'Full menu'!AA35="LCERT", 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 'Full menu'!AA35="ERwMT", 'Full menu'!AA35="M&amp;ERT", 'Full menu'!AA35="MwIT", 'Full menu'!AA35="IwMT", 'Full menu'!AA35="M&amp;IT", 'Full menu'!AA35="IwERT", 'Full menu'!AA35="ERwIT", 'Full menu'!AA35="I&amp;ERT", 'Full menu'!AA35="ER&amp;M&amp;IT"),"MixedTs",IF('Full menu'!AA35="UD","UD",IF('Full menu'!AA35="LSD","LSD",IF('Full menu'!AA35="WSD","WSD","")))))))))</f>
        <v>LSD</v>
      </c>
      <c r="AB35" s="3" t="str">
        <f>IF('Full menu'!AB35="MDC","MDC",IF(OR('Full menu'!AB35="PERF",'Full menu'!AB35="AERF",'Full menu'!AB35="PCB"),"ERfix",IF(OR('Full menu'!AB35="ACB", 'Full menu'!AB35="LCERT", 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 'Full menu'!AB35="ERwMT", 'Full menu'!AB35="M&amp;ERT", 'Full menu'!AB35="MwIT", 'Full menu'!AB35="IwMT", 'Full menu'!AB35="M&amp;IT", 'Full menu'!AB35="IwERT", 'Full menu'!AB35="ERwIT", 'Full menu'!AB35="I&amp;ERT", 'Full menu'!AB35="ER&amp;M&amp;IT"),"MixedTs",IF('Full menu'!AB35="UD","UD",IF('Full menu'!AB35="LSD","LSD",IF('Full menu'!AB35="WSD","WSD","")))))))))</f>
        <v>LSD</v>
      </c>
      <c r="AC35" s="3" t="str">
        <f>IF('Full menu'!AC35="MDC","MDC",IF(OR('Full menu'!AC35="PERF",'Full menu'!AC35="AERF",'Full menu'!AC35="PCB"),"ERfix",IF(OR('Full menu'!AC35="ACB", 'Full menu'!AC35="LCERT", 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 'Full menu'!AC35="ERwMT", 'Full menu'!AC35="M&amp;ERT", 'Full menu'!AC35="MwIT", 'Full menu'!AC35="IwMT", 'Full menu'!AC35="M&amp;IT", 'Full menu'!AC35="IwERT", 'Full menu'!AC35="ERwIT", 'Full menu'!AC35="I&amp;ERT", 'Full menu'!AC35="ER&amp;M&amp;IT"),"MixedTs",IF('Full menu'!AC35="UD","UD",IF('Full menu'!AC35="LSD","LSD",IF('Full menu'!AC35="WSD","WSD","")))))))))</f>
        <v>LSD</v>
      </c>
      <c r="AD35" s="3" t="str">
        <f>IF('Full menu'!AD35="MDC","MDC",IF(OR('Full menu'!AD35="PERF",'Full menu'!AD35="AERF",'Full menu'!AD35="PCB"),"ERfix",IF(OR('Full menu'!AD35="ACB", 'Full menu'!AD35="LCERT", 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 'Full menu'!AD35="ERwMT", 'Full menu'!AD35="M&amp;ERT", 'Full menu'!AD35="MwIT", 'Full menu'!AD35="IwMT", 'Full menu'!AD35="M&amp;IT", 'Full menu'!AD35="IwERT", 'Full menu'!AD35="ERwIT", 'Full menu'!AD35="I&amp;ERT", 'Full menu'!AD35="ER&amp;M&amp;IT"),"MixedTs",IF('Full menu'!AD35="UD","UD",IF('Full menu'!AD35="LSD","LSD",IF('Full menu'!AD35="WSD","WSD","")))))))))</f>
        <v>LSD</v>
      </c>
      <c r="AE35" s="3" t="str">
        <f>IF('Full menu'!AE35="MDC","MDC",IF(OR('Full menu'!AE35="PERF",'Full menu'!AE35="AERF",'Full menu'!AE35="PCB"),"ERfix",IF(OR('Full menu'!AE35="ACB", 'Full menu'!AE35="LCERT", 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 'Full menu'!AE35="ERwMT", 'Full menu'!AE35="M&amp;ERT", 'Full menu'!AE35="MwIT", 'Full menu'!AE35="IwMT", 'Full menu'!AE35="M&amp;IT", 'Full menu'!AE35="IwERT", 'Full menu'!AE35="ERwIT", 'Full menu'!AE35="I&amp;ERT", 'Full menu'!AE35="ER&amp;M&amp;IT"),"MixedTs",IF('Full menu'!AE35="UD","UD",IF('Full menu'!AE35="LSD","LSD",IF('Full menu'!AE35="WSD","WSD","")))))))))</f>
        <v>ITs</v>
      </c>
      <c r="AF35" s="3" t="str">
        <f>IF('Full menu'!AF35="MDC","MDC",IF(OR('Full menu'!AF35="PERF",'Full menu'!AF35="AERF",'Full menu'!AF35="PCB"),"ERfix",IF(OR('Full menu'!AF35="ACB", 'Full menu'!AF35="LCERT", 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 'Full menu'!AF35="ERwMT", 'Full menu'!AF35="M&amp;ERT", 'Full menu'!AF35="MwIT", 'Full menu'!AF35="IwMT", 'Full menu'!AF35="M&amp;IT", 'Full menu'!AF35="IwERT", 'Full menu'!AF35="ERwIT", 'Full menu'!AF35="I&amp;ERT", 'Full menu'!AF35="ER&amp;M&amp;IT"),"MixedTs",IF('Full menu'!AF35="UD","UD",IF('Full menu'!AF35="LSD","LSD",IF('Full menu'!AF35="WSD","WSD","")))))))))</f>
        <v>ITs</v>
      </c>
      <c r="AG35" s="3" t="str">
        <f>IF('Full menu'!AG35="MDC","MDC",IF(OR('Full menu'!AG35="PERF",'Full menu'!AG35="AERF",'Full menu'!AG35="PCB"),"ERfix",IF(OR('Full menu'!AG35="ACB", 'Full menu'!AG35="LCERT", 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 'Full menu'!AG35="ERwMT", 'Full menu'!AG35="M&amp;ERT", 'Full menu'!AG35="MwIT", 'Full menu'!AG35="IwMT", 'Full menu'!AG35="M&amp;IT", 'Full menu'!AG35="IwERT", 'Full menu'!AG35="ERwIT", 'Full menu'!AG35="I&amp;ERT", 'Full menu'!AG35="ER&amp;M&amp;IT"),"MixedTs",IF('Full menu'!AG35="UD","UD",IF('Full menu'!AG35="LSD","LSD",IF('Full menu'!AG35="WSD","WSD","")))))))))</f>
        <v>ITs</v>
      </c>
      <c r="AH35" s="3" t="str">
        <f>IF('Full menu'!AH35="MDC","MDC",IF(OR('Full menu'!AH35="PERF",'Full menu'!AH35="AERF",'Full menu'!AH35="PCB"),"ERfix",IF(OR('Full menu'!AH35="ACB", 'Full menu'!AH35="LCERT", 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 'Full menu'!AH35="ERwMT", 'Full menu'!AH35="M&amp;ERT", 'Full menu'!AH35="MwIT", 'Full menu'!AH35="IwMT", 'Full menu'!AH35="M&amp;IT", 'Full menu'!AH35="IwERT", 'Full menu'!AH35="ERwIT", 'Full menu'!AH35="I&amp;ERT", 'Full menu'!AH35="ER&amp;M&amp;IT"),"MixedTs",IF('Full menu'!AH35="UD","UD",IF('Full menu'!AH35="LSD","LSD",IF('Full menu'!AH35="WSD","WSD","")))))))))</f>
        <v>LSD</v>
      </c>
      <c r="AI35" s="3" t="str">
        <f>IF('Full menu'!AI35="MDC","MDC",IF(OR('Full menu'!AI35="PERF",'Full menu'!AI35="AERF",'Full menu'!AI35="PCB"),"ERfix",IF(OR('Full menu'!AI35="ACB", 'Full menu'!AI35="LCERT", 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 'Full menu'!AI35="ERwMT", 'Full menu'!AI35="M&amp;ERT", 'Full menu'!AI35="MwIT", 'Full menu'!AI35="IwMT", 'Full menu'!AI35="M&amp;IT", 'Full menu'!AI35="IwERT", 'Full menu'!AI35="ERwIT", 'Full menu'!AI35="I&amp;ERT", 'Full menu'!AI35="ER&amp;M&amp;IT"),"MixedTs",IF('Full menu'!AI35="UD","UD",IF('Full menu'!AI35="LSD","LSD",IF('Full menu'!AI35="WSD","WSD","")))))))))</f>
        <v>LSD</v>
      </c>
      <c r="AJ35" s="3" t="str">
        <f>IF('Full menu'!AJ35="MDC","MDC",IF(OR('Full menu'!AJ35="PERF",'Full menu'!AJ35="AERF",'Full menu'!AJ35="PCB"),"ERfix",IF(OR('Full menu'!AJ35="ACB", 'Full menu'!AJ35="LCERT", 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 'Full menu'!AJ35="ERwMT", 'Full menu'!AJ35="M&amp;ERT", 'Full menu'!AJ35="MwIT", 'Full menu'!AJ35="IwMT", 'Full menu'!AJ35="M&amp;IT", 'Full menu'!AJ35="IwERT", 'Full menu'!AJ35="ERwIT", 'Full menu'!AJ35="I&amp;ERT", 'Full menu'!AJ35="ER&amp;M&amp;IT"),"MixedTs",IF('Full menu'!AJ35="UD","UD",IF('Full menu'!AJ35="LSD","LSD",IF('Full menu'!AJ35="WSD","WSD","")))))))))</f>
        <v>LSD</v>
      </c>
      <c r="AK35" s="3" t="str">
        <f>IF('Full menu'!AK35="MDC","MDC",IF(OR('Full menu'!AK35="PERF",'Full menu'!AK35="AERF",'Full menu'!AK35="PCB"),"ERfix",IF(OR('Full menu'!AK35="ACB", 'Full menu'!AK35="LCERT", 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 'Full menu'!AK35="ERwMT", 'Full menu'!AK35="M&amp;ERT", 'Full menu'!AK35="MwIT", 'Full menu'!AK35="IwMT", 'Full menu'!AK35="M&amp;IT", 'Full menu'!AK35="IwERT", 'Full menu'!AK35="ERwIT", 'Full menu'!AK35="I&amp;ERT", 'Full menu'!AK35="ER&amp;M&amp;IT"),"MixedTs",IF('Full menu'!AK35="UD","UD",IF('Full menu'!AK35="LSD","LSD",IF('Full menu'!AK35="WSD","WSD","")))))))))</f>
        <v>ITs</v>
      </c>
      <c r="AL35" s="3" t="str">
        <f>IF('Full menu'!AL35="MDC","MDC",IF(OR('Full menu'!AL35="PERF",'Full menu'!AL35="AERF",'Full menu'!AL35="PCB"),"ERfix",IF(OR('Full menu'!AL35="ACB", 'Full menu'!AL35="LCERT", 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 'Full menu'!AL35="ERwMT", 'Full menu'!AL35="M&amp;ERT", 'Full menu'!AL35="MwIT", 'Full menu'!AL35="IwMT", 'Full menu'!AL35="M&amp;IT", 'Full menu'!AL35="IwERT", 'Full menu'!AL35="ERwIT", 'Full menu'!AL35="I&amp;ERT", 'Full menu'!AL35="ER&amp;M&amp;IT"),"MixedTs",IF('Full menu'!AL35="UD","UD",IF('Full menu'!AL35="LSD","LSD",IF('Full menu'!AL35="WSD","WSD","")))))))))</f>
        <v>ITs</v>
      </c>
      <c r="AM35" s="3" t="str">
        <f>IF('Full menu'!AM35="MDC","MDC",IF(OR('Full menu'!AM35="PERF",'Full menu'!AM35="AERF",'Full menu'!AM35="PCB"),"ERfix",IF(OR('Full menu'!AM35="ACB", 'Full menu'!AM35="LCERT", 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 'Full menu'!AM35="ERwMT", 'Full menu'!AM35="M&amp;ERT", 'Full menu'!AM35="MwIT", 'Full menu'!AM35="IwMT", 'Full menu'!AM35="M&amp;IT", 'Full menu'!AM35="IwERT", 'Full menu'!AM35="ERwIT", 'Full menu'!AM35="I&amp;ERT", 'Full menu'!AM35="ER&amp;M&amp;IT"),"MixedTs",IF('Full menu'!AM35="UD","UD",IF('Full menu'!AM35="LSD","LSD",IF('Full menu'!AM35="WSD","WSD","")))))))))</f>
        <v>ITs</v>
      </c>
      <c r="AN35" s="3" t="str">
        <f>IF('Full menu'!AN35="MDC","MDC",IF(OR('Full menu'!AN35="PERF",'Full menu'!AN35="AERF",'Full menu'!AN35="PCB"),"ERfix",IF(OR('Full menu'!AN35="ACB", 'Full menu'!AN35="LCERT", 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 'Full menu'!AN35="ERwMT", 'Full menu'!AN35="M&amp;ERT", 'Full menu'!AN35="MwIT", 'Full menu'!AN35="IwMT", 'Full menu'!AN35="M&amp;IT", 'Full menu'!AN35="IwERT", 'Full menu'!AN35="ERwIT", 'Full menu'!AN35="I&amp;ERT", 'Full menu'!AN35="ER&amp;M&amp;IT"),"MixedTs",IF('Full menu'!AN35="UD","UD",IF('Full menu'!AN35="LSD","LSD",IF('Full menu'!AN35="WSD","WSD","")))))))))</f>
        <v>ITs</v>
      </c>
      <c r="AO35" s="3" t="str">
        <f>IF('Full menu'!AO35="MDC","MDC",IF(OR('Full menu'!AO35="PERF",'Full menu'!AO35="AERF",'Full menu'!AO35="PCB"),"ERfix",IF(OR('Full menu'!AO35="ACB", 'Full menu'!AO35="LCERT", 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 'Full menu'!AO35="ERwMT", 'Full menu'!AO35="M&amp;ERT", 'Full menu'!AO35="MwIT", 'Full menu'!AO35="IwMT", 'Full menu'!AO35="M&amp;IT", 'Full menu'!AO35="IwERT", 'Full menu'!AO35="ERwIT", 'Full menu'!AO35="I&amp;ERT", 'Full menu'!AO35="ER&amp;M&amp;IT"),"MixedTs",IF('Full menu'!AO35="UD","UD",IF('Full menu'!AO35="LSD","LSD",IF('Full menu'!AO35="WSD","WSD","")))))))))</f>
        <v>ITs</v>
      </c>
      <c r="AP35" s="3" t="str">
        <f>IF('Full menu'!AP35="MDC","MDC",IF(OR('Full menu'!AP35="PERF",'Full menu'!AP35="AERF",'Full menu'!AP35="PCB"),"ERfix",IF(OR('Full menu'!AP35="ACB", 'Full menu'!AP35="LCERT", 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 'Full menu'!AP35="ERwMT", 'Full menu'!AP35="M&amp;ERT", 'Full menu'!AP35="MwIT", 'Full menu'!AP35="IwMT", 'Full menu'!AP35="M&amp;IT", 'Full menu'!AP35="IwERT", 'Full menu'!AP35="ERwIT", 'Full menu'!AP35="I&amp;ERT", 'Full menu'!AP35="ER&amp;M&amp;IT"),"MixedTs",IF('Full menu'!AP35="UD","UD",IF('Full menu'!AP35="LSD","LSD",IF('Full menu'!AP35="WSD","WSD","")))))))))</f>
        <v>LSD</v>
      </c>
      <c r="AQ35" s="3" t="str">
        <f>IF('Full menu'!AQ35="MDC","MDC",IF(OR('Full menu'!AQ35="PERF",'Full menu'!AQ35="AERF",'Full menu'!AQ35="PCB"),"ERfix",IF(OR('Full menu'!AQ35="ACB", 'Full menu'!AQ35="LCERT", 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 'Full menu'!AQ35="ERwMT", 'Full menu'!AQ35="M&amp;ERT", 'Full menu'!AQ35="MwIT", 'Full menu'!AQ35="IwMT", 'Full menu'!AQ35="M&amp;IT", 'Full menu'!AQ35="IwERT", 'Full menu'!AQ35="ERwIT", 'Full menu'!AQ35="I&amp;ERT", 'Full menu'!AQ35="ER&amp;M&amp;IT"),"MixedTs",IF('Full menu'!AQ35="UD","UD",IF('Full menu'!AQ35="LSD","LSD",IF('Full menu'!AQ35="WSD","WSD","")))))))))</f>
        <v>LSD</v>
      </c>
      <c r="AR35" s="3" t="str">
        <f>IF('Full menu'!AR35="MDC","MDC",IF(OR('Full menu'!AR35="PERF",'Full menu'!AR35="AERF",'Full menu'!AR35="PCB"),"ERfix",IF(OR('Full menu'!AR35="ACB", 'Full menu'!AR35="LCERT", 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 'Full menu'!AR35="ERwMT", 'Full menu'!AR35="M&amp;ERT", 'Full menu'!AR35="MwIT", 'Full menu'!AR35="IwMT", 'Full menu'!AR35="M&amp;IT", 'Full menu'!AR35="IwERT", 'Full menu'!AR35="ERwIT", 'Full menu'!AR35="I&amp;ERT", 'Full menu'!AR35="ER&amp;M&amp;IT"),"MixedTs",IF('Full menu'!AR35="UD","UD",IF('Full menu'!AR35="LSD","LSD",IF('Full menu'!AR35="WSD","WSD","")))))))))</f>
        <v>LSD</v>
      </c>
      <c r="AS35" s="3" t="str">
        <f>IF('Full menu'!AS35="MDC","MDC",IF(OR('Full menu'!AS35="PERF",'Full menu'!AS35="AERF",'Full menu'!AS35="PCB"),"ERfix",IF(OR('Full menu'!AS35="ACB", 'Full menu'!AS35="LCERT", 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 'Full menu'!AS35="ERwMT", 'Full menu'!AS35="M&amp;ERT", 'Full menu'!AS35="MwIT", 'Full menu'!AS35="IwMT", 'Full menu'!AS35="M&amp;IT", 'Full menu'!AS35="IwERT", 'Full menu'!AS35="ERwIT", 'Full menu'!AS35="I&amp;ERT", 'Full menu'!AS35="ER&amp;M&amp;IT"),"MixedTs",IF('Full menu'!AS35="UD","UD",IF('Full menu'!AS35="LSD","LSD",IF('Full menu'!AS35="WSD","WSD","")))))))))</f>
        <v>LSD</v>
      </c>
      <c r="AT35" s="3" t="str">
        <f>IF('Full menu'!AT35="MDC","MDC",IF(OR('Full menu'!AT35="PERF",'Full menu'!AT35="AERF",'Full menu'!AT35="PCB"),"ERfix",IF(OR('Full menu'!AT35="ACB", 'Full menu'!AT35="LCERT", 'Full menu'!AT35="LERT",'Full menu'!AT35="FCERT",'Full menu'!AT35="FERT"),"ERT",IF(OR('Full menu'!AT35="FCMT",'Full menu'!AT35="FMT",'Full menu'!AT35="LMT",'Full menu'!AT35="LCMT"),"MT",IF(OR('Full menu'!AT35="LCIT",'Full menu'!AT35="FCIT",'Full menu'!AT35="LMT",'Full menu'!AT35="FMT"),"IT",IF(OR('Full menu'!AT35="MwERT", 'Full menu'!AT35="ERwMT", 'Full menu'!AT35="M&amp;ERT", 'Full menu'!AT35="MwIT", 'Full menu'!AT35="IwMT", 'Full menu'!AT35="M&amp;IT", 'Full menu'!AT35="IwERT", 'Full menu'!AT35="ERwIT", 'Full menu'!AT35="I&amp;ERT", 'Full menu'!AT35="ER&amp;M&amp;IT"),"MixedT",IF('Full menu'!AT35="UD","UD",IF('Full menu'!AT35="LSD","LSD",IF('Full menu'!AT35="WSD","WSD","")))))))))</f>
        <v/>
      </c>
      <c r="AU35" s="3" t="str">
        <f>IF('Full menu'!AU35="MDC","MDC",IF(OR('Full menu'!AU35="PERF",'Full menu'!AU35="AERF",'Full menu'!AU35="PCB"),"ERfix",IF(OR('Full menu'!AU35="ACB", 'Full menu'!AU35="LCERT", 'Full menu'!AU35="LERT",'Full menu'!AU35="FCERT",'Full menu'!AU35="FERT"),"ERT",IF(OR('Full menu'!AU35="FCMT",'Full menu'!AU35="FMT",'Full menu'!AU35="LMT",'Full menu'!AU35="LCMT"),"MT",IF(OR('Full menu'!AU35="LCIT",'Full menu'!AU35="FCIT",'Full menu'!AU35="LMT",'Full menu'!AU35="FMT"),"IT",IF(OR('Full menu'!AU35="MwERT", 'Full menu'!AU35="ERwMT", 'Full menu'!AU35="M&amp;ERT", 'Full menu'!AU35="MwIT", 'Full menu'!AU35="IwMT", 'Full menu'!AU35="M&amp;IT", 'Full menu'!AU35="IwERT", 'Full menu'!AU35="ERwIT", 'Full menu'!AU35="I&amp;ERT", 'Full menu'!AU35="ER&amp;M&amp;IT"),"MixedT",IF('Full menu'!AU35="UD","UD",IF('Full menu'!AU35="LSD","LSD",IF('Full menu'!AU35="WSD","WSD","")))))))))</f>
        <v/>
      </c>
      <c r="AV35" s="3" t="str">
        <f>IF('Full menu'!AV35="MDC","MDC",IF(OR('Full menu'!AV35="PERF",'Full menu'!AV35="AERF",'Full menu'!AV35="PCB"),"ERfix",IF(OR('Full menu'!AV35="ACB", 'Full menu'!AV35="LCERT", 'Full menu'!AV35="LERT",'Full menu'!AV35="FCERT",'Full menu'!AV35="FERT"),"ERT",IF(OR('Full menu'!AV35="FCMT",'Full menu'!AV35="FMT",'Full menu'!AV35="LMT",'Full menu'!AV35="LCMT"),"MT",IF(OR('Full menu'!AV35="LCIT",'Full menu'!AV35="FCIT",'Full menu'!AV35="LMT",'Full menu'!AV35="FMT"),"IT",IF(OR('Full menu'!AV35="MwERT", 'Full menu'!AV35="ERwMT", 'Full menu'!AV35="M&amp;ERT", 'Full menu'!AV35="MwIT", 'Full menu'!AV35="IwMT", 'Full menu'!AV35="M&amp;IT", 'Full menu'!AV35="IwERT", 'Full menu'!AV35="ERwIT", 'Full menu'!AV35="I&amp;ERT", 'Full menu'!AV35="ER&amp;M&amp;IT"),"MixedT",IF('Full menu'!AV35="UD","UD",IF('Full menu'!AV35="LSD","LSD",IF('Full menu'!AV35="WSD","WSD","")))))))))</f>
        <v/>
      </c>
      <c r="AW35" s="3" t="str">
        <f>IF('Full menu'!AW35="MDC","MDC",IF(OR('Full menu'!AW35="PERF",'Full menu'!AW35="AERF",'Full menu'!AW35="PCB"),"ERfix",IF(OR('Full menu'!AW35="ACB", 'Full menu'!AW35="LCERT", 'Full menu'!AW35="LERT",'Full menu'!AW35="FCERT",'Full menu'!AW35="FERT"),"ERT",IF(OR('Full menu'!AW35="FCMT",'Full menu'!AW35="FMT",'Full menu'!AW35="LMT",'Full menu'!AW35="LCMT"),"MT",IF(OR('Full menu'!AW35="LCIT",'Full menu'!AW35="FCIT",'Full menu'!AW35="LMT",'Full menu'!AW35="FMT"),"IT",IF(OR('Full menu'!AW35="MwERT", 'Full menu'!AW35="ERwMT", 'Full menu'!AW35="M&amp;ERT", 'Full menu'!AW35="MwIT", 'Full menu'!AW35="IwMT", 'Full menu'!AW35="M&amp;IT", 'Full menu'!AW35="IwERT", 'Full menu'!AW35="ERwIT", 'Full menu'!AW35="I&amp;ERT", 'Full menu'!AW35="ER&amp;M&amp;IT"),"MixedT",IF('Full menu'!AW35="UD","UD",IF('Full menu'!AW35="LSD","LSD",IF('Full menu'!AW35="WSD","WSD","")))))))))</f>
        <v/>
      </c>
      <c r="AX35" s="3" t="str">
        <f>IF('Full menu'!AX35="MDC","MDC",IF(OR('Full menu'!AX35="PERF",'Full menu'!AX35="AERF",'Full menu'!AX35="PCB"),"ERfix",IF(OR('Full menu'!AX35="ACB", 'Full menu'!AX35="LCERT", 'Full menu'!AX35="LERT",'Full menu'!AX35="FCERT",'Full menu'!AX35="FERT"),"ERT",IF(OR('Full menu'!AX35="FCMT",'Full menu'!AX35="FMT",'Full menu'!AX35="LMT",'Full menu'!AX35="LCMT"),"MT",IF(OR('Full menu'!AX35="LCIT",'Full menu'!AX35="FCIT",'Full menu'!AX35="LMT",'Full menu'!AX35="FMT"),"IT",IF(OR('Full menu'!AX35="MwERT", 'Full menu'!AX35="ERwMT", 'Full menu'!AX35="M&amp;ERT", 'Full menu'!AX35="MwIT", 'Full menu'!AX35="IwMT", 'Full menu'!AX35="M&amp;IT", 'Full menu'!AX35="IwERT", 'Full menu'!AX35="ERwIT", 'Full menu'!AX35="I&amp;ERT", 'Full menu'!AX35="ER&amp;M&amp;IT"),"MixedT",IF('Full menu'!AX35="UD","UD",IF('Full menu'!AX35="LSD","LSD",IF('Full menu'!AX35="WSD","WSD","")))))))))</f>
        <v/>
      </c>
      <c r="AY35" s="3" t="str">
        <f>IF('Full menu'!AY35="MDC","MDC",IF(OR('Full menu'!AY35="PERF",'Full menu'!AY35="AERF",'Full menu'!AY35="PCB"),"ERfix",IF(OR('Full menu'!AY35="ACB", 'Full menu'!AY35="LCERT", 'Full menu'!AY35="LERT",'Full menu'!AY35="FCERT",'Full menu'!AY35="FERT"),"ERT",IF(OR('Full menu'!AY35="FCMT",'Full menu'!AY35="FMT",'Full menu'!AY35="LMT",'Full menu'!AY35="LCMT"),"MT",IF(OR('Full menu'!AY35="LCIT",'Full menu'!AY35="FCIT",'Full menu'!AY35="LMT",'Full menu'!AY35="FMT"),"IT",IF(OR('Full menu'!AY35="MwERT", 'Full menu'!AY35="ERwMT", 'Full menu'!AY35="M&amp;ERT", 'Full menu'!AY35="MwIT", 'Full menu'!AY35="IwMT", 'Full menu'!AY35="M&amp;IT", 'Full menu'!AY35="IwERT", 'Full menu'!AY35="ERwIT", 'Full menu'!AY35="I&amp;ERT", 'Full menu'!AY35="ER&amp;M&amp;IT"),"MixedT",IF('Full menu'!AY35="UD","UD",IF('Full menu'!AY35="LSD","LSD",IF('Full menu'!AY35="WSD","WSD","")))))))))</f>
        <v/>
      </c>
      <c r="AZ35" s="3" t="str">
        <f>IF('Full menu'!AZ35="MDC","MDC",IF(OR('Full menu'!AZ35="PERF",'Full menu'!AZ35="AERF",'Full menu'!AZ35="PCB"),"ERfix",IF(OR('Full menu'!AZ35="ACB", 'Full menu'!AZ35="LCERT", 'Full menu'!AZ35="LERT",'Full menu'!AZ35="FCERT",'Full menu'!AZ35="FERT"),"ERT",IF(OR('Full menu'!AZ35="FCMT",'Full menu'!AZ35="FMT",'Full menu'!AZ35="LMT",'Full menu'!AZ35="LCMT"),"MT",IF(OR('Full menu'!AZ35="LCIT",'Full menu'!AZ35="FCIT",'Full menu'!AZ35="LMT",'Full menu'!AZ35="FMT"),"IT",IF(OR('Full menu'!AZ35="MwERT", 'Full menu'!AZ35="ERwMT", 'Full menu'!AZ35="M&amp;ERT", 'Full menu'!AZ35="MwIT", 'Full menu'!AZ35="IwMT", 'Full menu'!AZ35="M&amp;IT", 'Full menu'!AZ35="IwERT", 'Full menu'!AZ35="ERwIT", 'Full menu'!AZ35="I&amp;ERT", 'Full menu'!AZ35="ER&amp;M&amp;IT"),"MixedT",IF('Full menu'!AZ35="UD","UD",IF('Full menu'!AZ35="LSD","LSD",IF('Full menu'!AZ35="WSD","WSD","")))))))))</f>
        <v/>
      </c>
      <c r="BA35" s="3" t="str">
        <f>IF('Full menu'!BA35="MDC","MDC",IF(OR('Full menu'!BA35="PERF",'Full menu'!BA35="AERF",'Full menu'!BA35="PCB"),"ERfix",IF(OR('Full menu'!BA35="ACB", 'Full menu'!BA35="LCERT", 'Full menu'!BA35="LERT",'Full menu'!BA35="FCERT",'Full menu'!BA35="FERT"),"ERT",IF(OR('Full menu'!BA35="FCMT",'Full menu'!BA35="FMT",'Full menu'!BA35="LMT",'Full menu'!BA35="LCMT"),"MT",IF(OR('Full menu'!BA35="LCIT",'Full menu'!BA35="FCIT",'Full menu'!BA35="LMT",'Full menu'!BA35="FMT"),"IT",IF(OR('Full menu'!BA35="MwERT", 'Full menu'!BA35="ERwMT", 'Full menu'!BA35="M&amp;ERT", 'Full menu'!BA35="MwIT", 'Full menu'!BA35="IwMT", 'Full menu'!BA35="M&amp;IT", 'Full menu'!BA35="IwERT", 'Full menu'!BA35="ERwIT", 'Full menu'!BA35="I&amp;ERT", 'Full menu'!BA35="ER&amp;M&amp;IT"),"MixedT",IF('Full menu'!BA35="UD","UD",IF('Full menu'!BA35="LSD","LSD",IF('Full menu'!BA35="WSD","WSD","")))))))))</f>
        <v/>
      </c>
      <c r="BB35" s="3" t="str">
        <f>IF('Full menu'!BB35="MDC","MDC",IF(OR('Full menu'!BB35="PERF",'Full menu'!BB35="AERF",'Full menu'!BB35="PCB"),"ERfix",IF(OR('Full menu'!BB35="ACB", 'Full menu'!BB35="LCERT", 'Full menu'!BB35="LERT",'Full menu'!BB35="FCERT",'Full menu'!BB35="FERT"),"ERT",IF(OR('Full menu'!BB35="FCMT",'Full menu'!BB35="FMT",'Full menu'!BB35="LMT",'Full menu'!BB35="LCMT"),"MT",IF(OR('Full menu'!BB35="LCIT",'Full menu'!BB35="FCIT",'Full menu'!BB35="LMT",'Full menu'!BB35="FMT"),"IT",IF(OR('Full menu'!BB35="MwERT", 'Full menu'!BB35="ERwMT", 'Full menu'!BB35="M&amp;ERT", 'Full menu'!BB35="MwIT", 'Full menu'!BB35="IwMT", 'Full menu'!BB35="M&amp;IT", 'Full menu'!BB35="IwERT", 'Full menu'!BB35="ERwIT", 'Full menu'!BB35="I&amp;ERT", 'Full menu'!BB35="ER&amp;M&amp;IT"),"MixedT",IF('Full menu'!BB35="UD","UD",IF('Full menu'!BB35="LSD","LSD",IF('Full menu'!BB35="WSD","WSD","")))))))))</f>
        <v/>
      </c>
      <c r="BC35" s="3" t="str">
        <f>IF('Full menu'!BC35="MDC","MDC",IF(OR('Full menu'!BC35="PERF",'Full menu'!BC35="AERF",'Full menu'!BC35="PCB"),"ERfix",IF(OR('Full menu'!BC35="ACB", 'Full menu'!BC35="LCERT", 'Full menu'!BC35="LERT",'Full menu'!BC35="FCERT",'Full menu'!BC35="FERT"),"ERT",IF(OR('Full menu'!BC35="FCMT",'Full menu'!BC35="FMT",'Full menu'!BC35="LMT",'Full menu'!BC35="LCMT"),"MT",IF(OR('Full menu'!BC35="LCIT",'Full menu'!BC35="FCIT",'Full menu'!BC35="LMT",'Full menu'!BC35="FMT"),"IT",IF(OR('Full menu'!BC35="MwERT", 'Full menu'!BC35="ERwMT", 'Full menu'!BC35="M&amp;ERT", 'Full menu'!BC35="MwIT", 'Full menu'!BC35="IwMT", 'Full menu'!BC35="M&amp;IT", 'Full menu'!BC35="IwERT", 'Full menu'!BC35="ERwIT", 'Full menu'!BC35="I&amp;ERT", 'Full menu'!BC35="ER&amp;M&amp;IT"),"MixedT",IF('Full menu'!BC35="UD","UD",IF('Full menu'!BC35="LSD","LSD",IF('Full menu'!BC35="WSD","WSD","")))))))))</f>
        <v/>
      </c>
    </row>
    <row r="36" spans="1:55" ht="15.5" x14ac:dyDescent="0.35">
      <c r="A36" t="s">
        <v>59</v>
      </c>
      <c r="B36" s="3" t="str">
        <f>IF('Full menu'!B36="MDC","MDC",IF(OR('Full menu'!B36="PERF",'Full menu'!B36="AERF",'Full menu'!B36="PCB"),"ERfix",IF(OR('Full menu'!B36="ACB", 'Full menu'!B36="LCERT", 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 'Full menu'!B36="ERwMT", 'Full menu'!B36="M&amp;ERT", 'Full menu'!B36="MwIT", 'Full menu'!B36="IwMT", 'Full menu'!B36="M&amp;IT", 'Full menu'!B36="IwERT", 'Full menu'!B36="ERwIT", 'Full menu'!B36="I&amp;ERT", 'Full menu'!B36="ER&amp;M&amp;IT"),"MixedTs",IF('Full menu'!B36="UD","UD",IF('Full menu'!B36="LSD","LSD",IF('Full menu'!B36="WSD","WSD","")))))))))</f>
        <v>ERfix</v>
      </c>
      <c r="C36" s="3" t="str">
        <f>IF('Full menu'!C36="MDC","MDC",IF(OR('Full menu'!C36="PERF",'Full menu'!C36="AERF",'Full menu'!C36="PCB"),"ERfix",IF(OR('Full menu'!C36="ACB", 'Full menu'!C36="LCERT", 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 'Full menu'!C36="ERwMT", 'Full menu'!C36="M&amp;ERT", 'Full menu'!C36="MwIT", 'Full menu'!C36="IwMT", 'Full menu'!C36="M&amp;IT", 'Full menu'!C36="IwERT", 'Full menu'!C36="ERwIT", 'Full menu'!C36="I&amp;ERT", 'Full menu'!C36="ER&amp;M&amp;IT"),"MixedTs",IF('Full menu'!C36="UD","UD",IF('Full menu'!C36="LSD","LSD",IF('Full menu'!C36="WSD","WSD","")))))))))</f>
        <v>ERfix</v>
      </c>
      <c r="D36" s="3" t="str">
        <f>IF('Full menu'!D36="MDC","MDC",IF(OR('Full menu'!D36="PERF",'Full menu'!D36="AERF",'Full menu'!D36="PCB"),"ERfix",IF(OR('Full menu'!D36="ACB", 'Full menu'!D36="LCERT", 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 'Full menu'!D36="ERwMT", 'Full menu'!D36="M&amp;ERT", 'Full menu'!D36="MwIT", 'Full menu'!D36="IwMT", 'Full menu'!D36="M&amp;IT", 'Full menu'!D36="IwERT", 'Full menu'!D36="ERwIT", 'Full menu'!D36="I&amp;ERT", 'Full menu'!D36="ER&amp;M&amp;IT"),"MixedTs",IF('Full menu'!D36="UD","UD",IF('Full menu'!D36="LSD","LSD",IF('Full menu'!D36="WSD","WSD","")))))))))</f>
        <v>ERfix</v>
      </c>
      <c r="E36" s="3" t="str">
        <f>IF('Full menu'!E36="MDC","MDC",IF(OR('Full menu'!E36="PERF",'Full menu'!E36="AERF",'Full menu'!E36="PCB"),"ERfix",IF(OR('Full menu'!E36="ACB", 'Full menu'!E36="LCERT", 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 'Full menu'!E36="ERwMT", 'Full menu'!E36="M&amp;ERT", 'Full menu'!E36="MwIT", 'Full menu'!E36="IwMT", 'Full menu'!E36="M&amp;IT", 'Full menu'!E36="IwERT", 'Full menu'!E36="ERwIT", 'Full menu'!E36="I&amp;ERT", 'Full menu'!E36="ER&amp;M&amp;IT"),"MixedTs",IF('Full menu'!E36="UD","UD",IF('Full menu'!E36="LSD","LSD",IF('Full menu'!E36="WSD","WSD","")))))))))</f>
        <v>ERfix</v>
      </c>
      <c r="F36" s="3" t="str">
        <f>IF('Full menu'!F36="MDC","MDC",IF(OR('Full menu'!F36="PERF",'Full menu'!F36="AERF",'Full menu'!F36="PCB"),"ERfix",IF(OR('Full menu'!F36="ACB", 'Full menu'!F36="LCERT", 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 'Full menu'!F36="ERwMT", 'Full menu'!F36="M&amp;ERT", 'Full menu'!F36="MwIT", 'Full menu'!F36="IwMT", 'Full menu'!F36="M&amp;IT", 'Full menu'!F36="IwERT", 'Full menu'!F36="ERwIT", 'Full menu'!F36="I&amp;ERT", 'Full menu'!F36="ER&amp;M&amp;IT"),"MixedTs",IF('Full menu'!F36="UD","UD",IF('Full menu'!F36="LSD","LSD",IF('Full menu'!F36="WSD","WSD","")))))))))</f>
        <v>ERfix</v>
      </c>
      <c r="G36" s="3" t="str">
        <f>IF('Full menu'!G36="MDC","MDC",IF(OR('Full menu'!G36="PERF",'Full menu'!G36="AERF",'Full menu'!G36="PCB"),"ERfix",IF(OR('Full menu'!G36="ACB", 'Full menu'!G36="LCERT", 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 'Full menu'!G36="ERwMT", 'Full menu'!G36="M&amp;ERT", 'Full menu'!G36="MwIT", 'Full menu'!G36="IwMT", 'Full menu'!G36="M&amp;IT", 'Full menu'!G36="IwERT", 'Full menu'!G36="ERwIT", 'Full menu'!G36="I&amp;ERT", 'Full menu'!G36="ER&amp;M&amp;IT"),"MixedTs",IF('Full menu'!G36="UD","UD",IF('Full menu'!G36="LSD","LSD",IF('Full menu'!G36="WSD","WSD","")))))))))</f>
        <v>ERfix</v>
      </c>
      <c r="H36" s="3" t="str">
        <f>IF('Full menu'!H36="MDC","MDC",IF(OR('Full menu'!H36="PERF",'Full menu'!H36="AERF",'Full menu'!H36="PCB"),"ERfix",IF(OR('Full menu'!H36="ACB", 'Full menu'!H36="LCERT", 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 'Full menu'!H36="ERwMT", 'Full menu'!H36="M&amp;ERT", 'Full menu'!H36="MwIT", 'Full menu'!H36="IwMT", 'Full menu'!H36="M&amp;IT", 'Full menu'!H36="IwERT", 'Full menu'!H36="ERwIT", 'Full menu'!H36="I&amp;ERT", 'Full menu'!H36="ER&amp;M&amp;IT"),"MixedTs",IF('Full menu'!H36="UD","UD",IF('Full menu'!H36="LSD","LSD",IF('Full menu'!H36="WSD","WSD","")))))))))</f>
        <v>ERfix</v>
      </c>
      <c r="I36" s="3" t="str">
        <f>IF('Full menu'!I36="MDC","MDC",IF(OR('Full menu'!I36="PERF",'Full menu'!I36="AERF",'Full menu'!I36="PCB"),"ERfix",IF(OR('Full menu'!I36="ACB", 'Full menu'!I36="LCERT", 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 'Full menu'!I36="ERwMT", 'Full menu'!I36="M&amp;ERT", 'Full menu'!I36="MwIT", 'Full menu'!I36="IwMT", 'Full menu'!I36="M&amp;IT", 'Full menu'!I36="IwERT", 'Full menu'!I36="ERwIT", 'Full menu'!I36="I&amp;ERT", 'Full menu'!I36="ER&amp;M&amp;IT"),"MixedTs",IF('Full menu'!I36="UD","UD",IF('Full menu'!I36="LSD","LSD",IF('Full menu'!I36="WSD","WSD","")))))))))</f>
        <v>ERfix</v>
      </c>
      <c r="J36" s="3" t="str">
        <f>IF('Full menu'!J36="MDC","MDC",IF(OR('Full menu'!J36="PERF",'Full menu'!J36="AERF",'Full menu'!J36="PCB"),"ERfix",IF(OR('Full menu'!J36="ACB", 'Full menu'!J36="LCERT", 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 'Full menu'!J36="ERwMT", 'Full menu'!J36="M&amp;ERT", 'Full menu'!J36="MwIT", 'Full menu'!J36="IwMT", 'Full menu'!J36="M&amp;IT", 'Full menu'!J36="IwERT", 'Full menu'!J36="ERwIT", 'Full menu'!J36="I&amp;ERT", 'Full menu'!J36="ER&amp;M&amp;IT"),"MixedTs",IF('Full menu'!J36="UD","UD",IF('Full menu'!J36="LSD","LSD",IF('Full menu'!J36="WSD","WSD","")))))))))</f>
        <v>ERfix</v>
      </c>
      <c r="K36" s="3" t="str">
        <f>IF('Full menu'!K36="MDC","MDC",IF(OR('Full menu'!K36="PERF",'Full menu'!K36="AERF",'Full menu'!K36="PCB"),"ERfix",IF(OR('Full menu'!K36="ACB", 'Full menu'!K36="LCERT", 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 'Full menu'!K36="ERwMT", 'Full menu'!K36="M&amp;ERT", 'Full menu'!K36="MwIT", 'Full menu'!K36="IwMT", 'Full menu'!K36="M&amp;IT", 'Full menu'!K36="IwERT", 'Full menu'!K36="ERwIT", 'Full menu'!K36="I&amp;ERT", 'Full menu'!K36="ER&amp;M&amp;IT"),"MixedTs",IF('Full menu'!K36="UD","UD",IF('Full menu'!K36="LSD","LSD",IF('Full menu'!K36="WSD","WSD","")))))))))</f>
        <v>UD</v>
      </c>
      <c r="L36" s="3" t="str">
        <f>IF('Full menu'!L36="MDC","MDC",IF(OR('Full menu'!L36="PERF",'Full menu'!L36="AERF",'Full menu'!L36="PCB"),"ERfix",IF(OR('Full menu'!L36="ACB", 'Full menu'!L36="LCERT", 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 'Full menu'!L36="ERwMT", 'Full menu'!L36="M&amp;ERT", 'Full menu'!L36="MwIT", 'Full menu'!L36="IwMT", 'Full menu'!L36="M&amp;IT", 'Full menu'!L36="IwERT", 'Full menu'!L36="ERwIT", 'Full menu'!L36="I&amp;ERT", 'Full menu'!L36="ER&amp;M&amp;IT"),"MixedTs",IF('Full menu'!L36="UD","UD",IF('Full menu'!L36="LSD","LSD",IF('Full menu'!L36="WSD","WSD","")))))))))</f>
        <v>UD</v>
      </c>
      <c r="M36" s="3" t="str">
        <f>IF('Full menu'!M36="MDC","MDC",IF(OR('Full menu'!M36="PERF",'Full menu'!M36="AERF",'Full menu'!M36="PCB"),"ERfix",IF(OR('Full menu'!M36="ACB", 'Full menu'!M36="LCERT", 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 'Full menu'!M36="ERwMT", 'Full menu'!M36="M&amp;ERT", 'Full menu'!M36="MwIT", 'Full menu'!M36="IwMT", 'Full menu'!M36="M&amp;IT", 'Full menu'!M36="IwERT", 'Full menu'!M36="ERwIT", 'Full menu'!M36="I&amp;ERT", 'Full menu'!M36="ER&amp;M&amp;IT"),"MixedTs",IF('Full menu'!M36="UD","UD",IF('Full menu'!M36="LSD","LSD",IF('Full menu'!M36="WSD","WSD","")))))))))</f>
        <v>UD</v>
      </c>
      <c r="N36" s="3" t="str">
        <f>IF('Full menu'!N36="MDC","MDC",IF(OR('Full menu'!N36="PERF",'Full menu'!N36="AERF",'Full menu'!N36="PCB"),"ERfix",IF(OR('Full menu'!N36="ACB", 'Full menu'!N36="LCERT", 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 'Full menu'!N36="ERwMT", 'Full menu'!N36="M&amp;ERT", 'Full menu'!N36="MwIT", 'Full menu'!N36="IwMT", 'Full menu'!N36="M&amp;IT", 'Full menu'!N36="IwERT", 'Full menu'!N36="ERwIT", 'Full menu'!N36="I&amp;ERT", 'Full menu'!N36="ER&amp;M&amp;IT"),"MixedTs",IF('Full menu'!N36="UD","UD",IF('Full menu'!N36="LSD","LSD",IF('Full menu'!N36="WSD","WSD","")))))))))</f>
        <v>UD</v>
      </c>
      <c r="O36" s="3" t="str">
        <f>IF('Full menu'!O36="MDC","MDC",IF(OR('Full menu'!O36="PERF",'Full menu'!O36="AERF",'Full menu'!O36="PCB"),"ERfix",IF(OR('Full menu'!O36="ACB", 'Full menu'!O36="LCERT", 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 'Full menu'!O36="ERwMT", 'Full menu'!O36="M&amp;ERT", 'Full menu'!O36="MwIT", 'Full menu'!O36="IwMT", 'Full menu'!O36="M&amp;IT", 'Full menu'!O36="IwERT", 'Full menu'!O36="ERwIT", 'Full menu'!O36="I&amp;ERT", 'Full menu'!O36="ER&amp;M&amp;IT"),"MixedTs",IF('Full menu'!O36="UD","UD",IF('Full menu'!O36="LSD","LSD",IF('Full menu'!O36="WSD","WSD","")))))))))</f>
        <v>UD</v>
      </c>
      <c r="P36" s="3" t="str">
        <f>IF('Full menu'!P36="MDC","MDC",IF(OR('Full menu'!P36="PERF",'Full menu'!P36="AERF",'Full menu'!P36="PCB"),"ERfix",IF(OR('Full menu'!P36="ACB", 'Full menu'!P36="LCERT", 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 'Full menu'!P36="ERwMT", 'Full menu'!P36="M&amp;ERT", 'Full menu'!P36="MwIT", 'Full menu'!P36="IwMT", 'Full menu'!P36="M&amp;IT", 'Full menu'!P36="IwERT", 'Full menu'!P36="ERwIT", 'Full menu'!P36="I&amp;ERT", 'Full menu'!P36="ER&amp;M&amp;IT"),"MixedTs",IF('Full menu'!P36="UD","UD",IF('Full menu'!P36="LSD","LSD",IF('Full menu'!P36="WSD","WSD","")))))))))</f>
        <v>UD</v>
      </c>
      <c r="Q36" s="3" t="str">
        <f>IF('Full menu'!Q36="MDC","MDC",IF(OR('Full menu'!Q36="PERF",'Full menu'!Q36="AERF",'Full menu'!Q36="PCB"),"ERfix",IF(OR('Full menu'!Q36="ACB", 'Full menu'!Q36="LCERT", 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 'Full menu'!Q36="ERwMT", 'Full menu'!Q36="M&amp;ERT", 'Full menu'!Q36="MwIT", 'Full menu'!Q36="IwMT", 'Full menu'!Q36="M&amp;IT", 'Full menu'!Q36="IwERT", 'Full menu'!Q36="ERwIT", 'Full menu'!Q36="I&amp;ERT", 'Full menu'!Q36="ER&amp;M&amp;IT"),"MixedTs",IF('Full menu'!Q36="UD","UD",IF('Full menu'!Q36="LSD","LSD",IF('Full menu'!Q36="WSD","WSD","")))))))))</f>
        <v>LSD</v>
      </c>
      <c r="R36" s="3" t="str">
        <f>IF('Full menu'!R36="MDC","MDC",IF(OR('Full menu'!R36="PERF",'Full menu'!R36="AERF",'Full menu'!R36="PCB"),"ERfix",IF(OR('Full menu'!R36="ACB", 'Full menu'!R36="LCERT", 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 'Full menu'!R36="ERwMT", 'Full menu'!R36="M&amp;ERT", 'Full menu'!R36="MwIT", 'Full menu'!R36="IwMT", 'Full menu'!R36="M&amp;IT", 'Full menu'!R36="IwERT", 'Full menu'!R36="ERwIT", 'Full menu'!R36="I&amp;ERT", 'Full menu'!R36="ER&amp;M&amp;IT"),"MixedTs",IF('Full menu'!R36="UD","UD",IF('Full menu'!R36="LSD","LSD",IF('Full menu'!R36="WSD","WSD","")))))))))</f>
        <v>LSD</v>
      </c>
      <c r="S36" s="3" t="str">
        <f>IF('Full menu'!S36="MDC","MDC",IF(OR('Full menu'!S36="PERF",'Full menu'!S36="AERF",'Full menu'!S36="PCB"),"ERfix",IF(OR('Full menu'!S36="ACB", 'Full menu'!S36="LCERT", 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 'Full menu'!S36="ERwMT", 'Full menu'!S36="M&amp;ERT", 'Full menu'!S36="MwIT", 'Full menu'!S36="IwMT", 'Full menu'!S36="M&amp;IT", 'Full menu'!S36="IwERT", 'Full menu'!S36="ERwIT", 'Full menu'!S36="I&amp;ERT", 'Full menu'!S36="ER&amp;M&amp;IT"),"MixedTs",IF('Full menu'!S36="UD","UD",IF('Full menu'!S36="LSD","LSD",IF('Full menu'!S36="WSD","WSD","")))))))))</f>
        <v>LSD</v>
      </c>
      <c r="T36" s="3" t="str">
        <f>IF('Full menu'!T36="MDC","MDC",IF(OR('Full menu'!T36="PERF",'Full menu'!T36="AERF",'Full menu'!T36="PCB"),"ERfix",IF(OR('Full menu'!T36="ACB", 'Full menu'!T36="LCERT", 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 'Full menu'!T36="ERwMT", 'Full menu'!T36="M&amp;ERT", 'Full menu'!T36="MwIT", 'Full menu'!T36="IwMT", 'Full menu'!T36="M&amp;IT", 'Full menu'!T36="IwERT", 'Full menu'!T36="ERwIT", 'Full menu'!T36="I&amp;ERT", 'Full menu'!T36="ER&amp;M&amp;IT"),"MixedTs",IF('Full menu'!T36="UD","UD",IF('Full menu'!T36="LSD","LSD",IF('Full menu'!T36="WSD","WSD","")))))))))</f>
        <v>LSD</v>
      </c>
      <c r="U36" s="3" t="str">
        <f>IF('Full menu'!U36="MDC","MDC",IF(OR('Full menu'!U36="PERF",'Full menu'!U36="AERF",'Full menu'!U36="PCB"),"ERfix",IF(OR('Full menu'!U36="ACB", 'Full menu'!U36="LCERT", 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 'Full menu'!U36="ERwMT", 'Full menu'!U36="M&amp;ERT", 'Full menu'!U36="MwIT", 'Full menu'!U36="IwMT", 'Full menu'!U36="M&amp;IT", 'Full menu'!U36="IwERT", 'Full menu'!U36="ERwIT", 'Full menu'!U36="I&amp;ERT", 'Full menu'!U36="ER&amp;M&amp;IT"),"MixedTs",IF('Full menu'!U36="UD","UD",IF('Full menu'!U36="LSD","LSD",IF('Full menu'!U36="WSD","WSD","")))))))))</f>
        <v>LSD</v>
      </c>
      <c r="V36" s="3" t="str">
        <f>IF('Full menu'!V36="MDC","MDC",IF(OR('Full menu'!V36="PERF",'Full menu'!V36="AERF",'Full menu'!V36="PCB"),"ERfix",IF(OR('Full menu'!V36="ACB", 'Full menu'!V36="LCERT", 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 'Full menu'!V36="ERwMT", 'Full menu'!V36="M&amp;ERT", 'Full menu'!V36="MwIT", 'Full menu'!V36="IwMT", 'Full menu'!V36="M&amp;IT", 'Full menu'!V36="IwERT", 'Full menu'!V36="ERwIT", 'Full menu'!V36="I&amp;ERT", 'Full menu'!V36="ER&amp;M&amp;IT"),"MixedTs",IF('Full menu'!V36="UD","UD",IF('Full menu'!V36="LSD","LSD",IF('Full menu'!V36="WSD","WSD","")))))))))</f>
        <v>LSD</v>
      </c>
      <c r="W36" s="3" t="str">
        <f>IF('Full menu'!W36="MDC","MDC",IF(OR('Full menu'!W36="PERF",'Full menu'!W36="AERF",'Full menu'!W36="PCB"),"ERfix",IF(OR('Full menu'!W36="ACB", 'Full menu'!W36="LCERT", 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 'Full menu'!W36="ERwMT", 'Full menu'!W36="M&amp;ERT", 'Full menu'!W36="MwIT", 'Full menu'!W36="IwMT", 'Full menu'!W36="M&amp;IT", 'Full menu'!W36="IwERT", 'Full menu'!W36="ERwIT", 'Full menu'!W36="I&amp;ERT", 'Full menu'!W36="ER&amp;M&amp;IT"),"MixedTs",IF('Full menu'!W36="UD","UD",IF('Full menu'!W36="LSD","LSD",IF('Full menu'!W36="WSD","WSD","")))))))))</f>
        <v>LSD</v>
      </c>
      <c r="X36" s="3" t="str">
        <f>IF('Full menu'!X36="MDC","MDC",IF(OR('Full menu'!X36="PERF",'Full menu'!X36="AERF",'Full menu'!X36="PCB"),"ERfix",IF(OR('Full menu'!X36="ACB", 'Full menu'!X36="LCERT", 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 'Full menu'!X36="ERwMT", 'Full menu'!X36="M&amp;ERT", 'Full menu'!X36="MwIT", 'Full menu'!X36="IwMT", 'Full menu'!X36="M&amp;IT", 'Full menu'!X36="IwERT", 'Full menu'!X36="ERwIT", 'Full menu'!X36="I&amp;ERT", 'Full menu'!X36="ER&amp;M&amp;IT"),"MixedTs",IF('Full menu'!X36="UD","UD",IF('Full menu'!X36="LSD","LSD",IF('Full menu'!X36="WSD","WSD","")))))))))</f>
        <v>LSD</v>
      </c>
      <c r="Y36" s="3" t="str">
        <f>IF('Full menu'!Y36="MDC","MDC",IF(OR('Full menu'!Y36="PERF",'Full menu'!Y36="AERF",'Full menu'!Y36="PCB"),"ERfix",IF(OR('Full menu'!Y36="ACB", 'Full menu'!Y36="LCERT", 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 'Full menu'!Y36="ERwMT", 'Full menu'!Y36="M&amp;ERT", 'Full menu'!Y36="MwIT", 'Full menu'!Y36="IwMT", 'Full menu'!Y36="M&amp;IT", 'Full menu'!Y36="IwERT", 'Full menu'!Y36="ERwIT", 'Full menu'!Y36="I&amp;ERT", 'Full menu'!Y36="ER&amp;M&amp;IT"),"MixedTs",IF('Full menu'!Y36="UD","UD",IF('Full menu'!Y36="LSD","LSD",IF('Full menu'!Y36="WSD","WSD","")))))))))</f>
        <v>LSD</v>
      </c>
      <c r="Z36" s="3" t="str">
        <f>IF('Full menu'!Z36="MDC","MDC",IF(OR('Full menu'!Z36="PERF",'Full menu'!Z36="AERF",'Full menu'!Z36="PCB"),"ERfix",IF(OR('Full menu'!Z36="ACB", 'Full menu'!Z36="LCERT", 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 'Full menu'!Z36="ERwMT", 'Full menu'!Z36="M&amp;ERT", 'Full menu'!Z36="MwIT", 'Full menu'!Z36="IwMT", 'Full menu'!Z36="M&amp;IT", 'Full menu'!Z36="IwERT", 'Full menu'!Z36="ERwIT", 'Full menu'!Z36="I&amp;ERT", 'Full menu'!Z36="ER&amp;M&amp;IT"),"MixedTs",IF('Full menu'!Z36="UD","UD",IF('Full menu'!Z36="LSD","LSD",IF('Full menu'!Z36="WSD","WSD","")))))))))</f>
        <v>LSD</v>
      </c>
      <c r="AA36" s="3" t="str">
        <f>IF('Full menu'!AA36="MDC","MDC",IF(OR('Full menu'!AA36="PERF",'Full menu'!AA36="AERF",'Full menu'!AA36="PCB"),"ERfix",IF(OR('Full menu'!AA36="ACB", 'Full menu'!AA36="LCERT", 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 'Full menu'!AA36="ERwMT", 'Full menu'!AA36="M&amp;ERT", 'Full menu'!AA36="MwIT", 'Full menu'!AA36="IwMT", 'Full menu'!AA36="M&amp;IT", 'Full menu'!AA36="IwERT", 'Full menu'!AA36="ERwIT", 'Full menu'!AA36="I&amp;ERT", 'Full menu'!AA36="ER&amp;M&amp;IT"),"MixedTs",IF('Full menu'!AA36="UD","UD",IF('Full menu'!AA36="LSD","LSD",IF('Full menu'!AA36="WSD","WSD","")))))))))</f>
        <v>LSD</v>
      </c>
      <c r="AB36" s="3" t="str">
        <f>IF('Full menu'!AB36="MDC","MDC",IF(OR('Full menu'!AB36="PERF",'Full menu'!AB36="AERF",'Full menu'!AB36="PCB"),"ERfix",IF(OR('Full menu'!AB36="ACB", 'Full menu'!AB36="LCERT", 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 'Full menu'!AB36="ERwMT", 'Full menu'!AB36="M&amp;ERT", 'Full menu'!AB36="MwIT", 'Full menu'!AB36="IwMT", 'Full menu'!AB36="M&amp;IT", 'Full menu'!AB36="IwERT", 'Full menu'!AB36="ERwIT", 'Full menu'!AB36="I&amp;ERT", 'Full menu'!AB36="ER&amp;M&amp;IT"),"MixedTs",IF('Full menu'!AB36="UD","UD",IF('Full menu'!AB36="LSD","LSD",IF('Full menu'!AB36="WSD","WSD","")))))))))</f>
        <v>LSD</v>
      </c>
      <c r="AC36" s="3" t="str">
        <f>IF('Full menu'!AC36="MDC","MDC",IF(OR('Full menu'!AC36="PERF",'Full menu'!AC36="AERF",'Full menu'!AC36="PCB"),"ERfix",IF(OR('Full menu'!AC36="ACB", 'Full menu'!AC36="LCERT", 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 'Full menu'!AC36="ERwMT", 'Full menu'!AC36="M&amp;ERT", 'Full menu'!AC36="MwIT", 'Full menu'!AC36="IwMT", 'Full menu'!AC36="M&amp;IT", 'Full menu'!AC36="IwERT", 'Full menu'!AC36="ERwIT", 'Full menu'!AC36="I&amp;ERT", 'Full menu'!AC36="ER&amp;M&amp;IT"),"MixedTs",IF('Full menu'!AC36="UD","UD",IF('Full menu'!AC36="LSD","LSD",IF('Full menu'!AC36="WSD","WSD","")))))))))</f>
        <v>LSD</v>
      </c>
      <c r="AD36" s="3" t="str">
        <f>IF('Full menu'!AD36="MDC","MDC",IF(OR('Full menu'!AD36="PERF",'Full menu'!AD36="AERF",'Full menu'!AD36="PCB"),"ERfix",IF(OR('Full menu'!AD36="ACB", 'Full menu'!AD36="LCERT", 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 'Full menu'!AD36="ERwMT", 'Full menu'!AD36="M&amp;ERT", 'Full menu'!AD36="MwIT", 'Full menu'!AD36="IwMT", 'Full menu'!AD36="M&amp;IT", 'Full menu'!AD36="IwERT", 'Full menu'!AD36="ERwIT", 'Full menu'!AD36="I&amp;ERT", 'Full menu'!AD36="ER&amp;M&amp;IT"),"MixedTs",IF('Full menu'!AD36="UD","UD",IF('Full menu'!AD36="LSD","LSD",IF('Full menu'!AD36="WSD","WSD","")))))))))</f>
        <v>LSD</v>
      </c>
      <c r="AE36" s="3" t="str">
        <f>IF('Full menu'!AE36="MDC","MDC",IF(OR('Full menu'!AE36="PERF",'Full menu'!AE36="AERF",'Full menu'!AE36="PCB"),"ERfix",IF(OR('Full menu'!AE36="ACB", 'Full menu'!AE36="LCERT", 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 'Full menu'!AE36="ERwMT", 'Full menu'!AE36="M&amp;ERT", 'Full menu'!AE36="MwIT", 'Full menu'!AE36="IwMT", 'Full menu'!AE36="M&amp;IT", 'Full menu'!AE36="IwERT", 'Full menu'!AE36="ERwIT", 'Full menu'!AE36="I&amp;ERT", 'Full menu'!AE36="ER&amp;M&amp;IT"),"MixedTs",IF('Full menu'!AE36="UD","UD",IF('Full menu'!AE36="LSD","LSD",IF('Full menu'!AE36="WSD","WSD","")))))))))</f>
        <v>LSD</v>
      </c>
      <c r="AF36" s="3" t="str">
        <f>IF('Full menu'!AF36="MDC","MDC",IF(OR('Full menu'!AF36="PERF",'Full menu'!AF36="AERF",'Full menu'!AF36="PCB"),"ERfix",IF(OR('Full menu'!AF36="ACB", 'Full menu'!AF36="LCERT", 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 'Full menu'!AF36="ERwMT", 'Full menu'!AF36="M&amp;ERT", 'Full menu'!AF36="MwIT", 'Full menu'!AF36="IwMT", 'Full menu'!AF36="M&amp;IT", 'Full menu'!AF36="IwERT", 'Full menu'!AF36="ERwIT", 'Full menu'!AF36="I&amp;ERT", 'Full menu'!AF36="ER&amp;M&amp;IT"),"MixedTs",IF('Full menu'!AF36="UD","UD",IF('Full menu'!AF36="LSD","LSD",IF('Full menu'!AF36="WSD","WSD","")))))))))</f>
        <v>LSD</v>
      </c>
      <c r="AG36" s="3" t="str">
        <f>IF('Full menu'!AG36="MDC","MDC",IF(OR('Full menu'!AG36="PERF",'Full menu'!AG36="AERF",'Full menu'!AG36="PCB"),"ERfix",IF(OR('Full menu'!AG36="ACB", 'Full menu'!AG36="LCERT", 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 'Full menu'!AG36="ERwMT", 'Full menu'!AG36="M&amp;ERT", 'Full menu'!AG36="MwIT", 'Full menu'!AG36="IwMT", 'Full menu'!AG36="M&amp;IT", 'Full menu'!AG36="IwERT", 'Full menu'!AG36="ERwIT", 'Full menu'!AG36="I&amp;ERT", 'Full menu'!AG36="ER&amp;M&amp;IT"),"MixedTs",IF('Full menu'!AG36="UD","UD",IF('Full menu'!AG36="LSD","LSD",IF('Full menu'!AG36="WSD","WSD","")))))))))</f>
        <v>LSD</v>
      </c>
      <c r="AH36" s="3" t="str">
        <f>IF('Full menu'!AH36="MDC","MDC",IF(OR('Full menu'!AH36="PERF",'Full menu'!AH36="AERF",'Full menu'!AH36="PCB"),"ERfix",IF(OR('Full menu'!AH36="ACB", 'Full menu'!AH36="LCERT", 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 'Full menu'!AH36="ERwMT", 'Full menu'!AH36="M&amp;ERT", 'Full menu'!AH36="MwIT", 'Full menu'!AH36="IwMT", 'Full menu'!AH36="M&amp;IT", 'Full menu'!AH36="IwERT", 'Full menu'!AH36="ERwIT", 'Full menu'!AH36="I&amp;ERT", 'Full menu'!AH36="ER&amp;M&amp;IT"),"MixedTs",IF('Full menu'!AH36="UD","UD",IF('Full menu'!AH36="LSD","LSD",IF('Full menu'!AH36="WSD","WSD","")))))))))</f>
        <v>LSD</v>
      </c>
      <c r="AI36" s="3" t="str">
        <f>IF('Full menu'!AI36="MDC","MDC",IF(OR('Full menu'!AI36="PERF",'Full menu'!AI36="AERF",'Full menu'!AI36="PCB"),"ERfix",IF(OR('Full menu'!AI36="ACB", 'Full menu'!AI36="LCERT", 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 'Full menu'!AI36="ERwMT", 'Full menu'!AI36="M&amp;ERT", 'Full menu'!AI36="MwIT", 'Full menu'!AI36="IwMT", 'Full menu'!AI36="M&amp;IT", 'Full menu'!AI36="IwERT", 'Full menu'!AI36="ERwIT", 'Full menu'!AI36="I&amp;ERT", 'Full menu'!AI36="ER&amp;M&amp;IT"),"MixedTs",IF('Full menu'!AI36="UD","UD",IF('Full menu'!AI36="LSD","LSD",IF('Full menu'!AI36="WSD","WSD","")))))))))</f>
        <v>LSD</v>
      </c>
      <c r="AJ36" s="3" t="str">
        <f>IF('Full menu'!AJ36="MDC","MDC",IF(OR('Full menu'!AJ36="PERF",'Full menu'!AJ36="AERF",'Full menu'!AJ36="PCB"),"ERfix",IF(OR('Full menu'!AJ36="ACB", 'Full menu'!AJ36="LCERT", 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 'Full menu'!AJ36="ERwMT", 'Full menu'!AJ36="M&amp;ERT", 'Full menu'!AJ36="MwIT", 'Full menu'!AJ36="IwMT", 'Full menu'!AJ36="M&amp;IT", 'Full menu'!AJ36="IwERT", 'Full menu'!AJ36="ERwIT", 'Full menu'!AJ36="I&amp;ERT", 'Full menu'!AJ36="ER&amp;M&amp;IT"),"MixedTs",IF('Full menu'!AJ36="UD","UD",IF('Full menu'!AJ36="LSD","LSD",IF('Full menu'!AJ36="WSD","WSD","")))))))))</f>
        <v>LSD</v>
      </c>
      <c r="AK36" s="3" t="str">
        <f>IF('Full menu'!AK36="MDC","MDC",IF(OR('Full menu'!AK36="PERF",'Full menu'!AK36="AERF",'Full menu'!AK36="PCB"),"ERfix",IF(OR('Full menu'!AK36="ACB", 'Full menu'!AK36="LCERT", 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 'Full menu'!AK36="ERwMT", 'Full menu'!AK36="M&amp;ERT", 'Full menu'!AK36="MwIT", 'Full menu'!AK36="IwMT", 'Full menu'!AK36="M&amp;IT", 'Full menu'!AK36="IwERT", 'Full menu'!AK36="ERwIT", 'Full menu'!AK36="I&amp;ERT", 'Full menu'!AK36="ER&amp;M&amp;IT"),"MixedTs",IF('Full menu'!AK36="UD","UD",IF('Full menu'!AK36="LSD","LSD",IF('Full menu'!AK36="WSD","WSD","")))))))))</f>
        <v>LSD</v>
      </c>
      <c r="AL36" s="3" t="str">
        <f>IF('Full menu'!AL36="MDC","MDC",IF(OR('Full menu'!AL36="PERF",'Full menu'!AL36="AERF",'Full menu'!AL36="PCB"),"ERfix",IF(OR('Full menu'!AL36="ACB", 'Full menu'!AL36="LCERT", 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 'Full menu'!AL36="ERwMT", 'Full menu'!AL36="M&amp;ERT", 'Full menu'!AL36="MwIT", 'Full menu'!AL36="IwMT", 'Full menu'!AL36="M&amp;IT", 'Full menu'!AL36="IwERT", 'Full menu'!AL36="ERwIT", 'Full menu'!AL36="I&amp;ERT", 'Full menu'!AL36="ER&amp;M&amp;IT"),"MixedTs",IF('Full menu'!AL36="UD","UD",IF('Full menu'!AL36="LSD","LSD",IF('Full menu'!AL36="WSD","WSD","")))))))))</f>
        <v>UD</v>
      </c>
      <c r="AM36" s="3" t="str">
        <f>IF('Full menu'!AM36="MDC","MDC",IF(OR('Full menu'!AM36="PERF",'Full menu'!AM36="AERF",'Full menu'!AM36="PCB"),"ERfix",IF(OR('Full menu'!AM36="ACB", 'Full menu'!AM36="LCERT", 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 'Full menu'!AM36="ERwMT", 'Full menu'!AM36="M&amp;ERT", 'Full menu'!AM36="MwIT", 'Full menu'!AM36="IwMT", 'Full menu'!AM36="M&amp;IT", 'Full menu'!AM36="IwERT", 'Full menu'!AM36="ERwIT", 'Full menu'!AM36="I&amp;ERT", 'Full menu'!AM36="ER&amp;M&amp;IT"),"MixedTs",IF('Full menu'!AM36="UD","UD",IF('Full menu'!AM36="LSD","LSD",IF('Full menu'!AM36="WSD","WSD","")))))))))</f>
        <v>UD</v>
      </c>
      <c r="AN36" s="3" t="str">
        <f>IF('Full menu'!AN36="MDC","MDC",IF(OR('Full menu'!AN36="PERF",'Full menu'!AN36="AERF",'Full menu'!AN36="PCB"),"ERfix",IF(OR('Full menu'!AN36="ACB", 'Full menu'!AN36="LCERT", 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 'Full menu'!AN36="ERwMT", 'Full menu'!AN36="M&amp;ERT", 'Full menu'!AN36="MwIT", 'Full menu'!AN36="IwMT", 'Full menu'!AN36="M&amp;IT", 'Full menu'!AN36="IwERT", 'Full menu'!AN36="ERwIT", 'Full menu'!AN36="I&amp;ERT", 'Full menu'!AN36="ER&amp;M&amp;IT"),"MixedTs",IF('Full menu'!AN36="UD","UD",IF('Full menu'!AN36="LSD","LSD",IF('Full menu'!AN36="WSD","WSD","")))))))))</f>
        <v>UD</v>
      </c>
      <c r="AO36" s="3" t="str">
        <f>IF('Full menu'!AO36="MDC","MDC",IF(OR('Full menu'!AO36="PERF",'Full menu'!AO36="AERF",'Full menu'!AO36="PCB"),"ERfix",IF(OR('Full menu'!AO36="ACB", 'Full menu'!AO36="LCERT", 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 'Full menu'!AO36="ERwMT", 'Full menu'!AO36="M&amp;ERT", 'Full menu'!AO36="MwIT", 'Full menu'!AO36="IwMT", 'Full menu'!AO36="M&amp;IT", 'Full menu'!AO36="IwERT", 'Full menu'!AO36="ERwIT", 'Full menu'!AO36="I&amp;ERT", 'Full menu'!AO36="ER&amp;M&amp;IT"),"MixedTs",IF('Full menu'!AO36="UD","UD",IF('Full menu'!AO36="LSD","LSD",IF('Full menu'!AO36="WSD","WSD","")))))))))</f>
        <v>UD</v>
      </c>
      <c r="AP36" s="3" t="str">
        <f>IF('Full menu'!AP36="MDC","MDC",IF(OR('Full menu'!AP36="PERF",'Full menu'!AP36="AERF",'Full menu'!AP36="PCB"),"ERfix",IF(OR('Full menu'!AP36="ACB", 'Full menu'!AP36="LCERT", 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 'Full menu'!AP36="ERwMT", 'Full menu'!AP36="M&amp;ERT", 'Full menu'!AP36="MwIT", 'Full menu'!AP36="IwMT", 'Full menu'!AP36="M&amp;IT", 'Full menu'!AP36="IwERT", 'Full menu'!AP36="ERwIT", 'Full menu'!AP36="I&amp;ERT", 'Full menu'!AP36="ER&amp;M&amp;IT"),"MixedTs",IF('Full menu'!AP36="UD","UD",IF('Full menu'!AP36="LSD","LSD",IF('Full menu'!AP36="WSD","WSD","")))))))))</f>
        <v>UD</v>
      </c>
      <c r="AQ36" s="3" t="str">
        <f>IF('Full menu'!AQ36="MDC","MDC",IF(OR('Full menu'!AQ36="PERF",'Full menu'!AQ36="AERF",'Full menu'!AQ36="PCB"),"ERfix",IF(OR('Full menu'!AQ36="ACB", 'Full menu'!AQ36="LCERT", 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 'Full menu'!AQ36="ERwMT", 'Full menu'!AQ36="M&amp;ERT", 'Full menu'!AQ36="MwIT", 'Full menu'!AQ36="IwMT", 'Full menu'!AQ36="M&amp;IT", 'Full menu'!AQ36="IwERT", 'Full menu'!AQ36="ERwIT", 'Full menu'!AQ36="I&amp;ERT", 'Full menu'!AQ36="ER&amp;M&amp;IT"),"MixedTs",IF('Full menu'!AQ36="UD","UD",IF('Full menu'!AQ36="LSD","LSD",IF('Full menu'!AQ36="WSD","WSD","")))))))))</f>
        <v>UD</v>
      </c>
      <c r="AR36" s="3" t="str">
        <f>IF('Full menu'!AR36="MDC","MDC",IF(OR('Full menu'!AR36="PERF",'Full menu'!AR36="AERF",'Full menu'!AR36="PCB"),"ERfix",IF(OR('Full menu'!AR36="ACB", 'Full menu'!AR36="LCERT", 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 'Full menu'!AR36="ERwMT", 'Full menu'!AR36="M&amp;ERT", 'Full menu'!AR36="MwIT", 'Full menu'!AR36="IwMT", 'Full menu'!AR36="M&amp;IT", 'Full menu'!AR36="IwERT", 'Full menu'!AR36="ERwIT", 'Full menu'!AR36="I&amp;ERT", 'Full menu'!AR36="ER&amp;M&amp;IT"),"MixedTs",IF('Full menu'!AR36="UD","UD",IF('Full menu'!AR36="LSD","LSD",IF('Full menu'!AR36="WSD","WSD","")))))))))</f>
        <v>UD</v>
      </c>
      <c r="AS36" s="3" t="str">
        <f>IF('Full menu'!AS36="MDC","MDC",IF(OR('Full menu'!AS36="PERF",'Full menu'!AS36="AERF",'Full menu'!AS36="PCB"),"ERfix",IF(OR('Full menu'!AS36="ACB", 'Full menu'!AS36="LCERT", 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 'Full menu'!AS36="ERwMT", 'Full menu'!AS36="M&amp;ERT", 'Full menu'!AS36="MwIT", 'Full menu'!AS36="IwMT", 'Full menu'!AS36="M&amp;IT", 'Full menu'!AS36="IwERT", 'Full menu'!AS36="ERwIT", 'Full menu'!AS36="I&amp;ERT", 'Full menu'!AS36="ER&amp;M&amp;IT"),"MixedTs",IF('Full menu'!AS36="UD","UD",IF('Full menu'!AS36="LSD","LSD",IF('Full menu'!AS36="WSD","WSD","")))))))))</f>
        <v>UD</v>
      </c>
      <c r="AT36" s="3" t="str">
        <f>IF('Full menu'!AT36="MDC","MDC",IF(OR('Full menu'!AT36="PERF",'Full menu'!AT36="AERF",'Full menu'!AT36="PCB"),"ERfix",IF(OR('Full menu'!AT36="ACB", 'Full menu'!AT36="LCERT", 'Full menu'!AT36="LERT",'Full menu'!AT36="FCERT",'Full menu'!AT36="FERT"),"ERT",IF(OR('Full menu'!AT36="FCMT",'Full menu'!AT36="FMT",'Full menu'!AT36="LMT",'Full menu'!AT36="LCMT"),"MT",IF(OR('Full menu'!AT36="LCIT",'Full menu'!AT36="FCIT",'Full menu'!AT36="LMT",'Full menu'!AT36="FMT"),"IT",IF(OR('Full menu'!AT36="MwERT", 'Full menu'!AT36="ERwMT", 'Full menu'!AT36="M&amp;ERT", 'Full menu'!AT36="MwIT", 'Full menu'!AT36="IwMT", 'Full menu'!AT36="M&amp;IT", 'Full menu'!AT36="IwERT", 'Full menu'!AT36="ERwIT", 'Full menu'!AT36="I&amp;ERT", 'Full menu'!AT36="ER&amp;M&amp;IT"),"MixedT",IF('Full menu'!AT36="UD","UD",IF('Full menu'!AT36="LSD","LSD",IF('Full menu'!AT36="WSD","WSD","")))))))))</f>
        <v/>
      </c>
      <c r="AU36" s="3" t="str">
        <f>IF('Full menu'!AU36="MDC","MDC",IF(OR('Full menu'!AU36="PERF",'Full menu'!AU36="AERF",'Full menu'!AU36="PCB"),"ERfix",IF(OR('Full menu'!AU36="ACB", 'Full menu'!AU36="LCERT", 'Full menu'!AU36="LERT",'Full menu'!AU36="FCERT",'Full menu'!AU36="FERT"),"ERT",IF(OR('Full menu'!AU36="FCMT",'Full menu'!AU36="FMT",'Full menu'!AU36="LMT",'Full menu'!AU36="LCMT"),"MT",IF(OR('Full menu'!AU36="LCIT",'Full menu'!AU36="FCIT",'Full menu'!AU36="LMT",'Full menu'!AU36="FMT"),"IT",IF(OR('Full menu'!AU36="MwERT", 'Full menu'!AU36="ERwMT", 'Full menu'!AU36="M&amp;ERT", 'Full menu'!AU36="MwIT", 'Full menu'!AU36="IwMT", 'Full menu'!AU36="M&amp;IT", 'Full menu'!AU36="IwERT", 'Full menu'!AU36="ERwIT", 'Full menu'!AU36="I&amp;ERT", 'Full menu'!AU36="ER&amp;M&amp;IT"),"MixedT",IF('Full menu'!AU36="UD","UD",IF('Full menu'!AU36="LSD","LSD",IF('Full menu'!AU36="WSD","WSD","")))))))))</f>
        <v/>
      </c>
      <c r="AV36" s="3" t="str">
        <f>IF('Full menu'!AV36="MDC","MDC",IF(OR('Full menu'!AV36="PERF",'Full menu'!AV36="AERF",'Full menu'!AV36="PCB"),"ERfix",IF(OR('Full menu'!AV36="ACB", 'Full menu'!AV36="LCERT", 'Full menu'!AV36="LERT",'Full menu'!AV36="FCERT",'Full menu'!AV36="FERT"),"ERT",IF(OR('Full menu'!AV36="FCMT",'Full menu'!AV36="FMT",'Full menu'!AV36="LMT",'Full menu'!AV36="LCMT"),"MT",IF(OR('Full menu'!AV36="LCIT",'Full menu'!AV36="FCIT",'Full menu'!AV36="LMT",'Full menu'!AV36="FMT"),"IT",IF(OR('Full menu'!AV36="MwERT", 'Full menu'!AV36="ERwMT", 'Full menu'!AV36="M&amp;ERT", 'Full menu'!AV36="MwIT", 'Full menu'!AV36="IwMT", 'Full menu'!AV36="M&amp;IT", 'Full menu'!AV36="IwERT", 'Full menu'!AV36="ERwIT", 'Full menu'!AV36="I&amp;ERT", 'Full menu'!AV36="ER&amp;M&amp;IT"),"MixedT",IF('Full menu'!AV36="UD","UD",IF('Full menu'!AV36="LSD","LSD",IF('Full menu'!AV36="WSD","WSD","")))))))))</f>
        <v/>
      </c>
      <c r="AW36" s="3" t="str">
        <f>IF('Full menu'!AW36="MDC","MDC",IF(OR('Full menu'!AW36="PERF",'Full menu'!AW36="AERF",'Full menu'!AW36="PCB"),"ERfix",IF(OR('Full menu'!AW36="ACB", 'Full menu'!AW36="LCERT", 'Full menu'!AW36="LERT",'Full menu'!AW36="FCERT",'Full menu'!AW36="FERT"),"ERT",IF(OR('Full menu'!AW36="FCMT",'Full menu'!AW36="FMT",'Full menu'!AW36="LMT",'Full menu'!AW36="LCMT"),"MT",IF(OR('Full menu'!AW36="LCIT",'Full menu'!AW36="FCIT",'Full menu'!AW36="LMT",'Full menu'!AW36="FMT"),"IT",IF(OR('Full menu'!AW36="MwERT", 'Full menu'!AW36="ERwMT", 'Full menu'!AW36="M&amp;ERT", 'Full menu'!AW36="MwIT", 'Full menu'!AW36="IwMT", 'Full menu'!AW36="M&amp;IT", 'Full menu'!AW36="IwERT", 'Full menu'!AW36="ERwIT", 'Full menu'!AW36="I&amp;ERT", 'Full menu'!AW36="ER&amp;M&amp;IT"),"MixedT",IF('Full menu'!AW36="UD","UD",IF('Full menu'!AW36="LSD","LSD",IF('Full menu'!AW36="WSD","WSD","")))))))))</f>
        <v/>
      </c>
      <c r="AX36" s="3" t="str">
        <f>IF('Full menu'!AX36="MDC","MDC",IF(OR('Full menu'!AX36="PERF",'Full menu'!AX36="AERF",'Full menu'!AX36="PCB"),"ERfix",IF(OR('Full menu'!AX36="ACB", 'Full menu'!AX36="LCERT", 'Full menu'!AX36="LERT",'Full menu'!AX36="FCERT",'Full menu'!AX36="FERT"),"ERT",IF(OR('Full menu'!AX36="FCMT",'Full menu'!AX36="FMT",'Full menu'!AX36="LMT",'Full menu'!AX36="LCMT"),"MT",IF(OR('Full menu'!AX36="LCIT",'Full menu'!AX36="FCIT",'Full menu'!AX36="LMT",'Full menu'!AX36="FMT"),"IT",IF(OR('Full menu'!AX36="MwERT", 'Full menu'!AX36="ERwMT", 'Full menu'!AX36="M&amp;ERT", 'Full menu'!AX36="MwIT", 'Full menu'!AX36="IwMT", 'Full menu'!AX36="M&amp;IT", 'Full menu'!AX36="IwERT", 'Full menu'!AX36="ERwIT", 'Full menu'!AX36="I&amp;ERT", 'Full menu'!AX36="ER&amp;M&amp;IT"),"MixedT",IF('Full menu'!AX36="UD","UD",IF('Full menu'!AX36="LSD","LSD",IF('Full menu'!AX36="WSD","WSD","")))))))))</f>
        <v/>
      </c>
      <c r="AY36" s="3" t="str">
        <f>IF('Full menu'!AY36="MDC","MDC",IF(OR('Full menu'!AY36="PERF",'Full menu'!AY36="AERF",'Full menu'!AY36="PCB"),"ERfix",IF(OR('Full menu'!AY36="ACB", 'Full menu'!AY36="LCERT", 'Full menu'!AY36="LERT",'Full menu'!AY36="FCERT",'Full menu'!AY36="FERT"),"ERT",IF(OR('Full menu'!AY36="FCMT",'Full menu'!AY36="FMT",'Full menu'!AY36="LMT",'Full menu'!AY36="LCMT"),"MT",IF(OR('Full menu'!AY36="LCIT",'Full menu'!AY36="FCIT",'Full menu'!AY36="LMT",'Full menu'!AY36="FMT"),"IT",IF(OR('Full menu'!AY36="MwERT", 'Full menu'!AY36="ERwMT", 'Full menu'!AY36="M&amp;ERT", 'Full menu'!AY36="MwIT", 'Full menu'!AY36="IwMT", 'Full menu'!AY36="M&amp;IT", 'Full menu'!AY36="IwERT", 'Full menu'!AY36="ERwIT", 'Full menu'!AY36="I&amp;ERT", 'Full menu'!AY36="ER&amp;M&amp;IT"),"MixedT",IF('Full menu'!AY36="UD","UD",IF('Full menu'!AY36="LSD","LSD",IF('Full menu'!AY36="WSD","WSD","")))))))))</f>
        <v/>
      </c>
      <c r="AZ36" s="3" t="str">
        <f>IF('Full menu'!AZ36="MDC","MDC",IF(OR('Full menu'!AZ36="PERF",'Full menu'!AZ36="AERF",'Full menu'!AZ36="PCB"),"ERfix",IF(OR('Full menu'!AZ36="ACB", 'Full menu'!AZ36="LCERT", 'Full menu'!AZ36="LERT",'Full menu'!AZ36="FCERT",'Full menu'!AZ36="FERT"),"ERT",IF(OR('Full menu'!AZ36="FCMT",'Full menu'!AZ36="FMT",'Full menu'!AZ36="LMT",'Full menu'!AZ36="LCMT"),"MT",IF(OR('Full menu'!AZ36="LCIT",'Full menu'!AZ36="FCIT",'Full menu'!AZ36="LMT",'Full menu'!AZ36="FMT"),"IT",IF(OR('Full menu'!AZ36="MwERT", 'Full menu'!AZ36="ERwMT", 'Full menu'!AZ36="M&amp;ERT", 'Full menu'!AZ36="MwIT", 'Full menu'!AZ36="IwMT", 'Full menu'!AZ36="M&amp;IT", 'Full menu'!AZ36="IwERT", 'Full menu'!AZ36="ERwIT", 'Full menu'!AZ36="I&amp;ERT", 'Full menu'!AZ36="ER&amp;M&amp;IT"),"MixedT",IF('Full menu'!AZ36="UD","UD",IF('Full menu'!AZ36="LSD","LSD",IF('Full menu'!AZ36="WSD","WSD","")))))))))</f>
        <v/>
      </c>
      <c r="BA36" s="3" t="str">
        <f>IF('Full menu'!BA36="MDC","MDC",IF(OR('Full menu'!BA36="PERF",'Full menu'!BA36="AERF",'Full menu'!BA36="PCB"),"ERfix",IF(OR('Full menu'!BA36="ACB", 'Full menu'!BA36="LCERT", 'Full menu'!BA36="LERT",'Full menu'!BA36="FCERT",'Full menu'!BA36="FERT"),"ERT",IF(OR('Full menu'!BA36="FCMT",'Full menu'!BA36="FMT",'Full menu'!BA36="LMT",'Full menu'!BA36="LCMT"),"MT",IF(OR('Full menu'!BA36="LCIT",'Full menu'!BA36="FCIT",'Full menu'!BA36="LMT",'Full menu'!BA36="FMT"),"IT",IF(OR('Full menu'!BA36="MwERT", 'Full menu'!BA36="ERwMT", 'Full menu'!BA36="M&amp;ERT", 'Full menu'!BA36="MwIT", 'Full menu'!BA36="IwMT", 'Full menu'!BA36="M&amp;IT", 'Full menu'!BA36="IwERT", 'Full menu'!BA36="ERwIT", 'Full menu'!BA36="I&amp;ERT", 'Full menu'!BA36="ER&amp;M&amp;IT"),"MixedT",IF('Full menu'!BA36="UD","UD",IF('Full menu'!BA36="LSD","LSD",IF('Full menu'!BA36="WSD","WSD","")))))))))</f>
        <v/>
      </c>
      <c r="BB36" s="3" t="str">
        <f>IF('Full menu'!BB36="MDC","MDC",IF(OR('Full menu'!BB36="PERF",'Full menu'!BB36="AERF",'Full menu'!BB36="PCB"),"ERfix",IF(OR('Full menu'!BB36="ACB", 'Full menu'!BB36="LCERT", 'Full menu'!BB36="LERT",'Full menu'!BB36="FCERT",'Full menu'!BB36="FERT"),"ERT",IF(OR('Full menu'!BB36="FCMT",'Full menu'!BB36="FMT",'Full menu'!BB36="LMT",'Full menu'!BB36="LCMT"),"MT",IF(OR('Full menu'!BB36="LCIT",'Full menu'!BB36="FCIT",'Full menu'!BB36="LMT",'Full menu'!BB36="FMT"),"IT",IF(OR('Full menu'!BB36="MwERT", 'Full menu'!BB36="ERwMT", 'Full menu'!BB36="M&amp;ERT", 'Full menu'!BB36="MwIT", 'Full menu'!BB36="IwMT", 'Full menu'!BB36="M&amp;IT", 'Full menu'!BB36="IwERT", 'Full menu'!BB36="ERwIT", 'Full menu'!BB36="I&amp;ERT", 'Full menu'!BB36="ER&amp;M&amp;IT"),"MixedT",IF('Full menu'!BB36="UD","UD",IF('Full menu'!BB36="LSD","LSD",IF('Full menu'!BB36="WSD","WSD","")))))))))</f>
        <v/>
      </c>
      <c r="BC36" s="3" t="str">
        <f>IF('Full menu'!BC36="MDC","MDC",IF(OR('Full menu'!BC36="PERF",'Full menu'!BC36="AERF",'Full menu'!BC36="PCB"),"ERfix",IF(OR('Full menu'!BC36="ACB", 'Full menu'!BC36="LCERT", 'Full menu'!BC36="LERT",'Full menu'!BC36="FCERT",'Full menu'!BC36="FERT"),"ERT",IF(OR('Full menu'!BC36="FCMT",'Full menu'!BC36="FMT",'Full menu'!BC36="LMT",'Full menu'!BC36="LCMT"),"MT",IF(OR('Full menu'!BC36="LCIT",'Full menu'!BC36="FCIT",'Full menu'!BC36="LMT",'Full menu'!BC36="FMT"),"IT",IF(OR('Full menu'!BC36="MwERT", 'Full menu'!BC36="ERwMT", 'Full menu'!BC36="M&amp;ERT", 'Full menu'!BC36="MwIT", 'Full menu'!BC36="IwMT", 'Full menu'!BC36="M&amp;IT", 'Full menu'!BC36="IwERT", 'Full menu'!BC36="ERwIT", 'Full menu'!BC36="I&amp;ERT", 'Full menu'!BC36="ER&amp;M&amp;IT"),"MixedT",IF('Full menu'!BC36="UD","UD",IF('Full menu'!BC36="LSD","LSD",IF('Full menu'!BC36="WSD","WSD","")))))))))</f>
        <v/>
      </c>
    </row>
    <row r="37" spans="1:55" ht="15.5" x14ac:dyDescent="0.3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</row>
    <row r="38" spans="1:55" ht="15.5" x14ac:dyDescent="0.35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</row>
    <row r="39" spans="1:55" x14ac:dyDescent="0.35">
      <c r="B39">
        <v>1974</v>
      </c>
      <c r="C39">
        <v>1975</v>
      </c>
      <c r="D39">
        <v>1976</v>
      </c>
      <c r="E39">
        <v>1977</v>
      </c>
      <c r="F39">
        <v>1978</v>
      </c>
      <c r="G39">
        <v>1979</v>
      </c>
      <c r="H39">
        <v>1980</v>
      </c>
      <c r="I39">
        <v>1981</v>
      </c>
      <c r="J39">
        <v>1982</v>
      </c>
      <c r="K39">
        <v>1983</v>
      </c>
      <c r="L39">
        <v>1984</v>
      </c>
      <c r="M39">
        <v>1985</v>
      </c>
      <c r="N39">
        <v>1986</v>
      </c>
      <c r="O39">
        <v>1987</v>
      </c>
      <c r="P39">
        <v>1988</v>
      </c>
      <c r="Q39">
        <v>1989</v>
      </c>
      <c r="R39">
        <v>1990</v>
      </c>
      <c r="S39">
        <v>1991</v>
      </c>
      <c r="T39">
        <v>1992</v>
      </c>
      <c r="U39">
        <v>1993</v>
      </c>
      <c r="V39">
        <v>1994</v>
      </c>
      <c r="W39">
        <v>1995</v>
      </c>
      <c r="X39">
        <v>1996</v>
      </c>
      <c r="Y39">
        <v>1997</v>
      </c>
      <c r="Z39">
        <v>1998</v>
      </c>
      <c r="AA39">
        <v>1999</v>
      </c>
      <c r="AB39">
        <v>2000</v>
      </c>
      <c r="AC39">
        <v>2001</v>
      </c>
      <c r="AD39">
        <v>2002</v>
      </c>
      <c r="AE39">
        <v>2003</v>
      </c>
      <c r="AF39">
        <v>2004</v>
      </c>
      <c r="AG39">
        <v>2005</v>
      </c>
      <c r="AH39">
        <v>2006</v>
      </c>
      <c r="AI39">
        <v>2007</v>
      </c>
      <c r="AJ39">
        <v>2008</v>
      </c>
      <c r="AK39">
        <v>2009</v>
      </c>
      <c r="AL39">
        <v>2010</v>
      </c>
      <c r="AM39">
        <v>2011</v>
      </c>
      <c r="AN39">
        <v>2012</v>
      </c>
      <c r="AO39">
        <v>2013</v>
      </c>
      <c r="AP39">
        <v>2014</v>
      </c>
      <c r="AQ39">
        <v>2015</v>
      </c>
      <c r="AR39">
        <v>2016</v>
      </c>
      <c r="AS39">
        <v>2017</v>
      </c>
    </row>
    <row r="40" spans="1:55" x14ac:dyDescent="0.35">
      <c r="A40" t="s">
        <v>25</v>
      </c>
      <c r="B40">
        <f>COUNTIF(B2:B36,"MDC")</f>
        <v>8</v>
      </c>
      <c r="C40">
        <f>COUNTIF(C2:C36,"MDC")</f>
        <v>8</v>
      </c>
      <c r="D40">
        <f>COUNTIF(D2:D36,"MDC")</f>
        <v>8</v>
      </c>
      <c r="E40">
        <f>COUNTIF(E2:E36,"MDC")</f>
        <v>6</v>
      </c>
      <c r="F40">
        <f>COUNTIF(F2:F36,"MDC")</f>
        <v>6</v>
      </c>
      <c r="G40">
        <f>COUNTIF(G2:G36,"MDC")</f>
        <v>6</v>
      </c>
      <c r="H40">
        <f>COUNTIF(H2:H36,"MDC")</f>
        <v>6</v>
      </c>
      <c r="I40">
        <f>COUNTIF(I2:I36,"MDC")</f>
        <v>6</v>
      </c>
      <c r="J40">
        <f>COUNTIF(J2:J36,"MDC")</f>
        <v>5</v>
      </c>
      <c r="K40">
        <f>COUNTIF(K2:K36,"MDC")</f>
        <v>5</v>
      </c>
      <c r="L40">
        <f>COUNTIF(L2:L36,"MDC")</f>
        <v>4</v>
      </c>
      <c r="M40">
        <f>COUNTIF(M2:M36,"MDC")</f>
        <v>4</v>
      </c>
      <c r="N40">
        <f>COUNTIF(N2:N36,"MDC")</f>
        <v>4</v>
      </c>
      <c r="O40">
        <f>COUNTIF(O2:O36,"MDC")</f>
        <v>2</v>
      </c>
      <c r="P40">
        <f>COUNTIF(P2:P36,"MDC")</f>
        <v>2</v>
      </c>
      <c r="Q40">
        <f>COUNTIF(Q2:Q36,"MDC")</f>
        <v>2</v>
      </c>
      <c r="R40">
        <f>COUNTIF(R2:R36,"MDC")</f>
        <v>1</v>
      </c>
      <c r="S40">
        <f>COUNTIF(S2:S36,"MDC")</f>
        <v>0</v>
      </c>
      <c r="T40">
        <f>COUNTIF(T2:T36,"MDC")</f>
        <v>0</v>
      </c>
      <c r="U40">
        <f>COUNTIF(U2:U36,"MDC")</f>
        <v>0</v>
      </c>
      <c r="V40">
        <f>COUNTIF(V2:V36,"MDC")</f>
        <v>0</v>
      </c>
      <c r="W40">
        <f>COUNTIF(W2:W36,"MDC")</f>
        <v>0</v>
      </c>
      <c r="X40">
        <f>COUNTIF(X2:X36,"MDC")</f>
        <v>0</v>
      </c>
      <c r="Y40">
        <f>COUNTIF(Y2:Y36,"MDC")</f>
        <v>0</v>
      </c>
      <c r="Z40">
        <f>COUNTIF(Z2:Z36,"MDC")</f>
        <v>0</v>
      </c>
      <c r="AA40">
        <f>COUNTIF(AA2:AA36,"MDC")</f>
        <v>0</v>
      </c>
      <c r="AB40">
        <f>COUNTIF(AB2:AB36,"MDC")</f>
        <v>0</v>
      </c>
      <c r="AC40">
        <f>COUNTIF(AC2:AC36,"MDC")</f>
        <v>0</v>
      </c>
      <c r="AD40">
        <f>COUNTIF(AD2:AD36,"MDC")</f>
        <v>0</v>
      </c>
      <c r="AE40">
        <f>COUNTIF(AE2:AE36,"MDC")</f>
        <v>0</v>
      </c>
      <c r="AF40">
        <f>COUNTIF(AF2:AF36,"MDC")</f>
        <v>0</v>
      </c>
      <c r="AG40">
        <f>COUNTIF(AG2:AG36,"MDC")</f>
        <v>0</v>
      </c>
      <c r="AH40">
        <f>COUNTIF(AH2:AH36,"MDC")</f>
        <v>0</v>
      </c>
      <c r="AI40">
        <f>COUNTIF(AI2:AI36,"MDC")</f>
        <v>0</v>
      </c>
      <c r="AJ40">
        <f>COUNTIF(AJ2:AJ36,"MDC")</f>
        <v>0</v>
      </c>
      <c r="AK40">
        <f>COUNTIF(AK2:AK36,"MDC")</f>
        <v>0</v>
      </c>
      <c r="AL40">
        <f>COUNTIF(AL2:AL36,"MDC")</f>
        <v>0</v>
      </c>
      <c r="AM40">
        <f>COUNTIF(AM2:AM36,"MDC")</f>
        <v>0</v>
      </c>
      <c r="AN40">
        <f>COUNTIF(AN2:AN36,"MDC")</f>
        <v>0</v>
      </c>
      <c r="AO40">
        <f>COUNTIF(AO2:AO36,"MDC")</f>
        <v>0</v>
      </c>
      <c r="AP40">
        <f>COUNTIF(AP2:AP36,"MDC")</f>
        <v>0</v>
      </c>
      <c r="AQ40">
        <f>COUNTIF(AQ2:AQ36,"MDC")</f>
        <v>0</v>
      </c>
      <c r="AR40">
        <f>COUNTIF(AR2:AR36,"MDC")</f>
        <v>0</v>
      </c>
      <c r="AS40">
        <f>COUNTIF(AS2:AS36,"MDC")</f>
        <v>0</v>
      </c>
      <c r="AV40">
        <f>SUM(B40:AS40)</f>
        <v>83</v>
      </c>
    </row>
    <row r="41" spans="1:55" x14ac:dyDescent="0.35">
      <c r="A41" t="s">
        <v>58</v>
      </c>
      <c r="B41">
        <f>COUNTIF(B2:B36,"ERFix")</f>
        <v>10</v>
      </c>
      <c r="C41">
        <f>COUNTIF(C2:C36,"ERFix")</f>
        <v>10</v>
      </c>
      <c r="D41">
        <f>COUNTIF(D2:D36,"ERFix")</f>
        <v>10</v>
      </c>
      <c r="E41">
        <f>COUNTIF(E2:E36,"ERFix")</f>
        <v>10</v>
      </c>
      <c r="F41">
        <f>COUNTIF(F2:F36,"ERFix")</f>
        <v>10</v>
      </c>
      <c r="G41">
        <f>COUNTIF(G2:G36,"ERFix")</f>
        <v>7</v>
      </c>
      <c r="H41">
        <f>COUNTIF(H2:H36,"ERFix")</f>
        <v>7</v>
      </c>
      <c r="I41">
        <f>COUNTIF(I2:I36,"ERFix")</f>
        <v>6</v>
      </c>
      <c r="J41">
        <f>COUNTIF(J2:J36,"ERFix")</f>
        <v>4</v>
      </c>
      <c r="K41">
        <f>COUNTIF(K2:K36,"ERFix")</f>
        <v>3</v>
      </c>
      <c r="L41">
        <f>COUNTIF(L2:L36,"ERFix")</f>
        <v>3</v>
      </c>
      <c r="M41">
        <f>COUNTIF(M2:M36,"ERFix")</f>
        <v>2</v>
      </c>
      <c r="N41">
        <f>COUNTIF(N2:N36,"ERFix")</f>
        <v>2</v>
      </c>
      <c r="O41">
        <f>COUNTIF(O2:O36,"ERFix")</f>
        <v>2</v>
      </c>
      <c r="P41">
        <f>COUNTIF(P2:P36,"ERFix")</f>
        <v>2</v>
      </c>
      <c r="Q41">
        <f>COUNTIF(Q2:Q36,"ERFix")</f>
        <v>2</v>
      </c>
      <c r="R41">
        <f>COUNTIF(R2:R36,"ERFix")</f>
        <v>1</v>
      </c>
      <c r="S41">
        <f>COUNTIF(S2:S36,"ERFix")</f>
        <v>1</v>
      </c>
      <c r="T41">
        <f>COUNTIF(T2:T36,"ERFix")</f>
        <v>1</v>
      </c>
      <c r="U41">
        <f>COUNTIF(U2:U36,"ERFix")</f>
        <v>3</v>
      </c>
      <c r="V41">
        <f>COUNTIF(V2:V36,"ERFix")</f>
        <v>3</v>
      </c>
      <c r="W41">
        <f>COUNTIF(W2:W36,"ERFix")</f>
        <v>2</v>
      </c>
      <c r="X41">
        <f>COUNTIF(X2:X36,"ERFix")</f>
        <v>0</v>
      </c>
      <c r="Y41">
        <f>COUNTIF(Y2:Y36,"ERFix")</f>
        <v>0</v>
      </c>
      <c r="Z41">
        <f>COUNTIF(Z2:Z36,"ERFix")</f>
        <v>0</v>
      </c>
      <c r="AA41">
        <f>COUNTIF(AA2:AA36,"ERFix")</f>
        <v>0</v>
      </c>
      <c r="AB41">
        <f>COUNTIF(AB2:AB36,"ERFix")</f>
        <v>0</v>
      </c>
      <c r="AC41">
        <f>COUNTIF(AC2:AC36,"ERFix")</f>
        <v>0</v>
      </c>
      <c r="AD41">
        <f>COUNTIF(AD2:AD36,"ERFix")</f>
        <v>0</v>
      </c>
      <c r="AE41">
        <f>COUNTIF(AE2:AE36,"ERFix")</f>
        <v>0</v>
      </c>
      <c r="AF41">
        <f>COUNTIF(AF2:AF36,"ERFix")</f>
        <v>0</v>
      </c>
      <c r="AG41">
        <f>COUNTIF(AG2:AG36,"ERFix")</f>
        <v>0</v>
      </c>
      <c r="AH41">
        <f>COUNTIF(AH2:AH36,"ERFix")</f>
        <v>0</v>
      </c>
      <c r="AI41">
        <f>COUNTIF(AI2:AI36,"ERFix")</f>
        <v>0</v>
      </c>
      <c r="AJ41">
        <f>COUNTIF(AJ2:AJ36,"ERFix")</f>
        <v>0</v>
      </c>
      <c r="AK41">
        <f>COUNTIF(AK2:AK36,"ERFix")</f>
        <v>0</v>
      </c>
      <c r="AL41">
        <f>COUNTIF(AL2:AL36,"ERFix")</f>
        <v>0</v>
      </c>
      <c r="AM41">
        <f>COUNTIF(AM2:AM36,"ERFix")</f>
        <v>0</v>
      </c>
      <c r="AN41">
        <f>COUNTIF(AN2:AN36,"ERFix")</f>
        <v>0</v>
      </c>
      <c r="AO41">
        <f>COUNTIF(AO2:AO36,"ERFix")</f>
        <v>0</v>
      </c>
      <c r="AP41">
        <f>COUNTIF(AP2:AP36,"ERFix")</f>
        <v>0</v>
      </c>
      <c r="AQ41">
        <f>COUNTIF(AQ2:AQ36,"ERFix")</f>
        <v>0</v>
      </c>
      <c r="AR41">
        <f>COUNTIF(AR2:AR36,"ERFix")</f>
        <v>0</v>
      </c>
      <c r="AS41">
        <f>COUNTIF(AS2:AS36,"ERFix")</f>
        <v>0</v>
      </c>
      <c r="AV41">
        <f t="shared" ref="AV41:AV49" si="0">SUM(B41:AS41)</f>
        <v>101</v>
      </c>
    </row>
    <row r="42" spans="1:55" x14ac:dyDescent="0.35">
      <c r="A42" t="s">
        <v>61</v>
      </c>
      <c r="B42">
        <f>COUNTIF(B2:B36,"ERTs")</f>
        <v>2</v>
      </c>
      <c r="C42">
        <f>COUNTIF(C2:C36,"ERTs")</f>
        <v>2</v>
      </c>
      <c r="D42">
        <f>COUNTIF(D2:D36,"ERTs")</f>
        <v>2</v>
      </c>
      <c r="E42">
        <f>COUNTIF(E2:E36,"ERTs")</f>
        <v>1</v>
      </c>
      <c r="F42">
        <f>COUNTIF(F2:F36,"ERTs")</f>
        <v>1</v>
      </c>
      <c r="G42">
        <f>COUNTIF(G2:G36,"ERTs")</f>
        <v>1</v>
      </c>
      <c r="H42">
        <f>COUNTIF(H2:H36,"ERTs")</f>
        <v>1</v>
      </c>
      <c r="I42">
        <f>COUNTIF(I2:I36,"ERTs")</f>
        <v>1</v>
      </c>
      <c r="J42">
        <f>COUNTIF(J2:J36,"ERTs")</f>
        <v>2</v>
      </c>
      <c r="K42">
        <f>COUNTIF(K2:K36,"ERTs")</f>
        <v>2</v>
      </c>
      <c r="L42">
        <f>COUNTIF(L2:L36,"ERTs")</f>
        <v>2</v>
      </c>
      <c r="M42">
        <f>COUNTIF(M2:M36,"ERTs")</f>
        <v>1</v>
      </c>
      <c r="N42">
        <f>COUNTIF(N2:N36,"ERTs")</f>
        <v>1</v>
      </c>
      <c r="O42">
        <f>COUNTIF(O2:O36,"ERTs")</f>
        <v>1</v>
      </c>
      <c r="P42">
        <f>COUNTIF(P2:P36,"ERTs")</f>
        <v>1</v>
      </c>
      <c r="Q42">
        <f>COUNTIF(Q2:Q36,"ERTs")</f>
        <v>1</v>
      </c>
      <c r="R42">
        <f>COUNTIF(R2:R36,"ERTs")</f>
        <v>2</v>
      </c>
      <c r="S42">
        <f>COUNTIF(S2:S36,"ERTs")</f>
        <v>5</v>
      </c>
      <c r="T42">
        <f>COUNTIF(T2:T36,"ERTs")</f>
        <v>7</v>
      </c>
      <c r="U42">
        <f>COUNTIF(U2:U36,"ERTs")</f>
        <v>7</v>
      </c>
      <c r="V42">
        <f>COUNTIF(V2:V36,"ERTs")</f>
        <v>9</v>
      </c>
      <c r="W42">
        <f>COUNTIF(W2:W36,"ERTs")</f>
        <v>10</v>
      </c>
      <c r="X42">
        <f>COUNTIF(X2:X36,"ERTs")</f>
        <v>10</v>
      </c>
      <c r="Y42">
        <f>COUNTIF(Y2:Y36,"ERTs")</f>
        <v>9</v>
      </c>
      <c r="Z42">
        <f>COUNTIF(Z2:Z36,"ERTs")</f>
        <v>10</v>
      </c>
      <c r="AA42">
        <f>COUNTIF(AA2:AA36,"ERTs")</f>
        <v>11</v>
      </c>
      <c r="AB42">
        <f>COUNTIF(AB2:AB36,"ERTs")</f>
        <v>11</v>
      </c>
      <c r="AC42">
        <f>COUNTIF(AC2:AC36,"ERTs")</f>
        <v>11</v>
      </c>
      <c r="AD42">
        <f>COUNTIF(AD2:AD36,"ERTs")</f>
        <v>10</v>
      </c>
      <c r="AE42">
        <f>COUNTIF(AE2:AE36,"ERTs")</f>
        <v>9</v>
      </c>
      <c r="AF42">
        <f>COUNTIF(AF2:AF36,"ERTs")</f>
        <v>9</v>
      </c>
      <c r="AG42">
        <f>COUNTIF(AG2:AG36,"ERTs")</f>
        <v>9</v>
      </c>
      <c r="AH42">
        <f>COUNTIF(AH2:AH36,"ERTs")</f>
        <v>8</v>
      </c>
      <c r="AI42">
        <f>COUNTIF(AI2:AI36,"ERTs")</f>
        <v>8</v>
      </c>
      <c r="AJ42">
        <f>COUNTIF(AJ2:AJ36,"ERTs")</f>
        <v>6</v>
      </c>
      <c r="AK42">
        <f>COUNTIF(AK2:AK36,"ERTs")</f>
        <v>6</v>
      </c>
      <c r="AL42">
        <f>COUNTIF(AL2:AL36,"ERTs")</f>
        <v>6</v>
      </c>
      <c r="AM42">
        <f>COUNTIF(AM2:AM36,"ERTs")</f>
        <v>5</v>
      </c>
      <c r="AN42">
        <f>COUNTIF(AN2:AN36,"ERTs")</f>
        <v>5</v>
      </c>
      <c r="AO42">
        <f>COUNTIF(AO2:AO36,"ERTs")</f>
        <v>5</v>
      </c>
      <c r="AP42">
        <f>COUNTIF(AP2:AP36,"ERTs")</f>
        <v>4</v>
      </c>
      <c r="AQ42">
        <f>COUNTIF(AQ2:AQ36,"ERTs")</f>
        <v>3</v>
      </c>
      <c r="AR42">
        <f>COUNTIF(AR2:AR36,"ERTs")</f>
        <v>3</v>
      </c>
      <c r="AS42">
        <f>COUNTIF(AS2:AS36,"ERTs")</f>
        <v>3</v>
      </c>
      <c r="AV42">
        <f t="shared" si="0"/>
        <v>223</v>
      </c>
    </row>
    <row r="43" spans="1:55" x14ac:dyDescent="0.35">
      <c r="A43" t="s">
        <v>62</v>
      </c>
      <c r="B43">
        <f>COUNTIF(B2:B36,"MTs")</f>
        <v>0</v>
      </c>
      <c r="C43">
        <f>COUNTIF(C2:C36,"MTs")</f>
        <v>0</v>
      </c>
      <c r="D43">
        <f>COUNTIF(D2:D36,"MTs")</f>
        <v>0</v>
      </c>
      <c r="E43">
        <f>COUNTIF(E2:E36,"MTs")</f>
        <v>0</v>
      </c>
      <c r="F43">
        <f>COUNTIF(F2:F36,"MTs")</f>
        <v>0</v>
      </c>
      <c r="G43">
        <f>COUNTIF(G2:G36,"MTs")</f>
        <v>0</v>
      </c>
      <c r="H43">
        <f>COUNTIF(H2:H36,"MTs")</f>
        <v>0</v>
      </c>
      <c r="I43">
        <f>COUNTIF(I2:I36,"MTs")</f>
        <v>0</v>
      </c>
      <c r="J43">
        <f>COUNTIF(J2:J36,"MTs")</f>
        <v>0</v>
      </c>
      <c r="K43">
        <f>COUNTIF(K2:K36,"MTs")</f>
        <v>0</v>
      </c>
      <c r="L43">
        <f>COUNTIF(L2:L36,"MTs")</f>
        <v>0</v>
      </c>
      <c r="M43">
        <f>COUNTIF(M2:M36,"MTs")</f>
        <v>0</v>
      </c>
      <c r="N43">
        <f>COUNTIF(N2:N36,"MTs")</f>
        <v>0</v>
      </c>
      <c r="O43">
        <f>COUNTIF(O2:O36,"MTs")</f>
        <v>0</v>
      </c>
      <c r="P43">
        <f>COUNTIF(P2:P36,"MTs")</f>
        <v>0</v>
      </c>
      <c r="Q43">
        <f>COUNTIF(Q2:Q36,"MTs")</f>
        <v>0</v>
      </c>
      <c r="R43">
        <f>COUNTIF(R2:R36,"MTs")</f>
        <v>0</v>
      </c>
      <c r="S43">
        <f>COUNTIF(S2:S36,"MTs")</f>
        <v>0</v>
      </c>
      <c r="T43">
        <f>COUNTIF(T2:T36,"MTs")</f>
        <v>0</v>
      </c>
      <c r="U43">
        <f>COUNTIF(U2:U36,"MTs")</f>
        <v>1</v>
      </c>
      <c r="V43">
        <f>COUNTIF(V2:V36,"MTs")</f>
        <v>1</v>
      </c>
      <c r="W43">
        <f>COUNTIF(W2:W36,"MTs")</f>
        <v>1</v>
      </c>
      <c r="X43">
        <f>COUNTIF(X2:X36,"MTs")</f>
        <v>1</v>
      </c>
      <c r="Y43">
        <f>COUNTIF(Y2:Y36,"MTs")</f>
        <v>1</v>
      </c>
      <c r="Z43">
        <f>COUNTIF(Z2:Z36,"MTs")</f>
        <v>1</v>
      </c>
      <c r="AA43">
        <f>COUNTIF(AA2:AA36,"MTs")</f>
        <v>1</v>
      </c>
      <c r="AB43">
        <f>COUNTIF(AB2:AB36,"MTs")</f>
        <v>1</v>
      </c>
      <c r="AC43">
        <f>COUNTIF(AC2:AC36,"MTs")</f>
        <v>1</v>
      </c>
      <c r="AD43">
        <f>COUNTIF(AD2:AD36,"MTs")</f>
        <v>1</v>
      </c>
      <c r="AE43">
        <f>COUNTIF(AE2:AE36,"MTs")</f>
        <v>1</v>
      </c>
      <c r="AF43">
        <f>COUNTIF(AF2:AF36,"MTs")</f>
        <v>1</v>
      </c>
      <c r="AG43">
        <f>COUNTIF(AG2:AG36,"MTs")</f>
        <v>1</v>
      </c>
      <c r="AH43">
        <f>COUNTIF(AH2:AH36,"MTs")</f>
        <v>1</v>
      </c>
      <c r="AI43">
        <f>COUNTIF(AI2:AI36,"MTs")</f>
        <v>1</v>
      </c>
      <c r="AJ43">
        <f>COUNTIF(AJ2:AJ36,"MTs")</f>
        <v>1</v>
      </c>
      <c r="AK43">
        <f>COUNTIF(AK2:AK36,"MTs")</f>
        <v>1</v>
      </c>
      <c r="AL43">
        <f>COUNTIF(AL2:AL36,"MTs")</f>
        <v>1</v>
      </c>
      <c r="AM43">
        <f>COUNTIF(AM2:AM36,"MTs")</f>
        <v>1</v>
      </c>
      <c r="AN43">
        <f>COUNTIF(AN2:AN36,"MTs")</f>
        <v>1</v>
      </c>
      <c r="AO43">
        <f>COUNTIF(AO2:AO36,"MTs")</f>
        <v>1</v>
      </c>
      <c r="AP43">
        <f>COUNTIF(AP2:AP36,"MTs")</f>
        <v>1</v>
      </c>
      <c r="AQ43">
        <f>COUNTIF(AQ2:AQ36,"MTs")</f>
        <v>1</v>
      </c>
      <c r="AR43">
        <f>COUNTIF(AR2:AR36,"MTs")</f>
        <v>1</v>
      </c>
      <c r="AS43">
        <f>COUNTIF(AS2:AS36,"MTs")</f>
        <v>1</v>
      </c>
      <c r="AV43">
        <f t="shared" si="0"/>
        <v>25</v>
      </c>
    </row>
    <row r="44" spans="1:55" x14ac:dyDescent="0.35">
      <c r="A44" t="s">
        <v>63</v>
      </c>
      <c r="B44">
        <f>COUNTIF(B2:B36,"ITs")</f>
        <v>0</v>
      </c>
      <c r="C44">
        <f>COUNTIF(C2:C36,"ITs")</f>
        <v>0</v>
      </c>
      <c r="D44">
        <f>COUNTIF(D2:D36,"ITs")</f>
        <v>0</v>
      </c>
      <c r="E44">
        <f>COUNTIF(E2:E36,"ITs")</f>
        <v>0</v>
      </c>
      <c r="F44">
        <f>COUNTIF(F2:F36,"ITs")</f>
        <v>0</v>
      </c>
      <c r="G44">
        <f>COUNTIF(G2:G36,"ITs")</f>
        <v>0</v>
      </c>
      <c r="H44">
        <f>COUNTIF(H2:H36,"ITs")</f>
        <v>0</v>
      </c>
      <c r="I44">
        <f>COUNTIF(I2:I36,"ITs")</f>
        <v>0</v>
      </c>
      <c r="J44">
        <f>COUNTIF(J2:J36,"ITs")</f>
        <v>0</v>
      </c>
      <c r="K44">
        <f>COUNTIF(K2:K36,"ITs")</f>
        <v>0</v>
      </c>
      <c r="L44">
        <f>COUNTIF(L2:L36,"ITs")</f>
        <v>0</v>
      </c>
      <c r="M44">
        <f>COUNTIF(M2:M36,"ITs")</f>
        <v>0</v>
      </c>
      <c r="N44">
        <f>COUNTIF(N2:N36,"ITs")</f>
        <v>0</v>
      </c>
      <c r="O44">
        <f>COUNTIF(O2:O36,"ITs")</f>
        <v>0</v>
      </c>
      <c r="P44">
        <f>COUNTIF(P2:P36,"ITs")</f>
        <v>0</v>
      </c>
      <c r="Q44">
        <f>COUNTIF(Q2:Q36,"ITs")</f>
        <v>0</v>
      </c>
      <c r="R44">
        <f>COUNTIF(R2:R36,"ITs")</f>
        <v>0</v>
      </c>
      <c r="S44">
        <f>COUNTIF(S2:S36,"ITs")</f>
        <v>1</v>
      </c>
      <c r="T44">
        <f>COUNTIF(T2:T36,"ITs")</f>
        <v>1</v>
      </c>
      <c r="U44">
        <f>COUNTIF(U2:U36,"ITs")</f>
        <v>1</v>
      </c>
      <c r="V44">
        <f>COUNTIF(V2:V36,"ITs")</f>
        <v>1</v>
      </c>
      <c r="W44">
        <f>COUNTIF(W2:W36,"ITs")</f>
        <v>1</v>
      </c>
      <c r="X44">
        <f>COUNTIF(X2:X36,"ITs")</f>
        <v>1</v>
      </c>
      <c r="Y44">
        <f>COUNTIF(Y2:Y36,"ITs")</f>
        <v>2</v>
      </c>
      <c r="Z44">
        <f>COUNTIF(Z2:Z36,"ITs")</f>
        <v>4</v>
      </c>
      <c r="AA44">
        <f>COUNTIF(AA2:AA36,"ITs")</f>
        <v>5</v>
      </c>
      <c r="AB44">
        <f>COUNTIF(AB2:AB36,"ITs")</f>
        <v>6</v>
      </c>
      <c r="AC44">
        <f>COUNTIF(AC2:AC36,"ITs")</f>
        <v>7</v>
      </c>
      <c r="AD44">
        <f>COUNTIF(AD2:AD36,"ITs")</f>
        <v>9</v>
      </c>
      <c r="AE44">
        <f>COUNTIF(AE2:AE36,"ITs")</f>
        <v>11</v>
      </c>
      <c r="AF44">
        <f>COUNTIF(AF2:AF36,"ITs")</f>
        <v>12</v>
      </c>
      <c r="AG44">
        <f>COUNTIF(AG2:AG36,"ITs")</f>
        <v>12</v>
      </c>
      <c r="AH44">
        <f>COUNTIF(AH2:AH36,"ITs")</f>
        <v>13</v>
      </c>
      <c r="AI44">
        <f>COUNTIF(AI2:AI36,"ITs")</f>
        <v>13</v>
      </c>
      <c r="AJ44">
        <f>COUNTIF(AJ2:AJ36,"ITs")</f>
        <v>13</v>
      </c>
      <c r="AK44">
        <f>COUNTIF(AK2:AK36,"ITs")</f>
        <v>14</v>
      </c>
      <c r="AL44">
        <f>COUNTIF(AL2:AL36,"ITs")</f>
        <v>14</v>
      </c>
      <c r="AM44">
        <f>COUNTIF(AM2:AM36,"ITs")</f>
        <v>14</v>
      </c>
      <c r="AN44">
        <f>COUNTIF(AN2:AN36,"ITs")</f>
        <v>14</v>
      </c>
      <c r="AO44">
        <f>COUNTIF(AO2:AO36,"ITs")</f>
        <v>14</v>
      </c>
      <c r="AP44">
        <f>COUNTIF(AP2:AP36,"ITs")</f>
        <v>14</v>
      </c>
      <c r="AQ44">
        <f>COUNTIF(AQ2:AQ36,"ITs")</f>
        <v>14</v>
      </c>
      <c r="AR44">
        <f>COUNTIF(AR2:AR36,"ITs")</f>
        <v>14</v>
      </c>
      <c r="AS44">
        <f>COUNTIF(AS2:AS36,"ITs")</f>
        <v>15</v>
      </c>
      <c r="AV44">
        <f t="shared" si="0"/>
        <v>240</v>
      </c>
    </row>
    <row r="45" spans="1:55" x14ac:dyDescent="0.35">
      <c r="A45" t="s">
        <v>64</v>
      </c>
      <c r="B45">
        <f>COUNTIF(B2:B36,"MixedTs")</f>
        <v>0</v>
      </c>
      <c r="C45">
        <f>COUNTIF(C2:C36,"MixedTs")</f>
        <v>0</v>
      </c>
      <c r="D45">
        <f>COUNTIF(D2:D36,"MixedTs")</f>
        <v>0</v>
      </c>
      <c r="E45">
        <f>COUNTIF(E2:E36,"MixedTs")</f>
        <v>0</v>
      </c>
      <c r="F45">
        <f>COUNTIF(F2:F36,"MixedTs")</f>
        <v>0</v>
      </c>
      <c r="G45">
        <f>COUNTIF(G2:G36,"MixedTs")</f>
        <v>0</v>
      </c>
      <c r="H45">
        <f>COUNTIF(H2:H36,"MixedTs")</f>
        <v>0</v>
      </c>
      <c r="I45">
        <f>COUNTIF(I2:I36,"MixedTs")</f>
        <v>0</v>
      </c>
      <c r="J45">
        <f>COUNTIF(J2:J36,"MixedTs")</f>
        <v>0</v>
      </c>
      <c r="K45">
        <f>COUNTIF(K2:K36,"MixedTs")</f>
        <v>0</v>
      </c>
      <c r="L45">
        <f>COUNTIF(L2:L36,"MixedTs")</f>
        <v>0</v>
      </c>
      <c r="M45">
        <f>COUNTIF(M2:M36,"MixedTs")</f>
        <v>0</v>
      </c>
      <c r="N45">
        <f>COUNTIF(N2:N36,"MixedTs")</f>
        <v>0</v>
      </c>
      <c r="O45">
        <f>COUNTIF(O2:O36,"MixedTs")</f>
        <v>0</v>
      </c>
      <c r="P45">
        <f>COUNTIF(P2:P36,"MixedTs")</f>
        <v>0</v>
      </c>
      <c r="Q45">
        <f>COUNTIF(Q2:Q36,"MixedTs")</f>
        <v>0</v>
      </c>
      <c r="R45">
        <f>COUNTIF(R2:R36,"MixedTs")</f>
        <v>0</v>
      </c>
      <c r="S45">
        <f>COUNTIF(S2:S36,"MixedTs")</f>
        <v>0</v>
      </c>
      <c r="T45">
        <f>COUNTIF(T2:T36,"MixedTs")</f>
        <v>1</v>
      </c>
      <c r="U45">
        <f>COUNTIF(U2:U36,"MixedTs")</f>
        <v>1</v>
      </c>
      <c r="V45">
        <f>COUNTIF(V2:V36,"MixedTs")</f>
        <v>1</v>
      </c>
      <c r="W45">
        <f>COUNTIF(W2:W36,"MixedTs")</f>
        <v>1</v>
      </c>
      <c r="X45">
        <f>COUNTIF(X2:X36,"MixedTs")</f>
        <v>1</v>
      </c>
      <c r="Y45">
        <f>COUNTIF(Y2:Y36,"MixedTs")</f>
        <v>0</v>
      </c>
      <c r="Z45">
        <f>COUNTIF(Z2:Z36,"MixedTs")</f>
        <v>1</v>
      </c>
      <c r="AA45">
        <f>COUNTIF(AA2:AA36,"MixedTs")</f>
        <v>1</v>
      </c>
      <c r="AB45">
        <f>COUNTIF(AB2:AB36,"MixedTs")</f>
        <v>1</v>
      </c>
      <c r="AC45">
        <f>COUNTIF(AC2:AC36,"MixedTs")</f>
        <v>1</v>
      </c>
      <c r="AD45">
        <f>COUNTIF(AD2:AD36,"MixedTs")</f>
        <v>1</v>
      </c>
      <c r="AE45">
        <f>COUNTIF(AE2:AE36,"MixedTs")</f>
        <v>1</v>
      </c>
      <c r="AF45">
        <f>COUNTIF(AF2:AF36,"MixedTs")</f>
        <v>1</v>
      </c>
      <c r="AG45">
        <f>COUNTIF(AG2:AG36,"MixedTs")</f>
        <v>2</v>
      </c>
      <c r="AH45">
        <f>COUNTIF(AH2:AH36,"MixedTs")</f>
        <v>2</v>
      </c>
      <c r="AI45">
        <f>COUNTIF(AI2:AI36,"MixedTs")</f>
        <v>1</v>
      </c>
      <c r="AJ45">
        <f>COUNTIF(AJ2:AJ36,"MixedTs")</f>
        <v>1</v>
      </c>
      <c r="AK45">
        <f>COUNTIF(AK2:AK36,"MixedTs")</f>
        <v>0</v>
      </c>
      <c r="AL45">
        <f>COUNTIF(AL2:AL36,"MixedTs")</f>
        <v>0</v>
      </c>
      <c r="AM45">
        <f>COUNTIF(AM2:AM36,"MixedTs")</f>
        <v>0</v>
      </c>
      <c r="AN45">
        <f>COUNTIF(AN2:AN36,"MixedTs")</f>
        <v>0</v>
      </c>
      <c r="AO45">
        <f>COUNTIF(AO2:AO36,"MixedTs")</f>
        <v>0</v>
      </c>
      <c r="AP45">
        <f>COUNTIF(AP2:AP36,"MixedTs")</f>
        <v>0</v>
      </c>
      <c r="AQ45">
        <f>COUNTIF(AQ2:AQ36,"MixedTs")</f>
        <v>0</v>
      </c>
      <c r="AR45">
        <f>COUNTIF(AR2:AR36,"MixedTs")</f>
        <v>0</v>
      </c>
      <c r="AS45">
        <f>COUNTIF(AS2:AS36,"MixedTs")</f>
        <v>0</v>
      </c>
      <c r="AV45">
        <f t="shared" si="0"/>
        <v>18</v>
      </c>
    </row>
    <row r="46" spans="1:55" x14ac:dyDescent="0.35">
      <c r="A46" t="s">
        <v>11</v>
      </c>
      <c r="B46">
        <f>COUNTIF(B2:B36,"UD")</f>
        <v>5</v>
      </c>
      <c r="C46">
        <f>COUNTIF(C2:C36,"UD")</f>
        <v>5</v>
      </c>
      <c r="D46">
        <f>COUNTIF(D2:D36,"UD")</f>
        <v>5</v>
      </c>
      <c r="E46">
        <f>COUNTIF(E2:E36,"UD")</f>
        <v>7</v>
      </c>
      <c r="F46">
        <f>COUNTIF(F2:F36,"UD")</f>
        <v>7</v>
      </c>
      <c r="G46">
        <f>COUNTIF(G2:G36,"UD")</f>
        <v>7</v>
      </c>
      <c r="H46">
        <f>COUNTIF(H2:H36,"UD")</f>
        <v>7</v>
      </c>
      <c r="I46">
        <f>COUNTIF(I2:I36,"UD")</f>
        <v>7</v>
      </c>
      <c r="J46">
        <f>COUNTIF(J2:J36,"UD")</f>
        <v>8</v>
      </c>
      <c r="K46">
        <f>COUNTIF(K2:K36,"UD")</f>
        <v>9</v>
      </c>
      <c r="L46">
        <f>COUNTIF(L2:L36,"UD")</f>
        <v>10</v>
      </c>
      <c r="M46">
        <f>COUNTIF(M2:M36,"UD")</f>
        <v>10</v>
      </c>
      <c r="N46">
        <f>COUNTIF(N2:N36,"UD")</f>
        <v>8</v>
      </c>
      <c r="O46">
        <f>COUNTIF(O2:O36,"UD")</f>
        <v>8</v>
      </c>
      <c r="P46">
        <f>COUNTIF(P2:P36,"UD")</f>
        <v>8</v>
      </c>
      <c r="Q46">
        <f>COUNTIF(Q2:Q36,"UD")</f>
        <v>6</v>
      </c>
      <c r="R46">
        <f>COUNTIF(R2:R36,"UD")</f>
        <v>6</v>
      </c>
      <c r="S46">
        <f>COUNTIF(S2:S36,"UD")</f>
        <v>6</v>
      </c>
      <c r="T46">
        <f>COUNTIF(T2:T36,"UD")</f>
        <v>8</v>
      </c>
      <c r="U46">
        <f>COUNTIF(U2:U36,"UD")</f>
        <v>9</v>
      </c>
      <c r="V46">
        <f>COUNTIF(V2:V36,"UD")</f>
        <v>4</v>
      </c>
      <c r="W46">
        <f>COUNTIF(W2:W36,"UD")</f>
        <v>3</v>
      </c>
      <c r="X46">
        <f>COUNTIF(X2:X36,"UD")</f>
        <v>3</v>
      </c>
      <c r="Y46">
        <f>COUNTIF(Y2:Y36,"UD")</f>
        <v>3</v>
      </c>
      <c r="Z46">
        <f>COUNTIF(Z2:Z36,"UD")</f>
        <v>2</v>
      </c>
      <c r="AA46">
        <f>COUNTIF(AA2:AA36,"UD")</f>
        <v>2</v>
      </c>
      <c r="AB46">
        <f>COUNTIF(AB2:AB36,"UD")</f>
        <v>2</v>
      </c>
      <c r="AC46">
        <f>COUNTIF(AC2:AC36,"UD")</f>
        <v>1</v>
      </c>
      <c r="AD46">
        <f>COUNTIF(AD2:AD36,"UD")</f>
        <v>1</v>
      </c>
      <c r="AE46">
        <f>COUNTIF(AE2:AE36,"UD")</f>
        <v>0</v>
      </c>
      <c r="AF46">
        <f>COUNTIF(AF2:AF36,"UD")</f>
        <v>0</v>
      </c>
      <c r="AG46">
        <f>COUNTIF(AG2:AG36,"UD")</f>
        <v>0</v>
      </c>
      <c r="AH46">
        <f>COUNTIF(AH2:AH36,"UD")</f>
        <v>0</v>
      </c>
      <c r="AI46">
        <f>COUNTIF(AI2:AI36,"UD")</f>
        <v>0</v>
      </c>
      <c r="AJ46">
        <f>COUNTIF(AJ2:AJ36,"UD")</f>
        <v>0</v>
      </c>
      <c r="AK46">
        <f>COUNTIF(AK2:AK36,"UD")</f>
        <v>0</v>
      </c>
      <c r="AL46">
        <f>COUNTIF(AL2:AL36,"UD")</f>
        <v>1</v>
      </c>
      <c r="AM46">
        <f>COUNTIF(AM2:AM36,"UD")</f>
        <v>1</v>
      </c>
      <c r="AN46">
        <f>COUNTIF(AN2:AN36,"UD")</f>
        <v>1</v>
      </c>
      <c r="AO46">
        <f>COUNTIF(AO2:AO36,"UD")</f>
        <v>1</v>
      </c>
      <c r="AP46">
        <f>COUNTIF(AP2:AP36,"UD")</f>
        <v>1</v>
      </c>
      <c r="AQ46">
        <f>COUNTIF(AQ2:AQ36,"UD")</f>
        <v>1</v>
      </c>
      <c r="AR46">
        <f>COUNTIF(AR2:AR36,"UD")</f>
        <v>1</v>
      </c>
      <c r="AS46">
        <f>COUNTIF(AS2:AS36,"UD")</f>
        <v>1</v>
      </c>
      <c r="AV46">
        <f t="shared" si="0"/>
        <v>175</v>
      </c>
    </row>
    <row r="47" spans="1:55" x14ac:dyDescent="0.35">
      <c r="A47" t="s">
        <v>7</v>
      </c>
      <c r="B47">
        <f>COUNTIF(B2:B36,"LSD")</f>
        <v>2</v>
      </c>
      <c r="C47">
        <f>COUNTIF(C2:C36,"LSD")</f>
        <v>2</v>
      </c>
      <c r="D47">
        <f>COUNTIF(D2:D36,"LSD")</f>
        <v>2</v>
      </c>
      <c r="E47">
        <f>COUNTIF(E2:E36,"LSD")</f>
        <v>3</v>
      </c>
      <c r="F47">
        <f>COUNTIF(F2:F36,"LSD")</f>
        <v>3</v>
      </c>
      <c r="G47">
        <f>COUNTIF(G2:G36,"LSD")</f>
        <v>6</v>
      </c>
      <c r="H47">
        <f>COUNTIF(H2:H36,"LSD")</f>
        <v>6</v>
      </c>
      <c r="I47">
        <f>COUNTIF(I2:I36,"LSD")</f>
        <v>7</v>
      </c>
      <c r="J47">
        <f>COUNTIF(J2:J36,"LSD")</f>
        <v>8</v>
      </c>
      <c r="K47">
        <f>COUNTIF(K2:K36,"LSD")</f>
        <v>8</v>
      </c>
      <c r="L47">
        <f>COUNTIF(L2:L36,"LSD")</f>
        <v>8</v>
      </c>
      <c r="M47">
        <f>COUNTIF(M2:M36,"LSD")</f>
        <v>10</v>
      </c>
      <c r="N47">
        <f>COUNTIF(N2:N36,"LSD")</f>
        <v>12</v>
      </c>
      <c r="O47">
        <f>COUNTIF(O2:O36,"LSD")</f>
        <v>14</v>
      </c>
      <c r="P47">
        <f>COUNTIF(P2:P36,"LSD")</f>
        <v>14</v>
      </c>
      <c r="Q47">
        <f>COUNTIF(Q2:Q36,"LSD")</f>
        <v>16</v>
      </c>
      <c r="R47">
        <f>COUNTIF(R2:R36,"LSD")</f>
        <v>17</v>
      </c>
      <c r="S47">
        <f>COUNTIF(S2:S36,"LSD")</f>
        <v>14</v>
      </c>
      <c r="T47">
        <f>COUNTIF(T2:T36,"LSD")</f>
        <v>13</v>
      </c>
      <c r="U47">
        <f>COUNTIF(U2:U36,"LSD")</f>
        <v>12</v>
      </c>
      <c r="V47">
        <f>COUNTIF(V2:V36,"LSD")</f>
        <v>15</v>
      </c>
      <c r="W47">
        <f>COUNTIF(W2:W36,"LSD")</f>
        <v>16</v>
      </c>
      <c r="X47">
        <f>COUNTIF(X2:X36,"LSD")</f>
        <v>18</v>
      </c>
      <c r="Y47">
        <f>COUNTIF(Y2:Y36,"LSD")</f>
        <v>19</v>
      </c>
      <c r="Z47">
        <f>COUNTIF(Z2:Z36,"LSD")</f>
        <v>16</v>
      </c>
      <c r="AA47">
        <f>COUNTIF(AA2:AA36,"LSD")</f>
        <v>14</v>
      </c>
      <c r="AB47">
        <f>COUNTIF(AB2:AB36,"LSD")</f>
        <v>13</v>
      </c>
      <c r="AC47">
        <f>COUNTIF(AC2:AC36,"LSD")</f>
        <v>13</v>
      </c>
      <c r="AD47">
        <f>COUNTIF(AD2:AD36,"LSD")</f>
        <v>12</v>
      </c>
      <c r="AE47">
        <f>COUNTIF(AE2:AE36,"LSD")</f>
        <v>12</v>
      </c>
      <c r="AF47">
        <f>COUNTIF(AF2:AF36,"LSD")</f>
        <v>11</v>
      </c>
      <c r="AG47">
        <f>COUNTIF(AG2:AG36,"LSD")</f>
        <v>10</v>
      </c>
      <c r="AH47">
        <f>COUNTIF(AH2:AH36,"LSD")</f>
        <v>9</v>
      </c>
      <c r="AI47">
        <f>COUNTIF(AI2:AI36,"LSD")</f>
        <v>9</v>
      </c>
      <c r="AJ47">
        <f>COUNTIF(AJ2:AJ36,"LSD")</f>
        <v>9</v>
      </c>
      <c r="AK47">
        <f>COUNTIF(AK2:AK36,"LSD")</f>
        <v>8</v>
      </c>
      <c r="AL47">
        <f>COUNTIF(AL2:AL36,"LSD")</f>
        <v>7</v>
      </c>
      <c r="AM47">
        <f>COUNTIF(AM2:AM36,"LSD")</f>
        <v>7</v>
      </c>
      <c r="AN47">
        <f>COUNTIF(AN2:AN36,"LSD")</f>
        <v>7</v>
      </c>
      <c r="AO47">
        <f>COUNTIF(AO2:AO36,"LSD")</f>
        <v>7</v>
      </c>
      <c r="AP47">
        <f>COUNTIF(AP2:AP36,"LSD")</f>
        <v>7</v>
      </c>
      <c r="AQ47">
        <f>COUNTIF(AQ2:AQ36,"LSD")</f>
        <v>7</v>
      </c>
      <c r="AR47">
        <f>COUNTIF(AR2:AR36,"LSD")</f>
        <v>7</v>
      </c>
      <c r="AS47">
        <f>COUNTIF(AS2:AS36,"LSD")</f>
        <v>6</v>
      </c>
      <c r="AV47">
        <f t="shared" si="0"/>
        <v>436</v>
      </c>
    </row>
    <row r="48" spans="1:55" x14ac:dyDescent="0.35">
      <c r="A48" t="s">
        <v>20</v>
      </c>
      <c r="B48">
        <f>COUNTIF(B2:B36,"WSD")</f>
        <v>0</v>
      </c>
      <c r="C48">
        <f>COUNTIF(C2:C36,"WSD")</f>
        <v>0</v>
      </c>
      <c r="D48">
        <f>COUNTIF(D2:D36,"WSD")</f>
        <v>0</v>
      </c>
      <c r="E48">
        <f>COUNTIF(E2:E36,"WSD")</f>
        <v>0</v>
      </c>
      <c r="F48">
        <f>COUNTIF(F2:F36,"WSD")</f>
        <v>0</v>
      </c>
      <c r="G48">
        <f>COUNTIF(G2:G36,"WSD")</f>
        <v>0</v>
      </c>
      <c r="H48">
        <f>COUNTIF(H2:H36,"WSD")</f>
        <v>0</v>
      </c>
      <c r="I48">
        <f>COUNTIF(I2:I36,"WSD")</f>
        <v>0</v>
      </c>
      <c r="J48">
        <f>COUNTIF(J2:J36,"WSD")</f>
        <v>0</v>
      </c>
      <c r="K48">
        <f>COUNTIF(K2:K36,"WSD")</f>
        <v>0</v>
      </c>
      <c r="L48">
        <f>COUNTIF(L2:L36,"WSD")</f>
        <v>0</v>
      </c>
      <c r="M48">
        <f>COUNTIF(M2:M36,"WSD")</f>
        <v>0</v>
      </c>
      <c r="N48">
        <f>COUNTIF(N2:N36,"WSD")</f>
        <v>0</v>
      </c>
      <c r="O48">
        <f>COUNTIF(O2:O36,"WSD")</f>
        <v>0</v>
      </c>
      <c r="P48">
        <f>COUNTIF(P2:P36,"WSD")</f>
        <v>0</v>
      </c>
      <c r="Q48">
        <f>COUNTIF(Q2:Q36,"WSD")</f>
        <v>0</v>
      </c>
      <c r="R48">
        <f>COUNTIF(R2:R36,"WSD")</f>
        <v>0</v>
      </c>
      <c r="S48">
        <f>COUNTIF(S2:S36,"WSD")</f>
        <v>0</v>
      </c>
      <c r="T48">
        <f>COUNTIF(T2:T36,"WSD")</f>
        <v>0</v>
      </c>
      <c r="U48">
        <f>COUNTIF(U2:U36,"WSD")</f>
        <v>0</v>
      </c>
      <c r="V48">
        <f>COUNTIF(V2:V36,"WSD")</f>
        <v>0</v>
      </c>
      <c r="W48">
        <f>COUNTIF(W2:W36,"WSD")</f>
        <v>0</v>
      </c>
      <c r="X48">
        <f>COUNTIF(X2:X36,"WSD")</f>
        <v>0</v>
      </c>
      <c r="Y48">
        <f>COUNTIF(Y2:Y36,"WSD")</f>
        <v>0</v>
      </c>
      <c r="Z48">
        <f>COUNTIF(Z2:Z36,"WSD")</f>
        <v>0</v>
      </c>
      <c r="AA48">
        <f>COUNTIF(AA2:AA36,"WSD")</f>
        <v>0</v>
      </c>
      <c r="AB48">
        <f>COUNTIF(AB2:AB36,"WSD")</f>
        <v>0</v>
      </c>
      <c r="AC48">
        <f>COUNTIF(AC2:AC36,"WSD")</f>
        <v>0</v>
      </c>
      <c r="AD48">
        <f>COUNTIF(AD2:AD36,"WSD")</f>
        <v>0</v>
      </c>
      <c r="AE48">
        <f>COUNTIF(AE2:AE36,"WSD")</f>
        <v>0</v>
      </c>
      <c r="AF48">
        <f>COUNTIF(AF2:AF36,"WSD")</f>
        <v>0</v>
      </c>
      <c r="AG48">
        <f>COUNTIF(AG2:AG36,"WSD")</f>
        <v>0</v>
      </c>
      <c r="AH48">
        <f>COUNTIF(AH2:AH36,"WSD")</f>
        <v>1</v>
      </c>
      <c r="AI48">
        <f>COUNTIF(AI2:AI36,"WSD")</f>
        <v>1</v>
      </c>
      <c r="AJ48">
        <f>COUNTIF(AJ2:AJ36,"WSD")</f>
        <v>1</v>
      </c>
      <c r="AK48">
        <f>COUNTIF(AK2:AK36,"WSD")</f>
        <v>1</v>
      </c>
      <c r="AL48">
        <f>COUNTIF(AL2:AL36,"WSD")</f>
        <v>1</v>
      </c>
      <c r="AM48">
        <f>COUNTIF(AM2:AM36,"WSD")</f>
        <v>1</v>
      </c>
      <c r="AN48">
        <f>COUNTIF(AN2:AN36,"WSD")</f>
        <v>1</v>
      </c>
      <c r="AO48">
        <f>COUNTIF(AO2:AO36,"WSD")</f>
        <v>1</v>
      </c>
      <c r="AP48">
        <f>COUNTIF(AP2:AP36,"WSD")</f>
        <v>1</v>
      </c>
      <c r="AQ48">
        <f>COUNTIF(AQ2:AQ36,"WSD")</f>
        <v>1</v>
      </c>
      <c r="AR48">
        <f>COUNTIF(AR2:AR36,"WSD")</f>
        <v>1</v>
      </c>
      <c r="AS48">
        <f>COUNTIF(AS2:AS36,"WSD")</f>
        <v>1</v>
      </c>
      <c r="AV48">
        <f t="shared" si="0"/>
        <v>12</v>
      </c>
    </row>
    <row r="49" spans="1:48" x14ac:dyDescent="0.35">
      <c r="A49" t="s">
        <v>60</v>
      </c>
      <c r="B49">
        <f>COUNTIF(B2:B36,"")</f>
        <v>8</v>
      </c>
      <c r="C49">
        <f t="shared" ref="C49:AS49" si="1">COUNTIF(C2:C36,"")</f>
        <v>8</v>
      </c>
      <c r="D49">
        <f t="shared" si="1"/>
        <v>8</v>
      </c>
      <c r="E49">
        <f t="shared" si="1"/>
        <v>8</v>
      </c>
      <c r="F49">
        <f t="shared" si="1"/>
        <v>8</v>
      </c>
      <c r="G49">
        <f t="shared" si="1"/>
        <v>8</v>
      </c>
      <c r="H49">
        <f t="shared" si="1"/>
        <v>8</v>
      </c>
      <c r="I49">
        <f t="shared" si="1"/>
        <v>8</v>
      </c>
      <c r="J49">
        <f t="shared" si="1"/>
        <v>8</v>
      </c>
      <c r="K49">
        <f t="shared" si="1"/>
        <v>8</v>
      </c>
      <c r="L49">
        <f t="shared" si="1"/>
        <v>8</v>
      </c>
      <c r="M49">
        <f t="shared" si="1"/>
        <v>8</v>
      </c>
      <c r="N49">
        <f t="shared" si="1"/>
        <v>8</v>
      </c>
      <c r="O49">
        <f t="shared" si="1"/>
        <v>8</v>
      </c>
      <c r="P49">
        <f t="shared" si="1"/>
        <v>8</v>
      </c>
      <c r="Q49">
        <f t="shared" si="1"/>
        <v>8</v>
      </c>
      <c r="R49">
        <f t="shared" si="1"/>
        <v>8</v>
      </c>
      <c r="S49">
        <f t="shared" si="1"/>
        <v>8</v>
      </c>
      <c r="T49">
        <f t="shared" si="1"/>
        <v>4</v>
      </c>
      <c r="U49">
        <f t="shared" si="1"/>
        <v>1</v>
      </c>
      <c r="V49">
        <f t="shared" si="1"/>
        <v>1</v>
      </c>
      <c r="W49">
        <f t="shared" si="1"/>
        <v>1</v>
      </c>
      <c r="X49">
        <f t="shared" si="1"/>
        <v>1</v>
      </c>
      <c r="Y49">
        <f t="shared" si="1"/>
        <v>1</v>
      </c>
      <c r="Z49">
        <f t="shared" si="1"/>
        <v>1</v>
      </c>
      <c r="AA49">
        <f t="shared" si="1"/>
        <v>1</v>
      </c>
      <c r="AB49">
        <f t="shared" si="1"/>
        <v>1</v>
      </c>
      <c r="AC49">
        <f t="shared" si="1"/>
        <v>1</v>
      </c>
      <c r="AD49">
        <f t="shared" si="1"/>
        <v>1</v>
      </c>
      <c r="AE49">
        <f t="shared" si="1"/>
        <v>1</v>
      </c>
      <c r="AF49">
        <f t="shared" si="1"/>
        <v>1</v>
      </c>
      <c r="AG49">
        <f t="shared" si="1"/>
        <v>1</v>
      </c>
      <c r="AH49">
        <f t="shared" si="1"/>
        <v>1</v>
      </c>
      <c r="AI49">
        <f t="shared" si="1"/>
        <v>2</v>
      </c>
      <c r="AJ49">
        <f t="shared" si="1"/>
        <v>4</v>
      </c>
      <c r="AK49">
        <f t="shared" si="1"/>
        <v>5</v>
      </c>
      <c r="AL49">
        <f t="shared" si="1"/>
        <v>5</v>
      </c>
      <c r="AM49">
        <f t="shared" si="1"/>
        <v>6</v>
      </c>
      <c r="AN49">
        <f t="shared" si="1"/>
        <v>6</v>
      </c>
      <c r="AO49">
        <f t="shared" si="1"/>
        <v>6</v>
      </c>
      <c r="AP49">
        <f t="shared" si="1"/>
        <v>7</v>
      </c>
      <c r="AQ49">
        <f t="shared" si="1"/>
        <v>8</v>
      </c>
      <c r="AR49">
        <f t="shared" si="1"/>
        <v>8</v>
      </c>
      <c r="AS49">
        <f t="shared" si="1"/>
        <v>8</v>
      </c>
      <c r="AV49">
        <f t="shared" si="0"/>
        <v>227</v>
      </c>
    </row>
    <row r="51" spans="1:48" x14ac:dyDescent="0.35">
      <c r="B51">
        <f>SUM(B40:B49)</f>
        <v>35</v>
      </c>
      <c r="C51">
        <f t="shared" ref="C51:AP51" si="2">SUM(C40:C49)</f>
        <v>35</v>
      </c>
      <c r="D51">
        <f t="shared" si="2"/>
        <v>35</v>
      </c>
      <c r="E51">
        <f t="shared" si="2"/>
        <v>35</v>
      </c>
      <c r="F51">
        <f t="shared" si="2"/>
        <v>35</v>
      </c>
      <c r="G51">
        <f t="shared" si="2"/>
        <v>35</v>
      </c>
      <c r="H51">
        <f t="shared" si="2"/>
        <v>35</v>
      </c>
      <c r="I51">
        <f t="shared" si="2"/>
        <v>35</v>
      </c>
      <c r="J51">
        <f t="shared" si="2"/>
        <v>35</v>
      </c>
      <c r="K51">
        <f t="shared" si="2"/>
        <v>35</v>
      </c>
      <c r="L51">
        <f t="shared" si="2"/>
        <v>35</v>
      </c>
      <c r="M51">
        <f t="shared" si="2"/>
        <v>35</v>
      </c>
      <c r="N51">
        <f t="shared" si="2"/>
        <v>35</v>
      </c>
      <c r="O51">
        <f t="shared" si="2"/>
        <v>35</v>
      </c>
      <c r="P51">
        <f t="shared" si="2"/>
        <v>35</v>
      </c>
      <c r="Q51">
        <f t="shared" si="2"/>
        <v>35</v>
      </c>
      <c r="R51">
        <f t="shared" si="2"/>
        <v>35</v>
      </c>
      <c r="S51">
        <f t="shared" si="2"/>
        <v>35</v>
      </c>
      <c r="T51">
        <f t="shared" si="2"/>
        <v>35</v>
      </c>
      <c r="U51">
        <f t="shared" si="2"/>
        <v>35</v>
      </c>
      <c r="V51">
        <f t="shared" si="2"/>
        <v>35</v>
      </c>
      <c r="W51">
        <f t="shared" si="2"/>
        <v>35</v>
      </c>
      <c r="X51">
        <f t="shared" si="2"/>
        <v>35</v>
      </c>
      <c r="Y51">
        <f t="shared" si="2"/>
        <v>35</v>
      </c>
      <c r="Z51">
        <f t="shared" si="2"/>
        <v>35</v>
      </c>
      <c r="AA51">
        <f t="shared" si="2"/>
        <v>35</v>
      </c>
      <c r="AB51">
        <f t="shared" si="2"/>
        <v>35</v>
      </c>
      <c r="AC51">
        <f t="shared" si="2"/>
        <v>35</v>
      </c>
      <c r="AD51">
        <f t="shared" si="2"/>
        <v>35</v>
      </c>
      <c r="AE51">
        <f t="shared" si="2"/>
        <v>35</v>
      </c>
      <c r="AF51">
        <f t="shared" si="2"/>
        <v>35</v>
      </c>
      <c r="AG51">
        <f t="shared" si="2"/>
        <v>35</v>
      </c>
      <c r="AH51">
        <f t="shared" si="2"/>
        <v>35</v>
      </c>
      <c r="AI51">
        <f t="shared" si="2"/>
        <v>35</v>
      </c>
      <c r="AJ51">
        <f t="shared" si="2"/>
        <v>35</v>
      </c>
      <c r="AK51">
        <f t="shared" si="2"/>
        <v>35</v>
      </c>
      <c r="AL51">
        <f t="shared" si="2"/>
        <v>35</v>
      </c>
      <c r="AM51">
        <f t="shared" si="2"/>
        <v>35</v>
      </c>
      <c r="AN51">
        <f t="shared" si="2"/>
        <v>35</v>
      </c>
      <c r="AO51">
        <f t="shared" si="2"/>
        <v>35</v>
      </c>
      <c r="AP51">
        <f t="shared" si="2"/>
        <v>35</v>
      </c>
      <c r="AQ51">
        <f t="shared" ref="AQ51:AS51" si="3">SUM(AQ40:AQ49)</f>
        <v>35</v>
      </c>
      <c r="AR51">
        <f t="shared" si="3"/>
        <v>35</v>
      </c>
      <c r="AS51">
        <f t="shared" si="3"/>
        <v>35</v>
      </c>
      <c r="AU51">
        <f>SUM(B51:AS51)</f>
        <v>1540</v>
      </c>
      <c r="AV51">
        <f>SUM(AV40:AV49)</f>
        <v>1540</v>
      </c>
    </row>
  </sheetData>
  <pageMargins left="0.7" right="0.7" top="0.75" bottom="0.75" header="0.3" footer="0.3"/>
  <pageSetup paperSize="9"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46"/>
  <sheetViews>
    <sheetView tabSelected="1" topLeftCell="AG30" workbookViewId="0">
      <selection activeCell="AV46" sqref="AV46"/>
    </sheetView>
  </sheetViews>
  <sheetFormatPr defaultColWidth="8.81640625" defaultRowHeight="14.5" x14ac:dyDescent="0.35"/>
  <cols>
    <col min="1" max="16384" width="8.81640625" style="4"/>
  </cols>
  <sheetData>
    <row r="1" spans="1:45" x14ac:dyDescent="0.35">
      <c r="B1" s="4">
        <v>1974</v>
      </c>
      <c r="C1" s="4">
        <v>1975</v>
      </c>
      <c r="D1" s="4">
        <v>1976</v>
      </c>
      <c r="E1" s="4">
        <v>1977</v>
      </c>
      <c r="F1" s="4">
        <v>1978</v>
      </c>
      <c r="G1" s="4">
        <v>1979</v>
      </c>
      <c r="H1" s="4">
        <v>1980</v>
      </c>
      <c r="I1" s="4">
        <v>1981</v>
      </c>
      <c r="J1" s="4">
        <v>1982</v>
      </c>
      <c r="K1" s="4">
        <v>1983</v>
      </c>
      <c r="L1" s="4">
        <v>1984</v>
      </c>
      <c r="M1" s="4">
        <v>1985</v>
      </c>
      <c r="N1" s="4">
        <v>1986</v>
      </c>
      <c r="O1" s="4">
        <v>1987</v>
      </c>
      <c r="P1" s="4">
        <v>1988</v>
      </c>
      <c r="Q1" s="4">
        <v>1989</v>
      </c>
      <c r="R1" s="4">
        <v>1990</v>
      </c>
      <c r="S1" s="4">
        <v>1991</v>
      </c>
      <c r="T1" s="4">
        <v>1992</v>
      </c>
      <c r="U1" s="4">
        <v>1993</v>
      </c>
      <c r="V1" s="4">
        <v>1994</v>
      </c>
      <c r="W1" s="4">
        <v>1995</v>
      </c>
      <c r="X1" s="4">
        <v>1996</v>
      </c>
      <c r="Y1" s="4">
        <v>1997</v>
      </c>
      <c r="Z1" s="4">
        <v>1998</v>
      </c>
      <c r="AA1" s="4">
        <v>1999</v>
      </c>
      <c r="AB1" s="4">
        <v>2000</v>
      </c>
      <c r="AC1" s="4">
        <v>2001</v>
      </c>
      <c r="AD1" s="4">
        <v>2002</v>
      </c>
      <c r="AE1" s="4">
        <v>2003</v>
      </c>
      <c r="AF1" s="4">
        <v>2004</v>
      </c>
      <c r="AG1" s="4">
        <v>2005</v>
      </c>
      <c r="AH1" s="4">
        <v>2006</v>
      </c>
      <c r="AI1" s="4">
        <v>2007</v>
      </c>
      <c r="AJ1" s="4">
        <v>2008</v>
      </c>
      <c r="AK1" s="4">
        <v>2009</v>
      </c>
      <c r="AL1" s="4">
        <v>2010</v>
      </c>
      <c r="AM1" s="4">
        <v>2011</v>
      </c>
      <c r="AN1" s="4">
        <v>2012</v>
      </c>
      <c r="AO1" s="4">
        <v>2013</v>
      </c>
      <c r="AP1" s="4">
        <v>2014</v>
      </c>
      <c r="AQ1" s="10">
        <v>2015</v>
      </c>
      <c r="AR1" s="10">
        <v>2016</v>
      </c>
      <c r="AS1" s="10">
        <v>2017</v>
      </c>
    </row>
    <row r="2" spans="1:45" x14ac:dyDescent="0.35">
      <c r="A2" s="4" t="s">
        <v>24</v>
      </c>
      <c r="B2" s="4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menu'!B2="WSD"),"intens",""))))</f>
        <v>rude</v>
      </c>
      <c r="C2" s="4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menu'!C2="WSD"),"intens",""))))</f>
        <v>rude</v>
      </c>
      <c r="D2" s="4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menu'!D2="WSD"),"intens",""))))</f>
        <v>rude</v>
      </c>
      <c r="E2" s="4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menu'!E2="WSD"),"intens",""))))</f>
        <v>inter</v>
      </c>
      <c r="F2" s="4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menu'!F2="WSD"),"intens",""))))</f>
        <v>inter</v>
      </c>
      <c r="G2" s="4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menu'!G2="WSD"),"intens",""))))</f>
        <v>inter</v>
      </c>
      <c r="H2" s="4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menu'!H2="WSD"),"intens",""))))</f>
        <v>inter</v>
      </c>
      <c r="I2" s="4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menu'!I2="WSD"),"intens",""))))</f>
        <v>inter</v>
      </c>
      <c r="J2" s="4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menu'!J2="WSD"),"intens",""))))</f>
        <v>inter</v>
      </c>
      <c r="K2" s="4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menu'!K2="WSD"),"intens",""))))</f>
        <v>inter</v>
      </c>
      <c r="L2" s="4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menu'!L2="WSD"),"intens",""))))</f>
        <v>inter</v>
      </c>
      <c r="M2" s="4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menu'!M2="WSD"),"intens",""))))</f>
        <v>inter</v>
      </c>
      <c r="N2" s="4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menu'!N2="WSD"),"intens",""))))</f>
        <v>inter</v>
      </c>
      <c r="O2" s="4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menu'!O2="WSD"),"intens",""))))</f>
        <v>inter</v>
      </c>
      <c r="P2" s="4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menu'!P2="WSD"),"intens",""))))</f>
        <v>inter</v>
      </c>
      <c r="Q2" s="4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menu'!Q2="WSD"),"intens",""))))</f>
        <v>inter</v>
      </c>
      <c r="R2" s="4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menu'!R2="WSD"),"intens",""))))</f>
        <v>inter</v>
      </c>
      <c r="S2" s="4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menu'!S2="WSD"),"intens",""))))</f>
        <v>subst</v>
      </c>
      <c r="T2" s="4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menu'!T2="WSD"),"intens",""))))</f>
        <v>subst</v>
      </c>
      <c r="U2" s="4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menu'!U2="WSD"),"intens",""))))</f>
        <v>subst</v>
      </c>
      <c r="V2" s="4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menu'!V2="WSD"),"intens",""))))</f>
        <v>subst</v>
      </c>
      <c r="W2" s="4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menu'!W2="WSD"),"intens",""))))</f>
        <v>subst</v>
      </c>
      <c r="X2" s="4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menu'!X2="WSD"),"intens",""))))</f>
        <v>subst</v>
      </c>
      <c r="Y2" s="4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menu'!Y2="WSD"),"intens",""))))</f>
        <v>subst</v>
      </c>
      <c r="Z2" s="4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menu'!Z2="WSD"),"intens",""))))</f>
        <v>subst</v>
      </c>
      <c r="AA2" s="4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menu'!AA2="WSD"),"intens",""))))</f>
        <v>subst</v>
      </c>
      <c r="AB2" s="4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menu'!AB2="WSD"),"intens",""))))</f>
        <v>subst</v>
      </c>
      <c r="AC2" s="4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menu'!AC2="WSD"),"intens",""))))</f>
        <v>subst</v>
      </c>
      <c r="AD2" s="4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menu'!AD2="WSD"),"intens",""))))</f>
        <v>inter</v>
      </c>
      <c r="AE2" s="4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menu'!AE2="WSD"),"intens",""))))</f>
        <v>subst</v>
      </c>
      <c r="AF2" s="4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menu'!AF2="WSD"),"intens",""))))</f>
        <v>subst</v>
      </c>
      <c r="AG2" s="4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menu'!AG2="WSD"),"intens",""))))</f>
        <v>subst</v>
      </c>
      <c r="AH2" s="4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menu'!AH2="WSD"),"intens",""))))</f>
        <v>subst</v>
      </c>
      <c r="AI2" s="4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menu'!AI2="WSD"),"intens",""))))</f>
        <v>subst</v>
      </c>
      <c r="AJ2" s="4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menu'!AJ2="WSD"),"intens",""))))</f>
        <v>subst</v>
      </c>
      <c r="AK2" s="4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menu'!AK2="WSD"),"intens",""))))</f>
        <v>subst</v>
      </c>
      <c r="AL2" s="4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menu'!AL2="WSD"),"intens",""))))</f>
        <v>subst</v>
      </c>
      <c r="AM2" s="4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menu'!AM2="WSD"),"intens",""))))</f>
        <v>subst</v>
      </c>
      <c r="AN2" s="4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menu'!AN2="WSD"),"intens",""))))</f>
        <v>subst</v>
      </c>
      <c r="AO2" s="4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menu'!AO2="WSD"),"intens",""))))</f>
        <v>subst</v>
      </c>
      <c r="AP2" s="4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menu'!AP2="WSD"),"intens",""))))</f>
        <v>subst</v>
      </c>
      <c r="AQ2" s="4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menu'!AQ2="WSD"),"intens",""))))</f>
        <v>subst</v>
      </c>
      <c r="AR2" s="4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menu'!AR2="WSD"),"intens",""))))</f>
        <v>subst</v>
      </c>
      <c r="AS2" s="4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menu'!AS2="WSD"),"intens",""))))</f>
        <v>subst</v>
      </c>
    </row>
    <row r="3" spans="1:45" x14ac:dyDescent="0.35">
      <c r="A3" s="4" t="s">
        <v>26</v>
      </c>
      <c r="B3" s="4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menu'!B3="WSD"),"intens",""))))</f>
        <v>inter</v>
      </c>
      <c r="C3" s="4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menu'!C3="WSD"),"intens",""))))</f>
        <v>inter</v>
      </c>
      <c r="D3" s="4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menu'!D3="WSD"),"intens",""))))</f>
        <v>inter</v>
      </c>
      <c r="E3" s="4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menu'!E3="WSD"),"intens",""))))</f>
        <v>inter</v>
      </c>
      <c r="F3" s="4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menu'!F3="WSD"),"intens",""))))</f>
        <v>inter</v>
      </c>
      <c r="G3" s="4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menu'!G3="WSD"),"intens",""))))</f>
        <v>inter</v>
      </c>
      <c r="H3" s="4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menu'!H3="WSD"),"intens",""))))</f>
        <v>inter</v>
      </c>
      <c r="I3" s="4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menu'!I3="WSD"),"intens",""))))</f>
        <v>inter</v>
      </c>
      <c r="J3" s="4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menu'!J3="WSD"),"intens",""))))</f>
        <v>inter</v>
      </c>
      <c r="K3" s="4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menu'!K3="WSD"),"intens",""))))</f>
        <v>inter</v>
      </c>
      <c r="L3" s="4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menu'!L3="WSD"),"intens",""))))</f>
        <v>inter</v>
      </c>
      <c r="M3" s="4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menu'!M3="WSD"),"intens",""))))</f>
        <v>inter</v>
      </c>
      <c r="N3" s="4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menu'!N3="WSD"),"intens",""))))</f>
        <v>subst</v>
      </c>
      <c r="O3" s="4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menu'!O3="WSD"),"intens",""))))</f>
        <v>subst</v>
      </c>
      <c r="P3" s="4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menu'!P3="WSD"),"intens",""))))</f>
        <v>subst</v>
      </c>
      <c r="Q3" s="4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menu'!Q3="WSD"),"intens",""))))</f>
        <v>subst</v>
      </c>
      <c r="R3" s="4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menu'!R3="WSD"),"intens",""))))</f>
        <v>subst</v>
      </c>
      <c r="S3" s="4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menu'!S3="WSD"),"intens",""))))</f>
        <v>subst</v>
      </c>
      <c r="T3" s="4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menu'!T3="WSD"),"intens",""))))</f>
        <v>subst</v>
      </c>
      <c r="U3" s="4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menu'!U3="WSD"),"intens",""))))</f>
        <v>subst</v>
      </c>
      <c r="V3" s="4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menu'!V3="WSD"),"intens",""))))</f>
        <v>subst</v>
      </c>
      <c r="W3" s="4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menu'!W3="WSD"),"intens",""))))</f>
        <v>subst</v>
      </c>
      <c r="X3" s="4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menu'!X3="WSD"),"intens",""))))</f>
        <v>subst</v>
      </c>
      <c r="Y3" s="4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menu'!Y3="WSD"),"intens",""))))</f>
        <v>subst</v>
      </c>
      <c r="Z3" s="4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menu'!Z3="WSD"),"intens",""))))</f>
        <v>subst</v>
      </c>
      <c r="AA3" s="4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menu'!AA3="WSD"),"intens",""))))</f>
        <v>subst</v>
      </c>
      <c r="AB3" s="4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menu'!AB3="WSD"),"intens",""))))</f>
        <v>subst</v>
      </c>
      <c r="AC3" s="4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menu'!AC3="WSD"),"intens",""))))</f>
        <v>subst</v>
      </c>
      <c r="AD3" s="4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menu'!AD3="WSD"),"intens",""))))</f>
        <v>subst</v>
      </c>
      <c r="AE3" s="4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menu'!AE3="WSD"),"intens",""))))</f>
        <v>subst</v>
      </c>
      <c r="AF3" s="4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menu'!AF3="WSD"),"intens",""))))</f>
        <v>subst</v>
      </c>
      <c r="AG3" s="4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menu'!AG3="WSD"),"intens",""))))</f>
        <v>subst</v>
      </c>
      <c r="AH3" s="4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menu'!AH3="WSD"),"intens",""))))</f>
        <v>subst</v>
      </c>
      <c r="AI3" s="4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menu'!AI3="WSD"),"intens",""))))</f>
        <v>subst</v>
      </c>
      <c r="AJ3" s="4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menu'!AJ3="WSD"),"intens",""))))</f>
        <v>subst</v>
      </c>
      <c r="AK3" s="4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menu'!AK3="WSD"),"intens",""))))</f>
        <v>subst</v>
      </c>
      <c r="AL3" s="4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menu'!AL3="WSD"),"intens",""))))</f>
        <v>subst</v>
      </c>
      <c r="AM3" s="4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menu'!AM3="WSD"),"intens",""))))</f>
        <v>subst</v>
      </c>
      <c r="AN3" s="4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menu'!AN3="WSD"),"intens",""))))</f>
        <v>subst</v>
      </c>
      <c r="AO3" s="4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menu'!AO3="WSD"),"intens",""))))</f>
        <v>subst</v>
      </c>
      <c r="AP3" s="4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menu'!AP3="WSD"),"intens",""))))</f>
        <v>subst</v>
      </c>
      <c r="AQ3" s="4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menu'!AQ3="WSD"),"intens",""))))</f>
        <v>subst</v>
      </c>
      <c r="AR3" s="4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menu'!AR3="WSD"),"intens",""))))</f>
        <v>subst</v>
      </c>
      <c r="AS3" s="4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menu'!AS3="WSD"),"intens",""))))</f>
        <v>subst</v>
      </c>
    </row>
    <row r="4" spans="1:45" x14ac:dyDescent="0.35">
      <c r="A4" s="4" t="s">
        <v>27</v>
      </c>
      <c r="B4" s="4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menu'!B4="WSD"),"intens",""))))</f>
        <v>rude</v>
      </c>
      <c r="C4" s="4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menu'!C4="WSD"),"intens",""))))</f>
        <v>rude</v>
      </c>
      <c r="D4" s="4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menu'!D4="WSD"),"intens",""))))</f>
        <v>rude</v>
      </c>
      <c r="E4" s="4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menu'!E4="WSD"),"intens",""))))</f>
        <v>rude</v>
      </c>
      <c r="F4" s="4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menu'!F4="WSD"),"intens",""))))</f>
        <v>rude</v>
      </c>
      <c r="G4" s="4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menu'!G4="WSD"),"intens",""))))</f>
        <v>rude</v>
      </c>
      <c r="H4" s="4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menu'!H4="WSD"),"intens",""))))</f>
        <v>rude</v>
      </c>
      <c r="I4" s="4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menu'!I4="WSD"),"intens",""))))</f>
        <v>rude</v>
      </c>
      <c r="J4" s="4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menu'!J4="WSD"),"intens",""))))</f>
        <v>rude</v>
      </c>
      <c r="K4" s="4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menu'!K4="WSD"),"intens",""))))</f>
        <v>rude</v>
      </c>
      <c r="L4" s="4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menu'!L4="WSD"),"intens",""))))</f>
        <v>rude</v>
      </c>
      <c r="M4" s="4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menu'!M4="WSD"),"intens",""))))</f>
        <v>rude</v>
      </c>
      <c r="N4" s="4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menu'!N4="WSD"),"intens",""))))</f>
        <v>rude</v>
      </c>
      <c r="O4" s="4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menu'!O4="WSD"),"intens",""))))</f>
        <v>rude</v>
      </c>
      <c r="P4" s="4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menu'!P4="WSD"),"intens",""))))</f>
        <v>rude</v>
      </c>
      <c r="Q4" s="4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menu'!Q4="WSD"),"intens",""))))</f>
        <v>rude</v>
      </c>
      <c r="R4" s="4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menu'!R4="WSD"),"intens",""))))</f>
        <v>inter</v>
      </c>
      <c r="S4" s="4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menu'!S4="WSD"),"intens",""))))</f>
        <v>inter</v>
      </c>
      <c r="T4" s="4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menu'!T4="WSD"),"intens",""))))</f>
        <v>inter</v>
      </c>
      <c r="U4" s="4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menu'!U4="WSD"),"intens",""))))</f>
        <v>inter</v>
      </c>
      <c r="V4" s="4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menu'!V4="WSD"),"intens",""))))</f>
        <v>inter</v>
      </c>
      <c r="W4" s="4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menu'!W4="WSD"),"intens",""))))</f>
        <v>inter</v>
      </c>
      <c r="X4" s="4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menu'!X4="WSD"),"intens",""))))</f>
        <v>inter</v>
      </c>
      <c r="Y4" s="4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menu'!Y4="WSD"),"intens",""))))</f>
        <v>inter</v>
      </c>
      <c r="Z4" s="4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menu'!Z4="WSD"),"intens",""))))</f>
        <v>subst</v>
      </c>
      <c r="AA4" s="4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menu'!AA4="WSD"),"intens",""))))</f>
        <v>subst</v>
      </c>
      <c r="AB4" s="4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menu'!AB4="WSD"),"intens",""))))</f>
        <v>subst</v>
      </c>
      <c r="AC4" s="4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menu'!AC4="WSD"),"intens",""))))</f>
        <v>subst</v>
      </c>
      <c r="AD4" s="4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menu'!AD4="WSD"),"intens",""))))</f>
        <v>subst</v>
      </c>
      <c r="AE4" s="4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menu'!AE4="WSD"),"intens",""))))</f>
        <v>subst</v>
      </c>
      <c r="AF4" s="4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menu'!AF4="WSD"),"intens",""))))</f>
        <v>subst</v>
      </c>
      <c r="AG4" s="4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menu'!AG4="WSD"),"intens",""))))</f>
        <v>subst</v>
      </c>
      <c r="AH4" s="4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menu'!AH4="WSD"),"intens",""))))</f>
        <v>subst</v>
      </c>
      <c r="AI4" s="4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menu'!AI4="WSD"),"intens",""))))</f>
        <v>subst</v>
      </c>
      <c r="AJ4" s="4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menu'!AJ4="WSD"),"intens",""))))</f>
        <v>subst</v>
      </c>
      <c r="AK4" s="4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menu'!AK4="WSD"),"intens",""))))</f>
        <v>subst</v>
      </c>
      <c r="AL4" s="4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menu'!AL4="WSD"),"intens",""))))</f>
        <v>subst</v>
      </c>
      <c r="AM4" s="4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menu'!AM4="WSD"),"intens",""))))</f>
        <v>subst</v>
      </c>
      <c r="AN4" s="4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menu'!AN4="WSD"),"intens",""))))</f>
        <v>subst</v>
      </c>
      <c r="AO4" s="4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menu'!AO4="WSD"),"intens",""))))</f>
        <v>subst</v>
      </c>
      <c r="AP4" s="4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menu'!AP4="WSD"),"intens",""))))</f>
        <v>subst</v>
      </c>
      <c r="AQ4" s="4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menu'!AQ4="WSD"),"intens",""))))</f>
        <v>subst</v>
      </c>
      <c r="AR4" s="4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menu'!AR4="WSD"),"intens",""))))</f>
        <v>subst</v>
      </c>
      <c r="AS4" s="4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menu'!AS4="WSD"),"intens",""))))</f>
        <v>subst</v>
      </c>
    </row>
    <row r="5" spans="1:45" x14ac:dyDescent="0.35">
      <c r="A5" s="4" t="s">
        <v>28</v>
      </c>
      <c r="B5" s="4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menu'!B5="WSD"),"intens",""))))</f>
        <v>inter</v>
      </c>
      <c r="C5" s="4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menu'!C5="WSD"),"intens",""))))</f>
        <v>inter</v>
      </c>
      <c r="D5" s="4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menu'!D5="WSD"),"intens",""))))</f>
        <v>inter</v>
      </c>
      <c r="E5" s="4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menu'!E5="WSD"),"intens",""))))</f>
        <v>inter</v>
      </c>
      <c r="F5" s="4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menu'!F5="WSD"),"intens",""))))</f>
        <v>inter</v>
      </c>
      <c r="G5" s="4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menu'!G5="WSD"),"intens",""))))</f>
        <v>inter</v>
      </c>
      <c r="H5" s="4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menu'!H5="WSD"),"intens",""))))</f>
        <v>inter</v>
      </c>
      <c r="I5" s="4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menu'!I5="WSD"),"intens",""))))</f>
        <v>inter</v>
      </c>
      <c r="J5" s="4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menu'!J5="WSD"),"intens",""))))</f>
        <v>inter</v>
      </c>
      <c r="K5" s="4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menu'!K5="WSD"),"intens",""))))</f>
        <v>inter</v>
      </c>
      <c r="L5" s="4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menu'!L5="WSD"),"intens",""))))</f>
        <v>inter</v>
      </c>
      <c r="M5" s="4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menu'!M5="WSD"),"intens",""))))</f>
        <v>inter</v>
      </c>
      <c r="N5" s="4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menu'!N5="WSD"),"intens",""))))</f>
        <v>inter</v>
      </c>
      <c r="O5" s="4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menu'!O5="WSD"),"intens",""))))</f>
        <v>subst</v>
      </c>
      <c r="P5" s="4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menu'!P5="WSD"),"intens",""))))</f>
        <v>subst</v>
      </c>
      <c r="Q5" s="4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menu'!Q5="WSD"),"intens",""))))</f>
        <v>subst</v>
      </c>
      <c r="R5" s="4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menu'!R5="WSD"),"intens",""))))</f>
        <v>subst</v>
      </c>
      <c r="S5" s="4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menu'!S5="WSD"),"intens",""))))</f>
        <v>subst</v>
      </c>
      <c r="T5" s="4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menu'!T5="WSD"),"intens",""))))</f>
        <v>subst</v>
      </c>
      <c r="U5" s="4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menu'!U5="WSD"),"intens",""))))</f>
        <v>subst</v>
      </c>
      <c r="V5" s="4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menu'!V5="WSD"),"intens",""))))</f>
        <v>subst</v>
      </c>
      <c r="W5" s="4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menu'!W5="WSD"),"intens",""))))</f>
        <v>subst</v>
      </c>
      <c r="X5" s="4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menu'!X5="WSD"),"intens",""))))</f>
        <v>subst</v>
      </c>
      <c r="Y5" s="4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menu'!Y5="WSD"),"intens",""))))</f>
        <v>subst</v>
      </c>
      <c r="Z5" s="4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menu'!Z5="WSD"),"intens",""))))</f>
        <v>subst</v>
      </c>
      <c r="AA5" s="4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menu'!AA5="WSD"),"intens",""))))</f>
        <v>subst</v>
      </c>
      <c r="AB5" s="4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menu'!AB5="WSD"),"intens",""))))</f>
        <v>intens</v>
      </c>
      <c r="AC5" s="4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menu'!AC5="WSD"),"intens",""))))</f>
        <v>intens</v>
      </c>
      <c r="AD5" s="4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menu'!AD5="WSD"),"intens",""))))</f>
        <v>intens</v>
      </c>
      <c r="AE5" s="4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menu'!AE5="WSD"),"intens",""))))</f>
        <v>intens</v>
      </c>
      <c r="AF5" s="4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menu'!AF5="WSD"),"intens",""))))</f>
        <v>intens</v>
      </c>
      <c r="AG5" s="4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menu'!AG5="WSD"),"intens",""))))</f>
        <v>intens</v>
      </c>
      <c r="AH5" s="4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menu'!AH5="WSD"),"intens",""))))</f>
        <v>intens</v>
      </c>
      <c r="AI5" s="4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menu'!AI5="WSD"),"intens",""))))</f>
        <v>intens</v>
      </c>
      <c r="AJ5" s="4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menu'!AJ5="WSD"),"intens",""))))</f>
        <v>intens</v>
      </c>
      <c r="AK5" s="4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menu'!AK5="WSD"),"intens",""))))</f>
        <v>intens</v>
      </c>
      <c r="AL5" s="4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menu'!AL5="WSD"),"intens",""))))</f>
        <v>intens</v>
      </c>
      <c r="AM5" s="4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menu'!AM5="WSD"),"intens",""))))</f>
        <v>intens</v>
      </c>
      <c r="AN5" s="4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menu'!AN5="WSD"),"intens",""))))</f>
        <v>intens</v>
      </c>
      <c r="AO5" s="4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menu'!AO5="WSD"),"intens",""))))</f>
        <v>intens</v>
      </c>
      <c r="AP5" s="4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menu'!AP5="WSD"),"intens",""))))</f>
        <v>intens</v>
      </c>
      <c r="AQ5" s="4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menu'!AQ5="WSD"),"intens",""))))</f>
        <v>intens</v>
      </c>
      <c r="AR5" s="4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menu'!AR5="WSD"),"intens",""))))</f>
        <v>intens</v>
      </c>
      <c r="AS5" s="4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menu'!AS5="WSD"),"intens",""))))</f>
        <v>intens</v>
      </c>
    </row>
    <row r="6" spans="1:45" x14ac:dyDescent="0.35">
      <c r="A6" s="4" t="s">
        <v>29</v>
      </c>
      <c r="B6" s="4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menu'!B6="WSD"),"intens",""))))</f>
        <v>rude</v>
      </c>
      <c r="C6" s="4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menu'!C6="WSD"),"intens",""))))</f>
        <v>rude</v>
      </c>
      <c r="D6" s="4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menu'!D6="WSD"),"intens",""))))</f>
        <v>rude</v>
      </c>
      <c r="E6" s="4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menu'!E6="WSD"),"intens",""))))</f>
        <v>rude</v>
      </c>
      <c r="F6" s="4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menu'!F6="WSD"),"intens",""))))</f>
        <v>rude</v>
      </c>
      <c r="G6" s="4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menu'!G6="WSD"),"intens",""))))</f>
        <v>rude</v>
      </c>
      <c r="H6" s="4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menu'!H6="WSD"),"intens",""))))</f>
        <v>rude</v>
      </c>
      <c r="I6" s="4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menu'!I6="WSD"),"intens",""))))</f>
        <v>rude</v>
      </c>
      <c r="J6" s="4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menu'!J6="WSD"),"intens",""))))</f>
        <v>rude</v>
      </c>
      <c r="K6" s="4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menu'!K6="WSD"),"intens",""))))</f>
        <v>rude</v>
      </c>
      <c r="L6" s="4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menu'!L6="WSD"),"intens",""))))</f>
        <v>inter</v>
      </c>
      <c r="M6" s="4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menu'!M6="WSD"),"intens",""))))</f>
        <v>inter</v>
      </c>
      <c r="N6" s="4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menu'!N6="WSD"),"intens",""))))</f>
        <v>inter</v>
      </c>
      <c r="O6" s="4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menu'!O6="WSD"),"intens",""))))</f>
        <v>inter</v>
      </c>
      <c r="P6" s="4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menu'!P6="WSD"),"intens",""))))</f>
        <v>inter</v>
      </c>
      <c r="Q6" s="4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menu'!Q6="WSD"),"intens",""))))</f>
        <v>inter</v>
      </c>
      <c r="R6" s="4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menu'!R6="WSD"),"intens",""))))</f>
        <v>inter</v>
      </c>
      <c r="S6" s="4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menu'!S6="WSD"),"intens",""))))</f>
        <v>inter</v>
      </c>
      <c r="T6" s="4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menu'!T6="WSD"),"intens",""))))</f>
        <v>inter</v>
      </c>
      <c r="U6" s="4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menu'!U6="WSD"),"intens",""))))</f>
        <v>inter</v>
      </c>
      <c r="V6" s="4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menu'!V6="WSD"),"intens",""))))</f>
        <v>subst</v>
      </c>
      <c r="W6" s="4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menu'!W6="WSD"),"intens",""))))</f>
        <v>subst</v>
      </c>
      <c r="X6" s="4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menu'!X6="WSD"),"intens",""))))</f>
        <v>subst</v>
      </c>
      <c r="Y6" s="4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menu'!Y6="WSD"),"intens",""))))</f>
        <v>subst</v>
      </c>
      <c r="Z6" s="4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menu'!Z6="WSD"),"intens",""))))</f>
        <v>subst</v>
      </c>
      <c r="AA6" s="4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menu'!AA6="WSD"),"intens",""))))</f>
        <v>subst</v>
      </c>
      <c r="AB6" s="4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menu'!AB6="WSD"),"intens",""))))</f>
        <v>subst</v>
      </c>
      <c r="AC6" s="4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menu'!AC6="WSD"),"intens",""))))</f>
        <v>subst</v>
      </c>
      <c r="AD6" s="4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menu'!AD6="WSD"),"intens",""))))</f>
        <v>subst</v>
      </c>
      <c r="AE6" s="4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menu'!AE6="WSD"),"intens",""))))</f>
        <v>subst</v>
      </c>
      <c r="AF6" s="4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menu'!AF6="WSD"),"intens",""))))</f>
        <v>subst</v>
      </c>
      <c r="AG6" s="4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menu'!AG6="WSD"),"intens",""))))</f>
        <v>subst</v>
      </c>
      <c r="AH6" s="4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menu'!AH6="WSD"),"intens",""))))</f>
        <v>subst</v>
      </c>
      <c r="AI6" s="4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menu'!AI6="WSD"),"intens",""))))</f>
        <v>subst</v>
      </c>
      <c r="AJ6" s="4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menu'!AJ6="WSD"),"intens",""))))</f>
        <v>subst</v>
      </c>
      <c r="AK6" s="4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menu'!AK6="WSD"),"intens",""))))</f>
        <v>subst</v>
      </c>
      <c r="AL6" s="4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menu'!AL6="WSD"),"intens",""))))</f>
        <v>subst</v>
      </c>
      <c r="AM6" s="4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menu'!AM6="WSD"),"intens",""))))</f>
        <v>subst</v>
      </c>
      <c r="AN6" s="4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menu'!AN6="WSD"),"intens",""))))</f>
        <v>subst</v>
      </c>
      <c r="AO6" s="4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menu'!AO6="WSD"),"intens",""))))</f>
        <v>subst</v>
      </c>
      <c r="AP6" s="4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menu'!AP6="WSD"),"intens",""))))</f>
        <v>subst</v>
      </c>
      <c r="AQ6" s="4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menu'!AQ6="WSD"),"intens",""))))</f>
        <v>subst</v>
      </c>
      <c r="AR6" s="4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menu'!AR6="WSD"),"intens",""))))</f>
        <v>subst</v>
      </c>
      <c r="AS6" s="4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menu'!AS6="WSD"),"intens",""))))</f>
        <v>subst</v>
      </c>
    </row>
    <row r="7" spans="1:45" x14ac:dyDescent="0.35">
      <c r="A7" s="4" t="s">
        <v>30</v>
      </c>
      <c r="B7" s="4" t="str">
        <f>IF(OR('Full menu'!B7="MDC",'Full menu'!B7="PERF"),"basic",IF(OR('Full menu'!B7="PCB",'Full menu'!B7="AERF",'Full menu'!B7="UD"),"inter1",IF(OR('Full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menu'!B7="LSD"),"inter2",IF(OR('Full menu'!B7="FERT",'Full menu'!B7="FMT",'Full menu'!B7="FIT",'Full menu'!B7="WSD"),"devel",""))))</f>
        <v/>
      </c>
      <c r="C7" s="4" t="str">
        <f>IF(OR('Full menu'!C7="MDC",'Full menu'!C7="PERF"),"basic",IF(OR('Full menu'!C7="PCB",'Full menu'!C7="AERF",'Full menu'!C7="UD"),"inter1",IF(OR('Full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menu'!C7="LSD"),"inter2",IF(OR('Full menu'!C7="FERT",'Full menu'!C7="FMT",'Full menu'!C7="FIT",'Full menu'!C7="WSD"),"devel",""))))</f>
        <v/>
      </c>
      <c r="D7" s="4" t="str">
        <f>IF(OR('Full menu'!D7="MDC",'Full menu'!D7="PERF"),"basic",IF(OR('Full menu'!D7="PCB",'Full menu'!D7="AERF",'Full menu'!D7="UD"),"inter1",IF(OR('Full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menu'!D7="LSD"),"inter2",IF(OR('Full menu'!D7="FERT",'Full menu'!D7="FMT",'Full menu'!D7="FIT",'Full menu'!D7="WSD"),"devel",""))))</f>
        <v/>
      </c>
      <c r="E7" s="4" t="str">
        <f>IF(OR('Full menu'!E7="MDC",'Full menu'!E7="PERF"),"basic",IF(OR('Full menu'!E7="PCB",'Full menu'!E7="AERF",'Full menu'!E7="UD"),"inter1",IF(OR('Full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menu'!E7="LSD"),"inter2",IF(OR('Full menu'!E7="FERT",'Full menu'!E7="FMT",'Full menu'!E7="FIT",'Full menu'!E7="WSD"),"devel",""))))</f>
        <v/>
      </c>
      <c r="F7" s="4" t="str">
        <f>IF(OR('Full menu'!F7="MDC",'Full menu'!F7="PERF"),"basic",IF(OR('Full menu'!F7="PCB",'Full menu'!F7="AERF",'Full menu'!F7="UD"),"inter1",IF(OR('Full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menu'!F7="LSD"),"inter2",IF(OR('Full menu'!F7="FERT",'Full menu'!F7="FMT",'Full menu'!F7="FIT",'Full menu'!F7="WSD"),"devel",""))))</f>
        <v/>
      </c>
      <c r="G7" s="4" t="str">
        <f>IF(OR('Full menu'!G7="MDC",'Full menu'!G7="PERF"),"basic",IF(OR('Full menu'!G7="PCB",'Full menu'!G7="AERF",'Full menu'!G7="UD"),"inter1",IF(OR('Full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menu'!G7="LSD"),"inter2",IF(OR('Full menu'!G7="FERT",'Full menu'!G7="FMT",'Full menu'!G7="FIT",'Full menu'!G7="WSD"),"devel",""))))</f>
        <v/>
      </c>
      <c r="H7" s="4" t="str">
        <f>IF(OR('Full menu'!H7="MDC",'Full menu'!H7="PERF"),"basic",IF(OR('Full menu'!H7="PCB",'Full menu'!H7="AERF",'Full menu'!H7="UD"),"inter1",IF(OR('Full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menu'!H7="LSD"),"inter2",IF(OR('Full menu'!H7="FERT",'Full menu'!H7="FMT",'Full menu'!H7="FIT",'Full menu'!H7="WSD"),"devel",""))))</f>
        <v/>
      </c>
      <c r="I7" s="4" t="str">
        <f>IF(OR('Full menu'!I7="MDC",'Full menu'!I7="PERF"),"basic",IF(OR('Full menu'!I7="PCB",'Full menu'!I7="AERF",'Full menu'!I7="UD"),"inter1",IF(OR('Full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menu'!I7="LSD"),"inter2",IF(OR('Full menu'!I7="FERT",'Full menu'!I7="FMT",'Full menu'!I7="FIT",'Full menu'!I7="WSD"),"devel",""))))</f>
        <v/>
      </c>
      <c r="J7" s="4" t="str">
        <f>IF(OR('Full menu'!J7="MDC",'Full menu'!J7="PERF"),"basic",IF(OR('Full menu'!J7="PCB",'Full menu'!J7="AERF",'Full menu'!J7="UD"),"inter1",IF(OR('Full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menu'!J7="LSD"),"inter2",IF(OR('Full menu'!J7="FERT",'Full menu'!J7="FMT",'Full menu'!J7="FIT",'Full menu'!J7="WSD"),"devel",""))))</f>
        <v/>
      </c>
      <c r="K7" s="4" t="str">
        <f>IF(OR('Full menu'!K7="MDC",'Full menu'!K7="PERF"),"basic",IF(OR('Full menu'!K7="PCB",'Full menu'!K7="AERF",'Full menu'!K7="UD"),"inter1",IF(OR('Full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menu'!K7="LSD"),"inter2",IF(OR('Full menu'!K7="FERT",'Full menu'!K7="FMT",'Full menu'!K7="FIT",'Full menu'!K7="WSD"),"devel",""))))</f>
        <v/>
      </c>
      <c r="L7" s="4" t="str">
        <f>IF(OR('Full menu'!L7="MDC",'Full menu'!L7="PERF"),"basic",IF(OR('Full menu'!L7="PCB",'Full menu'!L7="AERF",'Full menu'!L7="UD"),"inter1",IF(OR('Full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menu'!L7="LSD"),"inter2",IF(OR('Full menu'!L7="FERT",'Full menu'!L7="FMT",'Full menu'!L7="FIT",'Full menu'!L7="WSD"),"devel",""))))</f>
        <v/>
      </c>
      <c r="M7" s="4" t="str">
        <f>IF(OR('Full menu'!M7="MDC",'Full menu'!M7="PERF"),"basic",IF(OR('Full menu'!M7="PCB",'Full menu'!M7="AERF",'Full menu'!M7="UD"),"inter1",IF(OR('Full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menu'!M7="LSD"),"inter2",IF(OR('Full menu'!M7="FERT",'Full menu'!M7="FMT",'Full menu'!M7="FIT",'Full menu'!M7="WSD"),"devel",""))))</f>
        <v/>
      </c>
      <c r="N7" s="4" t="str">
        <f>IF(OR('Full menu'!N7="MDC",'Full menu'!N7="PERF"),"basic",IF(OR('Full menu'!N7="PCB",'Full menu'!N7="AERF",'Full menu'!N7="UD"),"inter1",IF(OR('Full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menu'!N7="LSD"),"inter2",IF(OR('Full menu'!N7="FERT",'Full menu'!N7="FMT",'Full menu'!N7="FIT",'Full menu'!N7="WSD"),"devel",""))))</f>
        <v/>
      </c>
      <c r="O7" s="4" t="str">
        <f>IF(OR('Full menu'!O7="MDC",'Full menu'!O7="PERF"),"basic",IF(OR('Full menu'!O7="PCB",'Full menu'!O7="AERF",'Full menu'!O7="UD"),"inter1",IF(OR('Full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menu'!O7="LSD"),"inter2",IF(OR('Full menu'!O7="FERT",'Full menu'!O7="FMT",'Full menu'!O7="FIT",'Full menu'!O7="WSD"),"devel",""))))</f>
        <v/>
      </c>
      <c r="P7" s="4" t="str">
        <f>IF(OR('Full menu'!P7="MDC",'Full menu'!P7="PERF"),"basic",IF(OR('Full menu'!P7="PCB",'Full menu'!P7="AERF",'Full menu'!P7="UD"),"inter1",IF(OR('Full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menu'!P7="LSD"),"inter2",IF(OR('Full menu'!P7="FERT",'Full menu'!P7="FMT",'Full menu'!P7="FIT",'Full menu'!P7="WSD"),"devel",""))))</f>
        <v/>
      </c>
      <c r="Q7" s="4" t="str">
        <f>IF(OR('Full menu'!Q7="MDC",'Full menu'!Q7="PERF"),"basic",IF(OR('Full menu'!Q7="PCB",'Full menu'!Q7="AERF",'Full menu'!Q7="UD"),"inter1",IF(OR('Full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menu'!Q7="LSD"),"inter2",IF(OR('Full menu'!Q7="FERT",'Full menu'!Q7="FMT",'Full menu'!Q7="FIT",'Full menu'!Q7="WSD"),"devel",""))))</f>
        <v/>
      </c>
      <c r="R7" s="4" t="str">
        <f>IF(OR('Full menu'!R7="MDC",'Full menu'!R7="PERF"),"basic",IF(OR('Full menu'!R7="PCB",'Full menu'!R7="AERF",'Full menu'!R7="UD"),"inter1",IF(OR('Full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menu'!R7="LSD"),"inter2",IF(OR('Full menu'!R7="FERT",'Full menu'!R7="FMT",'Full menu'!R7="FIT",'Full menu'!R7="WSD"),"devel",""))))</f>
        <v/>
      </c>
      <c r="S7" s="4" t="str">
        <f>IF(OR('Full menu'!S7="MDC",'Full menu'!S7="PERF"),"basic",IF(OR('Full menu'!S7="PCB",'Full menu'!S7="AERF",'Full menu'!S7="UD"),"inter1",IF(OR('Full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menu'!S7="LSD"),"inter2",IF(OR('Full menu'!S7="FERT",'Full menu'!S7="FMT",'Full menu'!S7="FIT",'Full menu'!S7="WSD"),"devel",""))))</f>
        <v/>
      </c>
      <c r="T7" s="4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menu'!T7="WSD"),"intens",""))))</f>
        <v>inter</v>
      </c>
      <c r="U7" s="4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menu'!U7="WSD"),"intens",""))))</f>
        <v>inter</v>
      </c>
      <c r="V7" s="4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menu'!V7="WSD"),"intens",""))))</f>
        <v>subst</v>
      </c>
      <c r="W7" s="4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menu'!W7="WSD"),"intens",""))))</f>
        <v>subst</v>
      </c>
      <c r="X7" s="4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menu'!X7="WSD"),"intens",""))))</f>
        <v>subst</v>
      </c>
      <c r="Y7" s="4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menu'!Y7="WSD"),"intens",""))))</f>
        <v>subst</v>
      </c>
      <c r="Z7" s="4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menu'!Z7="WSD"),"intens",""))))</f>
        <v>subst</v>
      </c>
      <c r="AA7" s="4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menu'!AA7="WSD"),"intens",""))))</f>
        <v>subst</v>
      </c>
      <c r="AB7" s="4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menu'!AB7="WSD"),"intens",""))))</f>
        <v>subst</v>
      </c>
      <c r="AC7" s="4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menu'!AC7="WSD"),"intens",""))))</f>
        <v>subst</v>
      </c>
      <c r="AD7" s="4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menu'!AD7="WSD"),"intens",""))))</f>
        <v>subst</v>
      </c>
      <c r="AE7" s="4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menu'!AE7="WSD"),"intens",""))))</f>
        <v>subst</v>
      </c>
      <c r="AF7" s="4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menu'!AF7="WSD"),"intens",""))))</f>
        <v>subst</v>
      </c>
      <c r="AG7" s="4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menu'!AG7="WSD"),"intens",""))))</f>
        <v>subst</v>
      </c>
      <c r="AH7" s="4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menu'!AH7="WSD"),"intens",""))))</f>
        <v>subst</v>
      </c>
      <c r="AI7" s="4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menu'!AI7="WSD"),"intens",""))))</f>
        <v>subst</v>
      </c>
      <c r="AJ7" s="4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menu'!AJ7="WSD"),"intens",""))))</f>
        <v>subst</v>
      </c>
      <c r="AK7" s="4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menu'!AK7="WSD"),"intens",""))))</f>
        <v>subst</v>
      </c>
      <c r="AL7" s="4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menu'!AL7="WSD"),"intens",""))))</f>
        <v>subst</v>
      </c>
      <c r="AM7" s="4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menu'!AM7="WSD"),"intens",""))))</f>
        <v>subst</v>
      </c>
      <c r="AN7" s="4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menu'!AN7="WSD"),"intens",""))))</f>
        <v>subst</v>
      </c>
      <c r="AO7" s="4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menu'!AO7="WSD"),"intens",""))))</f>
        <v>subst</v>
      </c>
      <c r="AP7" s="4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menu'!AP7="WSD"),"intens",""))))</f>
        <v>subst</v>
      </c>
      <c r="AQ7" s="4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menu'!AQ7="WSD"),"intens",""))))</f>
        <v>subst</v>
      </c>
      <c r="AR7" s="4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menu'!AR7="WSD"),"intens",""))))</f>
        <v>subst</v>
      </c>
      <c r="AS7" s="4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menu'!AS7="WSD"),"intens",""))))</f>
        <v>subst</v>
      </c>
    </row>
    <row r="8" spans="1:45" x14ac:dyDescent="0.35">
      <c r="A8" s="4" t="s">
        <v>31</v>
      </c>
      <c r="B8" s="4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menu'!B8="WSD"),"intens",""))))</f>
        <v>inter</v>
      </c>
      <c r="C8" s="4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menu'!C8="WSD"),"intens",""))))</f>
        <v>inter</v>
      </c>
      <c r="D8" s="4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menu'!D8="WSD"),"intens",""))))</f>
        <v>inter</v>
      </c>
      <c r="E8" s="4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menu'!E8="WSD"),"intens",""))))</f>
        <v>inter</v>
      </c>
      <c r="F8" s="4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menu'!F8="WSD"),"intens",""))))</f>
        <v>inter</v>
      </c>
      <c r="G8" s="4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menu'!G8="WSD"),"intens",""))))</f>
        <v>inter</v>
      </c>
      <c r="H8" s="4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menu'!H8="WSD"),"intens",""))))</f>
        <v>inter</v>
      </c>
      <c r="I8" s="4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menu'!I8="WSD"),"intens",""))))</f>
        <v>inter</v>
      </c>
      <c r="J8" s="4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menu'!J8="WSD"),"intens",""))))</f>
        <v>inter</v>
      </c>
      <c r="K8" s="4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menu'!K8="WSD"),"intens",""))))</f>
        <v>inter</v>
      </c>
      <c r="L8" s="4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menu'!L8="WSD"),"intens",""))))</f>
        <v>inter</v>
      </c>
      <c r="M8" s="4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menu'!M8="WSD"),"intens",""))))</f>
        <v>inter</v>
      </c>
      <c r="N8" s="4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menu'!N8="WSD"),"intens",""))))</f>
        <v>inter</v>
      </c>
      <c r="O8" s="4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menu'!O8="WSD"),"intens",""))))</f>
        <v>inter</v>
      </c>
      <c r="P8" s="4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menu'!P8="WSD"),"intens",""))))</f>
        <v>inter</v>
      </c>
      <c r="Q8" s="4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menu'!Q8="WSD"),"intens",""))))</f>
        <v>inter</v>
      </c>
      <c r="R8" s="4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menu'!R8="WSD"),"intens",""))))</f>
        <v>subst</v>
      </c>
      <c r="S8" s="4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menu'!S8="WSD"),"intens",""))))</f>
        <v>subst</v>
      </c>
      <c r="T8" s="4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menu'!T8="WSD"),"intens",""))))</f>
        <v>intens</v>
      </c>
      <c r="U8" s="4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menu'!U8="WSD"),"intens",""))))</f>
        <v>intens</v>
      </c>
      <c r="V8" s="4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menu'!V8="WSD"),"intens",""))))</f>
        <v>intens</v>
      </c>
      <c r="W8" s="4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menu'!W8="WSD"),"intens",""))))</f>
        <v>intens</v>
      </c>
      <c r="X8" s="4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menu'!X8="WSD"),"intens",""))))</f>
        <v>intens</v>
      </c>
      <c r="Y8" s="4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menu'!Y8="WSD"),"intens",""))))</f>
        <v>intens</v>
      </c>
      <c r="Z8" s="4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menu'!Z8="WSD"),"intens",""))))</f>
        <v>intens</v>
      </c>
      <c r="AA8" s="4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menu'!AA8="WSD"),"intens",""))))</f>
        <v>intens</v>
      </c>
      <c r="AB8" s="4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menu'!AB8="WSD"),"intens",""))))</f>
        <v>intens</v>
      </c>
      <c r="AC8" s="4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menu'!AC8="WSD"),"intens",""))))</f>
        <v>intens</v>
      </c>
      <c r="AD8" s="4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menu'!AD8="WSD"),"intens",""))))</f>
        <v>intens</v>
      </c>
      <c r="AE8" s="4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menu'!AE8="WSD"),"intens",""))))</f>
        <v>intens</v>
      </c>
      <c r="AF8" s="4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menu'!AF8="WSD"),"intens",""))))</f>
        <v>intens</v>
      </c>
      <c r="AG8" s="4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menu'!AG8="WSD"),"intens",""))))</f>
        <v>intens</v>
      </c>
      <c r="AH8" s="4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menu'!AH8="WSD"),"intens",""))))</f>
        <v>intens</v>
      </c>
      <c r="AI8" s="4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menu'!AI8="WSD"),"intens",""))))</f>
        <v>intens</v>
      </c>
      <c r="AJ8" s="4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menu'!AJ8="WSD"),"intens",""))))</f>
        <v/>
      </c>
      <c r="AK8" s="4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menu'!AK8="WSD"),"intens",""))))</f>
        <v/>
      </c>
      <c r="AL8" s="4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menu'!AL8="WSD"),"intens",""))))</f>
        <v/>
      </c>
      <c r="AM8" s="4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menu'!AM8="WSD"),"intens",""))))</f>
        <v/>
      </c>
      <c r="AN8" s="4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menu'!AN8="WSD"),"intens",""))))</f>
        <v/>
      </c>
      <c r="AO8" s="4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menu'!AO8="WSD"),"intens",""))))</f>
        <v/>
      </c>
      <c r="AP8" s="4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menu'!AP8="WSD"),"intens",""))))</f>
        <v/>
      </c>
      <c r="AQ8" s="4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menu'!AQ8="WSD"),"intens",""))))</f>
        <v/>
      </c>
      <c r="AR8" s="4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menu'!AR8="WSD"),"intens",""))))</f>
        <v/>
      </c>
      <c r="AS8" s="4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menu'!AS8="WSD"),"intens",""))))</f>
        <v/>
      </c>
    </row>
    <row r="9" spans="1:45" x14ac:dyDescent="0.35">
      <c r="A9" s="4" t="s">
        <v>32</v>
      </c>
      <c r="B9" s="4" t="str">
        <f>IF(OR('Full menu'!B9="MDC",'Full menu'!B9="PERF"),"basic",IF(OR('Full menu'!B9="PCB",'Full menu'!B9="AERF",'Full menu'!B9="UD"),"inter1",IF(OR('Full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menu'!B9="LSD"),"inter2",IF(OR('Full menu'!B9="FERT",'Full menu'!B9="FMT",'Full menu'!B9="FIT",'Full menu'!B9="WSD"),"devel",""))))</f>
        <v/>
      </c>
      <c r="C9" s="4" t="str">
        <f>IF(OR('Full menu'!C9="MDC",'Full menu'!C9="PERF"),"basic",IF(OR('Full menu'!C9="PCB",'Full menu'!C9="AERF",'Full menu'!C9="UD"),"inter1",IF(OR('Full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menu'!C9="LSD"),"inter2",IF(OR('Full menu'!C9="FERT",'Full menu'!C9="FMT",'Full menu'!C9="FIT",'Full menu'!C9="WSD"),"devel",""))))</f>
        <v/>
      </c>
      <c r="D9" s="4" t="str">
        <f>IF(OR('Full menu'!D9="MDC",'Full menu'!D9="PERF"),"basic",IF(OR('Full menu'!D9="PCB",'Full menu'!D9="AERF",'Full menu'!D9="UD"),"inter1",IF(OR('Full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menu'!D9="LSD"),"inter2",IF(OR('Full menu'!D9="FERT",'Full menu'!D9="FMT",'Full menu'!D9="FIT",'Full menu'!D9="WSD"),"devel",""))))</f>
        <v/>
      </c>
      <c r="E9" s="4" t="str">
        <f>IF(OR('Full menu'!E9="MDC",'Full menu'!E9="PERF"),"basic",IF(OR('Full menu'!E9="PCB",'Full menu'!E9="AERF",'Full menu'!E9="UD"),"inter1",IF(OR('Full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menu'!E9="LSD"),"inter2",IF(OR('Full menu'!E9="FERT",'Full menu'!E9="FMT",'Full menu'!E9="FIT",'Full menu'!E9="WSD"),"devel",""))))</f>
        <v/>
      </c>
      <c r="F9" s="4" t="str">
        <f>IF(OR('Full menu'!F9="MDC",'Full menu'!F9="PERF"),"basic",IF(OR('Full menu'!F9="PCB",'Full menu'!F9="AERF",'Full menu'!F9="UD"),"inter1",IF(OR('Full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menu'!F9="LSD"),"inter2",IF(OR('Full menu'!F9="FERT",'Full menu'!F9="FMT",'Full menu'!F9="FIT",'Full menu'!F9="WSD"),"devel",""))))</f>
        <v/>
      </c>
      <c r="G9" s="4" t="str">
        <f>IF(OR('Full menu'!G9="MDC",'Full menu'!G9="PERF"),"basic",IF(OR('Full menu'!G9="PCB",'Full menu'!G9="AERF",'Full menu'!G9="UD"),"inter1",IF(OR('Full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menu'!G9="LSD"),"inter2",IF(OR('Full menu'!G9="FERT",'Full menu'!G9="FMT",'Full menu'!G9="FIT",'Full menu'!G9="WSD"),"devel",""))))</f>
        <v/>
      </c>
      <c r="H9" s="4" t="str">
        <f>IF(OR('Full menu'!H9="MDC",'Full menu'!H9="PERF"),"basic",IF(OR('Full menu'!H9="PCB",'Full menu'!H9="AERF",'Full menu'!H9="UD"),"inter1",IF(OR('Full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menu'!H9="LSD"),"inter2",IF(OR('Full menu'!H9="FERT",'Full menu'!H9="FMT",'Full menu'!H9="FIT",'Full menu'!H9="WSD"),"devel",""))))</f>
        <v/>
      </c>
      <c r="I9" s="4" t="str">
        <f>IF(OR('Full menu'!I9="MDC",'Full menu'!I9="PERF"),"basic",IF(OR('Full menu'!I9="PCB",'Full menu'!I9="AERF",'Full menu'!I9="UD"),"inter1",IF(OR('Full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menu'!I9="LSD"),"inter2",IF(OR('Full menu'!I9="FERT",'Full menu'!I9="FMT",'Full menu'!I9="FIT",'Full menu'!I9="WSD"),"devel",""))))</f>
        <v/>
      </c>
      <c r="J9" s="4" t="str">
        <f>IF(OR('Full menu'!J9="MDC",'Full menu'!J9="PERF"),"basic",IF(OR('Full menu'!J9="PCB",'Full menu'!J9="AERF",'Full menu'!J9="UD"),"inter1",IF(OR('Full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menu'!J9="LSD"),"inter2",IF(OR('Full menu'!J9="FERT",'Full menu'!J9="FMT",'Full menu'!J9="FIT",'Full menu'!J9="WSD"),"devel",""))))</f>
        <v/>
      </c>
      <c r="K9" s="4" t="str">
        <f>IF(OR('Full menu'!K9="MDC",'Full menu'!K9="PERF"),"basic",IF(OR('Full menu'!K9="PCB",'Full menu'!K9="AERF",'Full menu'!K9="UD"),"inter1",IF(OR('Full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menu'!K9="LSD"),"inter2",IF(OR('Full menu'!K9="FERT",'Full menu'!K9="FMT",'Full menu'!K9="FIT",'Full menu'!K9="WSD"),"devel",""))))</f>
        <v/>
      </c>
      <c r="L9" s="4" t="str">
        <f>IF(OR('Full menu'!L9="MDC",'Full menu'!L9="PERF"),"basic",IF(OR('Full menu'!L9="PCB",'Full menu'!L9="AERF",'Full menu'!L9="UD"),"inter1",IF(OR('Full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menu'!L9="LSD"),"inter2",IF(OR('Full menu'!L9="FERT",'Full menu'!L9="FMT",'Full menu'!L9="FIT",'Full menu'!L9="WSD"),"devel",""))))</f>
        <v/>
      </c>
      <c r="M9" s="4" t="str">
        <f>IF(OR('Full menu'!M9="MDC",'Full menu'!M9="PERF"),"basic",IF(OR('Full menu'!M9="PCB",'Full menu'!M9="AERF",'Full menu'!M9="UD"),"inter1",IF(OR('Full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menu'!M9="LSD"),"inter2",IF(OR('Full menu'!M9="FERT",'Full menu'!M9="FMT",'Full menu'!M9="FIT",'Full menu'!M9="WSD"),"devel",""))))</f>
        <v/>
      </c>
      <c r="N9" s="4" t="str">
        <f>IF(OR('Full menu'!N9="MDC",'Full menu'!N9="PERF"),"basic",IF(OR('Full menu'!N9="PCB",'Full menu'!N9="AERF",'Full menu'!N9="UD"),"inter1",IF(OR('Full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menu'!N9="LSD"),"inter2",IF(OR('Full menu'!N9="FERT",'Full menu'!N9="FMT",'Full menu'!N9="FIT",'Full menu'!N9="WSD"),"devel",""))))</f>
        <v/>
      </c>
      <c r="O9" s="4" t="str">
        <f>IF(OR('Full menu'!O9="MDC",'Full menu'!O9="PERF"),"basic",IF(OR('Full menu'!O9="PCB",'Full menu'!O9="AERF",'Full menu'!O9="UD"),"inter1",IF(OR('Full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menu'!O9="LSD"),"inter2",IF(OR('Full menu'!O9="FERT",'Full menu'!O9="FMT",'Full menu'!O9="FIT",'Full menu'!O9="WSD"),"devel",""))))</f>
        <v/>
      </c>
      <c r="P9" s="4" t="str">
        <f>IF(OR('Full menu'!P9="MDC",'Full menu'!P9="PERF"),"basic",IF(OR('Full menu'!P9="PCB",'Full menu'!P9="AERF",'Full menu'!P9="UD"),"inter1",IF(OR('Full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menu'!P9="LSD"),"inter2",IF(OR('Full menu'!P9="FERT",'Full menu'!P9="FMT",'Full menu'!P9="FIT",'Full menu'!P9="WSD"),"devel",""))))</f>
        <v/>
      </c>
      <c r="Q9" s="4" t="str">
        <f>IF(OR('Full menu'!Q9="MDC",'Full menu'!Q9="PERF"),"basic",IF(OR('Full menu'!Q9="PCB",'Full menu'!Q9="AERF",'Full menu'!Q9="UD"),"inter1",IF(OR('Full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menu'!Q9="LSD"),"inter2",IF(OR('Full menu'!Q9="FERT",'Full menu'!Q9="FMT",'Full menu'!Q9="FIT",'Full menu'!Q9="WSD"),"devel",""))))</f>
        <v/>
      </c>
      <c r="R9" s="4" t="str">
        <f>IF(OR('Full menu'!R9="MDC",'Full menu'!R9="PERF"),"basic",IF(OR('Full menu'!R9="PCB",'Full menu'!R9="AERF",'Full menu'!R9="UD"),"inter1",IF(OR('Full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menu'!R9="LSD"),"inter2",IF(OR('Full menu'!R9="FERT",'Full menu'!R9="FMT",'Full menu'!R9="FIT",'Full menu'!R9="WSD"),"devel",""))))</f>
        <v/>
      </c>
      <c r="S9" s="4" t="str">
        <f>IF(OR('Full menu'!S9="MDC",'Full menu'!S9="PERF"),"basic",IF(OR('Full menu'!S9="PCB",'Full menu'!S9="AERF",'Full menu'!S9="UD"),"inter1",IF(OR('Full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menu'!S9="LSD"),"inter2",IF(OR('Full menu'!S9="FERT",'Full menu'!S9="FMT",'Full menu'!S9="FIT",'Full menu'!S9="WSD"),"devel",""))))</f>
        <v/>
      </c>
      <c r="T9" s="4" t="str">
        <f>IF(OR('Full menu'!T9="MDC",'Full menu'!T9="PERF"),"basic",IF(OR('Full menu'!T9="PCB",'Full menu'!T9="AERF",'Full menu'!T9="UD"),"inter1",IF(OR('Full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menu'!T9="LSD"),"inter2",IF(OR('Full menu'!T9="FERT",'Full menu'!T9="FMT",'Full menu'!T9="FIT",'Full menu'!T9="WSD"),"devel",""))))</f>
        <v/>
      </c>
      <c r="U9" s="4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menu'!U9="WSD"),"intens",""))))</f>
        <v>inter</v>
      </c>
      <c r="V9" s="4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menu'!V9="WSD"),"intens",""))))</f>
        <v>inter</v>
      </c>
      <c r="W9" s="4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menu'!W9="WSD"),"intens",""))))</f>
        <v>inter</v>
      </c>
      <c r="X9" s="4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menu'!X9="WSD"),"intens",""))))</f>
        <v>subst</v>
      </c>
      <c r="Y9" s="4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menu'!Y9="WSD"),"intens",""))))</f>
        <v>subst</v>
      </c>
      <c r="Z9" s="4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menu'!Z9="WSD"),"intens",""))))</f>
        <v>subst</v>
      </c>
      <c r="AA9" s="4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menu'!AA9="WSD"),"intens",""))))</f>
        <v>subst</v>
      </c>
      <c r="AB9" s="4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menu'!AB9="WSD"),"intens",""))))</f>
        <v>subst</v>
      </c>
      <c r="AC9" s="4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menu'!AC9="WSD"),"intens",""))))</f>
        <v>subst</v>
      </c>
      <c r="AD9" s="4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menu'!AD9="WSD"),"intens",""))))</f>
        <v>subst</v>
      </c>
      <c r="AE9" s="4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menu'!AE9="WSD"),"intens",""))))</f>
        <v>subst</v>
      </c>
      <c r="AF9" s="4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menu'!AF9="WSD"),"intens",""))))</f>
        <v>subst</v>
      </c>
      <c r="AG9" s="4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menu'!AG9="WSD"),"intens",""))))</f>
        <v>subst</v>
      </c>
      <c r="AH9" s="4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menu'!AH9="WSD"),"intens",""))))</f>
        <v>intens</v>
      </c>
      <c r="AI9" s="4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menu'!AI9="WSD"),"intens",""))))</f>
        <v>intens</v>
      </c>
      <c r="AJ9" s="4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menu'!AJ9="WSD"),"intens",""))))</f>
        <v>intens</v>
      </c>
      <c r="AK9" s="4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menu'!AK9="WSD"),"intens",""))))</f>
        <v>intens</v>
      </c>
      <c r="AL9" s="4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menu'!AL9="WSD"),"intens",""))))</f>
        <v>intens</v>
      </c>
      <c r="AM9" s="4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menu'!AM9="WSD"),"intens",""))))</f>
        <v>intens</v>
      </c>
      <c r="AN9" s="4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menu'!AN9="WSD"),"intens",""))))</f>
        <v>intens</v>
      </c>
      <c r="AO9" s="4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menu'!AO9="WSD"),"intens",""))))</f>
        <v>intens</v>
      </c>
      <c r="AP9" s="4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menu'!AP9="WSD"),"intens",""))))</f>
        <v>intens</v>
      </c>
      <c r="AQ9" s="4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menu'!AQ9="WSD"),"intens",""))))</f>
        <v>intens</v>
      </c>
      <c r="AR9" s="4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menu'!AR9="WSD"),"intens",""))))</f>
        <v>intens</v>
      </c>
      <c r="AS9" s="4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menu'!AS9="WSD"),"intens",""))))</f>
        <v>intens</v>
      </c>
    </row>
    <row r="10" spans="1:45" x14ac:dyDescent="0.35">
      <c r="A10" s="10" t="s">
        <v>77</v>
      </c>
      <c r="B10" s="4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menu'!B10="WSD"),"intens",""))))</f>
        <v>rude</v>
      </c>
      <c r="C10" s="4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menu'!C10="WSD"),"intens",""))))</f>
        <v>rude</v>
      </c>
      <c r="D10" s="4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menu'!D10="WSD"),"intens",""))))</f>
        <v>rude</v>
      </c>
      <c r="E10" s="4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menu'!E10="WSD"),"intens",""))))</f>
        <v>rude</v>
      </c>
      <c r="F10" s="4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menu'!F10="WSD"),"intens",""))))</f>
        <v>rude</v>
      </c>
      <c r="G10" s="4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menu'!G10="WSD"),"intens",""))))</f>
        <v>rude</v>
      </c>
      <c r="H10" s="4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menu'!H10="WSD"),"intens",""))))</f>
        <v>rude</v>
      </c>
      <c r="I10" s="4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menu'!I10="WSD"),"intens",""))))</f>
        <v>rude</v>
      </c>
      <c r="J10" s="4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menu'!J10="WSD"),"intens",""))))</f>
        <v>rude</v>
      </c>
      <c r="K10" s="4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menu'!K10="WSD"),"intens",""))))</f>
        <v>rude</v>
      </c>
      <c r="L10" s="4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menu'!L10="WSD"),"intens",""))))</f>
        <v>rude</v>
      </c>
      <c r="M10" s="4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menu'!M10="WSD"),"intens",""))))</f>
        <v>rude</v>
      </c>
      <c r="N10" s="4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menu'!N10="WSD"),"intens",""))))</f>
        <v>rude</v>
      </c>
      <c r="O10" s="4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menu'!O10="WSD"),"intens",""))))</f>
        <v>subst</v>
      </c>
      <c r="P10" s="4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menu'!P10="WSD"),"intens",""))))</f>
        <v>subst</v>
      </c>
      <c r="Q10" s="4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menu'!Q10="WSD"),"intens",""))))</f>
        <v>subst</v>
      </c>
      <c r="R10" s="4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menu'!R10="WSD"),"intens",""))))</f>
        <v>subst</v>
      </c>
      <c r="S10" s="4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menu'!S10="WSD"),"intens",""))))</f>
        <v>subst</v>
      </c>
      <c r="T10" s="4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menu'!T10="WSD"),"intens",""))))</f>
        <v>subst</v>
      </c>
      <c r="U10" s="4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menu'!U10="WSD"),"intens",""))))</f>
        <v/>
      </c>
      <c r="V10" s="4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menu'!V10="WSD"),"intens",""))))</f>
        <v/>
      </c>
      <c r="W10" s="4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menu'!W10="WSD"),"intens",""))))</f>
        <v/>
      </c>
      <c r="X10" s="4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menu'!X10="WSD"),"intens",""))))</f>
        <v/>
      </c>
      <c r="Y10" s="4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menu'!Y10="WSD"),"intens",""))))</f>
        <v/>
      </c>
      <c r="Z10" s="4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menu'!Z10="WSD"),"intens",""))))</f>
        <v/>
      </c>
      <c r="AA10" s="4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menu'!AA10="WSD"),"intens",""))))</f>
        <v/>
      </c>
      <c r="AB10" s="4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menu'!AB10="WSD"),"intens",""))))</f>
        <v/>
      </c>
      <c r="AC10" s="4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menu'!AC10="WSD"),"intens",""))))</f>
        <v/>
      </c>
      <c r="AD10" s="4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menu'!AD10="WSD"),"intens",""))))</f>
        <v/>
      </c>
      <c r="AE10" s="4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menu'!AE10="WSD"),"intens",""))))</f>
        <v/>
      </c>
      <c r="AF10" s="4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menu'!AF10="WSD"),"intens",""))))</f>
        <v/>
      </c>
      <c r="AG10" s="4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menu'!AG10="WSD"),"intens",""))))</f>
        <v/>
      </c>
      <c r="AH10" s="4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menu'!AH10="WSD"),"intens",""))))</f>
        <v/>
      </c>
      <c r="AI10" s="4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menu'!AI10="WSD"),"intens",""))))</f>
        <v/>
      </c>
      <c r="AJ10" s="4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menu'!AJ10="WSD"),"intens",""))))</f>
        <v/>
      </c>
      <c r="AK10" s="4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menu'!AK10="WSD"),"intens",""))))</f>
        <v/>
      </c>
      <c r="AL10" s="4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menu'!AL10="WSD"),"intens",""))))</f>
        <v/>
      </c>
      <c r="AM10" s="4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menu'!AM10="WSD"),"intens",""))))</f>
        <v/>
      </c>
      <c r="AN10" s="4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menu'!AN10="WSD"),"intens",""))))</f>
        <v/>
      </c>
      <c r="AO10" s="4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menu'!AO10="WSD"),"intens",""))))</f>
        <v/>
      </c>
      <c r="AP10" s="4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menu'!AP10="WSD"),"intens",""))))</f>
        <v/>
      </c>
      <c r="AQ10" s="4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menu'!AQ10="WSD"),"intens",""))))</f>
        <v/>
      </c>
      <c r="AR10" s="4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menu'!AR10="WSD"),"intens",""))))</f>
        <v/>
      </c>
      <c r="AS10" s="4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menu'!AS10="WSD"),"intens",""))))</f>
        <v/>
      </c>
    </row>
    <row r="11" spans="1:45" x14ac:dyDescent="0.35">
      <c r="A11" s="4" t="s">
        <v>33</v>
      </c>
      <c r="B11" s="4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menu'!B11="WSD"),"intens",""))))</f>
        <v>rude</v>
      </c>
      <c r="C11" s="4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menu'!C11="WSD"),"intens",""))))</f>
        <v>rude</v>
      </c>
      <c r="D11" s="4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menu'!D11="WSD"),"intens",""))))</f>
        <v>rude</v>
      </c>
      <c r="E11" s="4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menu'!E11="WSD"),"intens",""))))</f>
        <v>inter</v>
      </c>
      <c r="F11" s="4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menu'!F11="WSD"),"intens",""))))</f>
        <v>inter</v>
      </c>
      <c r="G11" s="4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menu'!G11="WSD"),"intens",""))))</f>
        <v>inter</v>
      </c>
      <c r="H11" s="4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menu'!H11="WSD"),"intens",""))))</f>
        <v>inter</v>
      </c>
      <c r="I11" s="4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menu'!I11="WSD"),"intens",""))))</f>
        <v>inter</v>
      </c>
      <c r="J11" s="4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menu'!J11="WSD"),"intens",""))))</f>
        <v>inter</v>
      </c>
      <c r="K11" s="4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menu'!K11="WSD"),"intens",""))))</f>
        <v>inter</v>
      </c>
      <c r="L11" s="4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menu'!L11="WSD"),"intens",""))))</f>
        <v>inter</v>
      </c>
      <c r="M11" s="4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menu'!M11="WSD"),"intens",""))))</f>
        <v>inter</v>
      </c>
      <c r="N11" s="4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menu'!N11="WSD"),"intens",""))))</f>
        <v>inter</v>
      </c>
      <c r="O11" s="4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menu'!O11="WSD"),"intens",""))))</f>
        <v>inter</v>
      </c>
      <c r="P11" s="4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menu'!P11="WSD"),"intens",""))))</f>
        <v>inter</v>
      </c>
      <c r="Q11" s="4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menu'!Q11="WSD"),"intens",""))))</f>
        <v>inter</v>
      </c>
      <c r="R11" s="4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menu'!R11="WSD"),"intens",""))))</f>
        <v>inter</v>
      </c>
      <c r="S11" s="4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menu'!S11="WSD"),"intens",""))))</f>
        <v>inter</v>
      </c>
      <c r="T11" s="4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menu'!T11="WSD"),"intens",""))))</f>
        <v>subst</v>
      </c>
      <c r="U11" s="4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menu'!U11="WSD"),"intens",""))))</f>
        <v>subst</v>
      </c>
      <c r="V11" s="4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menu'!V11="WSD"),"intens",""))))</f>
        <v>subst</v>
      </c>
      <c r="W11" s="4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menu'!W11="WSD"),"intens",""))))</f>
        <v>subst</v>
      </c>
      <c r="X11" s="4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menu'!X11="WSD"),"intens",""))))</f>
        <v>subst</v>
      </c>
      <c r="Y11" s="4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menu'!Y11="WSD"),"intens",""))))</f>
        <v>subst</v>
      </c>
      <c r="Z11" s="4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menu'!Z11="WSD"),"intens",""))))</f>
        <v>subst</v>
      </c>
      <c r="AA11" s="4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menu'!AA11="WSD"),"intens",""))))</f>
        <v>subst</v>
      </c>
      <c r="AB11" s="4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menu'!AB11="WSD"),"intens",""))))</f>
        <v>subst</v>
      </c>
      <c r="AC11" s="4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menu'!AC11="WSD"),"intens",""))))</f>
        <v>subst</v>
      </c>
      <c r="AD11" s="4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menu'!AD11="WSD"),"intens",""))))</f>
        <v>subst</v>
      </c>
      <c r="AE11" s="4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menu'!AE11="WSD"),"intens",""))))</f>
        <v>subst</v>
      </c>
      <c r="AF11" s="4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menu'!AF11="WSD"),"intens",""))))</f>
        <v>subst</v>
      </c>
      <c r="AG11" s="4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menu'!AG11="WSD"),"intens",""))))</f>
        <v>subst</v>
      </c>
      <c r="AH11" s="4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menu'!AH11="WSD"),"intens",""))))</f>
        <v>subst</v>
      </c>
      <c r="AI11" s="4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menu'!AI11="WSD"),"intens",""))))</f>
        <v>subst</v>
      </c>
      <c r="AJ11" s="4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menu'!AJ11="WSD"),"intens",""))))</f>
        <v>subst</v>
      </c>
      <c r="AK11" s="4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menu'!AK11="WSD"),"intens",""))))</f>
        <v>subst</v>
      </c>
      <c r="AL11" s="4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menu'!AL11="WSD"),"intens",""))))</f>
        <v>subst</v>
      </c>
      <c r="AM11" s="4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menu'!AM11="WSD"),"intens",""))))</f>
        <v>subst</v>
      </c>
      <c r="AN11" s="4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menu'!AN11="WSD"),"intens",""))))</f>
        <v>subst</v>
      </c>
      <c r="AO11" s="4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menu'!AO11="WSD"),"intens",""))))</f>
        <v>subst</v>
      </c>
      <c r="AP11" s="4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menu'!AP11="WSD"),"intens",""))))</f>
        <v>subst</v>
      </c>
      <c r="AQ11" s="4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menu'!AQ11="WSD"),"intens",""))))</f>
        <v>subst</v>
      </c>
      <c r="AR11" s="4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menu'!AR11="WSD"),"intens",""))))</f>
        <v>subst</v>
      </c>
      <c r="AS11" s="4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menu'!AS11="WSD"),"intens",""))))</f>
        <v>subst</v>
      </c>
    </row>
    <row r="12" spans="1:45" x14ac:dyDescent="0.35">
      <c r="A12" s="4" t="s">
        <v>34</v>
      </c>
      <c r="B12" s="4" t="str">
        <f>IF(OR('Full menu'!B12="MDC",'Full menu'!B12="PERF"),"basic",IF(OR('Full menu'!B12="PCB",'Full menu'!B12="AERF",'Full menu'!B12="UD"),"inter1",IF(OR('Full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menu'!B12="LSD"),"inter2",IF(OR('Full menu'!B12="FERT",'Full menu'!B12="FMT",'Full menu'!B12="FIT",'Full menu'!B12="WSD"),"devel",""))))</f>
        <v/>
      </c>
      <c r="C12" s="4" t="str">
        <f>IF(OR('Full menu'!C12="MDC",'Full menu'!C12="PERF"),"basic",IF(OR('Full menu'!C12="PCB",'Full menu'!C12="AERF",'Full menu'!C12="UD"),"inter1",IF(OR('Full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menu'!C12="LSD"),"inter2",IF(OR('Full menu'!C12="FERT",'Full menu'!C12="FMT",'Full menu'!C12="FIT",'Full menu'!C12="WSD"),"devel",""))))</f>
        <v/>
      </c>
      <c r="D12" s="4" t="str">
        <f>IF(OR('Full menu'!D12="MDC",'Full menu'!D12="PERF"),"basic",IF(OR('Full menu'!D12="PCB",'Full menu'!D12="AERF",'Full menu'!D12="UD"),"inter1",IF(OR('Full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menu'!D12="LSD"),"inter2",IF(OR('Full menu'!D12="FERT",'Full menu'!D12="FMT",'Full menu'!D12="FIT",'Full menu'!D12="WSD"),"devel",""))))</f>
        <v/>
      </c>
      <c r="E12" s="4" t="str">
        <f>IF(OR('Full menu'!E12="MDC",'Full menu'!E12="PERF"),"basic",IF(OR('Full menu'!E12="PCB",'Full menu'!E12="AERF",'Full menu'!E12="UD"),"inter1",IF(OR('Full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menu'!E12="LSD"),"inter2",IF(OR('Full menu'!E12="FERT",'Full menu'!E12="FMT",'Full menu'!E12="FIT",'Full menu'!E12="WSD"),"devel",""))))</f>
        <v/>
      </c>
      <c r="F12" s="4" t="str">
        <f>IF(OR('Full menu'!F12="MDC",'Full menu'!F12="PERF"),"basic",IF(OR('Full menu'!F12="PCB",'Full menu'!F12="AERF",'Full menu'!F12="UD"),"inter1",IF(OR('Full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menu'!F12="LSD"),"inter2",IF(OR('Full menu'!F12="FERT",'Full menu'!F12="FMT",'Full menu'!F12="FIT",'Full menu'!F12="WSD"),"devel",""))))</f>
        <v/>
      </c>
      <c r="G12" s="4" t="str">
        <f>IF(OR('Full menu'!G12="MDC",'Full menu'!G12="PERF"),"basic",IF(OR('Full menu'!G12="PCB",'Full menu'!G12="AERF",'Full menu'!G12="UD"),"inter1",IF(OR('Full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menu'!G12="LSD"),"inter2",IF(OR('Full menu'!G12="FERT",'Full menu'!G12="FMT",'Full menu'!G12="FIT",'Full menu'!G12="WSD"),"devel",""))))</f>
        <v/>
      </c>
      <c r="H12" s="4" t="str">
        <f>IF(OR('Full menu'!H12="MDC",'Full menu'!H12="PERF"),"basic",IF(OR('Full menu'!H12="PCB",'Full menu'!H12="AERF",'Full menu'!H12="UD"),"inter1",IF(OR('Full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menu'!H12="LSD"),"inter2",IF(OR('Full menu'!H12="FERT",'Full menu'!H12="FMT",'Full menu'!H12="FIT",'Full menu'!H12="WSD"),"devel",""))))</f>
        <v/>
      </c>
      <c r="I12" s="4" t="str">
        <f>IF(OR('Full menu'!I12="MDC",'Full menu'!I12="PERF"),"basic",IF(OR('Full menu'!I12="PCB",'Full menu'!I12="AERF",'Full menu'!I12="UD"),"inter1",IF(OR('Full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menu'!I12="LSD"),"inter2",IF(OR('Full menu'!I12="FERT",'Full menu'!I12="FMT",'Full menu'!I12="FIT",'Full menu'!I12="WSD"),"devel",""))))</f>
        <v/>
      </c>
      <c r="J12" s="4" t="str">
        <f>IF(OR('Full menu'!J12="MDC",'Full menu'!J12="PERF"),"basic",IF(OR('Full menu'!J12="PCB",'Full menu'!J12="AERF",'Full menu'!J12="UD"),"inter1",IF(OR('Full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menu'!J12="LSD"),"inter2",IF(OR('Full menu'!J12="FERT",'Full menu'!J12="FMT",'Full menu'!J12="FIT",'Full menu'!J12="WSD"),"devel",""))))</f>
        <v/>
      </c>
      <c r="K12" s="4" t="str">
        <f>IF(OR('Full menu'!K12="MDC",'Full menu'!K12="PERF"),"basic",IF(OR('Full menu'!K12="PCB",'Full menu'!K12="AERF",'Full menu'!K12="UD"),"inter1",IF(OR('Full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menu'!K12="LSD"),"inter2",IF(OR('Full menu'!K12="FERT",'Full menu'!K12="FMT",'Full menu'!K12="FIT",'Full menu'!K12="WSD"),"devel",""))))</f>
        <v/>
      </c>
      <c r="L12" s="4" t="str">
        <f>IF(OR('Full menu'!L12="MDC",'Full menu'!L12="PERF"),"basic",IF(OR('Full menu'!L12="PCB",'Full menu'!L12="AERF",'Full menu'!L12="UD"),"inter1",IF(OR('Full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menu'!L12="LSD"),"inter2",IF(OR('Full menu'!L12="FERT",'Full menu'!L12="FMT",'Full menu'!L12="FIT",'Full menu'!L12="WSD"),"devel",""))))</f>
        <v/>
      </c>
      <c r="M12" s="4" t="str">
        <f>IF(OR('Full menu'!M12="MDC",'Full menu'!M12="PERF"),"basic",IF(OR('Full menu'!M12="PCB",'Full menu'!M12="AERF",'Full menu'!M12="UD"),"inter1",IF(OR('Full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menu'!M12="LSD"),"inter2",IF(OR('Full menu'!M12="FERT",'Full menu'!M12="FMT",'Full menu'!M12="FIT",'Full menu'!M12="WSD"),"devel",""))))</f>
        <v/>
      </c>
      <c r="N12" s="4" t="str">
        <f>IF(OR('Full menu'!N12="MDC",'Full menu'!N12="PERF"),"basic",IF(OR('Full menu'!N12="PCB",'Full menu'!N12="AERF",'Full menu'!N12="UD"),"inter1",IF(OR('Full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menu'!N12="LSD"),"inter2",IF(OR('Full menu'!N12="FERT",'Full menu'!N12="FMT",'Full menu'!N12="FIT",'Full menu'!N12="WSD"),"devel",""))))</f>
        <v/>
      </c>
      <c r="O12" s="4" t="str">
        <f>IF(OR('Full menu'!O12="MDC",'Full menu'!O12="PERF"),"basic",IF(OR('Full menu'!O12="PCB",'Full menu'!O12="AERF",'Full menu'!O12="UD"),"inter1",IF(OR('Full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menu'!O12="LSD"),"inter2",IF(OR('Full menu'!O12="FERT",'Full menu'!O12="FMT",'Full menu'!O12="FIT",'Full menu'!O12="WSD"),"devel",""))))</f>
        <v/>
      </c>
      <c r="P12" s="4" t="str">
        <f>IF(OR('Full menu'!P12="MDC",'Full menu'!P12="PERF"),"basic",IF(OR('Full menu'!P12="PCB",'Full menu'!P12="AERF",'Full menu'!P12="UD"),"inter1",IF(OR('Full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menu'!P12="LSD"),"inter2",IF(OR('Full menu'!P12="FERT",'Full menu'!P12="FMT",'Full menu'!P12="FIT",'Full menu'!P12="WSD"),"devel",""))))</f>
        <v/>
      </c>
      <c r="Q12" s="4" t="str">
        <f>IF(OR('Full menu'!Q12="MDC",'Full menu'!Q12="PERF"),"basic",IF(OR('Full menu'!Q12="PCB",'Full menu'!Q12="AERF",'Full menu'!Q12="UD"),"inter1",IF(OR('Full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menu'!Q12="LSD"),"inter2",IF(OR('Full menu'!Q12="FERT",'Full menu'!Q12="FMT",'Full menu'!Q12="FIT",'Full menu'!Q12="WSD"),"devel",""))))</f>
        <v/>
      </c>
      <c r="R12" s="4" t="str">
        <f>IF(OR('Full menu'!R12="MDC",'Full menu'!R12="PERF"),"basic",IF(OR('Full menu'!R12="PCB",'Full menu'!R12="AERF",'Full menu'!R12="UD"),"inter1",IF(OR('Full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menu'!R12="LSD"),"inter2",IF(OR('Full menu'!R12="FERT",'Full menu'!R12="FMT",'Full menu'!R12="FIT",'Full menu'!R12="WSD"),"devel",""))))</f>
        <v/>
      </c>
      <c r="S12" s="4" t="str">
        <f>IF(OR('Full menu'!S12="MDC",'Full menu'!S12="PERF"),"basic",IF(OR('Full menu'!S12="PCB",'Full menu'!S12="AERF",'Full menu'!S12="UD"),"inter1",IF(OR('Full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menu'!S12="LSD"),"inter2",IF(OR('Full menu'!S12="FERT",'Full menu'!S12="FMT",'Full menu'!S12="FIT",'Full menu'!S12="WSD"),"devel",""))))</f>
        <v/>
      </c>
      <c r="T12" s="4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menu'!T12="WSD"),"intens",""))))</f>
        <v>subst</v>
      </c>
      <c r="U12" s="4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menu'!U12="WSD"),"intens",""))))</f>
        <v>subst</v>
      </c>
      <c r="V12" s="4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menu'!V12="WSD"),"intens",""))))</f>
        <v>subst</v>
      </c>
      <c r="W12" s="4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menu'!W12="WSD"),"intens",""))))</f>
        <v>subst</v>
      </c>
      <c r="X12" s="4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menu'!X12="WSD"),"intens",""))))</f>
        <v>subst</v>
      </c>
      <c r="Y12" s="4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menu'!Y12="WSD"),"intens",""))))</f>
        <v>subst</v>
      </c>
      <c r="Z12" s="4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menu'!Z12="WSD"),"intens",""))))</f>
        <v>subst</v>
      </c>
      <c r="AA12" s="4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menu'!AA12="WSD"),"intens",""))))</f>
        <v>subst</v>
      </c>
      <c r="AB12" s="4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menu'!AB12="WSD"),"intens",""))))</f>
        <v>subst</v>
      </c>
      <c r="AC12" s="4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menu'!AC12="WSD"),"intens",""))))</f>
        <v>subst</v>
      </c>
      <c r="AD12" s="4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menu'!AD12="WSD"),"intens",""))))</f>
        <v>subst</v>
      </c>
      <c r="AE12" s="4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menu'!AE12="WSD"),"intens",""))))</f>
        <v>subst</v>
      </c>
      <c r="AF12" s="4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menu'!AF12="WSD"),"intens",""))))</f>
        <v>subst</v>
      </c>
      <c r="AG12" s="4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menu'!AG12="WSD"),"intens",""))))</f>
        <v>subst</v>
      </c>
      <c r="AH12" s="4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menu'!AH12="WSD"),"intens",""))))</f>
        <v>subst</v>
      </c>
      <c r="AI12" s="4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menu'!AI12="WSD"),"intens",""))))</f>
        <v>subst</v>
      </c>
      <c r="AJ12" s="4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menu'!AJ12="WSD"),"intens",""))))</f>
        <v>subst</v>
      </c>
      <c r="AK12" s="4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menu'!AK12="WSD"),"intens",""))))</f>
        <v>subst</v>
      </c>
      <c r="AL12" s="4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menu'!AL12="WSD"),"intens",""))))</f>
        <v>subst</v>
      </c>
      <c r="AM12" s="4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menu'!AM12="WSD"),"intens",""))))</f>
        <v/>
      </c>
      <c r="AN12" s="4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menu'!AN12="WSD"),"intens",""))))</f>
        <v/>
      </c>
      <c r="AO12" s="4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menu'!AO12="WSD"),"intens",""))))</f>
        <v/>
      </c>
      <c r="AP12" s="4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menu'!AP12="WSD"),"intens",""))))</f>
        <v/>
      </c>
      <c r="AQ12" s="4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menu'!AQ12="WSD"),"intens",""))))</f>
        <v/>
      </c>
      <c r="AR12" s="4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menu'!AR12="WSD"),"intens",""))))</f>
        <v/>
      </c>
      <c r="AS12" s="4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menu'!AS12="WSD"),"intens",""))))</f>
        <v/>
      </c>
    </row>
    <row r="13" spans="1:45" x14ac:dyDescent="0.35">
      <c r="A13" s="4" t="s">
        <v>35</v>
      </c>
      <c r="B13" s="4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menu'!B13="WSD"),"intens",""))))</f>
        <v>rude</v>
      </c>
      <c r="C13" s="4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menu'!C13="WSD"),"intens",""))))</f>
        <v>rude</v>
      </c>
      <c r="D13" s="4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menu'!D13="WSD"),"intens",""))))</f>
        <v>rude</v>
      </c>
      <c r="E13" s="4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menu'!E13="WSD"),"intens",""))))</f>
        <v>rude</v>
      </c>
      <c r="F13" s="4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menu'!F13="WSD"),"intens",""))))</f>
        <v>rude</v>
      </c>
      <c r="G13" s="4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menu'!G13="WSD"),"intens",""))))</f>
        <v>rude</v>
      </c>
      <c r="H13" s="4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menu'!H13="WSD"),"intens",""))))</f>
        <v>rude</v>
      </c>
      <c r="I13" s="4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menu'!I13="WSD"),"intens",""))))</f>
        <v>rude</v>
      </c>
      <c r="J13" s="4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menu'!J13="WSD"),"intens",""))))</f>
        <v>rude</v>
      </c>
      <c r="K13" s="4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menu'!K13="WSD"),"intens",""))))</f>
        <v>rude</v>
      </c>
      <c r="L13" s="4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menu'!L13="WSD"),"intens",""))))</f>
        <v>rude</v>
      </c>
      <c r="M13" s="4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menu'!M13="WSD"),"intens",""))))</f>
        <v>rude</v>
      </c>
      <c r="N13" s="4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menu'!N13="WSD"),"intens",""))))</f>
        <v>rude</v>
      </c>
      <c r="O13" s="4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menu'!O13="WSD"),"intens",""))))</f>
        <v>inter</v>
      </c>
      <c r="P13" s="4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menu'!P13="WSD"),"intens",""))))</f>
        <v>inter</v>
      </c>
      <c r="Q13" s="4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menu'!Q13="WSD"),"intens",""))))</f>
        <v>inter</v>
      </c>
      <c r="R13" s="4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menu'!R13="WSD"),"intens",""))))</f>
        <v>inter</v>
      </c>
      <c r="S13" s="4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menu'!S13="WSD"),"intens",""))))</f>
        <v>inter</v>
      </c>
      <c r="T13" s="4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menu'!T13="WSD"),"intens",""))))</f>
        <v>inter</v>
      </c>
      <c r="U13" s="4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menu'!U13="WSD"),"intens",""))))</f>
        <v>inter</v>
      </c>
      <c r="V13" s="4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menu'!V13="WSD"),"intens",""))))</f>
        <v>inter</v>
      </c>
      <c r="W13" s="4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menu'!W13="WSD"),"intens",""))))</f>
        <v>subst</v>
      </c>
      <c r="X13" s="4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menu'!X13="WSD"),"intens",""))))</f>
        <v>subst</v>
      </c>
      <c r="Y13" s="4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menu'!Y13="WSD"),"intens",""))))</f>
        <v>subst</v>
      </c>
      <c r="Z13" s="4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menu'!Z13="WSD"),"intens",""))))</f>
        <v>subst</v>
      </c>
      <c r="AA13" s="4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menu'!AA13="WSD"),"intens",""))))</f>
        <v>subst</v>
      </c>
      <c r="AB13" s="4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menu'!AB13="WSD"),"intens",""))))</f>
        <v>subst</v>
      </c>
      <c r="AC13" s="4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menu'!AC13="WSD"),"intens",""))))</f>
        <v>subst</v>
      </c>
      <c r="AD13" s="4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menu'!AD13="WSD"),"intens",""))))</f>
        <v>subst</v>
      </c>
      <c r="AE13" s="4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menu'!AE13="WSD"),"intens",""))))</f>
        <v>subst</v>
      </c>
      <c r="AF13" s="4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menu'!AF13="WSD"),"intens",""))))</f>
        <v>subst</v>
      </c>
      <c r="AG13" s="4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menu'!AG13="WSD"),"intens",""))))</f>
        <v>subst</v>
      </c>
      <c r="AH13" s="4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menu'!AH13="WSD"),"intens",""))))</f>
        <v>subst</v>
      </c>
      <c r="AI13" s="4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menu'!AI13="WSD"),"intens",""))))</f>
        <v>subst</v>
      </c>
      <c r="AJ13" s="4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menu'!AJ13="WSD"),"intens",""))))</f>
        <v>subst</v>
      </c>
      <c r="AK13" s="4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menu'!AK13="WSD"),"intens",""))))</f>
        <v>subst</v>
      </c>
      <c r="AL13" s="4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menu'!AL13="WSD"),"intens",""))))</f>
        <v>subst</v>
      </c>
      <c r="AM13" s="4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menu'!AM13="WSD"),"intens",""))))</f>
        <v>subst</v>
      </c>
      <c r="AN13" s="4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menu'!AN13="WSD"),"intens",""))))</f>
        <v>subst</v>
      </c>
      <c r="AO13" s="4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menu'!AO13="WSD"),"intens",""))))</f>
        <v>subst</v>
      </c>
      <c r="AP13" s="4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menu'!AP13="WSD"),"intens",""))))</f>
        <v>subst</v>
      </c>
      <c r="AQ13" s="4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menu'!AQ13="WSD"),"intens",""))))</f>
        <v>subst</v>
      </c>
      <c r="AR13" s="4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menu'!AR13="WSD"),"intens",""))))</f>
        <v>subst</v>
      </c>
      <c r="AS13" s="4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menu'!AS13="WSD"),"intens",""))))</f>
        <v>subst</v>
      </c>
    </row>
    <row r="14" spans="1:45" x14ac:dyDescent="0.35">
      <c r="A14" s="4" t="s">
        <v>36</v>
      </c>
      <c r="B14" s="4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menu'!B14="WSD"),"intens",""))))</f>
        <v>subst</v>
      </c>
      <c r="C14" s="4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menu'!C14="WSD"),"intens",""))))</f>
        <v>subst</v>
      </c>
      <c r="D14" s="4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menu'!D14="WSD"),"intens",""))))</f>
        <v>subst</v>
      </c>
      <c r="E14" s="4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menu'!E14="WSD"),"intens",""))))</f>
        <v>subst</v>
      </c>
      <c r="F14" s="4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menu'!F14="WSD"),"intens",""))))</f>
        <v>subst</v>
      </c>
      <c r="G14" s="4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menu'!G14="WSD"),"intens",""))))</f>
        <v>subst</v>
      </c>
      <c r="H14" s="4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menu'!H14="WSD"),"intens",""))))</f>
        <v>subst</v>
      </c>
      <c r="I14" s="4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menu'!I14="WSD"),"intens",""))))</f>
        <v>subst</v>
      </c>
      <c r="J14" s="4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menu'!J14="WSD"),"intens",""))))</f>
        <v>subst</v>
      </c>
      <c r="K14" s="4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menu'!K14="WSD"),"intens",""))))</f>
        <v>subst</v>
      </c>
      <c r="L14" s="4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menu'!L14="WSD"),"intens",""))))</f>
        <v>subst</v>
      </c>
      <c r="M14" s="4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menu'!M14="WSD"),"intens",""))))</f>
        <v>subst</v>
      </c>
      <c r="N14" s="4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menu'!N14="WSD"),"intens",""))))</f>
        <v>subst</v>
      </c>
      <c r="O14" s="4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menu'!O14="WSD"),"intens",""))))</f>
        <v>subst</v>
      </c>
      <c r="P14" s="4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menu'!P14="WSD"),"intens",""))))</f>
        <v>subst</v>
      </c>
      <c r="Q14" s="4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menu'!Q14="WSD"),"intens",""))))</f>
        <v>subst</v>
      </c>
      <c r="R14" s="4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menu'!R14="WSD"),"intens",""))))</f>
        <v>subst</v>
      </c>
      <c r="S14" s="4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menu'!S14="WSD"),"intens",""))))</f>
        <v>subst</v>
      </c>
      <c r="T14" s="4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menu'!T14="WSD"),"intens",""))))</f>
        <v>subst</v>
      </c>
      <c r="U14" s="4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menu'!U14="WSD"),"intens",""))))</f>
        <v>subst</v>
      </c>
      <c r="V14" s="4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menu'!V14="WSD"),"intens",""))))</f>
        <v>subst</v>
      </c>
      <c r="W14" s="4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menu'!W14="WSD"),"intens",""))))</f>
        <v>subst</v>
      </c>
      <c r="X14" s="4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menu'!X14="WSD"),"intens",""))))</f>
        <v>subst</v>
      </c>
      <c r="Y14" s="4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menu'!Y14="WSD"),"intens",""))))</f>
        <v>subst</v>
      </c>
      <c r="Z14" s="4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menu'!Z14="WSD"),"intens",""))))</f>
        <v>subst</v>
      </c>
      <c r="AA14" s="4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menu'!AA14="WSD"),"intens",""))))</f>
        <v>subst</v>
      </c>
      <c r="AB14" s="4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menu'!AB14="WSD"),"intens",""))))</f>
        <v>subst</v>
      </c>
      <c r="AC14" s="4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menu'!AC14="WSD"),"intens",""))))</f>
        <v>subst</v>
      </c>
      <c r="AD14" s="4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menu'!AD14="WSD"),"intens",""))))</f>
        <v>subst</v>
      </c>
      <c r="AE14" s="4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menu'!AE14="WSD"),"intens",""))))</f>
        <v>subst</v>
      </c>
      <c r="AF14" s="4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menu'!AF14="WSD"),"intens",""))))</f>
        <v>subst</v>
      </c>
      <c r="AG14" s="4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menu'!AG14="WSD"),"intens",""))))</f>
        <v>subst</v>
      </c>
      <c r="AH14" s="4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menu'!AH14="WSD"),"intens",""))))</f>
        <v>subst</v>
      </c>
      <c r="AI14" s="4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menu'!AI14="WSD"),"intens",""))))</f>
        <v>subst</v>
      </c>
      <c r="AJ14" s="4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menu'!AJ14="WSD"),"intens",""))))</f>
        <v>subst</v>
      </c>
      <c r="AK14" s="4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menu'!AK14="WSD"),"intens",""))))</f>
        <v>subst</v>
      </c>
      <c r="AL14" s="4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menu'!AL14="WSD"),"intens",""))))</f>
        <v>subst</v>
      </c>
      <c r="AM14" s="4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menu'!AM14="WSD"),"intens",""))))</f>
        <v>subst</v>
      </c>
      <c r="AN14" s="4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menu'!AN14="WSD"),"intens",""))))</f>
        <v>subst</v>
      </c>
      <c r="AO14" s="4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menu'!AO14="WSD"),"intens",""))))</f>
        <v>subst</v>
      </c>
      <c r="AP14" s="4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menu'!AP14="WSD"),"intens",""))))</f>
        <v>subst</v>
      </c>
      <c r="AQ14" s="4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menu'!AQ14="WSD"),"intens",""))))</f>
        <v>subst</v>
      </c>
      <c r="AR14" s="4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menu'!AR14="WSD"),"intens",""))))</f>
        <v>subst</v>
      </c>
      <c r="AS14" s="4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menu'!AS14="WSD"),"intens",""))))</f>
        <v>intens</v>
      </c>
    </row>
    <row r="15" spans="1:45" x14ac:dyDescent="0.35">
      <c r="A15" s="4" t="s">
        <v>37</v>
      </c>
      <c r="B15" s="4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menu'!B15="WSD"),"intens",""))))</f>
        <v>inter</v>
      </c>
      <c r="C15" s="4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menu'!C15="WSD"),"intens",""))))</f>
        <v>inter</v>
      </c>
      <c r="D15" s="4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menu'!D15="WSD"),"intens",""))))</f>
        <v>inter</v>
      </c>
      <c r="E15" s="4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menu'!E15="WSD"),"intens",""))))</f>
        <v>inter</v>
      </c>
      <c r="F15" s="4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menu'!F15="WSD"),"intens",""))))</f>
        <v>inter</v>
      </c>
      <c r="G15" s="4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menu'!G15="WSD"),"intens",""))))</f>
        <v>subst</v>
      </c>
      <c r="H15" s="4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menu'!H15="WSD"),"intens",""))))</f>
        <v>subst</v>
      </c>
      <c r="I15" s="4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menu'!I15="WSD"),"intens",""))))</f>
        <v>subst</v>
      </c>
      <c r="J15" s="4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menu'!J15="WSD"),"intens",""))))</f>
        <v>subst</v>
      </c>
      <c r="K15" s="4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menu'!K15="WSD"),"intens",""))))</f>
        <v>subst</v>
      </c>
      <c r="L15" s="4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menu'!L15="WSD"),"intens",""))))</f>
        <v>subst</v>
      </c>
      <c r="M15" s="4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menu'!M15="WSD"),"intens",""))))</f>
        <v>subst</v>
      </c>
      <c r="N15" s="4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menu'!N15="WSD"),"intens",""))))</f>
        <v>subst</v>
      </c>
      <c r="O15" s="4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menu'!O15="WSD"),"intens",""))))</f>
        <v>subst</v>
      </c>
      <c r="P15" s="4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menu'!P15="WSD"),"intens",""))))</f>
        <v>subst</v>
      </c>
      <c r="Q15" s="4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menu'!Q15="WSD"),"intens",""))))</f>
        <v>subst</v>
      </c>
      <c r="R15" s="4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menu'!R15="WSD"),"intens",""))))</f>
        <v>subst</v>
      </c>
      <c r="S15" s="4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menu'!S15="WSD"),"intens",""))))</f>
        <v>subst</v>
      </c>
      <c r="T15" s="4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menu'!T15="WSD"),"intens",""))))</f>
        <v>subst</v>
      </c>
      <c r="U15" s="4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menu'!U15="WSD"),"intens",""))))</f>
        <v>subst</v>
      </c>
      <c r="V15" s="4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menu'!V15="WSD"),"intens",""))))</f>
        <v>subst</v>
      </c>
      <c r="W15" s="4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menu'!W15="WSD"),"intens",""))))</f>
        <v>subst</v>
      </c>
      <c r="X15" s="4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menu'!X15="WSD"),"intens",""))))</f>
        <v>subst</v>
      </c>
      <c r="Y15" s="4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menu'!Y15="WSD"),"intens",""))))</f>
        <v>subst</v>
      </c>
      <c r="Z15" s="4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menu'!Z15="WSD"),"intens",""))))</f>
        <v>subst</v>
      </c>
      <c r="AA15" s="4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menu'!AA15="WSD"),"intens",""))))</f>
        <v>subst</v>
      </c>
      <c r="AB15" s="4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menu'!AB15="WSD"),"intens",""))))</f>
        <v>subst</v>
      </c>
      <c r="AC15" s="4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menu'!AC15="WSD"),"intens",""))))</f>
        <v>subst</v>
      </c>
      <c r="AD15" s="4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menu'!AD15="WSD"),"intens",""))))</f>
        <v>subst</v>
      </c>
      <c r="AE15" s="4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menu'!AE15="WSD"),"intens",""))))</f>
        <v>subst</v>
      </c>
      <c r="AF15" s="4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menu'!AF15="WSD"),"intens",""))))</f>
        <v>subst</v>
      </c>
      <c r="AG15" s="4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menu'!AG15="WSD"),"intens",""))))</f>
        <v>subst</v>
      </c>
      <c r="AH15" s="4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menu'!AH15="WSD"),"intens",""))))</f>
        <v>subst</v>
      </c>
      <c r="AI15" s="4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menu'!AI15="WSD"),"intens",""))))</f>
        <v>subst</v>
      </c>
      <c r="AJ15" s="4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menu'!AJ15="WSD"),"intens",""))))</f>
        <v>subst</v>
      </c>
      <c r="AK15" s="4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menu'!AK15="WSD"),"intens",""))))</f>
        <v>subst</v>
      </c>
      <c r="AL15" s="4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menu'!AL15="WSD"),"intens",""))))</f>
        <v>subst</v>
      </c>
      <c r="AM15" s="4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menu'!AM15="WSD"),"intens",""))))</f>
        <v>subst</v>
      </c>
      <c r="AN15" s="4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menu'!AN15="WSD"),"intens",""))))</f>
        <v>subst</v>
      </c>
      <c r="AO15" s="4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menu'!AO15="WSD"),"intens",""))))</f>
        <v>subst</v>
      </c>
      <c r="AP15" s="4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menu'!AP15="WSD"),"intens",""))))</f>
        <v>subst</v>
      </c>
      <c r="AQ15" s="4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menu'!AQ15="WSD"),"intens",""))))</f>
        <v>subst</v>
      </c>
      <c r="AR15" s="4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menu'!AR15="WSD"),"intens",""))))</f>
        <v>subst</v>
      </c>
      <c r="AS15" s="4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menu'!AS15="WSD"),"intens",""))))</f>
        <v>subst</v>
      </c>
    </row>
    <row r="16" spans="1:45" x14ac:dyDescent="0.35">
      <c r="A16" s="4" t="s">
        <v>38</v>
      </c>
      <c r="B16" s="4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menu'!B16="WSD"),"intens",""))))</f>
        <v>inter</v>
      </c>
      <c r="C16" s="4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menu'!C16="WSD"),"intens",""))))</f>
        <v>inter</v>
      </c>
      <c r="D16" s="4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menu'!D16="WSD"),"intens",""))))</f>
        <v>inter</v>
      </c>
      <c r="E16" s="4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menu'!E16="WSD"),"intens",""))))</f>
        <v>inter</v>
      </c>
      <c r="F16" s="4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menu'!F16="WSD"),"intens",""))))</f>
        <v>inter</v>
      </c>
      <c r="G16" s="4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menu'!G16="WSD"),"intens",""))))</f>
        <v>inter</v>
      </c>
      <c r="H16" s="4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menu'!H16="WSD"),"intens",""))))</f>
        <v>inter</v>
      </c>
      <c r="I16" s="4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menu'!I16="WSD"),"intens",""))))</f>
        <v>inter</v>
      </c>
      <c r="J16" s="4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menu'!J16="WSD"),"intens",""))))</f>
        <v>inter</v>
      </c>
      <c r="K16" s="4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menu'!K16="WSD"),"intens",""))))</f>
        <v>inter</v>
      </c>
      <c r="L16" s="4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menu'!L16="WSD"),"intens",""))))</f>
        <v>inter</v>
      </c>
      <c r="M16" s="4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menu'!M16="WSD"),"intens",""))))</f>
        <v>inter</v>
      </c>
      <c r="N16" s="4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menu'!N16="WSD"),"intens",""))))</f>
        <v>subst</v>
      </c>
      <c r="O16" s="4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menu'!O16="WSD"),"intens",""))))</f>
        <v>subst</v>
      </c>
      <c r="P16" s="4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menu'!P16="WSD"),"intens",""))))</f>
        <v>subst</v>
      </c>
      <c r="Q16" s="4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menu'!Q16="WSD"),"intens",""))))</f>
        <v>subst</v>
      </c>
      <c r="R16" s="4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menu'!R16="WSD"),"intens",""))))</f>
        <v>subst</v>
      </c>
      <c r="S16" s="4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menu'!S16="WSD"),"intens",""))))</f>
        <v>subst</v>
      </c>
      <c r="T16" s="4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menu'!T16="WSD"),"intens",""))))</f>
        <v>subst</v>
      </c>
      <c r="U16" s="4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menu'!U16="WSD"),"intens",""))))</f>
        <v>subst</v>
      </c>
      <c r="V16" s="4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menu'!V16="WSD"),"intens",""))))</f>
        <v>subst</v>
      </c>
      <c r="W16" s="4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menu'!W16="WSD"),"intens",""))))</f>
        <v>subst</v>
      </c>
      <c r="X16" s="4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menu'!X16="WSD"),"intens",""))))</f>
        <v>subst</v>
      </c>
      <c r="Y16" s="4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menu'!Y16="WSD"),"intens",""))))</f>
        <v>subst</v>
      </c>
      <c r="Z16" s="4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menu'!Z16="WSD"),"intens",""))))</f>
        <v>subst</v>
      </c>
      <c r="AA16" s="4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menu'!AA16="WSD"),"intens",""))))</f>
        <v>subst</v>
      </c>
      <c r="AB16" s="4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menu'!AB16="WSD"),"intens",""))))</f>
        <v>subst</v>
      </c>
      <c r="AC16" s="4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menu'!AC16="WSD"),"intens",""))))</f>
        <v>subst</v>
      </c>
      <c r="AD16" s="4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menu'!AD16="WSD"),"intens",""))))</f>
        <v>subst</v>
      </c>
      <c r="AE16" s="4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menu'!AE16="WSD"),"intens",""))))</f>
        <v>subst</v>
      </c>
      <c r="AF16" s="4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menu'!AF16="WSD"),"intens",""))))</f>
        <v>intens</v>
      </c>
      <c r="AG16" s="4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menu'!AG16="WSD"),"intens",""))))</f>
        <v>intens</v>
      </c>
      <c r="AH16" s="4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menu'!AH16="WSD"),"intens",""))))</f>
        <v>intens</v>
      </c>
      <c r="AI16" s="4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menu'!AI16="WSD"),"intens",""))))</f>
        <v>intens</v>
      </c>
      <c r="AJ16" s="4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menu'!AJ16="WSD"),"intens",""))))</f>
        <v>intens</v>
      </c>
      <c r="AK16" s="4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menu'!AK16="WSD"),"intens",""))))</f>
        <v>intens</v>
      </c>
      <c r="AL16" s="4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menu'!AL16="WSD"),"intens",""))))</f>
        <v>intens</v>
      </c>
      <c r="AM16" s="4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menu'!AM16="WSD"),"intens",""))))</f>
        <v>intens</v>
      </c>
      <c r="AN16" s="4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menu'!AN16="WSD"),"intens",""))))</f>
        <v>intens</v>
      </c>
      <c r="AO16" s="4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menu'!AO16="WSD"),"intens",""))))</f>
        <v>intens</v>
      </c>
      <c r="AP16" s="4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menu'!AP16="WSD"),"intens",""))))</f>
        <v>intens</v>
      </c>
      <c r="AQ16" s="4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menu'!AQ16="WSD"),"intens",""))))</f>
        <v>intens</v>
      </c>
      <c r="AR16" s="4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menu'!AR16="WSD"),"intens",""))))</f>
        <v>intens</v>
      </c>
      <c r="AS16" s="4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menu'!AS16="WSD"),"intens",""))))</f>
        <v>intens</v>
      </c>
    </row>
    <row r="17" spans="1:45" x14ac:dyDescent="0.35">
      <c r="A17" s="4" t="s">
        <v>40</v>
      </c>
      <c r="B17" s="4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menu'!B17="WSD"),"intens",""))))</f>
        <v>inter</v>
      </c>
      <c r="C17" s="4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menu'!C17="WSD"),"intens",""))))</f>
        <v>inter</v>
      </c>
      <c r="D17" s="4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menu'!D17="WSD"),"intens",""))))</f>
        <v>inter</v>
      </c>
      <c r="E17" s="4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menu'!E17="WSD"),"intens",""))))</f>
        <v>inter</v>
      </c>
      <c r="F17" s="4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menu'!F17="WSD"),"intens",""))))</f>
        <v>inter</v>
      </c>
      <c r="G17" s="4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menu'!G17="WSD"),"intens",""))))</f>
        <v>inter</v>
      </c>
      <c r="H17" s="4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menu'!H17="WSD"),"intens",""))))</f>
        <v>inter</v>
      </c>
      <c r="I17" s="4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menu'!I17="WSD"),"intens",""))))</f>
        <v>inter</v>
      </c>
      <c r="J17" s="4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menu'!J17="WSD"),"intens",""))))</f>
        <v>inter</v>
      </c>
      <c r="K17" s="4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menu'!K17="WSD"),"intens",""))))</f>
        <v>inter</v>
      </c>
      <c r="L17" s="4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menu'!L17="WSD"),"intens",""))))</f>
        <v>inter</v>
      </c>
      <c r="M17" s="4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menu'!M17="WSD"),"intens",""))))</f>
        <v>subst</v>
      </c>
      <c r="N17" s="4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menu'!N17="WSD"),"intens",""))))</f>
        <v>subst</v>
      </c>
      <c r="O17" s="4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menu'!O17="WSD"),"intens",""))))</f>
        <v>subst</v>
      </c>
      <c r="P17" s="4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menu'!P17="WSD"),"intens",""))))</f>
        <v>subst</v>
      </c>
      <c r="Q17" s="4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menu'!Q17="WSD"),"intens",""))))</f>
        <v>subst</v>
      </c>
      <c r="R17" s="4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menu'!R17="WSD"),"intens",""))))</f>
        <v>subst</v>
      </c>
      <c r="S17" s="4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menu'!S17="WSD"),"intens",""))))</f>
        <v>subst</v>
      </c>
      <c r="T17" s="4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menu'!T17="WSD"),"intens",""))))</f>
        <v>subst</v>
      </c>
      <c r="U17" s="4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menu'!U17="WSD"),"intens",""))))</f>
        <v>subst</v>
      </c>
      <c r="V17" s="4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menu'!V17="WSD"),"intens",""))))</f>
        <v>subst</v>
      </c>
      <c r="W17" s="4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menu'!W17="WSD"),"intens",""))))</f>
        <v>subst</v>
      </c>
      <c r="X17" s="4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menu'!X17="WSD"),"intens",""))))</f>
        <v>subst</v>
      </c>
      <c r="Y17" s="4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menu'!Y17="WSD"),"intens",""))))</f>
        <v>subst</v>
      </c>
      <c r="Z17" s="4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menu'!Z17="WSD"),"intens",""))))</f>
        <v>subst</v>
      </c>
      <c r="AA17" s="4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menu'!AA17="WSD"),"intens",""))))</f>
        <v>subst</v>
      </c>
      <c r="AB17" s="4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menu'!AB17="WSD"),"intens",""))))</f>
        <v>subst</v>
      </c>
      <c r="AC17" s="4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menu'!AC17="WSD"),"intens",""))))</f>
        <v>intens</v>
      </c>
      <c r="AD17" s="4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menu'!AD17="WSD"),"intens",""))))</f>
        <v>intens</v>
      </c>
      <c r="AE17" s="4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menu'!AE17="WSD"),"intens",""))))</f>
        <v>intens</v>
      </c>
      <c r="AF17" s="4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menu'!AF17="WSD"),"intens",""))))</f>
        <v>intens</v>
      </c>
      <c r="AG17" s="4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menu'!AG17="WSD"),"intens",""))))</f>
        <v>intens</v>
      </c>
      <c r="AH17" s="4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menu'!AH17="WSD"),"intens",""))))</f>
        <v>intens</v>
      </c>
      <c r="AI17" s="4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menu'!AI17="WSD"),"intens",""))))</f>
        <v>intens</v>
      </c>
      <c r="AJ17" s="4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menu'!AJ17="WSD"),"intens",""))))</f>
        <v>intens</v>
      </c>
      <c r="AK17" s="4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menu'!AK17="WSD"),"intens",""))))</f>
        <v>intens</v>
      </c>
      <c r="AL17" s="4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menu'!AL17="WSD"),"intens",""))))</f>
        <v>intens</v>
      </c>
      <c r="AM17" s="4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menu'!AM17="WSD"),"intens",""))))</f>
        <v>intens</v>
      </c>
      <c r="AN17" s="4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menu'!AN17="WSD"),"intens",""))))</f>
        <v>intens</v>
      </c>
      <c r="AO17" s="4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menu'!AO17="WSD"),"intens",""))))</f>
        <v>intens</v>
      </c>
      <c r="AP17" s="4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menu'!AP17="WSD"),"intens",""))))</f>
        <v>intens</v>
      </c>
      <c r="AQ17" s="4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menu'!AQ17="WSD"),"intens",""))))</f>
        <v>intens</v>
      </c>
      <c r="AR17" s="4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menu'!AR17="WSD"),"intens",""))))</f>
        <v>intens</v>
      </c>
      <c r="AS17" s="4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menu'!AS17="WSD"),"intens",""))))</f>
        <v>intens</v>
      </c>
    </row>
    <row r="18" spans="1:45" x14ac:dyDescent="0.35">
      <c r="A18" s="4" t="s">
        <v>41</v>
      </c>
      <c r="B18" s="4" t="str">
        <f>IF(OR('Full menu'!B18="MDC",'Full menu'!B18="PERF"),"basic",IF(OR('Full menu'!B18="PCB",'Full menu'!B18="AERF",'Full menu'!B18="UD"),"inter1",IF(OR('Full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menu'!B18="LSD"),"inter2",IF(OR('Full menu'!B18="FERT",'Full menu'!B18="FMT",'Full menu'!B18="FIT",'Full menu'!B18="WSD"),"devel",""))))</f>
        <v/>
      </c>
      <c r="C18" s="4" t="str">
        <f>IF(OR('Full menu'!C18="MDC",'Full menu'!C18="PERF"),"basic",IF(OR('Full menu'!C18="PCB",'Full menu'!C18="AERF",'Full menu'!C18="UD"),"inter1",IF(OR('Full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menu'!C18="LSD"),"inter2",IF(OR('Full menu'!C18="FERT",'Full menu'!C18="FMT",'Full menu'!C18="FIT",'Full menu'!C18="WSD"),"devel",""))))</f>
        <v/>
      </c>
      <c r="D18" s="4" t="str">
        <f>IF(OR('Full menu'!D18="MDC",'Full menu'!D18="PERF"),"basic",IF(OR('Full menu'!D18="PCB",'Full menu'!D18="AERF",'Full menu'!D18="UD"),"inter1",IF(OR('Full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menu'!D18="LSD"),"inter2",IF(OR('Full menu'!D18="FERT",'Full menu'!D18="FMT",'Full menu'!D18="FIT",'Full menu'!D18="WSD"),"devel",""))))</f>
        <v/>
      </c>
      <c r="E18" s="4" t="str">
        <f>IF(OR('Full menu'!E18="MDC",'Full menu'!E18="PERF"),"basic",IF(OR('Full menu'!E18="PCB",'Full menu'!E18="AERF",'Full menu'!E18="UD"),"inter1",IF(OR('Full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menu'!E18="LSD"),"inter2",IF(OR('Full menu'!E18="FERT",'Full menu'!E18="FMT",'Full menu'!E18="FIT",'Full menu'!E18="WSD"),"devel",""))))</f>
        <v/>
      </c>
      <c r="F18" s="4" t="str">
        <f>IF(OR('Full menu'!F18="MDC",'Full menu'!F18="PERF"),"basic",IF(OR('Full menu'!F18="PCB",'Full menu'!F18="AERF",'Full menu'!F18="UD"),"inter1",IF(OR('Full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menu'!F18="LSD"),"inter2",IF(OR('Full menu'!F18="FERT",'Full menu'!F18="FMT",'Full menu'!F18="FIT",'Full menu'!F18="WSD"),"devel",""))))</f>
        <v/>
      </c>
      <c r="G18" s="4" t="str">
        <f>IF(OR('Full menu'!G18="MDC",'Full menu'!G18="PERF"),"basic",IF(OR('Full menu'!G18="PCB",'Full menu'!G18="AERF",'Full menu'!G18="UD"),"inter1",IF(OR('Full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menu'!G18="LSD"),"inter2",IF(OR('Full menu'!G18="FERT",'Full menu'!G18="FMT",'Full menu'!G18="FIT",'Full menu'!G18="WSD"),"devel",""))))</f>
        <v/>
      </c>
      <c r="H18" s="4" t="str">
        <f>IF(OR('Full menu'!H18="MDC",'Full menu'!H18="PERF"),"basic",IF(OR('Full menu'!H18="PCB",'Full menu'!H18="AERF",'Full menu'!H18="UD"),"inter1",IF(OR('Full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menu'!H18="LSD"),"inter2",IF(OR('Full menu'!H18="FERT",'Full menu'!H18="FMT",'Full menu'!H18="FIT",'Full menu'!H18="WSD"),"devel",""))))</f>
        <v/>
      </c>
      <c r="I18" s="4" t="str">
        <f>IF(OR('Full menu'!I18="MDC",'Full menu'!I18="PERF"),"basic",IF(OR('Full menu'!I18="PCB",'Full menu'!I18="AERF",'Full menu'!I18="UD"),"inter1",IF(OR('Full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menu'!I18="LSD"),"inter2",IF(OR('Full menu'!I18="FERT",'Full menu'!I18="FMT",'Full menu'!I18="FIT",'Full menu'!I18="WSD"),"devel",""))))</f>
        <v/>
      </c>
      <c r="J18" s="4" t="str">
        <f>IF(OR('Full menu'!J18="MDC",'Full menu'!J18="PERF"),"basic",IF(OR('Full menu'!J18="PCB",'Full menu'!J18="AERF",'Full menu'!J18="UD"),"inter1",IF(OR('Full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menu'!J18="LSD"),"inter2",IF(OR('Full menu'!J18="FERT",'Full menu'!J18="FMT",'Full menu'!J18="FIT",'Full menu'!J18="WSD"),"devel",""))))</f>
        <v/>
      </c>
      <c r="K18" s="4" t="str">
        <f>IF(OR('Full menu'!K18="MDC",'Full menu'!K18="PERF"),"basic",IF(OR('Full menu'!K18="PCB",'Full menu'!K18="AERF",'Full menu'!K18="UD"),"inter1",IF(OR('Full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menu'!K18="LSD"),"inter2",IF(OR('Full menu'!K18="FERT",'Full menu'!K18="FMT",'Full menu'!K18="FIT",'Full menu'!K18="WSD"),"devel",""))))</f>
        <v/>
      </c>
      <c r="L18" s="4" t="str">
        <f>IF(OR('Full menu'!L18="MDC",'Full menu'!L18="PERF"),"basic",IF(OR('Full menu'!L18="PCB",'Full menu'!L18="AERF",'Full menu'!L18="UD"),"inter1",IF(OR('Full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menu'!L18="LSD"),"inter2",IF(OR('Full menu'!L18="FERT",'Full menu'!L18="FMT",'Full menu'!L18="FIT",'Full menu'!L18="WSD"),"devel",""))))</f>
        <v/>
      </c>
      <c r="M18" s="4" t="str">
        <f>IF(OR('Full menu'!M18="MDC",'Full menu'!M18="PERF"),"basic",IF(OR('Full menu'!M18="PCB",'Full menu'!M18="AERF",'Full menu'!M18="UD"),"inter1",IF(OR('Full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menu'!M18="LSD"),"inter2",IF(OR('Full menu'!M18="FERT",'Full menu'!M18="FMT",'Full menu'!M18="FIT",'Full menu'!M18="WSD"),"devel",""))))</f>
        <v/>
      </c>
      <c r="N18" s="4" t="str">
        <f>IF(OR('Full menu'!N18="MDC",'Full menu'!N18="PERF"),"basic",IF(OR('Full menu'!N18="PCB",'Full menu'!N18="AERF",'Full menu'!N18="UD"),"inter1",IF(OR('Full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menu'!N18="LSD"),"inter2",IF(OR('Full menu'!N18="FERT",'Full menu'!N18="FMT",'Full menu'!N18="FIT",'Full menu'!N18="WSD"),"devel",""))))</f>
        <v/>
      </c>
      <c r="O18" s="4" t="str">
        <f>IF(OR('Full menu'!O18="MDC",'Full menu'!O18="PERF"),"basic",IF(OR('Full menu'!O18="PCB",'Full menu'!O18="AERF",'Full menu'!O18="UD"),"inter1",IF(OR('Full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menu'!O18="LSD"),"inter2",IF(OR('Full menu'!O18="FERT",'Full menu'!O18="FMT",'Full menu'!O18="FIT",'Full menu'!O18="WSD"),"devel",""))))</f>
        <v/>
      </c>
      <c r="P18" s="4" t="str">
        <f>IF(OR('Full menu'!P18="MDC",'Full menu'!P18="PERF"),"basic",IF(OR('Full menu'!P18="PCB",'Full menu'!P18="AERF",'Full menu'!P18="UD"),"inter1",IF(OR('Full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menu'!P18="LSD"),"inter2",IF(OR('Full menu'!P18="FERT",'Full menu'!P18="FMT",'Full menu'!P18="FIT",'Full menu'!P18="WSD"),"devel",""))))</f>
        <v/>
      </c>
      <c r="Q18" s="4" t="str">
        <f>IF(OR('Full menu'!Q18="MDC",'Full menu'!Q18="PERF"),"basic",IF(OR('Full menu'!Q18="PCB",'Full menu'!Q18="AERF",'Full menu'!Q18="UD"),"inter1",IF(OR('Full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menu'!Q18="LSD"),"inter2",IF(OR('Full menu'!Q18="FERT",'Full menu'!Q18="FMT",'Full menu'!Q18="FIT",'Full menu'!Q18="WSD"),"devel",""))))</f>
        <v/>
      </c>
      <c r="R18" s="4" t="str">
        <f>IF(OR('Full menu'!R18="MDC",'Full menu'!R18="PERF"),"basic",IF(OR('Full menu'!R18="PCB",'Full menu'!R18="AERF",'Full menu'!R18="UD"),"inter1",IF(OR('Full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menu'!R18="LSD"),"inter2",IF(OR('Full menu'!R18="FERT",'Full menu'!R18="FMT",'Full menu'!R18="FIT",'Full menu'!R18="WSD"),"devel",""))))</f>
        <v/>
      </c>
      <c r="S18" s="4" t="str">
        <f>IF(OR('Full menu'!S18="MDC",'Full menu'!S18="PERF"),"basic",IF(OR('Full menu'!S18="PCB",'Full menu'!S18="AERF",'Full menu'!S18="UD"),"inter1",IF(OR('Full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menu'!S18="LSD"),"inter2",IF(OR('Full menu'!S18="FERT",'Full menu'!S18="FMT",'Full menu'!S18="FIT",'Full menu'!S18="WSD"),"devel",""))))</f>
        <v/>
      </c>
      <c r="T18" s="4" t="str">
        <f>IF(OR('Full menu'!T18="MDC",'Full menu'!T18="PERF"),"basic",IF(OR('Full menu'!T18="PCB",'Full menu'!T18="AERF",'Full menu'!T18="UD"),"inter1",IF(OR('Full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menu'!T18="LSD"),"inter2",IF(OR('Full menu'!T18="FERT",'Full menu'!T18="FMT",'Full menu'!T18="FIT",'Full menu'!T18="WSD"),"devel",""))))</f>
        <v/>
      </c>
      <c r="U18" s="4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menu'!U18="WSD"),"intens",""))))</f>
        <v>inter</v>
      </c>
      <c r="V18" s="4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menu'!V18="WSD"),"intens",""))))</f>
        <v>intens</v>
      </c>
      <c r="W18" s="4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menu'!W18="WSD"),"intens",""))))</f>
        <v>intens</v>
      </c>
      <c r="X18" s="4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menu'!X18="WSD"),"intens",""))))</f>
        <v>intens</v>
      </c>
      <c r="Y18" s="4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menu'!Y18="WSD"),"intens",""))))</f>
        <v>intens</v>
      </c>
      <c r="Z18" s="4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menu'!Z18="WSD"),"intens",""))))</f>
        <v>intens</v>
      </c>
      <c r="AA18" s="4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menu'!AA18="WSD"),"intens",""))))</f>
        <v>intens</v>
      </c>
      <c r="AB18" s="4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menu'!AB18="WSD"),"intens",""))))</f>
        <v>intens</v>
      </c>
      <c r="AC18" s="4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menu'!AC18="WSD"),"intens",""))))</f>
        <v>intens</v>
      </c>
      <c r="AD18" s="4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menu'!AD18="WSD"),"intens",""))))</f>
        <v>intens</v>
      </c>
      <c r="AE18" s="4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menu'!AE18="WSD"),"intens",""))))</f>
        <v>intens</v>
      </c>
      <c r="AF18" s="4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menu'!AF18="WSD"),"intens",""))))</f>
        <v>intens</v>
      </c>
      <c r="AG18" s="4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menu'!AG18="WSD"),"intens",""))))</f>
        <v>intens</v>
      </c>
      <c r="AH18" s="4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menu'!AH18="WSD"),"intens",""))))</f>
        <v>intens</v>
      </c>
      <c r="AI18" s="4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menu'!AI18="WSD"),"intens",""))))</f>
        <v>intens</v>
      </c>
      <c r="AJ18" s="4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menu'!AJ18="WSD"),"intens",""))))</f>
        <v>intens</v>
      </c>
      <c r="AK18" s="4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menu'!AK18="WSD"),"intens",""))))</f>
        <v>intens</v>
      </c>
      <c r="AL18" s="4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menu'!AL18="WSD"),"intens",""))))</f>
        <v>intens</v>
      </c>
      <c r="AM18" s="4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menu'!AM18="WSD"),"intens",""))))</f>
        <v>intens</v>
      </c>
      <c r="AN18" s="4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menu'!AN18="WSD"),"intens",""))))</f>
        <v>intens</v>
      </c>
      <c r="AO18" s="4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menu'!AO18="WSD"),"intens",""))))</f>
        <v>intens</v>
      </c>
      <c r="AP18" s="4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menu'!AP18="WSD"),"intens",""))))</f>
        <v/>
      </c>
      <c r="AQ18" s="4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menu'!AQ18="WSD"),"intens",""))))</f>
        <v/>
      </c>
      <c r="AR18" s="4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menu'!AR18="WSD"),"intens",""))))</f>
        <v/>
      </c>
      <c r="AS18" s="4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menu'!AS18="WSD"),"intens",""))))</f>
        <v/>
      </c>
    </row>
    <row r="19" spans="1:45" x14ac:dyDescent="0.35">
      <c r="A19" s="4" t="s">
        <v>42</v>
      </c>
      <c r="B19" s="4" t="str">
        <f>IF(OR('Full menu'!B19="MDC",'Full menu'!B19="PERF"),"basic",IF(OR('Full menu'!B19="PCB",'Full menu'!B19="AERF",'Full menu'!B19="UD"),"inter1",IF(OR('Full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menu'!B19="LSD"),"inter2",IF(OR('Full menu'!B19="FERT",'Full menu'!B19="FMT",'Full menu'!B19="FIT",'Full menu'!B19="WSD"),"devel",""))))</f>
        <v/>
      </c>
      <c r="C19" s="4" t="str">
        <f>IF(OR('Full menu'!C19="MDC",'Full menu'!C19="PERF"),"basic",IF(OR('Full menu'!C19="PCB",'Full menu'!C19="AERF",'Full menu'!C19="UD"),"inter1",IF(OR('Full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menu'!C19="LSD"),"inter2",IF(OR('Full menu'!C19="FERT",'Full menu'!C19="FMT",'Full menu'!C19="FIT",'Full menu'!C19="WSD"),"devel",""))))</f>
        <v/>
      </c>
      <c r="D19" s="4" t="str">
        <f>IF(OR('Full menu'!D19="MDC",'Full menu'!D19="PERF"),"basic",IF(OR('Full menu'!D19="PCB",'Full menu'!D19="AERF",'Full menu'!D19="UD"),"inter1",IF(OR('Full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menu'!D19="LSD"),"inter2",IF(OR('Full menu'!D19="FERT",'Full menu'!D19="FMT",'Full menu'!D19="FIT",'Full menu'!D19="WSD"),"devel",""))))</f>
        <v/>
      </c>
      <c r="E19" s="4" t="str">
        <f>IF(OR('Full menu'!E19="MDC",'Full menu'!E19="PERF"),"basic",IF(OR('Full menu'!E19="PCB",'Full menu'!E19="AERF",'Full menu'!E19="UD"),"inter1",IF(OR('Full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menu'!E19="LSD"),"inter2",IF(OR('Full menu'!E19="FERT",'Full menu'!E19="FMT",'Full menu'!E19="FIT",'Full menu'!E19="WSD"),"devel",""))))</f>
        <v/>
      </c>
      <c r="F19" s="4" t="str">
        <f>IF(OR('Full menu'!F19="MDC",'Full menu'!F19="PERF"),"basic",IF(OR('Full menu'!F19="PCB",'Full menu'!F19="AERF",'Full menu'!F19="UD"),"inter1",IF(OR('Full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menu'!F19="LSD"),"inter2",IF(OR('Full menu'!F19="FERT",'Full menu'!F19="FMT",'Full menu'!F19="FIT",'Full menu'!F19="WSD"),"devel",""))))</f>
        <v/>
      </c>
      <c r="G19" s="4" t="str">
        <f>IF(OR('Full menu'!G19="MDC",'Full menu'!G19="PERF"),"basic",IF(OR('Full menu'!G19="PCB",'Full menu'!G19="AERF",'Full menu'!G19="UD"),"inter1",IF(OR('Full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menu'!G19="LSD"),"inter2",IF(OR('Full menu'!G19="FERT",'Full menu'!G19="FMT",'Full menu'!G19="FIT",'Full menu'!G19="WSD"),"devel",""))))</f>
        <v/>
      </c>
      <c r="H19" s="4" t="str">
        <f>IF(OR('Full menu'!H19="MDC",'Full menu'!H19="PERF"),"basic",IF(OR('Full menu'!H19="PCB",'Full menu'!H19="AERF",'Full menu'!H19="UD"),"inter1",IF(OR('Full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menu'!H19="LSD"),"inter2",IF(OR('Full menu'!H19="FERT",'Full menu'!H19="FMT",'Full menu'!H19="FIT",'Full menu'!H19="WSD"),"devel",""))))</f>
        <v/>
      </c>
      <c r="I19" s="4" t="str">
        <f>IF(OR('Full menu'!I19="MDC",'Full menu'!I19="PERF"),"basic",IF(OR('Full menu'!I19="PCB",'Full menu'!I19="AERF",'Full menu'!I19="UD"),"inter1",IF(OR('Full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menu'!I19="LSD"),"inter2",IF(OR('Full menu'!I19="FERT",'Full menu'!I19="FMT",'Full menu'!I19="FIT",'Full menu'!I19="WSD"),"devel",""))))</f>
        <v/>
      </c>
      <c r="J19" s="4" t="str">
        <f>IF(OR('Full menu'!J19="MDC",'Full menu'!J19="PERF"),"basic",IF(OR('Full menu'!J19="PCB",'Full menu'!J19="AERF",'Full menu'!J19="UD"),"inter1",IF(OR('Full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menu'!J19="LSD"),"inter2",IF(OR('Full menu'!J19="FERT",'Full menu'!J19="FMT",'Full menu'!J19="FIT",'Full menu'!J19="WSD"),"devel",""))))</f>
        <v/>
      </c>
      <c r="K19" s="4" t="str">
        <f>IF(OR('Full menu'!K19="MDC",'Full menu'!K19="PERF"),"basic",IF(OR('Full menu'!K19="PCB",'Full menu'!K19="AERF",'Full menu'!K19="UD"),"inter1",IF(OR('Full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menu'!K19="LSD"),"inter2",IF(OR('Full menu'!K19="FERT",'Full menu'!K19="FMT",'Full menu'!K19="FIT",'Full menu'!K19="WSD"),"devel",""))))</f>
        <v/>
      </c>
      <c r="L19" s="4" t="str">
        <f>IF(OR('Full menu'!L19="MDC",'Full menu'!L19="PERF"),"basic",IF(OR('Full menu'!L19="PCB",'Full menu'!L19="AERF",'Full menu'!L19="UD"),"inter1",IF(OR('Full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menu'!L19="LSD"),"inter2",IF(OR('Full menu'!L19="FERT",'Full menu'!L19="FMT",'Full menu'!L19="FIT",'Full menu'!L19="WSD"),"devel",""))))</f>
        <v/>
      </c>
      <c r="M19" s="4" t="str">
        <f>IF(OR('Full menu'!M19="MDC",'Full menu'!M19="PERF"),"basic",IF(OR('Full menu'!M19="PCB",'Full menu'!M19="AERF",'Full menu'!M19="UD"),"inter1",IF(OR('Full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menu'!M19="LSD"),"inter2",IF(OR('Full menu'!M19="FERT",'Full menu'!M19="FMT",'Full menu'!M19="FIT",'Full menu'!M19="WSD"),"devel",""))))</f>
        <v/>
      </c>
      <c r="N19" s="4" t="str">
        <f>IF(OR('Full menu'!N19="MDC",'Full menu'!N19="PERF"),"basic",IF(OR('Full menu'!N19="PCB",'Full menu'!N19="AERF",'Full menu'!N19="UD"),"inter1",IF(OR('Full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menu'!N19="LSD"),"inter2",IF(OR('Full menu'!N19="FERT",'Full menu'!N19="FMT",'Full menu'!N19="FIT",'Full menu'!N19="WSD"),"devel",""))))</f>
        <v/>
      </c>
      <c r="O19" s="4" t="str">
        <f>IF(OR('Full menu'!O19="MDC",'Full menu'!O19="PERF"),"basic",IF(OR('Full menu'!O19="PCB",'Full menu'!O19="AERF",'Full menu'!O19="UD"),"inter1",IF(OR('Full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menu'!O19="LSD"),"inter2",IF(OR('Full menu'!O19="FERT",'Full menu'!O19="FMT",'Full menu'!O19="FIT",'Full menu'!O19="WSD"),"devel",""))))</f>
        <v/>
      </c>
      <c r="P19" s="4" t="str">
        <f>IF(OR('Full menu'!P19="MDC",'Full menu'!P19="PERF"),"basic",IF(OR('Full menu'!P19="PCB",'Full menu'!P19="AERF",'Full menu'!P19="UD"),"inter1",IF(OR('Full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menu'!P19="LSD"),"inter2",IF(OR('Full menu'!P19="FERT",'Full menu'!P19="FMT",'Full menu'!P19="FIT",'Full menu'!P19="WSD"),"devel",""))))</f>
        <v/>
      </c>
      <c r="Q19" s="4" t="str">
        <f>IF(OR('Full menu'!Q19="MDC",'Full menu'!Q19="PERF"),"basic",IF(OR('Full menu'!Q19="PCB",'Full menu'!Q19="AERF",'Full menu'!Q19="UD"),"inter1",IF(OR('Full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menu'!Q19="LSD"),"inter2",IF(OR('Full menu'!Q19="FERT",'Full menu'!Q19="FMT",'Full menu'!Q19="FIT",'Full menu'!Q19="WSD"),"devel",""))))</f>
        <v/>
      </c>
      <c r="R19" s="4" t="str">
        <f>IF(OR('Full menu'!R19="MDC",'Full menu'!R19="PERF"),"basic",IF(OR('Full menu'!R19="PCB",'Full menu'!R19="AERF",'Full menu'!R19="UD"),"inter1",IF(OR('Full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menu'!R19="LSD"),"inter2",IF(OR('Full menu'!R19="FERT",'Full menu'!R19="FMT",'Full menu'!R19="FIT",'Full menu'!R19="WSD"),"devel",""))))</f>
        <v/>
      </c>
      <c r="S19" s="4" t="str">
        <f>IF(OR('Full menu'!S19="MDC",'Full menu'!S19="PERF"),"basic",IF(OR('Full menu'!S19="PCB",'Full menu'!S19="AERF",'Full menu'!S19="UD"),"inter1",IF(OR('Full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menu'!S19="LSD"),"inter2",IF(OR('Full menu'!S19="FERT",'Full menu'!S19="FMT",'Full menu'!S19="FIT",'Full menu'!S19="WSD"),"devel",""))))</f>
        <v/>
      </c>
      <c r="T19" s="4" t="str">
        <f>IF(OR('Full menu'!T19="MDC",'Full menu'!T19="PERF"),"basic",IF(OR('Full menu'!T19="PCB",'Full menu'!T19="AERF",'Full menu'!T19="UD"),"inter1",IF(OR('Full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menu'!T19="LSD"),"inter2",IF(OR('Full menu'!T19="FERT",'Full menu'!T19="FMT",'Full menu'!T19="FIT",'Full menu'!T19="WSD"),"devel",""))))</f>
        <v/>
      </c>
      <c r="U19" s="4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menu'!U19="WSD"),"intens",""))))</f>
        <v>inter</v>
      </c>
      <c r="V19" s="4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menu'!V19="WSD"),"intens",""))))</f>
        <v>subst</v>
      </c>
      <c r="W19" s="4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menu'!W19="WSD"),"intens",""))))</f>
        <v>subst</v>
      </c>
      <c r="X19" s="4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menu'!X19="WSD"),"intens",""))))</f>
        <v>subst</v>
      </c>
      <c r="Y19" s="4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menu'!Y19="WSD"),"intens",""))))</f>
        <v>subst</v>
      </c>
      <c r="Z19" s="4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menu'!Z19="WSD"),"intens",""))))</f>
        <v>subst</v>
      </c>
      <c r="AA19" s="4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menu'!AA19="WSD"),"intens",""))))</f>
        <v>subst</v>
      </c>
      <c r="AB19" s="4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menu'!AB19="WSD"),"intens",""))))</f>
        <v>subst</v>
      </c>
      <c r="AC19" s="4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menu'!AC19="WSD"),"intens",""))))</f>
        <v>subst</v>
      </c>
      <c r="AD19" s="4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menu'!AD19="WSD"),"intens",""))))</f>
        <v>subst</v>
      </c>
      <c r="AE19" s="4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menu'!AE19="WSD"),"intens",""))))</f>
        <v>subst</v>
      </c>
      <c r="AF19" s="4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menu'!AF19="WSD"),"intens",""))))</f>
        <v>subst</v>
      </c>
      <c r="AG19" s="4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menu'!AG19="WSD"),"intens",""))))</f>
        <v>subst</v>
      </c>
      <c r="AH19" s="4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menu'!AH19="WSD"),"intens",""))))</f>
        <v>subst</v>
      </c>
      <c r="AI19" s="4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menu'!AI19="WSD"),"intens",""))))</f>
        <v>subst</v>
      </c>
      <c r="AJ19" s="4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menu'!AJ19="WSD"),"intens",""))))</f>
        <v>subst</v>
      </c>
      <c r="AK19" s="4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menu'!AK19="WSD"),"intens",""))))</f>
        <v>subst</v>
      </c>
      <c r="AL19" s="4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menu'!AL19="WSD"),"intens",""))))</f>
        <v>subst</v>
      </c>
      <c r="AM19" s="4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menu'!AM19="WSD"),"intens",""))))</f>
        <v>subst</v>
      </c>
      <c r="AN19" s="4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menu'!AN19="WSD"),"intens",""))))</f>
        <v>subst</v>
      </c>
      <c r="AO19" s="4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menu'!AO19="WSD"),"intens",""))))</f>
        <v>subst</v>
      </c>
      <c r="AP19" s="4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menu'!AP19="WSD"),"intens",""))))</f>
        <v>subst</v>
      </c>
      <c r="AQ19" s="4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menu'!AQ19="WSD"),"intens",""))))</f>
        <v/>
      </c>
      <c r="AR19" s="4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menu'!AR19="WSD"),"intens",""))))</f>
        <v/>
      </c>
      <c r="AS19" s="4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menu'!AS19="WSD"),"intens",""))))</f>
        <v/>
      </c>
    </row>
    <row r="20" spans="1:45" x14ac:dyDescent="0.35">
      <c r="A20" s="4" t="s">
        <v>43</v>
      </c>
      <c r="B20" s="4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menu'!B20="WSD"),"intens",""))))</f>
        <v>subst</v>
      </c>
      <c r="C20" s="4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menu'!C20="WSD"),"intens",""))))</f>
        <v>subst</v>
      </c>
      <c r="D20" s="4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menu'!D20="WSD"),"intens",""))))</f>
        <v>subst</v>
      </c>
      <c r="E20" s="4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menu'!E20="WSD"),"intens",""))))</f>
        <v>subst</v>
      </c>
      <c r="F20" s="4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menu'!F20="WSD"),"intens",""))))</f>
        <v>subst</v>
      </c>
      <c r="G20" s="4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menu'!G20="WSD"),"intens",""))))</f>
        <v>subst</v>
      </c>
      <c r="H20" s="4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menu'!H20="WSD"),"intens",""))))</f>
        <v>subst</v>
      </c>
      <c r="I20" s="4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menu'!I20="WSD"),"intens",""))))</f>
        <v>subst</v>
      </c>
      <c r="J20" s="4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menu'!J20="WSD"),"intens",""))))</f>
        <v>subst</v>
      </c>
      <c r="K20" s="4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menu'!K20="WSD"),"intens",""))))</f>
        <v>subst</v>
      </c>
      <c r="L20" s="4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menu'!L20="WSD"),"intens",""))))</f>
        <v>subst</v>
      </c>
      <c r="M20" s="4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menu'!M20="WSD"),"intens",""))))</f>
        <v>subst</v>
      </c>
      <c r="N20" s="4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menu'!N20="WSD"),"intens",""))))</f>
        <v>subst</v>
      </c>
      <c r="O20" s="4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menu'!O20="WSD"),"intens",""))))</f>
        <v>subst</v>
      </c>
      <c r="P20" s="4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menu'!P20="WSD"),"intens",""))))</f>
        <v>subst</v>
      </c>
      <c r="Q20" s="4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menu'!Q20="WSD"),"intens",""))))</f>
        <v>subst</v>
      </c>
      <c r="R20" s="4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menu'!R20="WSD"),"intens",""))))</f>
        <v>subst</v>
      </c>
      <c r="S20" s="4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menu'!S20="WSD"),"intens",""))))</f>
        <v>subst</v>
      </c>
      <c r="T20" s="4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menu'!T20="WSD"),"intens",""))))</f>
        <v>subst</v>
      </c>
      <c r="U20" s="4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menu'!U20="WSD"),"intens",""))))</f>
        <v>subst</v>
      </c>
      <c r="V20" s="4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menu'!V20="WSD"),"intens",""))))</f>
        <v>subst</v>
      </c>
      <c r="W20" s="4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menu'!W20="WSD"),"intens",""))))</f>
        <v>subst</v>
      </c>
      <c r="X20" s="4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menu'!X20="WSD"),"intens",""))))</f>
        <v>subst</v>
      </c>
      <c r="Y20" s="4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menu'!Y20="WSD"),"intens",""))))</f>
        <v>subst</v>
      </c>
      <c r="Z20" s="4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menu'!Z20="WSD"),"intens",""))))</f>
        <v>subst</v>
      </c>
      <c r="AA20" s="4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menu'!AA20="WSD"),"intens",""))))</f>
        <v>intens</v>
      </c>
      <c r="AB20" s="4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menu'!AB20="WSD"),"intens",""))))</f>
        <v>intens</v>
      </c>
      <c r="AC20" s="4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menu'!AC20="WSD"),"intens",""))))</f>
        <v>intens</v>
      </c>
      <c r="AD20" s="4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menu'!AD20="WSD"),"intens",""))))</f>
        <v>intens</v>
      </c>
      <c r="AE20" s="4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menu'!AE20="WSD"),"intens",""))))</f>
        <v>intens</v>
      </c>
      <c r="AF20" s="4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menu'!AF20="WSD"),"intens",""))))</f>
        <v>intens</v>
      </c>
      <c r="AG20" s="4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menu'!AG20="WSD"),"intens",""))))</f>
        <v>intens</v>
      </c>
      <c r="AH20" s="4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menu'!AH20="WSD"),"intens",""))))</f>
        <v>intens</v>
      </c>
      <c r="AI20" s="4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menu'!AI20="WSD"),"intens",""))))</f>
        <v>intens</v>
      </c>
      <c r="AJ20" s="4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menu'!AJ20="WSD"),"intens",""))))</f>
        <v>intens</v>
      </c>
      <c r="AK20" s="4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menu'!AK20="WSD"),"intens",""))))</f>
        <v>intens</v>
      </c>
      <c r="AL20" s="4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menu'!AL20="WSD"),"intens",""))))</f>
        <v>intens</v>
      </c>
      <c r="AM20" s="4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menu'!AM20="WSD"),"intens",""))))</f>
        <v>intens</v>
      </c>
      <c r="AN20" s="4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menu'!AN20="WSD"),"intens",""))))</f>
        <v>intens</v>
      </c>
      <c r="AO20" s="4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menu'!AO20="WSD"),"intens",""))))</f>
        <v>intens</v>
      </c>
      <c r="AP20" s="4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menu'!AP20="WSD"),"intens",""))))</f>
        <v>intens</v>
      </c>
      <c r="AQ20" s="4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menu'!AQ20="WSD"),"intens",""))))</f>
        <v>intens</v>
      </c>
      <c r="AR20" s="4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menu'!AR20="WSD"),"intens",""))))</f>
        <v>intens</v>
      </c>
      <c r="AS20" s="4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menu'!AS20="WSD"),"intens",""))))</f>
        <v>intens</v>
      </c>
    </row>
    <row r="21" spans="1:45" x14ac:dyDescent="0.35">
      <c r="A21" s="4" t="s">
        <v>44</v>
      </c>
      <c r="B21" s="4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menu'!B21="WSD"),"intens",""))))</f>
        <v>inter</v>
      </c>
      <c r="C21" s="4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menu'!C21="WSD"),"intens",""))))</f>
        <v>inter</v>
      </c>
      <c r="D21" s="4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menu'!D21="WSD"),"intens",""))))</f>
        <v>inter</v>
      </c>
      <c r="E21" s="4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menu'!E21="WSD"),"intens",""))))</f>
        <v>inter</v>
      </c>
      <c r="F21" s="4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menu'!F21="WSD"),"intens",""))))</f>
        <v>inter</v>
      </c>
      <c r="G21" s="4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menu'!G21="WSD"),"intens",""))))</f>
        <v>inter</v>
      </c>
      <c r="H21" s="4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menu'!H21="WSD"),"intens",""))))</f>
        <v>inter</v>
      </c>
      <c r="I21" s="4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menu'!I21="WSD"),"intens",""))))</f>
        <v>inter</v>
      </c>
      <c r="J21" s="4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menu'!J21="WSD"),"intens",""))))</f>
        <v>inter</v>
      </c>
      <c r="K21" s="4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menu'!K21="WSD"),"intens",""))))</f>
        <v>inter</v>
      </c>
      <c r="L21" s="4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menu'!L21="WSD"),"intens",""))))</f>
        <v>inter</v>
      </c>
      <c r="M21" s="4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menu'!M21="WSD"),"intens",""))))</f>
        <v>inter</v>
      </c>
      <c r="N21" s="4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menu'!N21="WSD"),"intens",""))))</f>
        <v>inter</v>
      </c>
      <c r="O21" s="4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menu'!O21="WSD"),"intens",""))))</f>
        <v>inter</v>
      </c>
      <c r="P21" s="4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menu'!P21="WSD"),"intens",""))))</f>
        <v>inter</v>
      </c>
      <c r="Q21" s="4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menu'!Q21="WSD"),"intens",""))))</f>
        <v>inter</v>
      </c>
      <c r="R21" s="4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menu'!R21="WSD"),"intens",""))))</f>
        <v>inter</v>
      </c>
      <c r="S21" s="4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menu'!S21="WSD"),"intens",""))))</f>
        <v>inter</v>
      </c>
      <c r="T21" s="4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menu'!T21="WSD"),"intens",""))))</f>
        <v>inter</v>
      </c>
      <c r="U21" s="4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menu'!U21="WSD"),"intens",""))))</f>
        <v>inter</v>
      </c>
      <c r="V21" s="4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menu'!V21="WSD"),"intens",""))))</f>
        <v>inter</v>
      </c>
      <c r="W21" s="4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menu'!W21="WSD"),"intens",""))))</f>
        <v>intens</v>
      </c>
      <c r="X21" s="4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menu'!X21="WSD"),"intens",""))))</f>
        <v>intens</v>
      </c>
      <c r="Y21" s="4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menu'!Y21="WSD"),"intens",""))))</f>
        <v>intens</v>
      </c>
      <c r="Z21" s="4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menu'!Z21="WSD"),"intens",""))))</f>
        <v>intens</v>
      </c>
      <c r="AA21" s="4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menu'!AA21="WSD"),"intens",""))))</f>
        <v>intens</v>
      </c>
      <c r="AB21" s="4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menu'!AB21="WSD"),"intens",""))))</f>
        <v>intens</v>
      </c>
      <c r="AC21" s="4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menu'!AC21="WSD"),"intens",""))))</f>
        <v>intens</v>
      </c>
      <c r="AD21" s="4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menu'!AD21="WSD"),"intens",""))))</f>
        <v>intens</v>
      </c>
      <c r="AE21" s="4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menu'!AE21="WSD"),"intens",""))))</f>
        <v>intens</v>
      </c>
      <c r="AF21" s="4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menu'!AF21="WSD"),"intens",""))))</f>
        <v>intens</v>
      </c>
      <c r="AG21" s="4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menu'!AG21="WSD"),"intens",""))))</f>
        <v>intens</v>
      </c>
      <c r="AH21" s="4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menu'!AH21="WSD"),"intens",""))))</f>
        <v>intens</v>
      </c>
      <c r="AI21" s="4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menu'!AI21="WSD"),"intens",""))))</f>
        <v>intens</v>
      </c>
      <c r="AJ21" s="4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menu'!AJ21="WSD"),"intens",""))))</f>
        <v/>
      </c>
      <c r="AK21" s="4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menu'!AK21="WSD"),"intens",""))))</f>
        <v/>
      </c>
      <c r="AL21" s="4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menu'!AL21="WSD"),"intens",""))))</f>
        <v/>
      </c>
      <c r="AM21" s="4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menu'!AM21="WSD"),"intens",""))))</f>
        <v/>
      </c>
      <c r="AN21" s="4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menu'!AN21="WSD"),"intens",""))))</f>
        <v/>
      </c>
      <c r="AO21" s="4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menu'!AO21="WSD"),"intens",""))))</f>
        <v/>
      </c>
      <c r="AP21" s="4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menu'!AP21="WSD"),"intens",""))))</f>
        <v/>
      </c>
      <c r="AQ21" s="4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menu'!AQ21="WSD"),"intens",""))))</f>
        <v/>
      </c>
      <c r="AR21" s="4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menu'!AR21="WSD"),"intens",""))))</f>
        <v/>
      </c>
      <c r="AS21" s="4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menu'!AS21="WSD"),"intens",""))))</f>
        <v/>
      </c>
    </row>
    <row r="22" spans="1:45" x14ac:dyDescent="0.35">
      <c r="A22" s="4" t="s">
        <v>45</v>
      </c>
      <c r="B22" s="4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menu'!B22="WSD"),"intens",""))))</f>
        <v>intens</v>
      </c>
      <c r="C22" s="4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menu'!C22="WSD"),"intens",""))))</f>
        <v>intens</v>
      </c>
      <c r="D22" s="4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menu'!D22="WSD"),"intens",""))))</f>
        <v>intens</v>
      </c>
      <c r="E22" s="4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menu'!E22="WSD"),"intens",""))))</f>
        <v>subst</v>
      </c>
      <c r="F22" s="4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menu'!F22="WSD"),"intens",""))))</f>
        <v>subst</v>
      </c>
      <c r="G22" s="4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menu'!G22="WSD"),"intens",""))))</f>
        <v>subst</v>
      </c>
      <c r="H22" s="4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menu'!H22="WSD"),"intens",""))))</f>
        <v>subst</v>
      </c>
      <c r="I22" s="4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menu'!I22="WSD"),"intens",""))))</f>
        <v>subst</v>
      </c>
      <c r="J22" s="4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menu'!J22="WSD"),"intens",""))))</f>
        <v>subst</v>
      </c>
      <c r="K22" s="4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menu'!K22="WSD"),"intens",""))))</f>
        <v>subst</v>
      </c>
      <c r="L22" s="4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menu'!L22="WSD"),"intens",""))))</f>
        <v>subst</v>
      </c>
      <c r="M22" s="4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menu'!M22="WSD"),"intens",""))))</f>
        <v>subst</v>
      </c>
      <c r="N22" s="4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menu'!N22="WSD"),"intens",""))))</f>
        <v>subst</v>
      </c>
      <c r="O22" s="4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menu'!O22="WSD"),"intens",""))))</f>
        <v>subst</v>
      </c>
      <c r="P22" s="4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menu'!P22="WSD"),"intens",""))))</f>
        <v>subst</v>
      </c>
      <c r="Q22" s="4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menu'!Q22="WSD"),"intens",""))))</f>
        <v>subst</v>
      </c>
      <c r="R22" s="4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menu'!R22="WSD"),"intens",""))))</f>
        <v>subst</v>
      </c>
      <c r="S22" s="4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menu'!S22="WSD"),"intens",""))))</f>
        <v>subst</v>
      </c>
      <c r="T22" s="4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menu'!T22="WSD"),"intens",""))))</f>
        <v>subst</v>
      </c>
      <c r="U22" s="4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menu'!U22="WSD"),"intens",""))))</f>
        <v>subst</v>
      </c>
      <c r="V22" s="4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menu'!V22="WSD"),"intens",""))))</f>
        <v>subst</v>
      </c>
      <c r="W22" s="4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menu'!W22="WSD"),"intens",""))))</f>
        <v>subst</v>
      </c>
      <c r="X22" s="4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menu'!X22="WSD"),"intens",""))))</f>
        <v>subst</v>
      </c>
      <c r="Y22" s="4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menu'!Y22="WSD"),"intens",""))))</f>
        <v>subst</v>
      </c>
      <c r="Z22" s="4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menu'!Z22="WSD"),"intens",""))))</f>
        <v>subst</v>
      </c>
      <c r="AA22" s="4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menu'!AA22="WSD"),"intens",""))))</f>
        <v>subst</v>
      </c>
      <c r="AB22" s="4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menu'!AB22="WSD"),"intens",""))))</f>
        <v>subst</v>
      </c>
      <c r="AC22" s="4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menu'!AC22="WSD"),"intens",""))))</f>
        <v>subst</v>
      </c>
      <c r="AD22" s="4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menu'!AD22="WSD"),"intens",""))))</f>
        <v>subst</v>
      </c>
      <c r="AE22" s="4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menu'!AE22="WSD"),"intens",""))))</f>
        <v>subst</v>
      </c>
      <c r="AF22" s="4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menu'!AF22="WSD"),"intens",""))))</f>
        <v>subst</v>
      </c>
      <c r="AG22" s="4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menu'!AG22="WSD"),"intens",""))))</f>
        <v>subst</v>
      </c>
      <c r="AH22" s="4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menu'!AH22="WSD"),"intens",""))))</f>
        <v>subst</v>
      </c>
      <c r="AI22" s="4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menu'!AI22="WSD"),"intens",""))))</f>
        <v>subst</v>
      </c>
      <c r="AJ22" s="4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menu'!AJ22="WSD"),"intens",""))))</f>
        <v>subst</v>
      </c>
      <c r="AK22" s="4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menu'!AK22="WSD"),"intens",""))))</f>
        <v>subst</v>
      </c>
      <c r="AL22" s="4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menu'!AL22="WSD"),"intens",""))))</f>
        <v>subst</v>
      </c>
      <c r="AM22" s="4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menu'!AM22="WSD"),"intens",""))))</f>
        <v>intens</v>
      </c>
      <c r="AN22" s="4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menu'!AN22="WSD"),"intens",""))))</f>
        <v>intens</v>
      </c>
      <c r="AO22" s="4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menu'!AO22="WSD"),"intens",""))))</f>
        <v>intens</v>
      </c>
      <c r="AP22" s="4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menu'!AP22="WSD"),"intens",""))))</f>
        <v>intens</v>
      </c>
      <c r="AQ22" s="4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menu'!AQ22="WSD"),"intens",""))))</f>
        <v>intens</v>
      </c>
      <c r="AR22" s="4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menu'!AR22="WSD"),"intens",""))))</f>
        <v>intens</v>
      </c>
      <c r="AS22" s="4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menu'!AS22="WSD"),"intens",""))))</f>
        <v>intens</v>
      </c>
    </row>
    <row r="23" spans="1:45" x14ac:dyDescent="0.35">
      <c r="A23" s="4" t="s">
        <v>46</v>
      </c>
      <c r="B23" s="4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menu'!B23="WSD"),"intens",""))))</f>
        <v>inter</v>
      </c>
      <c r="C23" s="4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menu'!C23="WSD"),"intens",""))))</f>
        <v>inter</v>
      </c>
      <c r="D23" s="4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menu'!D23="WSD"),"intens",""))))</f>
        <v>inter</v>
      </c>
      <c r="E23" s="4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menu'!E23="WSD"),"intens",""))))</f>
        <v>inter</v>
      </c>
      <c r="F23" s="4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menu'!F23="WSD"),"intens",""))))</f>
        <v>inter</v>
      </c>
      <c r="G23" s="4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menu'!G23="WSD"),"intens",""))))</f>
        <v>inter</v>
      </c>
      <c r="H23" s="4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menu'!H23="WSD"),"intens",""))))</f>
        <v>inter</v>
      </c>
      <c r="I23" s="4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menu'!I23="WSD"),"intens",""))))</f>
        <v>subst</v>
      </c>
      <c r="J23" s="4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menu'!J23="WSD"),"intens",""))))</f>
        <v>subst</v>
      </c>
      <c r="K23" s="4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menu'!K23="WSD"),"intens",""))))</f>
        <v>subst</v>
      </c>
      <c r="L23" s="4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menu'!L23="WSD"),"intens",""))))</f>
        <v>subst</v>
      </c>
      <c r="M23" s="4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menu'!M23="WSD"),"intens",""))))</f>
        <v>subst</v>
      </c>
      <c r="N23" s="4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menu'!N23="WSD"),"intens",""))))</f>
        <v>subst</v>
      </c>
      <c r="O23" s="4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menu'!O23="WSD"),"intens",""))))</f>
        <v>subst</v>
      </c>
      <c r="P23" s="4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menu'!P23="WSD"),"intens",""))))</f>
        <v>subst</v>
      </c>
      <c r="Q23" s="4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menu'!Q23="WSD"),"intens",""))))</f>
        <v>subst</v>
      </c>
      <c r="R23" s="4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menu'!R23="WSD"),"intens",""))))</f>
        <v>subst</v>
      </c>
      <c r="S23" s="4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menu'!S23="WSD"),"intens",""))))</f>
        <v>subst</v>
      </c>
      <c r="T23" s="4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menu'!T23="WSD"),"intens",""))))</f>
        <v>subst</v>
      </c>
      <c r="U23" s="4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menu'!U23="WSD"),"intens",""))))</f>
        <v>subst</v>
      </c>
      <c r="V23" s="4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menu'!V23="WSD"),"intens",""))))</f>
        <v>subst</v>
      </c>
      <c r="W23" s="4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menu'!W23="WSD"),"intens",""))))</f>
        <v>subst</v>
      </c>
      <c r="X23" s="4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menu'!X23="WSD"),"intens",""))))</f>
        <v>subst</v>
      </c>
      <c r="Y23" s="4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menu'!Y23="WSD"),"intens",""))))</f>
        <v>subst</v>
      </c>
      <c r="Z23" s="4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menu'!Z23="WSD"),"intens",""))))</f>
        <v>subst</v>
      </c>
      <c r="AA23" s="4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menu'!AA23="WSD"),"intens",""))))</f>
        <v>subst</v>
      </c>
      <c r="AB23" s="4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menu'!AB23="WSD"),"intens",""))))</f>
        <v>subst</v>
      </c>
      <c r="AC23" s="4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menu'!AC23="WSD"),"intens",""))))</f>
        <v>subst</v>
      </c>
      <c r="AD23" s="4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menu'!AD23="WSD"),"intens",""))))</f>
        <v>subst</v>
      </c>
      <c r="AE23" s="4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menu'!AE23="WSD"),"intens",""))))</f>
        <v>subst</v>
      </c>
      <c r="AF23" s="4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menu'!AF23="WSD"),"intens",""))))</f>
        <v>subst</v>
      </c>
      <c r="AG23" s="4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menu'!AG23="WSD"),"intens",""))))</f>
        <v>subst</v>
      </c>
      <c r="AH23" s="4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menu'!AH23="WSD"),"intens",""))))</f>
        <v>subst</v>
      </c>
      <c r="AI23" s="4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menu'!AI23="WSD"),"intens",""))))</f>
        <v>intens</v>
      </c>
      <c r="AJ23" s="4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menu'!AJ23="WSD"),"intens",""))))</f>
        <v>intens</v>
      </c>
      <c r="AK23" s="4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menu'!AK23="WSD"),"intens",""))))</f>
        <v>intens</v>
      </c>
      <c r="AL23" s="4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menu'!AL23="WSD"),"intens",""))))</f>
        <v>intens</v>
      </c>
      <c r="AM23" s="4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menu'!AM23="WSD"),"intens",""))))</f>
        <v>intens</v>
      </c>
      <c r="AN23" s="4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menu'!AN23="WSD"),"intens",""))))</f>
        <v>intens</v>
      </c>
      <c r="AO23" s="4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menu'!AO23="WSD"),"intens",""))))</f>
        <v>intens</v>
      </c>
      <c r="AP23" s="4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menu'!AP23="WSD"),"intens",""))))</f>
        <v>intens</v>
      </c>
      <c r="AQ23" s="4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menu'!AQ23="WSD"),"intens",""))))</f>
        <v>intens</v>
      </c>
      <c r="AR23" s="4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menu'!AR23="WSD"),"intens",""))))</f>
        <v>intens</v>
      </c>
      <c r="AS23" s="4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menu'!AS23="WSD"),"intens",""))))</f>
        <v>intens</v>
      </c>
    </row>
    <row r="24" spans="1:45" x14ac:dyDescent="0.35">
      <c r="A24" s="4" t="s">
        <v>47</v>
      </c>
      <c r="B24" s="4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menu'!B24="WSD"),"intens",""))))</f>
        <v>inter</v>
      </c>
      <c r="C24" s="4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menu'!C24="WSD"),"intens",""))))</f>
        <v>inter</v>
      </c>
      <c r="D24" s="4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menu'!D24="WSD"),"intens",""))))</f>
        <v>inter</v>
      </c>
      <c r="E24" s="4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menu'!E24="WSD"),"intens",""))))</f>
        <v>inter</v>
      </c>
      <c r="F24" s="4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menu'!F24="WSD"),"intens",""))))</f>
        <v>inter</v>
      </c>
      <c r="G24" s="4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menu'!G24="WSD"),"intens",""))))</f>
        <v>inter</v>
      </c>
      <c r="H24" s="4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menu'!H24="WSD"),"intens",""))))</f>
        <v>inter</v>
      </c>
      <c r="I24" s="4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menu'!I24="WSD"),"intens",""))))</f>
        <v>inter</v>
      </c>
      <c r="J24" s="4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menu'!J24="WSD"),"intens",""))))</f>
        <v>subst</v>
      </c>
      <c r="K24" s="4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menu'!K24="WSD"),"intens",""))))</f>
        <v>subst</v>
      </c>
      <c r="L24" s="4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menu'!L24="WSD"),"intens",""))))</f>
        <v>subst</v>
      </c>
      <c r="M24" s="4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menu'!M24="WSD"),"intens",""))))</f>
        <v>subst</v>
      </c>
      <c r="N24" s="4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menu'!N24="WSD"),"intens",""))))</f>
        <v>subst</v>
      </c>
      <c r="O24" s="4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menu'!O24="WSD"),"intens",""))))</f>
        <v>subst</v>
      </c>
      <c r="P24" s="4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menu'!P24="WSD"),"intens",""))))</f>
        <v>subst</v>
      </c>
      <c r="Q24" s="4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menu'!Q24="WSD"),"intens",""))))</f>
        <v>subst</v>
      </c>
      <c r="R24" s="4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menu'!R24="WSD"),"intens",""))))</f>
        <v>subst</v>
      </c>
      <c r="S24" s="4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menu'!S24="WSD"),"intens",""))))</f>
        <v>subst</v>
      </c>
      <c r="T24" s="4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menu'!T24="WSD"),"intens",""))))</f>
        <v>subst</v>
      </c>
      <c r="U24" s="4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menu'!U24="WSD"),"intens",""))))</f>
        <v>subst</v>
      </c>
      <c r="V24" s="4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menu'!V24="WSD"),"intens",""))))</f>
        <v>subst</v>
      </c>
      <c r="W24" s="4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menu'!W24="WSD"),"intens",""))))</f>
        <v>subst</v>
      </c>
      <c r="X24" s="4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menu'!X24="WSD"),"intens",""))))</f>
        <v>subst</v>
      </c>
      <c r="Y24" s="4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menu'!Y24="WSD"),"intens",""))))</f>
        <v>subst</v>
      </c>
      <c r="Z24" s="4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menu'!Z24="WSD"),"intens",""))))</f>
        <v>subst</v>
      </c>
      <c r="AA24" s="4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menu'!AA24="WSD"),"intens",""))))</f>
        <v>subst</v>
      </c>
      <c r="AB24" s="4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menu'!AB24="WSD"),"intens",""))))</f>
        <v>subst</v>
      </c>
      <c r="AC24" s="4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menu'!AC24="WSD"),"intens",""))))</f>
        <v>subst</v>
      </c>
      <c r="AD24" s="4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menu'!AD24="WSD"),"intens",""))))</f>
        <v>subst</v>
      </c>
      <c r="AE24" s="4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menu'!AE24="WSD"),"intens",""))))</f>
        <v>subst</v>
      </c>
      <c r="AF24" s="4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menu'!AF24="WSD"),"intens",""))))</f>
        <v>subst</v>
      </c>
      <c r="AG24" s="4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menu'!AG24="WSD"),"intens",""))))</f>
        <v>subst</v>
      </c>
      <c r="AH24" s="4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menu'!AH24="WSD"),"intens",""))))</f>
        <v>subst</v>
      </c>
      <c r="AI24" s="4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menu'!AI24="WSD"),"intens",""))))</f>
        <v>subst</v>
      </c>
      <c r="AJ24" s="4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menu'!AJ24="WSD"),"intens",""))))</f>
        <v>subst</v>
      </c>
      <c r="AK24" s="4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menu'!AK24="WSD"),"intens",""))))</f>
        <v>subst</v>
      </c>
      <c r="AL24" s="4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menu'!AL24="WSD"),"intens",""))))</f>
        <v>subst</v>
      </c>
      <c r="AM24" s="4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menu'!AM24="WSD"),"intens",""))))</f>
        <v>subst</v>
      </c>
      <c r="AN24" s="4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menu'!AN24="WSD"),"intens",""))))</f>
        <v>subst</v>
      </c>
      <c r="AO24" s="4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menu'!AO24="WSD"),"intens",""))))</f>
        <v>subst</v>
      </c>
      <c r="AP24" s="4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menu'!AP24="WSD"),"intens",""))))</f>
        <v>subst</v>
      </c>
      <c r="AQ24" s="4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menu'!AQ24="WSD"),"intens",""))))</f>
        <v>subst</v>
      </c>
      <c r="AR24" s="4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menu'!AR24="WSD"),"intens",""))))</f>
        <v>subst</v>
      </c>
      <c r="AS24" s="4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menu'!AS24="WSD"),"intens",""))))</f>
        <v>subst</v>
      </c>
    </row>
    <row r="25" spans="1:45" x14ac:dyDescent="0.35">
      <c r="A25" s="4" t="s">
        <v>48</v>
      </c>
      <c r="B25" s="4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menu'!B25="WSD"),"intens",""))))</f>
        <v>inter</v>
      </c>
      <c r="C25" s="4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menu'!C25="WSD"),"intens",""))))</f>
        <v>inter</v>
      </c>
      <c r="D25" s="4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menu'!D25="WSD"),"intens",""))))</f>
        <v>inter</v>
      </c>
      <c r="E25" s="4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menu'!E25="WSD"),"intens",""))))</f>
        <v>inter</v>
      </c>
      <c r="F25" s="4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menu'!F25="WSD"),"intens",""))))</f>
        <v>inter</v>
      </c>
      <c r="G25" s="4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menu'!G25="WSD"),"intens",""))))</f>
        <v>inter</v>
      </c>
      <c r="H25" s="4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menu'!H25="WSD"),"intens",""))))</f>
        <v>inter</v>
      </c>
      <c r="I25" s="4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menu'!I25="WSD"),"intens",""))))</f>
        <v>inter</v>
      </c>
      <c r="J25" s="4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menu'!J25="WSD"),"intens",""))))</f>
        <v>inter</v>
      </c>
      <c r="K25" s="4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menu'!K25="WSD"),"intens",""))))</f>
        <v>inter</v>
      </c>
      <c r="L25" s="4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menu'!L25="WSD"),"intens",""))))</f>
        <v>inter</v>
      </c>
      <c r="M25" s="4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menu'!M25="WSD"),"intens",""))))</f>
        <v>inter</v>
      </c>
      <c r="N25" s="4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menu'!N25="WSD"),"intens",""))))</f>
        <v>inter</v>
      </c>
      <c r="O25" s="4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menu'!O25="WSD"),"intens",""))))</f>
        <v>inter</v>
      </c>
      <c r="P25" s="4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menu'!P25="WSD"),"intens",""))))</f>
        <v>inter</v>
      </c>
      <c r="Q25" s="4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menu'!Q25="WSD"),"intens",""))))</f>
        <v>inter</v>
      </c>
      <c r="R25" s="4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menu'!R25="WSD"),"intens",""))))</f>
        <v>inter</v>
      </c>
      <c r="S25" s="4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menu'!S25="WSD"),"intens",""))))</f>
        <v>inter</v>
      </c>
      <c r="T25" s="4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menu'!T25="WSD"),"intens",""))))</f>
        <v>inter</v>
      </c>
      <c r="U25" s="4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menu'!U25="WSD"),"intens",""))))</f>
        <v>subst</v>
      </c>
      <c r="V25" s="4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menu'!V25="WSD"),"intens",""))))</f>
        <v>subst</v>
      </c>
      <c r="W25" s="4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menu'!W25="WSD"),"intens",""))))</f>
        <v>subst</v>
      </c>
      <c r="X25" s="4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menu'!X25="WSD"),"intens",""))))</f>
        <v>subst</v>
      </c>
      <c r="Y25" s="4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menu'!Y25="WSD"),"intens",""))))</f>
        <v>subst</v>
      </c>
      <c r="Z25" s="4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menu'!Z25="WSD"),"intens",""))))</f>
        <v>subst</v>
      </c>
      <c r="AA25" s="4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menu'!AA25="WSD"),"intens",""))))</f>
        <v>subst</v>
      </c>
      <c r="AB25" s="4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menu'!AB25="WSD"),"intens",""))))</f>
        <v>subst</v>
      </c>
      <c r="AC25" s="4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menu'!AC25="WSD"),"intens",""))))</f>
        <v>subst</v>
      </c>
      <c r="AD25" s="4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menu'!AD25="WSD"),"intens",""))))</f>
        <v>intens</v>
      </c>
      <c r="AE25" s="4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menu'!AE25="WSD"),"intens",""))))</f>
        <v>intens</v>
      </c>
      <c r="AF25" s="4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menu'!AF25="WSD"),"intens",""))))</f>
        <v>intens</v>
      </c>
      <c r="AG25" s="4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menu'!AG25="WSD"),"intens",""))))</f>
        <v>intens</v>
      </c>
      <c r="AH25" s="4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menu'!AH25="WSD"),"intens",""))))</f>
        <v>intens</v>
      </c>
      <c r="AI25" s="4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menu'!AI25="WSD"),"intens",""))))</f>
        <v>intens</v>
      </c>
      <c r="AJ25" s="4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menu'!AJ25="WSD"),"intens",""))))</f>
        <v>intens</v>
      </c>
      <c r="AK25" s="4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menu'!AK25="WSD"),"intens",""))))</f>
        <v>intens</v>
      </c>
      <c r="AL25" s="4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menu'!AL25="WSD"),"intens",""))))</f>
        <v>intens</v>
      </c>
      <c r="AM25" s="4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menu'!AM25="WSD"),"intens",""))))</f>
        <v>intens</v>
      </c>
      <c r="AN25" s="4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menu'!AN25="WSD"),"intens",""))))</f>
        <v>intens</v>
      </c>
      <c r="AO25" s="4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menu'!AO25="WSD"),"intens",""))))</f>
        <v>intens</v>
      </c>
      <c r="AP25" s="4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menu'!AP25="WSD"),"intens",""))))</f>
        <v>intens</v>
      </c>
      <c r="AQ25" s="4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menu'!AQ25="WSD"),"intens",""))))</f>
        <v>intens</v>
      </c>
      <c r="AR25" s="4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menu'!AR25="WSD"),"intens",""))))</f>
        <v>intens</v>
      </c>
      <c r="AS25" s="4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menu'!AS25="WSD"),"intens",""))))</f>
        <v>intens</v>
      </c>
    </row>
    <row r="26" spans="1:45" x14ac:dyDescent="0.35">
      <c r="A26" s="4" t="s">
        <v>49</v>
      </c>
      <c r="B26" s="4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menu'!B26="WSD"),"intens",""))))</f>
        <v>subst</v>
      </c>
      <c r="C26" s="4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menu'!C26="WSD"),"intens",""))))</f>
        <v>subst</v>
      </c>
      <c r="D26" s="4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menu'!D26="WSD"),"intens",""))))</f>
        <v>subst</v>
      </c>
      <c r="E26" s="4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menu'!E26="WSD"),"intens",""))))</f>
        <v>subst</v>
      </c>
      <c r="F26" s="4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menu'!F26="WSD"),"intens",""))))</f>
        <v>subst</v>
      </c>
      <c r="G26" s="4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menu'!G26="WSD"),"intens",""))))</f>
        <v>subst</v>
      </c>
      <c r="H26" s="4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menu'!H26="WSD"),"intens",""))))</f>
        <v>subst</v>
      </c>
      <c r="I26" s="4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menu'!I26="WSD"),"intens",""))))</f>
        <v>subst</v>
      </c>
      <c r="J26" s="4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menu'!J26="WSD"),"intens",""))))</f>
        <v>subst</v>
      </c>
      <c r="K26" s="4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menu'!K26="WSD"),"intens",""))))</f>
        <v>subst</v>
      </c>
      <c r="L26" s="4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menu'!L26="WSD"),"intens",""))))</f>
        <v>subst</v>
      </c>
      <c r="M26" s="4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menu'!M26="WSD"),"intens",""))))</f>
        <v>subst</v>
      </c>
      <c r="N26" s="4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menu'!N26="WSD"),"intens",""))))</f>
        <v>subst</v>
      </c>
      <c r="O26" s="4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menu'!O26="WSD"),"intens",""))))</f>
        <v>subst</v>
      </c>
      <c r="P26" s="4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menu'!P26="WSD"),"intens",""))))</f>
        <v>subst</v>
      </c>
      <c r="Q26" s="4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menu'!Q26="WSD"),"intens",""))))</f>
        <v>subst</v>
      </c>
      <c r="R26" s="4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menu'!R26="WSD"),"intens",""))))</f>
        <v>subst</v>
      </c>
      <c r="S26" s="4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menu'!S26="WSD"),"intens",""))))</f>
        <v>subst</v>
      </c>
      <c r="T26" s="4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menu'!T26="WSD"),"intens",""))))</f>
        <v>subst</v>
      </c>
      <c r="U26" s="4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menu'!U26="WSD"),"intens",""))))</f>
        <v>subst</v>
      </c>
      <c r="V26" s="4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menu'!V26="WSD"),"intens",""))))</f>
        <v>subst</v>
      </c>
      <c r="W26" s="4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menu'!W26="WSD"),"intens",""))))</f>
        <v>subst</v>
      </c>
      <c r="X26" s="4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menu'!X26="WSD"),"intens",""))))</f>
        <v>subst</v>
      </c>
      <c r="Y26" s="4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menu'!Y26="WSD"),"intens",""))))</f>
        <v>subst</v>
      </c>
      <c r="Z26" s="4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menu'!Z26="WSD"),"intens",""))))</f>
        <v>subst</v>
      </c>
      <c r="AA26" s="4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menu'!AA26="WSD"),"intens",""))))</f>
        <v>subst</v>
      </c>
      <c r="AB26" s="4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menu'!AB26="WSD"),"intens",""))))</f>
        <v>subst</v>
      </c>
      <c r="AC26" s="4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menu'!AC26="WSD"),"intens",""))))</f>
        <v>subst</v>
      </c>
      <c r="AD26" s="4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menu'!AD26="WSD"),"intens",""))))</f>
        <v>subst</v>
      </c>
      <c r="AE26" s="4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menu'!AE26="WSD"),"intens",""))))</f>
        <v>subst</v>
      </c>
      <c r="AF26" s="4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menu'!AF26="WSD"),"intens",""))))</f>
        <v>subst</v>
      </c>
      <c r="AG26" s="4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menu'!AG26="WSD"),"intens",""))))</f>
        <v>subst</v>
      </c>
      <c r="AH26" s="4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menu'!AH26="WSD"),"intens",""))))</f>
        <v>subst</v>
      </c>
      <c r="AI26" s="4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menu'!AI26="WSD"),"intens",""))))</f>
        <v>subst</v>
      </c>
      <c r="AJ26" s="4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menu'!AJ26="WSD"),"intens",""))))</f>
        <v>subst</v>
      </c>
      <c r="AK26" s="4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menu'!AK26="WSD"),"intens",""))))</f>
        <v>intens</v>
      </c>
      <c r="AL26" s="4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menu'!AL26="WSD"),"intens",""))))</f>
        <v>intens</v>
      </c>
      <c r="AM26" s="4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menu'!AM26="WSD"),"intens",""))))</f>
        <v>intens</v>
      </c>
      <c r="AN26" s="4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menu'!AN26="WSD"),"intens",""))))</f>
        <v>intens</v>
      </c>
      <c r="AO26" s="4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menu'!AO26="WSD"),"intens",""))))</f>
        <v>intens</v>
      </c>
      <c r="AP26" s="4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menu'!AP26="WSD"),"intens",""))))</f>
        <v>intens</v>
      </c>
      <c r="AQ26" s="4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menu'!AQ26="WSD"),"intens",""))))</f>
        <v>intens</v>
      </c>
      <c r="AR26" s="4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menu'!AR26="WSD"),"intens",""))))</f>
        <v>intens</v>
      </c>
      <c r="AS26" s="4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menu'!AS26="WSD"),"intens",""))))</f>
        <v>intens</v>
      </c>
    </row>
    <row r="27" spans="1:45" x14ac:dyDescent="0.35">
      <c r="A27" s="4" t="s">
        <v>50</v>
      </c>
      <c r="B27" s="4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menu'!B27="WSD"),"intens",""))))</f>
        <v>rude</v>
      </c>
      <c r="C27" s="4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menu'!C27="WSD"),"intens",""))))</f>
        <v>rude</v>
      </c>
      <c r="D27" s="4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menu'!D27="WSD"),"intens",""))))</f>
        <v>rude</v>
      </c>
      <c r="E27" s="4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menu'!E27="WSD"),"intens",""))))</f>
        <v>rude</v>
      </c>
      <c r="F27" s="4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menu'!F27="WSD"),"intens",""))))</f>
        <v>rude</v>
      </c>
      <c r="G27" s="4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menu'!G27="WSD"),"intens",""))))</f>
        <v>rude</v>
      </c>
      <c r="H27" s="4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menu'!H27="WSD"),"intens",""))))</f>
        <v>rude</v>
      </c>
      <c r="I27" s="4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menu'!I27="WSD"),"intens",""))))</f>
        <v>rude</v>
      </c>
      <c r="J27" s="4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menu'!J27="WSD"),"intens",""))))</f>
        <v>inter</v>
      </c>
      <c r="K27" s="4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menu'!K27="WSD"),"intens",""))))</f>
        <v>inter</v>
      </c>
      <c r="L27" s="4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menu'!L27="WSD"),"intens",""))))</f>
        <v>inter</v>
      </c>
      <c r="M27" s="4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menu'!M27="WSD"),"intens",""))))</f>
        <v>inter</v>
      </c>
      <c r="N27" s="4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menu'!N27="WSD"),"intens",""))))</f>
        <v>inter</v>
      </c>
      <c r="O27" s="4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menu'!O27="WSD"),"intens",""))))</f>
        <v>inter</v>
      </c>
      <c r="P27" s="4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menu'!P27="WSD"),"intens",""))))</f>
        <v>inter</v>
      </c>
      <c r="Q27" s="4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menu'!Q27="WSD"),"intens",""))))</f>
        <v>inter</v>
      </c>
      <c r="R27" s="4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menu'!R27="WSD"),"intens",""))))</f>
        <v>subst</v>
      </c>
      <c r="S27" s="4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menu'!S27="WSD"),"intens",""))))</f>
        <v>subst</v>
      </c>
      <c r="T27" s="4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menu'!T27="WSD"),"intens",""))))</f>
        <v>subst</v>
      </c>
      <c r="U27" s="4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menu'!U27="WSD"),"intens",""))))</f>
        <v>subst</v>
      </c>
      <c r="V27" s="4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menu'!V27="WSD"),"intens",""))))</f>
        <v>subst</v>
      </c>
      <c r="W27" s="4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menu'!W27="WSD"),"intens",""))))</f>
        <v>subst</v>
      </c>
      <c r="X27" s="4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menu'!X27="WSD"),"intens",""))))</f>
        <v>subst</v>
      </c>
      <c r="Y27" s="4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menu'!Y27="WSD"),"intens",""))))</f>
        <v>subst</v>
      </c>
      <c r="Z27" s="4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menu'!Z27="WSD"),"intens",""))))</f>
        <v>subst</v>
      </c>
      <c r="AA27" s="4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menu'!AA27="WSD"),"intens",""))))</f>
        <v>subst</v>
      </c>
      <c r="AB27" s="4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menu'!AB27="WSD"),"intens",""))))</f>
        <v>subst</v>
      </c>
      <c r="AC27" s="4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menu'!AC27="WSD"),"intens",""))))</f>
        <v>subst</v>
      </c>
      <c r="AD27" s="4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menu'!AD27="WSD"),"intens",""))))</f>
        <v>subst</v>
      </c>
      <c r="AE27" s="4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menu'!AE27="WSD"),"intens",""))))</f>
        <v>subst</v>
      </c>
      <c r="AF27" s="4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menu'!AF27="WSD"),"intens",""))))</f>
        <v>intens</v>
      </c>
      <c r="AG27" s="4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menu'!AG27="WSD"),"intens",""))))</f>
        <v>intens</v>
      </c>
      <c r="AH27" s="4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menu'!AH27="WSD"),"intens",""))))</f>
        <v>intens</v>
      </c>
      <c r="AI27" s="4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menu'!AI27="WSD"),"intens",""))))</f>
        <v>intens</v>
      </c>
      <c r="AJ27" s="4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menu'!AJ27="WSD"),"intens",""))))</f>
        <v>intens</v>
      </c>
      <c r="AK27" s="4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menu'!AK27="WSD"),"intens",""))))</f>
        <v>intens</v>
      </c>
      <c r="AL27" s="4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menu'!AL27="WSD"),"intens",""))))</f>
        <v>intens</v>
      </c>
      <c r="AM27" s="4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menu'!AM27="WSD"),"intens",""))))</f>
        <v>intens</v>
      </c>
      <c r="AN27" s="4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menu'!AN27="WSD"),"intens",""))))</f>
        <v>intens</v>
      </c>
      <c r="AO27" s="4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menu'!AO27="WSD"),"intens",""))))</f>
        <v>intens</v>
      </c>
      <c r="AP27" s="4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menu'!AP27="WSD"),"intens",""))))</f>
        <v>intens</v>
      </c>
      <c r="AQ27" s="4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menu'!AQ27="WSD"),"intens",""))))</f>
        <v>intens</v>
      </c>
      <c r="AR27" s="4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menu'!AR27="WSD"),"intens",""))))</f>
        <v>intens</v>
      </c>
      <c r="AS27" s="4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menu'!AS27="WSD"),"intens",""))))</f>
        <v>intens</v>
      </c>
    </row>
    <row r="28" spans="1:45" x14ac:dyDescent="0.35">
      <c r="A28" s="4" t="s">
        <v>51</v>
      </c>
      <c r="B28" s="4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menu'!B28="WSD"),"intens",""))))</f>
        <v>rude</v>
      </c>
      <c r="C28" s="4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menu'!C28="WSD"),"intens",""))))</f>
        <v>rude</v>
      </c>
      <c r="D28" s="4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menu'!D28="WSD"),"intens",""))))</f>
        <v>rude</v>
      </c>
      <c r="E28" s="4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menu'!E28="WSD"),"intens",""))))</f>
        <v>rude</v>
      </c>
      <c r="F28" s="4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menu'!F28="WSD"),"intens",""))))</f>
        <v>rude</v>
      </c>
      <c r="G28" s="4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menu'!G28="WSD"),"intens",""))))</f>
        <v>rude</v>
      </c>
      <c r="H28" s="4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menu'!H28="WSD"),"intens",""))))</f>
        <v>rude</v>
      </c>
      <c r="I28" s="4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menu'!I28="WSD"),"intens",""))))</f>
        <v>rude</v>
      </c>
      <c r="J28" s="4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menu'!J28="WSD"),"intens",""))))</f>
        <v>rude</v>
      </c>
      <c r="K28" s="4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menu'!K28="WSD"),"intens",""))))</f>
        <v>rude</v>
      </c>
      <c r="L28" s="4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menu'!L28="WSD"),"intens",""))))</f>
        <v>rude</v>
      </c>
      <c r="M28" s="4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menu'!M28="WSD"),"intens",""))))</f>
        <v>rude</v>
      </c>
      <c r="N28" s="4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menu'!N28="WSD"),"intens",""))))</f>
        <v>rude</v>
      </c>
      <c r="O28" s="4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menu'!O28="WSD"),"intens",""))))</f>
        <v>rude</v>
      </c>
      <c r="P28" s="4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menu'!P28="WSD"),"intens",""))))</f>
        <v>rude</v>
      </c>
      <c r="Q28" s="4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menu'!Q28="WSD"),"intens",""))))</f>
        <v>rude</v>
      </c>
      <c r="R28" s="4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menu'!R28="WSD"),"intens",""))))</f>
        <v>rude</v>
      </c>
      <c r="S28" s="4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menu'!S28="WSD"),"intens",""))))</f>
        <v>inter</v>
      </c>
      <c r="T28" s="4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menu'!T28="WSD"),"intens",""))))</f>
        <v>inter</v>
      </c>
      <c r="U28" s="4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menu'!U28="WSD"),"intens",""))))</f>
        <v>inter</v>
      </c>
      <c r="V28" s="4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menu'!V28="WSD"),"intens",""))))</f>
        <v>inter</v>
      </c>
      <c r="W28" s="4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menu'!W28="WSD"),"intens",""))))</f>
        <v>inter</v>
      </c>
      <c r="X28" s="4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menu'!X28="WSD"),"intens",""))))</f>
        <v>inter</v>
      </c>
      <c r="Y28" s="4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menu'!Y28="WSD"),"intens",""))))</f>
        <v>inter</v>
      </c>
      <c r="Z28" s="4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menu'!Z28="WSD"),"intens",""))))</f>
        <v>inter</v>
      </c>
      <c r="AA28" s="4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menu'!AA28="WSD"),"intens",""))))</f>
        <v>inter</v>
      </c>
      <c r="AB28" s="4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menu'!AB28="WSD"),"intens",""))))</f>
        <v>inter</v>
      </c>
      <c r="AC28" s="4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menu'!AC28="WSD"),"intens",""))))</f>
        <v>subst</v>
      </c>
      <c r="AD28" s="4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menu'!AD28="WSD"),"intens",""))))</f>
        <v>subst</v>
      </c>
      <c r="AE28" s="4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menu'!AE28="WSD"),"intens",""))))</f>
        <v>subst</v>
      </c>
      <c r="AF28" s="4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menu'!AF28="WSD"),"intens",""))))</f>
        <v>subst</v>
      </c>
      <c r="AG28" s="4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menu'!AG28="WSD"),"intens",""))))</f>
        <v>subst</v>
      </c>
      <c r="AH28" s="4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menu'!AH28="WSD"),"intens",""))))</f>
        <v>subst</v>
      </c>
      <c r="AI28" s="4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menu'!AI28="WSD"),"intens",""))))</f>
        <v>subst</v>
      </c>
      <c r="AJ28" s="4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menu'!AJ28="WSD"),"intens",""))))</f>
        <v>subst</v>
      </c>
      <c r="AK28" s="4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menu'!AK28="WSD"),"intens",""))))</f>
        <v>subst</v>
      </c>
      <c r="AL28" s="4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menu'!AL28="WSD"),"intens",""))))</f>
        <v>subst</v>
      </c>
      <c r="AM28" s="4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menu'!AM28="WSD"),"intens",""))))</f>
        <v>subst</v>
      </c>
      <c r="AN28" s="4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menu'!AN28="WSD"),"intens",""))))</f>
        <v>subst</v>
      </c>
      <c r="AO28" s="4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menu'!AO28="WSD"),"intens",""))))</f>
        <v>subst</v>
      </c>
      <c r="AP28" s="4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menu'!AP28="WSD"),"intens",""))))</f>
        <v>subst</v>
      </c>
      <c r="AQ28" s="4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menu'!AQ28="WSD"),"intens",""))))</f>
        <v>subst</v>
      </c>
      <c r="AR28" s="4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menu'!AR28="WSD"),"intens",""))))</f>
        <v>subst</v>
      </c>
      <c r="AS28" s="4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menu'!AS28="WSD"),"intens",""))))</f>
        <v>subst</v>
      </c>
    </row>
    <row r="29" spans="1:45" x14ac:dyDescent="0.35">
      <c r="A29" s="4" t="s">
        <v>52</v>
      </c>
      <c r="B29" s="4" t="str">
        <f>IF(OR('Full menu'!B29="MDC",'Full menu'!B29="PERF"),"basic",IF(OR('Full menu'!B29="PCB",'Full menu'!B29="AERF",'Full menu'!B29="UD"),"inter1",IF(OR('Full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menu'!B29="LSD"),"inter2",IF(OR('Full menu'!B29="FERT",'Full menu'!B29="FMT",'Full menu'!B29="FIT",'Full menu'!B29="WSD"),"devel",""))))</f>
        <v/>
      </c>
      <c r="C29" s="4" t="str">
        <f>IF(OR('Full menu'!C29="MDC",'Full menu'!C29="PERF"),"basic",IF(OR('Full menu'!C29="PCB",'Full menu'!C29="AERF",'Full menu'!C29="UD"),"inter1",IF(OR('Full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menu'!C29="LSD"),"inter2",IF(OR('Full menu'!C29="FERT",'Full menu'!C29="FMT",'Full menu'!C29="FIT",'Full menu'!C29="WSD"),"devel",""))))</f>
        <v/>
      </c>
      <c r="D29" s="4" t="str">
        <f>IF(OR('Full menu'!D29="MDC",'Full menu'!D29="PERF"),"basic",IF(OR('Full menu'!D29="PCB",'Full menu'!D29="AERF",'Full menu'!D29="UD"),"inter1",IF(OR('Full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menu'!D29="LSD"),"inter2",IF(OR('Full menu'!D29="FERT",'Full menu'!D29="FMT",'Full menu'!D29="FIT",'Full menu'!D29="WSD"),"devel",""))))</f>
        <v/>
      </c>
      <c r="E29" s="4" t="str">
        <f>IF(OR('Full menu'!E29="MDC",'Full menu'!E29="PERF"),"basic",IF(OR('Full menu'!E29="PCB",'Full menu'!E29="AERF",'Full menu'!E29="UD"),"inter1",IF(OR('Full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menu'!E29="LSD"),"inter2",IF(OR('Full menu'!E29="FERT",'Full menu'!E29="FMT",'Full menu'!E29="FIT",'Full menu'!E29="WSD"),"devel",""))))</f>
        <v/>
      </c>
      <c r="F29" s="4" t="str">
        <f>IF(OR('Full menu'!F29="MDC",'Full menu'!F29="PERF"),"basic",IF(OR('Full menu'!F29="PCB",'Full menu'!F29="AERF",'Full menu'!F29="UD"),"inter1",IF(OR('Full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menu'!F29="LSD"),"inter2",IF(OR('Full menu'!F29="FERT",'Full menu'!F29="FMT",'Full menu'!F29="FIT",'Full menu'!F29="WSD"),"devel",""))))</f>
        <v/>
      </c>
      <c r="G29" s="4" t="str">
        <f>IF(OR('Full menu'!G29="MDC",'Full menu'!G29="PERF"),"basic",IF(OR('Full menu'!G29="PCB",'Full menu'!G29="AERF",'Full menu'!G29="UD"),"inter1",IF(OR('Full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menu'!G29="LSD"),"inter2",IF(OR('Full menu'!G29="FERT",'Full menu'!G29="FMT",'Full menu'!G29="FIT",'Full menu'!G29="WSD"),"devel",""))))</f>
        <v/>
      </c>
      <c r="H29" s="4" t="str">
        <f>IF(OR('Full menu'!H29="MDC",'Full menu'!H29="PERF"),"basic",IF(OR('Full menu'!H29="PCB",'Full menu'!H29="AERF",'Full menu'!H29="UD"),"inter1",IF(OR('Full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menu'!H29="LSD"),"inter2",IF(OR('Full menu'!H29="FERT",'Full menu'!H29="FMT",'Full menu'!H29="FIT",'Full menu'!H29="WSD"),"devel",""))))</f>
        <v/>
      </c>
      <c r="I29" s="4" t="str">
        <f>IF(OR('Full menu'!I29="MDC",'Full menu'!I29="PERF"),"basic",IF(OR('Full menu'!I29="PCB",'Full menu'!I29="AERF",'Full menu'!I29="UD"),"inter1",IF(OR('Full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menu'!I29="LSD"),"inter2",IF(OR('Full menu'!I29="FERT",'Full menu'!I29="FMT",'Full menu'!I29="FIT",'Full menu'!I29="WSD"),"devel",""))))</f>
        <v/>
      </c>
      <c r="J29" s="4" t="str">
        <f>IF(OR('Full menu'!J29="MDC",'Full menu'!J29="PERF"),"basic",IF(OR('Full menu'!J29="PCB",'Full menu'!J29="AERF",'Full menu'!J29="UD"),"inter1",IF(OR('Full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menu'!J29="LSD"),"inter2",IF(OR('Full menu'!J29="FERT",'Full menu'!J29="FMT",'Full menu'!J29="FIT",'Full menu'!J29="WSD"),"devel",""))))</f>
        <v/>
      </c>
      <c r="K29" s="4" t="str">
        <f>IF(OR('Full menu'!K29="MDC",'Full menu'!K29="PERF"),"basic",IF(OR('Full menu'!K29="PCB",'Full menu'!K29="AERF",'Full menu'!K29="UD"),"inter1",IF(OR('Full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menu'!K29="LSD"),"inter2",IF(OR('Full menu'!K29="FERT",'Full menu'!K29="FMT",'Full menu'!K29="FIT",'Full menu'!K29="WSD"),"devel",""))))</f>
        <v/>
      </c>
      <c r="L29" s="4" t="str">
        <f>IF(OR('Full menu'!L29="MDC",'Full menu'!L29="PERF"),"basic",IF(OR('Full menu'!L29="PCB",'Full menu'!L29="AERF",'Full menu'!L29="UD"),"inter1",IF(OR('Full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menu'!L29="LSD"),"inter2",IF(OR('Full menu'!L29="FERT",'Full menu'!L29="FMT",'Full menu'!L29="FIT",'Full menu'!L29="WSD"),"devel",""))))</f>
        <v/>
      </c>
      <c r="M29" s="4" t="str">
        <f>IF(OR('Full menu'!M29="MDC",'Full menu'!M29="PERF"),"basic",IF(OR('Full menu'!M29="PCB",'Full menu'!M29="AERF",'Full menu'!M29="UD"),"inter1",IF(OR('Full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menu'!M29="LSD"),"inter2",IF(OR('Full menu'!M29="FERT",'Full menu'!M29="FMT",'Full menu'!M29="FIT",'Full menu'!M29="WSD"),"devel",""))))</f>
        <v/>
      </c>
      <c r="N29" s="4" t="str">
        <f>IF(OR('Full menu'!N29="MDC",'Full menu'!N29="PERF"),"basic",IF(OR('Full menu'!N29="PCB",'Full menu'!N29="AERF",'Full menu'!N29="UD"),"inter1",IF(OR('Full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menu'!N29="LSD"),"inter2",IF(OR('Full menu'!N29="FERT",'Full menu'!N29="FMT",'Full menu'!N29="FIT",'Full menu'!N29="WSD"),"devel",""))))</f>
        <v/>
      </c>
      <c r="O29" s="4" t="str">
        <f>IF(OR('Full menu'!O29="MDC",'Full menu'!O29="PERF"),"basic",IF(OR('Full menu'!O29="PCB",'Full menu'!O29="AERF",'Full menu'!O29="UD"),"inter1",IF(OR('Full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menu'!O29="LSD"),"inter2",IF(OR('Full menu'!O29="FERT",'Full menu'!O29="FMT",'Full menu'!O29="FIT",'Full menu'!O29="WSD"),"devel",""))))</f>
        <v/>
      </c>
      <c r="P29" s="4" t="str">
        <f>IF(OR('Full menu'!P29="MDC",'Full menu'!P29="PERF"),"basic",IF(OR('Full menu'!P29="PCB",'Full menu'!P29="AERF",'Full menu'!P29="UD"),"inter1",IF(OR('Full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menu'!P29="LSD"),"inter2",IF(OR('Full menu'!P29="FERT",'Full menu'!P29="FMT",'Full menu'!P29="FIT",'Full menu'!P29="WSD"),"devel",""))))</f>
        <v/>
      </c>
      <c r="Q29" s="4" t="str">
        <f>IF(OR('Full menu'!Q29="MDC",'Full menu'!Q29="PERF"),"basic",IF(OR('Full menu'!Q29="PCB",'Full menu'!Q29="AERF",'Full menu'!Q29="UD"),"inter1",IF(OR('Full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menu'!Q29="LSD"),"inter2",IF(OR('Full menu'!Q29="FERT",'Full menu'!Q29="FMT",'Full menu'!Q29="FIT",'Full menu'!Q29="WSD"),"devel",""))))</f>
        <v/>
      </c>
      <c r="R29" s="4" t="str">
        <f>IF(OR('Full menu'!R29="MDC",'Full menu'!R29="PERF"),"basic",IF(OR('Full menu'!R29="PCB",'Full menu'!R29="AERF",'Full menu'!R29="UD"),"inter1",IF(OR('Full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menu'!R29="LSD"),"inter2",IF(OR('Full menu'!R29="FERT",'Full menu'!R29="FMT",'Full menu'!R29="FIT",'Full menu'!R29="WSD"),"devel",""))))</f>
        <v/>
      </c>
      <c r="S29" s="4" t="str">
        <f>IF(OR('Full menu'!S29="MDC",'Full menu'!S29="PERF"),"basic",IF(OR('Full menu'!S29="PCB",'Full menu'!S29="AERF",'Full menu'!S29="UD"),"inter1",IF(OR('Full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menu'!S29="LSD"),"inter2",IF(OR('Full menu'!S29="FERT",'Full menu'!S29="FMT",'Full menu'!S29="FIT",'Full menu'!S29="WSD"),"devel",""))))</f>
        <v/>
      </c>
      <c r="T29" s="4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menu'!T29="WSD"),"intens",""))))</f>
        <v>inter</v>
      </c>
      <c r="U29" s="4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menu'!U29="WSD"),"intens",""))))</f>
        <v>inter</v>
      </c>
      <c r="V29" s="4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menu'!V29="WSD"),"intens",""))))</f>
        <v>inter</v>
      </c>
      <c r="W29" s="4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menu'!W29="WSD"),"intens",""))))</f>
        <v>inter</v>
      </c>
      <c r="X29" s="4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menu'!X29="WSD"),"intens",""))))</f>
        <v>inter</v>
      </c>
      <c r="Y29" s="4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menu'!Y29="WSD"),"intens",""))))</f>
        <v>inter</v>
      </c>
      <c r="Z29" s="4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menu'!Z29="WSD"),"intens",""))))</f>
        <v>inter</v>
      </c>
      <c r="AA29" s="4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menu'!AA29="WSD"),"intens",""))))</f>
        <v>inter</v>
      </c>
      <c r="AB29" s="4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menu'!AB29="WSD"),"intens",""))))</f>
        <v>inter</v>
      </c>
      <c r="AC29" s="4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menu'!AC29="WSD"),"intens",""))))</f>
        <v>inter</v>
      </c>
      <c r="AD29" s="4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menu'!AD29="WSD"),"intens",""))))</f>
        <v>subst</v>
      </c>
      <c r="AE29" s="4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menu'!AE29="WSD"),"intens",""))))</f>
        <v>subst</v>
      </c>
      <c r="AF29" s="4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menu'!AF29="WSD"),"intens",""))))</f>
        <v>subst</v>
      </c>
      <c r="AG29" s="4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menu'!AG29="WSD"),"intens",""))))</f>
        <v>subst</v>
      </c>
      <c r="AH29" s="4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menu'!AH29="WSD"),"intens",""))))</f>
        <v>subst</v>
      </c>
      <c r="AI29" s="4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menu'!AI29="WSD"),"intens",""))))</f>
        <v>subst</v>
      </c>
      <c r="AJ29" s="4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menu'!AJ29="WSD"),"intens",""))))</f>
        <v>subst</v>
      </c>
      <c r="AK29" s="4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menu'!AK29="WSD"),"intens",""))))</f>
        <v>subst</v>
      </c>
      <c r="AL29" s="4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menu'!AL29="WSD"),"intens",""))))</f>
        <v>subst</v>
      </c>
      <c r="AM29" s="4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menu'!AM29="WSD"),"intens",""))))</f>
        <v>subst</v>
      </c>
      <c r="AN29" s="4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menu'!AN29="WSD"),"intens",""))))</f>
        <v>subst</v>
      </c>
      <c r="AO29" s="4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menu'!AO29="WSD"),"intens",""))))</f>
        <v>subst</v>
      </c>
      <c r="AP29" s="4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menu'!AP29="WSD"),"intens",""))))</f>
        <v>subst</v>
      </c>
      <c r="AQ29" s="4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menu'!AQ29="WSD"),"intens",""))))</f>
        <v>subst</v>
      </c>
      <c r="AR29" s="4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menu'!AR29="WSD"),"intens",""))))</f>
        <v>subst</v>
      </c>
      <c r="AS29" s="4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menu'!AS29="WSD"),"intens",""))))</f>
        <v>subst</v>
      </c>
    </row>
    <row r="30" spans="1:45" x14ac:dyDescent="0.35">
      <c r="A30" s="4" t="s">
        <v>53</v>
      </c>
      <c r="B30" s="4" t="str">
        <f>IF(OR('Full menu'!B30="MDC",'Full menu'!B30="PERF"),"basic",IF(OR('Full menu'!B30="PCB",'Full menu'!B30="AERF",'Full menu'!B30="UD"),"inter1",IF(OR('Full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menu'!B30="LSD"),"inter2",IF(OR('Full menu'!B30="FERT",'Full menu'!B30="FMT",'Full menu'!B30="FIT",'Full menu'!B30="WSD"),"devel",""))))</f>
        <v/>
      </c>
      <c r="C30" s="4" t="str">
        <f>IF(OR('Full menu'!C30="MDC",'Full menu'!C30="PERF"),"basic",IF(OR('Full menu'!C30="PCB",'Full menu'!C30="AERF",'Full menu'!C30="UD"),"inter1",IF(OR('Full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menu'!C30="LSD"),"inter2",IF(OR('Full menu'!C30="FERT",'Full menu'!C30="FMT",'Full menu'!C30="FIT",'Full menu'!C30="WSD"),"devel",""))))</f>
        <v/>
      </c>
      <c r="D30" s="4" t="str">
        <f>IF(OR('Full menu'!D30="MDC",'Full menu'!D30="PERF"),"basic",IF(OR('Full menu'!D30="PCB",'Full menu'!D30="AERF",'Full menu'!D30="UD"),"inter1",IF(OR('Full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menu'!D30="LSD"),"inter2",IF(OR('Full menu'!D30="FERT",'Full menu'!D30="FMT",'Full menu'!D30="FIT",'Full menu'!D30="WSD"),"devel",""))))</f>
        <v/>
      </c>
      <c r="E30" s="4" t="str">
        <f>IF(OR('Full menu'!E30="MDC",'Full menu'!E30="PERF"),"basic",IF(OR('Full menu'!E30="PCB",'Full menu'!E30="AERF",'Full menu'!E30="UD"),"inter1",IF(OR('Full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menu'!E30="LSD"),"inter2",IF(OR('Full menu'!E30="FERT",'Full menu'!E30="FMT",'Full menu'!E30="FIT",'Full menu'!E30="WSD"),"devel",""))))</f>
        <v/>
      </c>
      <c r="F30" s="4" t="str">
        <f>IF(OR('Full menu'!F30="MDC",'Full menu'!F30="PERF"),"basic",IF(OR('Full menu'!F30="PCB",'Full menu'!F30="AERF",'Full menu'!F30="UD"),"inter1",IF(OR('Full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menu'!F30="LSD"),"inter2",IF(OR('Full menu'!F30="FERT",'Full menu'!F30="FMT",'Full menu'!F30="FIT",'Full menu'!F30="WSD"),"devel",""))))</f>
        <v/>
      </c>
      <c r="G30" s="4" t="str">
        <f>IF(OR('Full menu'!G30="MDC",'Full menu'!G30="PERF"),"basic",IF(OR('Full menu'!G30="PCB",'Full menu'!G30="AERF",'Full menu'!G30="UD"),"inter1",IF(OR('Full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menu'!G30="LSD"),"inter2",IF(OR('Full menu'!G30="FERT",'Full menu'!G30="FMT",'Full menu'!G30="FIT",'Full menu'!G30="WSD"),"devel",""))))</f>
        <v/>
      </c>
      <c r="H30" s="4" t="str">
        <f>IF(OR('Full menu'!H30="MDC",'Full menu'!H30="PERF"),"basic",IF(OR('Full menu'!H30="PCB",'Full menu'!H30="AERF",'Full menu'!H30="UD"),"inter1",IF(OR('Full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menu'!H30="LSD"),"inter2",IF(OR('Full menu'!H30="FERT",'Full menu'!H30="FMT",'Full menu'!H30="FIT",'Full menu'!H30="WSD"),"devel",""))))</f>
        <v/>
      </c>
      <c r="I30" s="4" t="str">
        <f>IF(OR('Full menu'!I30="MDC",'Full menu'!I30="PERF"),"basic",IF(OR('Full menu'!I30="PCB",'Full menu'!I30="AERF",'Full menu'!I30="UD"),"inter1",IF(OR('Full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menu'!I30="LSD"),"inter2",IF(OR('Full menu'!I30="FERT",'Full menu'!I30="FMT",'Full menu'!I30="FIT",'Full menu'!I30="WSD"),"devel",""))))</f>
        <v/>
      </c>
      <c r="J30" s="4" t="str">
        <f>IF(OR('Full menu'!J30="MDC",'Full menu'!J30="PERF"),"basic",IF(OR('Full menu'!J30="PCB",'Full menu'!J30="AERF",'Full menu'!J30="UD"),"inter1",IF(OR('Full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menu'!J30="LSD"),"inter2",IF(OR('Full menu'!J30="FERT",'Full menu'!J30="FMT",'Full menu'!J30="FIT",'Full menu'!J30="WSD"),"devel",""))))</f>
        <v/>
      </c>
      <c r="K30" s="4" t="str">
        <f>IF(OR('Full menu'!K30="MDC",'Full menu'!K30="PERF"),"basic",IF(OR('Full menu'!K30="PCB",'Full menu'!K30="AERF",'Full menu'!K30="UD"),"inter1",IF(OR('Full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menu'!K30="LSD"),"inter2",IF(OR('Full menu'!K30="FERT",'Full menu'!K30="FMT",'Full menu'!K30="FIT",'Full menu'!K30="WSD"),"devel",""))))</f>
        <v/>
      </c>
      <c r="L30" s="4" t="str">
        <f>IF(OR('Full menu'!L30="MDC",'Full menu'!L30="PERF"),"basic",IF(OR('Full menu'!L30="PCB",'Full menu'!L30="AERF",'Full menu'!L30="UD"),"inter1",IF(OR('Full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menu'!L30="LSD"),"inter2",IF(OR('Full menu'!L30="FERT",'Full menu'!L30="FMT",'Full menu'!L30="FIT",'Full menu'!L30="WSD"),"devel",""))))</f>
        <v/>
      </c>
      <c r="M30" s="4" t="str">
        <f>IF(OR('Full menu'!M30="MDC",'Full menu'!M30="PERF"),"basic",IF(OR('Full menu'!M30="PCB",'Full menu'!M30="AERF",'Full menu'!M30="UD"),"inter1",IF(OR('Full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menu'!M30="LSD"),"inter2",IF(OR('Full menu'!M30="FERT",'Full menu'!M30="FMT",'Full menu'!M30="FIT",'Full menu'!M30="WSD"),"devel",""))))</f>
        <v/>
      </c>
      <c r="N30" s="4" t="str">
        <f>IF(OR('Full menu'!N30="MDC",'Full menu'!N30="PERF"),"basic",IF(OR('Full menu'!N30="PCB",'Full menu'!N30="AERF",'Full menu'!N30="UD"),"inter1",IF(OR('Full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menu'!N30="LSD"),"inter2",IF(OR('Full menu'!N30="FERT",'Full menu'!N30="FMT",'Full menu'!N30="FIT",'Full menu'!N30="WSD"),"devel",""))))</f>
        <v/>
      </c>
      <c r="O30" s="4" t="str">
        <f>IF(OR('Full menu'!O30="MDC",'Full menu'!O30="PERF"),"basic",IF(OR('Full menu'!O30="PCB",'Full menu'!O30="AERF",'Full menu'!O30="UD"),"inter1",IF(OR('Full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menu'!O30="LSD"),"inter2",IF(OR('Full menu'!O30="FERT",'Full menu'!O30="FMT",'Full menu'!O30="FIT",'Full menu'!O30="WSD"),"devel",""))))</f>
        <v/>
      </c>
      <c r="P30" s="4" t="str">
        <f>IF(OR('Full menu'!P30="MDC",'Full menu'!P30="PERF"),"basic",IF(OR('Full menu'!P30="PCB",'Full menu'!P30="AERF",'Full menu'!P30="UD"),"inter1",IF(OR('Full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menu'!P30="LSD"),"inter2",IF(OR('Full menu'!P30="FERT",'Full menu'!P30="FMT",'Full menu'!P30="FIT",'Full menu'!P30="WSD"),"devel",""))))</f>
        <v/>
      </c>
      <c r="Q30" s="4" t="str">
        <f>IF(OR('Full menu'!Q30="MDC",'Full menu'!Q30="PERF"),"basic",IF(OR('Full menu'!Q30="PCB",'Full menu'!Q30="AERF",'Full menu'!Q30="UD"),"inter1",IF(OR('Full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menu'!Q30="LSD"),"inter2",IF(OR('Full menu'!Q30="FERT",'Full menu'!Q30="FMT",'Full menu'!Q30="FIT",'Full menu'!Q30="WSD"),"devel",""))))</f>
        <v/>
      </c>
      <c r="R30" s="4" t="str">
        <f>IF(OR('Full menu'!R30="MDC",'Full menu'!R30="PERF"),"basic",IF(OR('Full menu'!R30="PCB",'Full menu'!R30="AERF",'Full menu'!R30="UD"),"inter1",IF(OR('Full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menu'!R30="LSD"),"inter2",IF(OR('Full menu'!R30="FERT",'Full menu'!R30="FMT",'Full menu'!R30="FIT",'Full menu'!R30="WSD"),"devel",""))))</f>
        <v/>
      </c>
      <c r="S30" s="4" t="str">
        <f>IF(OR('Full menu'!S30="MDC",'Full menu'!S30="PERF"),"basic",IF(OR('Full menu'!S30="PCB",'Full menu'!S30="AERF",'Full menu'!S30="UD"),"inter1",IF(OR('Full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menu'!S30="LSD"),"inter2",IF(OR('Full menu'!S30="FERT",'Full menu'!S30="FMT",'Full menu'!S30="FIT",'Full menu'!S30="WSD"),"devel",""))))</f>
        <v/>
      </c>
      <c r="T30" s="4" t="str">
        <f>IF(OR('Full menu'!T30="MDC",'Full menu'!T30="PERF"),"basic",IF(OR('Full menu'!T30="PCB",'Full menu'!T30="AERF",'Full menu'!T30="UD"),"inter1",IF(OR('Full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menu'!T30="LSD"),"inter2",IF(OR('Full menu'!T30="FERT",'Full menu'!T30="FMT",'Full menu'!T30="FIT",'Full menu'!T30="WSD"),"devel",""))))</f>
        <v/>
      </c>
      <c r="U30" s="4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menu'!U30="WSD"),"intens",""))))</f>
        <v>inter</v>
      </c>
      <c r="V30" s="4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menu'!V30="WSD"),"intens",""))))</f>
        <v>inter</v>
      </c>
      <c r="W30" s="4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menu'!W30="WSD"),"intens",""))))</f>
        <v>inter</v>
      </c>
      <c r="X30" s="4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menu'!X30="WSD"),"intens",""))))</f>
        <v>subst</v>
      </c>
      <c r="Y30" s="4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menu'!Y30="WSD"),"intens",""))))</f>
        <v>subst</v>
      </c>
      <c r="Z30" s="4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menu'!Z30="WSD"),"intens",""))))</f>
        <v>subst</v>
      </c>
      <c r="AA30" s="4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menu'!AA30="WSD"),"intens",""))))</f>
        <v>subst</v>
      </c>
      <c r="AB30" s="4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menu'!AB30="WSD"),"intens",""))))</f>
        <v>subst</v>
      </c>
      <c r="AC30" s="4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menu'!AC30="WSD"),"intens",""))))</f>
        <v>subst</v>
      </c>
      <c r="AD30" s="4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menu'!AD30="WSD"),"intens",""))))</f>
        <v>subst</v>
      </c>
      <c r="AE30" s="4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menu'!AE30="WSD"),"intens",""))))</f>
        <v>subst</v>
      </c>
      <c r="AF30" s="4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menu'!AF30="WSD"),"intens",""))))</f>
        <v>subst</v>
      </c>
      <c r="AG30" s="4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menu'!AG30="WSD"),"intens",""))))</f>
        <v>subst</v>
      </c>
      <c r="AH30" s="4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menu'!AH30="WSD"),"intens",""))))</f>
        <v>subst</v>
      </c>
      <c r="AI30" s="4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menu'!AI30="WSD"),"intens",""))))</f>
        <v>subst</v>
      </c>
      <c r="AJ30" s="4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menu'!AJ30="WSD"),"intens",""))))</f>
        <v>subst</v>
      </c>
      <c r="AK30" s="4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menu'!AK30="WSD"),"intens",""))))</f>
        <v/>
      </c>
      <c r="AL30" s="4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menu'!AL30="WSD"),"intens",""))))</f>
        <v/>
      </c>
      <c r="AM30" s="4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menu'!AM30="WSD"),"intens",""))))</f>
        <v/>
      </c>
      <c r="AN30" s="4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menu'!AN30="WSD"),"intens",""))))</f>
        <v/>
      </c>
      <c r="AO30" s="4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menu'!AO30="WSD"),"intens",""))))</f>
        <v/>
      </c>
      <c r="AP30" s="4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menu'!AP30="WSD"),"intens",""))))</f>
        <v/>
      </c>
      <c r="AQ30" s="4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menu'!AQ30="WSD"),"intens",""))))</f>
        <v/>
      </c>
      <c r="AR30" s="4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menu'!AR30="WSD"),"intens",""))))</f>
        <v/>
      </c>
      <c r="AS30" s="4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menu'!AS30="WSD"),"intens",""))))</f>
        <v/>
      </c>
    </row>
    <row r="31" spans="1:45" x14ac:dyDescent="0.35">
      <c r="A31" s="4" t="s">
        <v>54</v>
      </c>
      <c r="B31" s="4" t="str">
        <f>IF(OR('Full menu'!B31="MDC",'Full menu'!B31="PERF"),"basic",IF(OR('Full menu'!B31="PCB",'Full menu'!B31="AERF",'Full menu'!B31="UD"),"inter1",IF(OR('Full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menu'!B31="LSD"),"inter2",IF(OR('Full menu'!B31="FERT",'Full menu'!B31="FMT",'Full menu'!B31="FIT",'Full menu'!B31="WSD"),"devel",""))))</f>
        <v/>
      </c>
      <c r="C31" s="4" t="str">
        <f>IF(OR('Full menu'!C31="MDC",'Full menu'!C31="PERF"),"basic",IF(OR('Full menu'!C31="PCB",'Full menu'!C31="AERF",'Full menu'!C31="UD"),"inter1",IF(OR('Full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menu'!C31="LSD"),"inter2",IF(OR('Full menu'!C31="FERT",'Full menu'!C31="FMT",'Full menu'!C31="FIT",'Full menu'!C31="WSD"),"devel",""))))</f>
        <v/>
      </c>
      <c r="D31" s="4" t="str">
        <f>IF(OR('Full menu'!D31="MDC",'Full menu'!D31="PERF"),"basic",IF(OR('Full menu'!D31="PCB",'Full menu'!D31="AERF",'Full menu'!D31="UD"),"inter1",IF(OR('Full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menu'!D31="LSD"),"inter2",IF(OR('Full menu'!D31="FERT",'Full menu'!D31="FMT",'Full menu'!D31="FIT",'Full menu'!D31="WSD"),"devel",""))))</f>
        <v/>
      </c>
      <c r="E31" s="4" t="str">
        <f>IF(OR('Full menu'!E31="MDC",'Full menu'!E31="PERF"),"basic",IF(OR('Full menu'!E31="PCB",'Full menu'!E31="AERF",'Full menu'!E31="UD"),"inter1",IF(OR('Full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menu'!E31="LSD"),"inter2",IF(OR('Full menu'!E31="FERT",'Full menu'!E31="FMT",'Full menu'!E31="FIT",'Full menu'!E31="WSD"),"devel",""))))</f>
        <v/>
      </c>
      <c r="F31" s="4" t="str">
        <f>IF(OR('Full menu'!F31="MDC",'Full menu'!F31="PERF"),"basic",IF(OR('Full menu'!F31="PCB",'Full menu'!F31="AERF",'Full menu'!F31="UD"),"inter1",IF(OR('Full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menu'!F31="LSD"),"inter2",IF(OR('Full menu'!F31="FERT",'Full menu'!F31="FMT",'Full menu'!F31="FIT",'Full menu'!F31="WSD"),"devel",""))))</f>
        <v/>
      </c>
      <c r="G31" s="4" t="str">
        <f>IF(OR('Full menu'!G31="MDC",'Full menu'!G31="PERF"),"basic",IF(OR('Full menu'!G31="PCB",'Full menu'!G31="AERF",'Full menu'!G31="UD"),"inter1",IF(OR('Full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menu'!G31="LSD"),"inter2",IF(OR('Full menu'!G31="FERT",'Full menu'!G31="FMT",'Full menu'!G31="FIT",'Full menu'!G31="WSD"),"devel",""))))</f>
        <v/>
      </c>
      <c r="H31" s="4" t="str">
        <f>IF(OR('Full menu'!H31="MDC",'Full menu'!H31="PERF"),"basic",IF(OR('Full menu'!H31="PCB",'Full menu'!H31="AERF",'Full menu'!H31="UD"),"inter1",IF(OR('Full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menu'!H31="LSD"),"inter2",IF(OR('Full menu'!H31="FERT",'Full menu'!H31="FMT",'Full menu'!H31="FIT",'Full menu'!H31="WSD"),"devel",""))))</f>
        <v/>
      </c>
      <c r="I31" s="4" t="str">
        <f>IF(OR('Full menu'!I31="MDC",'Full menu'!I31="PERF"),"basic",IF(OR('Full menu'!I31="PCB",'Full menu'!I31="AERF",'Full menu'!I31="UD"),"inter1",IF(OR('Full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menu'!I31="LSD"),"inter2",IF(OR('Full menu'!I31="FERT",'Full menu'!I31="FMT",'Full menu'!I31="FIT",'Full menu'!I31="WSD"),"devel",""))))</f>
        <v/>
      </c>
      <c r="J31" s="4" t="str">
        <f>IF(OR('Full menu'!J31="MDC",'Full menu'!J31="PERF"),"basic",IF(OR('Full menu'!J31="PCB",'Full menu'!J31="AERF",'Full menu'!J31="UD"),"inter1",IF(OR('Full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menu'!J31="LSD"),"inter2",IF(OR('Full menu'!J31="FERT",'Full menu'!J31="FMT",'Full menu'!J31="FIT",'Full menu'!J31="WSD"),"devel",""))))</f>
        <v/>
      </c>
      <c r="K31" s="4" t="str">
        <f>IF(OR('Full menu'!K31="MDC",'Full menu'!K31="PERF"),"basic",IF(OR('Full menu'!K31="PCB",'Full menu'!K31="AERF",'Full menu'!K31="UD"),"inter1",IF(OR('Full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menu'!K31="LSD"),"inter2",IF(OR('Full menu'!K31="FERT",'Full menu'!K31="FMT",'Full menu'!K31="FIT",'Full menu'!K31="WSD"),"devel",""))))</f>
        <v/>
      </c>
      <c r="L31" s="4" t="str">
        <f>IF(OR('Full menu'!L31="MDC",'Full menu'!L31="PERF"),"basic",IF(OR('Full menu'!L31="PCB",'Full menu'!L31="AERF",'Full menu'!L31="UD"),"inter1",IF(OR('Full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menu'!L31="LSD"),"inter2",IF(OR('Full menu'!L31="FERT",'Full menu'!L31="FMT",'Full menu'!L31="FIT",'Full menu'!L31="WSD"),"devel",""))))</f>
        <v/>
      </c>
      <c r="M31" s="4" t="str">
        <f>IF(OR('Full menu'!M31="MDC",'Full menu'!M31="PERF"),"basic",IF(OR('Full menu'!M31="PCB",'Full menu'!M31="AERF",'Full menu'!M31="UD"),"inter1",IF(OR('Full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menu'!M31="LSD"),"inter2",IF(OR('Full menu'!M31="FERT",'Full menu'!M31="FMT",'Full menu'!M31="FIT",'Full menu'!M31="WSD"),"devel",""))))</f>
        <v/>
      </c>
      <c r="N31" s="4" t="str">
        <f>IF(OR('Full menu'!N31="MDC",'Full menu'!N31="PERF"),"basic",IF(OR('Full menu'!N31="PCB",'Full menu'!N31="AERF",'Full menu'!N31="UD"),"inter1",IF(OR('Full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menu'!N31="LSD"),"inter2",IF(OR('Full menu'!N31="FERT",'Full menu'!N31="FMT",'Full menu'!N31="FIT",'Full menu'!N31="WSD"),"devel",""))))</f>
        <v/>
      </c>
      <c r="O31" s="4" t="str">
        <f>IF(OR('Full menu'!O31="MDC",'Full menu'!O31="PERF"),"basic",IF(OR('Full menu'!O31="PCB",'Full menu'!O31="AERF",'Full menu'!O31="UD"),"inter1",IF(OR('Full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menu'!O31="LSD"),"inter2",IF(OR('Full menu'!O31="FERT",'Full menu'!O31="FMT",'Full menu'!O31="FIT",'Full menu'!O31="WSD"),"devel",""))))</f>
        <v/>
      </c>
      <c r="P31" s="4" t="str">
        <f>IF(OR('Full menu'!P31="MDC",'Full menu'!P31="PERF"),"basic",IF(OR('Full menu'!P31="PCB",'Full menu'!P31="AERF",'Full menu'!P31="UD"),"inter1",IF(OR('Full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menu'!P31="LSD"),"inter2",IF(OR('Full menu'!P31="FERT",'Full menu'!P31="FMT",'Full menu'!P31="FIT",'Full menu'!P31="WSD"),"devel",""))))</f>
        <v/>
      </c>
      <c r="Q31" s="4" t="str">
        <f>IF(OR('Full menu'!Q31="MDC",'Full menu'!Q31="PERF"),"basic",IF(OR('Full menu'!Q31="PCB",'Full menu'!Q31="AERF",'Full menu'!Q31="UD"),"inter1",IF(OR('Full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menu'!Q31="LSD"),"inter2",IF(OR('Full menu'!Q31="FERT",'Full menu'!Q31="FMT",'Full menu'!Q31="FIT",'Full menu'!Q31="WSD"),"devel",""))))</f>
        <v/>
      </c>
      <c r="R31" s="4" t="str">
        <f>IF(OR('Full menu'!R31="MDC",'Full menu'!R31="PERF"),"basic",IF(OR('Full menu'!R31="PCB",'Full menu'!R31="AERF",'Full menu'!R31="UD"),"inter1",IF(OR('Full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menu'!R31="LSD"),"inter2",IF(OR('Full menu'!R31="FERT",'Full menu'!R31="FMT",'Full menu'!R31="FIT",'Full menu'!R31="WSD"),"devel",""))))</f>
        <v/>
      </c>
      <c r="S31" s="4" t="str">
        <f>IF(OR('Full menu'!S31="MDC",'Full menu'!S31="PERF"),"basic",IF(OR('Full menu'!S31="PCB",'Full menu'!S31="AERF",'Full menu'!S31="UD"),"inter1",IF(OR('Full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menu'!S31="LSD"),"inter2",IF(OR('Full menu'!S31="FERT",'Full menu'!S31="FMT",'Full menu'!S31="FIT",'Full menu'!S31="WSD"),"devel",""))))</f>
        <v/>
      </c>
      <c r="T31" s="4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menu'!T31="WSD"),"intens",""))))</f>
        <v>inter</v>
      </c>
      <c r="U31" s="4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menu'!U31="WSD"),"intens",""))))</f>
        <v>inter</v>
      </c>
      <c r="V31" s="4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menu'!V31="WSD"),"intens",""))))</f>
        <v>subst</v>
      </c>
      <c r="W31" s="4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menu'!W31="WSD"),"intens",""))))</f>
        <v>subst</v>
      </c>
      <c r="X31" s="4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menu'!X31="WSD"),"intens",""))))</f>
        <v>subst</v>
      </c>
      <c r="Y31" s="4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menu'!Y31="WSD"),"intens",""))))</f>
        <v>subst</v>
      </c>
      <c r="Z31" s="4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menu'!Z31="WSD"),"intens",""))))</f>
        <v>subst</v>
      </c>
      <c r="AA31" s="4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menu'!AA31="WSD"),"intens",""))))</f>
        <v>subst</v>
      </c>
      <c r="AB31" s="4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menu'!AB31="WSD"),"intens",""))))</f>
        <v>subst</v>
      </c>
      <c r="AC31" s="4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menu'!AC31="WSD"),"intens",""))))</f>
        <v>subst</v>
      </c>
      <c r="AD31" s="4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menu'!AD31="WSD"),"intens",""))))</f>
        <v>subst</v>
      </c>
      <c r="AE31" s="4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menu'!AE31="WSD"),"intens",""))))</f>
        <v>subst</v>
      </c>
      <c r="AF31" s="4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menu'!AF31="WSD"),"intens",""))))</f>
        <v>subst</v>
      </c>
      <c r="AG31" s="4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menu'!AG31="WSD"),"intens",""))))</f>
        <v>subst</v>
      </c>
      <c r="AH31" s="4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menu'!AH31="WSD"),"intens",""))))</f>
        <v>subst</v>
      </c>
      <c r="AI31" s="4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menu'!AI31="WSD"),"intens",""))))</f>
        <v/>
      </c>
      <c r="AJ31" s="4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menu'!AJ31="WSD"),"intens",""))))</f>
        <v/>
      </c>
      <c r="AK31" s="4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menu'!AK31="WSD"),"intens",""))))</f>
        <v/>
      </c>
      <c r="AL31" s="4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menu'!AL31="WSD"),"intens",""))))</f>
        <v/>
      </c>
      <c r="AM31" s="4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menu'!AM31="WSD"),"intens",""))))</f>
        <v/>
      </c>
      <c r="AN31" s="4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menu'!AN31="WSD"),"intens",""))))</f>
        <v/>
      </c>
      <c r="AO31" s="4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menu'!AO31="WSD"),"intens",""))))</f>
        <v/>
      </c>
      <c r="AP31" s="4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menu'!AP31="WSD"),"intens",""))))</f>
        <v/>
      </c>
      <c r="AQ31" s="4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menu'!AQ31="WSD"),"intens",""))))</f>
        <v/>
      </c>
      <c r="AR31" s="4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menu'!AR31="WSD"),"intens",""))))</f>
        <v/>
      </c>
      <c r="AS31" s="4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menu'!AS31="WSD"),"intens",""))))</f>
        <v/>
      </c>
    </row>
    <row r="32" spans="1:45" x14ac:dyDescent="0.35">
      <c r="A32" s="4" t="s">
        <v>55</v>
      </c>
      <c r="B32" s="4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menu'!B32="WSD"),"intens",""))))</f>
        <v>inter</v>
      </c>
      <c r="C32" s="4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menu'!C32="WSD"),"intens",""))))</f>
        <v>inter</v>
      </c>
      <c r="D32" s="4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menu'!D32="WSD"),"intens",""))))</f>
        <v>inter</v>
      </c>
      <c r="E32" s="4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menu'!E32="WSD"),"intens",""))))</f>
        <v>inter</v>
      </c>
      <c r="F32" s="4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menu'!F32="WSD"),"intens",""))))</f>
        <v>inter</v>
      </c>
      <c r="G32" s="4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menu'!G32="WSD"),"intens",""))))</f>
        <v>subst</v>
      </c>
      <c r="H32" s="4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menu'!H32="WSD"),"intens",""))))</f>
        <v>subst</v>
      </c>
      <c r="I32" s="4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menu'!I32="WSD"),"intens",""))))</f>
        <v>subst</v>
      </c>
      <c r="J32" s="4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menu'!J32="WSD"),"intens",""))))</f>
        <v>subst</v>
      </c>
      <c r="K32" s="4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menu'!K32="WSD"),"intens",""))))</f>
        <v>subst</v>
      </c>
      <c r="L32" s="4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menu'!L32="WSD"),"intens",""))))</f>
        <v>subst</v>
      </c>
      <c r="M32" s="4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menu'!M32="WSD"),"intens",""))))</f>
        <v>subst</v>
      </c>
      <c r="N32" s="4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menu'!N32="WSD"),"intens",""))))</f>
        <v>subst</v>
      </c>
      <c r="O32" s="4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menu'!O32="WSD"),"intens",""))))</f>
        <v>subst</v>
      </c>
      <c r="P32" s="4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menu'!P32="WSD"),"intens",""))))</f>
        <v>subst</v>
      </c>
      <c r="Q32" s="4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menu'!Q32="WSD"),"intens",""))))</f>
        <v>subst</v>
      </c>
      <c r="R32" s="4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menu'!R32="WSD"),"intens",""))))</f>
        <v>subst</v>
      </c>
      <c r="S32" s="4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menu'!S32="WSD"),"intens",""))))</f>
        <v>subst</v>
      </c>
      <c r="T32" s="4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menu'!T32="WSD"),"intens",""))))</f>
        <v>subst</v>
      </c>
      <c r="U32" s="4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menu'!U32="WSD"),"intens",""))))</f>
        <v>subst</v>
      </c>
      <c r="V32" s="4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menu'!V32="WSD"),"intens",""))))</f>
        <v>subst</v>
      </c>
      <c r="W32" s="4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menu'!W32="WSD"),"intens",""))))</f>
        <v>subst</v>
      </c>
      <c r="X32" s="4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menu'!X32="WSD"),"intens",""))))</f>
        <v>subst</v>
      </c>
      <c r="Y32" s="4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menu'!Y32="WSD"),"intens",""))))</f>
        <v>subst</v>
      </c>
      <c r="Z32" s="4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menu'!Z32="WSD"),"intens",""))))</f>
        <v>subst</v>
      </c>
      <c r="AA32" s="4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menu'!AA32="WSD"),"intens",""))))</f>
        <v>subst</v>
      </c>
      <c r="AB32" s="4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menu'!AB32="WSD"),"intens",""))))</f>
        <v>subst</v>
      </c>
      <c r="AC32" s="4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menu'!AC32="WSD"),"intens",""))))</f>
        <v>subst</v>
      </c>
      <c r="AD32" s="4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menu'!AD32="WSD"),"intens",""))))</f>
        <v>subst</v>
      </c>
      <c r="AE32" s="4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menu'!AE32="WSD"),"intens",""))))</f>
        <v>subst</v>
      </c>
      <c r="AF32" s="4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menu'!AF32="WSD"),"intens",""))))</f>
        <v>subst</v>
      </c>
      <c r="AG32" s="4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menu'!AG32="WSD"),"intens",""))))</f>
        <v>subst</v>
      </c>
      <c r="AH32" s="4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menu'!AH32="WSD"),"intens",""))))</f>
        <v>subst</v>
      </c>
      <c r="AI32" s="4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menu'!AI32="WSD"),"intens",""))))</f>
        <v>subst</v>
      </c>
      <c r="AJ32" s="4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menu'!AJ32="WSD"),"intens",""))))</f>
        <v>subst</v>
      </c>
      <c r="AK32" s="4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menu'!AK32="WSD"),"intens",""))))</f>
        <v>subst</v>
      </c>
      <c r="AL32" s="4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menu'!AL32="WSD"),"intens",""))))</f>
        <v>subst</v>
      </c>
      <c r="AM32" s="4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menu'!AM32="WSD"),"intens",""))))</f>
        <v>subst</v>
      </c>
      <c r="AN32" s="4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menu'!AN32="WSD"),"intens",""))))</f>
        <v>subst</v>
      </c>
      <c r="AO32" s="4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menu'!AO32="WSD"),"intens",""))))</f>
        <v>subst</v>
      </c>
      <c r="AP32" s="4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menu'!AP32="WSD"),"intens",""))))</f>
        <v>subst</v>
      </c>
      <c r="AQ32" s="4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menu'!AQ32="WSD"),"intens",""))))</f>
        <v>subst</v>
      </c>
      <c r="AR32" s="4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menu'!AR32="WSD"),"intens",""))))</f>
        <v>subst</v>
      </c>
      <c r="AS32" s="4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menu'!AS32="WSD"),"intens",""))))</f>
        <v>subst</v>
      </c>
    </row>
    <row r="33" spans="1:48" x14ac:dyDescent="0.35">
      <c r="A33" s="10" t="s">
        <v>78</v>
      </c>
      <c r="B33" s="4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menu'!B33="WSD"),"intens",""))))</f>
        <v>inter</v>
      </c>
      <c r="C33" s="4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menu'!C33="WSD"),"intens",""))))</f>
        <v>inter</v>
      </c>
      <c r="D33" s="4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menu'!D33="WSD"),"intens",""))))</f>
        <v>inter</v>
      </c>
      <c r="E33" s="4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menu'!E33="WSD"),"intens",""))))</f>
        <v>inter</v>
      </c>
      <c r="F33" s="4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menu'!F33="WSD"),"intens",""))))</f>
        <v>inter</v>
      </c>
      <c r="G33" s="4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menu'!G33="WSD"),"intens",""))))</f>
        <v>subst</v>
      </c>
      <c r="H33" s="4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menu'!H33="WSD"),"intens",""))))</f>
        <v>subst</v>
      </c>
      <c r="I33" s="4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menu'!I33="WSD"),"intens",""))))</f>
        <v>subst</v>
      </c>
      <c r="J33" s="4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menu'!J33="WSD"),"intens",""))))</f>
        <v>subst</v>
      </c>
      <c r="K33" s="4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menu'!K33="WSD"),"intens",""))))</f>
        <v>subst</v>
      </c>
      <c r="L33" s="4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menu'!L33="WSD"),"intens",""))))</f>
        <v>subst</v>
      </c>
      <c r="M33" s="4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menu'!M33="WSD"),"intens",""))))</f>
        <v>subst</v>
      </c>
      <c r="N33" s="4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menu'!N33="WSD"),"intens",""))))</f>
        <v>subst</v>
      </c>
      <c r="O33" s="4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menu'!O33="WSD"),"intens",""))))</f>
        <v>subst</v>
      </c>
      <c r="P33" s="4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menu'!P33="WSD"),"intens",""))))</f>
        <v>subst</v>
      </c>
      <c r="Q33" s="4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menu'!Q33="WSD"),"intens",""))))</f>
        <v>subst</v>
      </c>
      <c r="R33" s="4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menu'!R33="WSD"),"intens",""))))</f>
        <v>subst</v>
      </c>
      <c r="S33" s="4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menu'!S33="WSD"),"intens",""))))</f>
        <v>subst</v>
      </c>
      <c r="T33" s="4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menu'!T33="WSD"),"intens",""))))</f>
        <v>subst</v>
      </c>
      <c r="U33" s="4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menu'!U33="WSD"),"intens",""))))</f>
        <v>subst</v>
      </c>
      <c r="V33" s="4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menu'!V33="WSD"),"intens",""))))</f>
        <v>subst</v>
      </c>
      <c r="W33" s="4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menu'!W33="WSD"),"intens",""))))</f>
        <v>subst</v>
      </c>
      <c r="X33" s="4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menu'!X33="WSD"),"intens",""))))</f>
        <v>subst</v>
      </c>
      <c r="Y33" s="4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menu'!Y33="WSD"),"intens",""))))</f>
        <v>subst</v>
      </c>
      <c r="Z33" s="4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menu'!Z33="WSD"),"intens",""))))</f>
        <v>subst</v>
      </c>
      <c r="AA33" s="4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menu'!AA33="WSD"),"intens",""))))</f>
        <v>subst</v>
      </c>
      <c r="AB33" s="4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menu'!AB33="WSD"),"intens",""))))</f>
        <v>subst</v>
      </c>
      <c r="AC33" s="4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menu'!AC33="WSD"),"intens",""))))</f>
        <v>subst</v>
      </c>
      <c r="AD33" s="4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menu'!AD33="WSD"),"intens",""))))</f>
        <v>subst</v>
      </c>
      <c r="AE33" s="4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menu'!AE33="WSD"),"intens",""))))</f>
        <v>subst</v>
      </c>
      <c r="AF33" s="4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menu'!AF33="WSD"),"intens",""))))</f>
        <v>subst</v>
      </c>
      <c r="AG33" s="4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menu'!AG33="WSD"),"intens",""))))</f>
        <v>subst</v>
      </c>
      <c r="AH33" s="4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menu'!AH33="WSD"),"intens",""))))</f>
        <v>subst</v>
      </c>
      <c r="AI33" s="4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menu'!AI33="WSD"),"intens",""))))</f>
        <v>subst</v>
      </c>
      <c r="AJ33" s="4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menu'!AJ33="WSD"),"intens",""))))</f>
        <v>subst</v>
      </c>
      <c r="AK33" s="4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menu'!AK33="WSD"),"intens",""))))</f>
        <v>subst</v>
      </c>
      <c r="AL33" s="4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menu'!AL33="WSD"),"intens",""))))</f>
        <v>subst</v>
      </c>
      <c r="AM33" s="4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menu'!AM33="WSD"),"intens",""))))</f>
        <v>subst</v>
      </c>
      <c r="AN33" s="4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menu'!AN33="WSD"),"intens",""))))</f>
        <v>subst</v>
      </c>
      <c r="AO33" s="4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menu'!AO33="WSD"),"intens",""))))</f>
        <v>subst</v>
      </c>
      <c r="AP33" s="4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menu'!AP33="WSD"),"intens",""))))</f>
        <v>subst</v>
      </c>
      <c r="AQ33" s="4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menu'!AQ33="WSD"),"intens",""))))</f>
        <v>subst</v>
      </c>
      <c r="AR33" s="4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menu'!AR33="WSD"),"intens",""))))</f>
        <v>subst</v>
      </c>
      <c r="AS33" s="4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menu'!AS33="WSD"),"intens",""))))</f>
        <v>subst</v>
      </c>
    </row>
    <row r="34" spans="1:48" x14ac:dyDescent="0.35">
      <c r="A34" s="4" t="s">
        <v>56</v>
      </c>
      <c r="B34" s="4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menu'!B34="WSD"),"intens",""))))</f>
        <v>inter</v>
      </c>
      <c r="C34" s="4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menu'!C34="WSD"),"intens",""))))</f>
        <v>inter</v>
      </c>
      <c r="D34" s="4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menu'!D34="WSD"),"intens",""))))</f>
        <v>inter</v>
      </c>
      <c r="E34" s="4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menu'!E34="WSD"),"intens",""))))</f>
        <v>inter</v>
      </c>
      <c r="F34" s="4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menu'!F34="WSD"),"intens",""))))</f>
        <v>inter</v>
      </c>
      <c r="G34" s="4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menu'!G34="WSD"),"intens",""))))</f>
        <v>inter</v>
      </c>
      <c r="H34" s="4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menu'!H34="WSD"),"intens",""))))</f>
        <v>inter</v>
      </c>
      <c r="I34" s="4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menu'!I34="WSD"),"intens",""))))</f>
        <v>inter</v>
      </c>
      <c r="J34" s="4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menu'!J34="WSD"),"intens",""))))</f>
        <v>subst</v>
      </c>
      <c r="K34" s="4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menu'!K34="WSD"),"intens",""))))</f>
        <v>subst</v>
      </c>
      <c r="L34" s="4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menu'!L34="WSD"),"intens",""))))</f>
        <v>subst</v>
      </c>
      <c r="M34" s="4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menu'!M34="WSD"),"intens",""))))</f>
        <v>subst</v>
      </c>
      <c r="N34" s="4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menu'!N34="WSD"),"intens",""))))</f>
        <v>subst</v>
      </c>
      <c r="O34" s="4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menu'!O34="WSD"),"intens",""))))</f>
        <v>subst</v>
      </c>
      <c r="P34" s="4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menu'!P34="WSD"),"intens",""))))</f>
        <v>subst</v>
      </c>
      <c r="Q34" s="4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menu'!Q34="WSD"),"intens",""))))</f>
        <v>subst</v>
      </c>
      <c r="R34" s="4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menu'!R34="WSD"),"intens",""))))</f>
        <v>subst</v>
      </c>
      <c r="S34" s="4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menu'!S34="WSD"),"intens",""))))</f>
        <v>subst</v>
      </c>
      <c r="T34" s="4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menu'!T34="WSD"),"intens",""))))</f>
        <v>subst</v>
      </c>
      <c r="U34" s="4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menu'!U34="WSD"),"intens",""))))</f>
        <v>subst</v>
      </c>
      <c r="V34" s="4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menu'!V34="WSD"),"intens",""))))</f>
        <v>subst</v>
      </c>
      <c r="W34" s="4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menu'!W34="WSD"),"intens",""))))</f>
        <v>subst</v>
      </c>
      <c r="X34" s="4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menu'!X34="WSD"),"intens",""))))</f>
        <v>subst</v>
      </c>
      <c r="Y34" s="4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menu'!Y34="WSD"),"intens",""))))</f>
        <v>subst</v>
      </c>
      <c r="Z34" s="4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menu'!Z34="WSD"),"intens",""))))</f>
        <v>subst</v>
      </c>
      <c r="AA34" s="4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menu'!AA34="WSD"),"intens",""))))</f>
        <v>subst</v>
      </c>
      <c r="AB34" s="4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menu'!AB34="WSD"),"intens",""))))</f>
        <v>subst</v>
      </c>
      <c r="AC34" s="4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menu'!AC34="WSD"),"intens",""))))</f>
        <v>subst</v>
      </c>
      <c r="AD34" s="4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menu'!AD34="WSD"),"intens",""))))</f>
        <v>subst</v>
      </c>
      <c r="AE34" s="4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menu'!AE34="WSD"),"intens",""))))</f>
        <v>subst</v>
      </c>
      <c r="AF34" s="4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menu'!AF34="WSD"),"intens",""))))</f>
        <v>subst</v>
      </c>
      <c r="AG34" s="4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menu'!AG34="WSD"),"intens",""))))</f>
        <v>subst</v>
      </c>
      <c r="AH34" s="4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menu'!AH34="WSD"),"intens",""))))</f>
        <v>subst</v>
      </c>
      <c r="AI34" s="4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menu'!AI34="WSD"),"intens",""))))</f>
        <v>subst</v>
      </c>
      <c r="AJ34" s="4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menu'!AJ34="WSD"),"intens",""))))</f>
        <v>subst</v>
      </c>
      <c r="AK34" s="4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menu'!AK34="WSD"),"intens",""))))</f>
        <v>subst</v>
      </c>
      <c r="AL34" s="4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menu'!AL34="WSD"),"intens",""))))</f>
        <v>intens</v>
      </c>
      <c r="AM34" s="4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menu'!AM34="WSD"),"intens",""))))</f>
        <v>intens</v>
      </c>
      <c r="AN34" s="4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menu'!AN34="WSD"),"intens",""))))</f>
        <v>intens</v>
      </c>
      <c r="AO34" s="4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menu'!AO34="WSD"),"intens",""))))</f>
        <v>intens</v>
      </c>
      <c r="AP34" s="4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menu'!AP34="WSD"),"intens",""))))</f>
        <v>intens</v>
      </c>
      <c r="AQ34" s="4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menu'!AQ34="WSD"),"intens",""))))</f>
        <v>subst</v>
      </c>
      <c r="AR34" s="4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menu'!AR34="WSD"),"intens",""))))</f>
        <v>subst</v>
      </c>
      <c r="AS34" s="4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menu'!AS34="WSD"),"intens",""))))</f>
        <v>subst</v>
      </c>
    </row>
    <row r="35" spans="1:48" x14ac:dyDescent="0.35">
      <c r="A35" s="4" t="s">
        <v>57</v>
      </c>
      <c r="B35" s="4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menu'!B35="WSD"),"intens",""))))</f>
        <v>inter</v>
      </c>
      <c r="C35" s="4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menu'!C35="WSD"),"intens",""))))</f>
        <v>inter</v>
      </c>
      <c r="D35" s="4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menu'!D35="WSD"),"intens",""))))</f>
        <v>inter</v>
      </c>
      <c r="E35" s="4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menu'!E35="WSD"),"intens",""))))</f>
        <v>inter</v>
      </c>
      <c r="F35" s="4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menu'!F35="WSD"),"intens",""))))</f>
        <v>inter</v>
      </c>
      <c r="G35" s="4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menu'!G35="WSD"),"intens",""))))</f>
        <v>inter</v>
      </c>
      <c r="H35" s="4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menu'!H35="WSD"),"intens",""))))</f>
        <v>inter</v>
      </c>
      <c r="I35" s="4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menu'!I35="WSD"),"intens",""))))</f>
        <v>inter</v>
      </c>
      <c r="J35" s="4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menu'!J35="WSD"),"intens",""))))</f>
        <v>inter</v>
      </c>
      <c r="K35" s="4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menu'!K35="WSD"),"intens",""))))</f>
        <v>inter</v>
      </c>
      <c r="L35" s="4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menu'!L35="WSD"),"intens",""))))</f>
        <v>inter</v>
      </c>
      <c r="M35" s="4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menu'!M35="WSD"),"intens",""))))</f>
        <v>inter</v>
      </c>
      <c r="N35" s="4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menu'!N35="WSD"),"intens",""))))</f>
        <v>inter</v>
      </c>
      <c r="O35" s="4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menu'!O35="WSD"),"intens",""))))</f>
        <v>inter</v>
      </c>
      <c r="P35" s="4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menu'!P35="WSD"),"intens",""))))</f>
        <v>inter</v>
      </c>
      <c r="Q35" s="4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menu'!Q35="WSD"),"intens",""))))</f>
        <v>subst</v>
      </c>
      <c r="R35" s="4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menu'!R35="WSD"),"intens",""))))</f>
        <v>subst</v>
      </c>
      <c r="S35" s="4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menu'!S35="WSD"),"intens",""))))</f>
        <v>subst</v>
      </c>
      <c r="T35" s="4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menu'!T35="WSD"),"intens",""))))</f>
        <v>subst</v>
      </c>
      <c r="U35" s="4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menu'!U35="WSD"),"intens",""))))</f>
        <v>subst</v>
      </c>
      <c r="V35" s="4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menu'!V35="WSD"),"intens",""))))</f>
        <v>subst</v>
      </c>
      <c r="W35" s="4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menu'!W35="WSD"),"intens",""))))</f>
        <v>subst</v>
      </c>
      <c r="X35" s="4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menu'!X35="WSD"),"intens",""))))</f>
        <v>subst</v>
      </c>
      <c r="Y35" s="4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menu'!Y35="WSD"),"intens",""))))</f>
        <v>subst</v>
      </c>
      <c r="Z35" s="4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menu'!Z35="WSD"),"intens",""))))</f>
        <v>subst</v>
      </c>
      <c r="AA35" s="4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menu'!AA35="WSD"),"intens",""))))</f>
        <v>subst</v>
      </c>
      <c r="AB35" s="4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menu'!AB35="WSD"),"intens",""))))</f>
        <v>subst</v>
      </c>
      <c r="AC35" s="4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menu'!AC35="WSD"),"intens",""))))</f>
        <v>subst</v>
      </c>
      <c r="AD35" s="4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menu'!AD35="WSD"),"intens",""))))</f>
        <v>subst</v>
      </c>
      <c r="AE35" s="4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menu'!AE35="WSD"),"intens",""))))</f>
        <v>subst</v>
      </c>
      <c r="AF35" s="4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menu'!AF35="WSD"),"intens",""))))</f>
        <v>subst</v>
      </c>
      <c r="AG35" s="4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menu'!AG35="WSD"),"intens",""))))</f>
        <v>subst</v>
      </c>
      <c r="AH35" s="4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menu'!AH35="WSD"),"intens",""))))</f>
        <v>subst</v>
      </c>
      <c r="AI35" s="4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menu'!AI35="WSD"),"intens",""))))</f>
        <v>subst</v>
      </c>
      <c r="AJ35" s="4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menu'!AJ35="WSD"),"intens",""))))</f>
        <v>subst</v>
      </c>
      <c r="AK35" s="4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menu'!AK35="WSD"),"intens",""))))</f>
        <v>subst</v>
      </c>
      <c r="AL35" s="4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menu'!AL35="WSD"),"intens",""))))</f>
        <v>subst</v>
      </c>
      <c r="AM35" s="4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menu'!AM35="WSD"),"intens",""))))</f>
        <v>subst</v>
      </c>
      <c r="AN35" s="4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menu'!AN35="WSD"),"intens",""))))</f>
        <v>subst</v>
      </c>
      <c r="AO35" s="4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menu'!AO35="WSD"),"intens",""))))</f>
        <v>subst</v>
      </c>
      <c r="AP35" s="4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menu'!AP35="WSD"),"intens",""))))</f>
        <v>subst</v>
      </c>
      <c r="AQ35" s="4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menu'!AQ35="WSD"),"intens",""))))</f>
        <v>subst</v>
      </c>
      <c r="AR35" s="4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menu'!AR35="WSD"),"intens",""))))</f>
        <v>subst</v>
      </c>
      <c r="AS35" s="4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menu'!AS35="WSD"),"intens",""))))</f>
        <v>subst</v>
      </c>
    </row>
    <row r="36" spans="1:48" x14ac:dyDescent="0.35">
      <c r="A36" s="4" t="s">
        <v>59</v>
      </c>
      <c r="B36" s="4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menu'!B36="WSD"),"intens",""))))</f>
        <v>inter</v>
      </c>
      <c r="C36" s="4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menu'!C36="WSD"),"intens",""))))</f>
        <v>inter</v>
      </c>
      <c r="D36" s="4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menu'!D36="WSD"),"intens",""))))</f>
        <v>inter</v>
      </c>
      <c r="E36" s="4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menu'!E36="WSD"),"intens",""))))</f>
        <v>inter</v>
      </c>
      <c r="F36" s="4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menu'!F36="WSD"),"intens",""))))</f>
        <v>inter</v>
      </c>
      <c r="G36" s="4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menu'!G36="WSD"),"intens",""))))</f>
        <v>inter</v>
      </c>
      <c r="H36" s="4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menu'!H36="WSD"),"intens",""))))</f>
        <v>inter</v>
      </c>
      <c r="I36" s="4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menu'!I36="WSD"),"intens",""))))</f>
        <v>inter</v>
      </c>
      <c r="J36" s="4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menu'!J36="WSD"),"intens",""))))</f>
        <v>inter</v>
      </c>
      <c r="K36" s="4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menu'!K36="WSD"),"intens",""))))</f>
        <v>inter</v>
      </c>
      <c r="L36" s="4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menu'!L36="WSD"),"intens",""))))</f>
        <v>inter</v>
      </c>
      <c r="M36" s="4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menu'!M36="WSD"),"intens",""))))</f>
        <v>inter</v>
      </c>
      <c r="N36" s="4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menu'!N36="WSD"),"intens",""))))</f>
        <v>inter</v>
      </c>
      <c r="O36" s="4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menu'!O36="WSD"),"intens",""))))</f>
        <v>inter</v>
      </c>
      <c r="P36" s="4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menu'!P36="WSD"),"intens",""))))</f>
        <v>inter</v>
      </c>
      <c r="Q36" s="4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menu'!Q36="WSD"),"intens",""))))</f>
        <v>subst</v>
      </c>
      <c r="R36" s="4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menu'!R36="WSD"),"intens",""))))</f>
        <v>subst</v>
      </c>
      <c r="S36" s="4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menu'!S36="WSD"),"intens",""))))</f>
        <v>subst</v>
      </c>
      <c r="T36" s="4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menu'!T36="WSD"),"intens",""))))</f>
        <v>subst</v>
      </c>
      <c r="U36" s="4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menu'!U36="WSD"),"intens",""))))</f>
        <v>subst</v>
      </c>
      <c r="V36" s="4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menu'!V36="WSD"),"intens",""))))</f>
        <v>subst</v>
      </c>
      <c r="W36" s="4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menu'!W36="WSD"),"intens",""))))</f>
        <v>subst</v>
      </c>
      <c r="X36" s="4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menu'!X36="WSD"),"intens",""))))</f>
        <v>subst</v>
      </c>
      <c r="Y36" s="4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menu'!Y36="WSD"),"intens",""))))</f>
        <v>subst</v>
      </c>
      <c r="Z36" s="4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menu'!Z36="WSD"),"intens",""))))</f>
        <v>subst</v>
      </c>
      <c r="AA36" s="4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menu'!AA36="WSD"),"intens",""))))</f>
        <v>subst</v>
      </c>
      <c r="AB36" s="4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menu'!AB36="WSD"),"intens",""))))</f>
        <v>subst</v>
      </c>
      <c r="AC36" s="4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menu'!AC36="WSD"),"intens",""))))</f>
        <v>subst</v>
      </c>
      <c r="AD36" s="4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menu'!AD36="WSD"),"intens",""))))</f>
        <v>subst</v>
      </c>
      <c r="AE36" s="4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menu'!AE36="WSD"),"intens",""))))</f>
        <v>subst</v>
      </c>
      <c r="AF36" s="4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menu'!AF36="WSD"),"intens",""))))</f>
        <v>subst</v>
      </c>
      <c r="AG36" s="4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menu'!AG36="WSD"),"intens",""))))</f>
        <v>subst</v>
      </c>
      <c r="AH36" s="4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menu'!AH36="WSD"),"intens",""))))</f>
        <v>subst</v>
      </c>
      <c r="AI36" s="4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menu'!AI36="WSD"),"intens",""))))</f>
        <v>subst</v>
      </c>
      <c r="AJ36" s="4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menu'!AJ36="WSD"),"intens",""))))</f>
        <v>subst</v>
      </c>
      <c r="AK36" s="4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menu'!AK36="WSD"),"intens",""))))</f>
        <v>subst</v>
      </c>
      <c r="AL36" s="4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menu'!AL36="WSD"),"intens",""))))</f>
        <v>inter</v>
      </c>
      <c r="AM36" s="4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menu'!AM36="WSD"),"intens",""))))</f>
        <v>inter</v>
      </c>
      <c r="AN36" s="4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menu'!AN36="WSD"),"intens",""))))</f>
        <v>inter</v>
      </c>
      <c r="AO36" s="4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menu'!AO36="WSD"),"intens",""))))</f>
        <v>inter</v>
      </c>
      <c r="AP36" s="4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menu'!AP36="WSD"),"intens",""))))</f>
        <v>inter</v>
      </c>
      <c r="AQ36" s="4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menu'!AQ36="WSD"),"intens",""))))</f>
        <v>inter</v>
      </c>
      <c r="AR36" s="4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menu'!AR36="WSD"),"intens",""))))</f>
        <v>inter</v>
      </c>
      <c r="AS36" s="4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menu'!AS36="WSD"),"intens",""))))</f>
        <v>inter</v>
      </c>
    </row>
    <row r="39" spans="1:48" customFormat="1" x14ac:dyDescent="0.35">
      <c r="B39">
        <v>1974</v>
      </c>
      <c r="C39">
        <v>1975</v>
      </c>
      <c r="D39">
        <v>1976</v>
      </c>
      <c r="E39">
        <v>1977</v>
      </c>
      <c r="F39">
        <v>1978</v>
      </c>
      <c r="G39">
        <v>1979</v>
      </c>
      <c r="H39">
        <v>1980</v>
      </c>
      <c r="I39">
        <v>1981</v>
      </c>
      <c r="J39">
        <v>1982</v>
      </c>
      <c r="K39">
        <v>1983</v>
      </c>
      <c r="L39">
        <v>1984</v>
      </c>
      <c r="M39">
        <v>1985</v>
      </c>
      <c r="N39">
        <v>1986</v>
      </c>
      <c r="O39">
        <v>1987</v>
      </c>
      <c r="P39">
        <v>1988</v>
      </c>
      <c r="Q39">
        <v>1989</v>
      </c>
      <c r="R39">
        <v>1990</v>
      </c>
      <c r="S39">
        <v>1991</v>
      </c>
      <c r="T39">
        <v>1992</v>
      </c>
      <c r="U39">
        <v>1993</v>
      </c>
      <c r="V39">
        <v>1994</v>
      </c>
      <c r="W39">
        <v>1995</v>
      </c>
      <c r="X39">
        <v>1996</v>
      </c>
      <c r="Y39">
        <v>1997</v>
      </c>
      <c r="Z39">
        <v>1998</v>
      </c>
      <c r="AA39">
        <v>1999</v>
      </c>
      <c r="AB39">
        <v>2000</v>
      </c>
      <c r="AC39">
        <v>2001</v>
      </c>
      <c r="AD39">
        <v>2002</v>
      </c>
      <c r="AE39">
        <v>2003</v>
      </c>
      <c r="AF39">
        <v>2004</v>
      </c>
      <c r="AG39">
        <v>2005</v>
      </c>
      <c r="AH39">
        <v>2006</v>
      </c>
      <c r="AI39">
        <v>2007</v>
      </c>
      <c r="AJ39">
        <v>2008</v>
      </c>
      <c r="AK39">
        <v>2009</v>
      </c>
      <c r="AL39">
        <v>2010</v>
      </c>
      <c r="AM39">
        <v>2011</v>
      </c>
      <c r="AN39">
        <v>2012</v>
      </c>
      <c r="AO39">
        <v>2013</v>
      </c>
      <c r="AP39">
        <v>2014</v>
      </c>
      <c r="AQ39" s="10">
        <v>2015</v>
      </c>
      <c r="AR39" s="10">
        <v>2016</v>
      </c>
      <c r="AS39" s="10">
        <v>2017</v>
      </c>
    </row>
    <row r="40" spans="1:48" x14ac:dyDescent="0.35">
      <c r="A40" s="10" t="s">
        <v>73</v>
      </c>
      <c r="B40" s="4">
        <f>COUNTIF(B2:B36,"rude")</f>
        <v>8</v>
      </c>
      <c r="C40" s="4">
        <f>COUNTIF(C2:C36,"rude")</f>
        <v>8</v>
      </c>
      <c r="D40" s="4">
        <f>COUNTIF(D2:D36,"rude")</f>
        <v>8</v>
      </c>
      <c r="E40" s="4">
        <f>COUNTIF(E2:E36,"rude")</f>
        <v>6</v>
      </c>
      <c r="F40" s="4">
        <f>COUNTIF(F2:F36,"rude")</f>
        <v>6</v>
      </c>
      <c r="G40" s="4">
        <f>COUNTIF(G2:G36,"rude")</f>
        <v>6</v>
      </c>
      <c r="H40" s="4">
        <f>COUNTIF(H2:H36,"rude")</f>
        <v>6</v>
      </c>
      <c r="I40" s="4">
        <f>COUNTIF(I2:I36,"rude")</f>
        <v>6</v>
      </c>
      <c r="J40" s="4">
        <f>COUNTIF(J2:J36,"rude")</f>
        <v>5</v>
      </c>
      <c r="K40" s="4">
        <f>COUNTIF(K2:K36,"rude")</f>
        <v>5</v>
      </c>
      <c r="L40" s="4">
        <f>COUNTIF(L2:L36,"rude")</f>
        <v>4</v>
      </c>
      <c r="M40" s="4">
        <f>COUNTIF(M2:M36,"rude")</f>
        <v>4</v>
      </c>
      <c r="N40" s="4">
        <f>COUNTIF(N2:N36,"rude")</f>
        <v>4</v>
      </c>
      <c r="O40" s="4">
        <f>COUNTIF(O2:O36,"rude")</f>
        <v>2</v>
      </c>
      <c r="P40" s="4">
        <f>COUNTIF(P2:P36,"rude")</f>
        <v>2</v>
      </c>
      <c r="Q40" s="4">
        <f>COUNTIF(Q2:Q36,"rude")</f>
        <v>2</v>
      </c>
      <c r="R40" s="4">
        <f>COUNTIF(R2:R36,"rude")</f>
        <v>1</v>
      </c>
      <c r="S40" s="4">
        <f>COUNTIF(S2:S36,"rude")</f>
        <v>0</v>
      </c>
      <c r="T40" s="4">
        <f>COUNTIF(T2:T36,"rude")</f>
        <v>0</v>
      </c>
      <c r="U40" s="4">
        <f>COUNTIF(U2:U36,"rude")</f>
        <v>0</v>
      </c>
      <c r="V40" s="4">
        <f>COUNTIF(V2:V36,"rude")</f>
        <v>0</v>
      </c>
      <c r="W40" s="4">
        <f>COUNTIF(W2:W36,"rude")</f>
        <v>0</v>
      </c>
      <c r="X40" s="4">
        <f>COUNTIF(X2:X36,"rude")</f>
        <v>0</v>
      </c>
      <c r="Y40" s="4">
        <f>COUNTIF(Y2:Y36,"rude")</f>
        <v>0</v>
      </c>
      <c r="Z40" s="4">
        <f>COUNTIF(Z2:Z36,"rude")</f>
        <v>0</v>
      </c>
      <c r="AA40" s="4">
        <f>COUNTIF(AA2:AA36,"rude")</f>
        <v>0</v>
      </c>
      <c r="AB40" s="4">
        <f>COUNTIF(AB2:AB36,"rude")</f>
        <v>0</v>
      </c>
      <c r="AC40" s="4">
        <f>COUNTIF(AC2:AC36,"rude")</f>
        <v>0</v>
      </c>
      <c r="AD40" s="4">
        <f>COUNTIF(AD2:AD36,"rude")</f>
        <v>0</v>
      </c>
      <c r="AE40" s="4">
        <f>COUNTIF(AE2:AE36,"rude")</f>
        <v>0</v>
      </c>
      <c r="AF40" s="4">
        <f>COUNTIF(AF2:AF36,"rude")</f>
        <v>0</v>
      </c>
      <c r="AG40" s="4">
        <f>COUNTIF(AG2:AG36,"rude")</f>
        <v>0</v>
      </c>
      <c r="AH40" s="4">
        <f>COUNTIF(AH2:AH36,"rude")</f>
        <v>0</v>
      </c>
      <c r="AI40" s="4">
        <f>COUNTIF(AI2:AI36,"rude")</f>
        <v>0</v>
      </c>
      <c r="AJ40" s="4">
        <f>COUNTIF(AJ2:AJ36,"rude")</f>
        <v>0</v>
      </c>
      <c r="AK40" s="4">
        <f>COUNTIF(AK2:AK36,"rude")</f>
        <v>0</v>
      </c>
      <c r="AL40" s="4">
        <f>COUNTIF(AL2:AL36,"rude")</f>
        <v>0</v>
      </c>
      <c r="AM40" s="4">
        <f>COUNTIF(AM2:AM36,"rude")</f>
        <v>0</v>
      </c>
      <c r="AN40" s="4">
        <f>COUNTIF(AN2:AN36,"rude")</f>
        <v>0</v>
      </c>
      <c r="AO40" s="4">
        <f>COUNTIF(AO2:AO36,"rude")</f>
        <v>0</v>
      </c>
      <c r="AP40" s="4">
        <f>COUNTIF(AP2:AP36,"rude")</f>
        <v>0</v>
      </c>
      <c r="AQ40" s="4">
        <f>COUNTIF(AQ2:AQ36,"rude")</f>
        <v>0</v>
      </c>
      <c r="AR40" s="4">
        <f>COUNTIF(AR2:AR36,"rude")</f>
        <v>0</v>
      </c>
      <c r="AS40" s="4">
        <f>COUNTIF(AS2:AS36,"rude")</f>
        <v>0</v>
      </c>
      <c r="AV40">
        <f>SUM(B40:AS40)</f>
        <v>83</v>
      </c>
    </row>
    <row r="41" spans="1:48" x14ac:dyDescent="0.35">
      <c r="A41" s="10" t="s">
        <v>74</v>
      </c>
      <c r="B41" s="4">
        <f>COUNTIF(B2:B36,"inter")</f>
        <v>15</v>
      </c>
      <c r="C41" s="4">
        <f>COUNTIF(C2:C36,"inter")</f>
        <v>15</v>
      </c>
      <c r="D41" s="4">
        <f>COUNTIF(D2:D36,"inter")</f>
        <v>15</v>
      </c>
      <c r="E41" s="4">
        <f>COUNTIF(E2:E36,"inter")</f>
        <v>17</v>
      </c>
      <c r="F41" s="4">
        <f>COUNTIF(F2:F36,"inter")</f>
        <v>17</v>
      </c>
      <c r="G41" s="4">
        <f>COUNTIF(G2:G36,"inter")</f>
        <v>14</v>
      </c>
      <c r="H41" s="4">
        <f>COUNTIF(H2:H36,"inter")</f>
        <v>14</v>
      </c>
      <c r="I41" s="4">
        <f>COUNTIF(I2:I36,"inter")</f>
        <v>13</v>
      </c>
      <c r="J41" s="4">
        <f>COUNTIF(J2:J36,"inter")</f>
        <v>12</v>
      </c>
      <c r="K41" s="4">
        <f>COUNTIF(K2:K36,"inter")</f>
        <v>12</v>
      </c>
      <c r="L41" s="4">
        <f>COUNTIF(L2:L36,"inter")</f>
        <v>13</v>
      </c>
      <c r="M41" s="4">
        <f>COUNTIF(M2:M36,"inter")</f>
        <v>12</v>
      </c>
      <c r="N41" s="4">
        <f>COUNTIF(N2:N36,"inter")</f>
        <v>10</v>
      </c>
      <c r="O41" s="4">
        <f>COUNTIF(O2:O36,"inter")</f>
        <v>10</v>
      </c>
      <c r="P41" s="4">
        <f>COUNTIF(P2:P36,"inter")</f>
        <v>10</v>
      </c>
      <c r="Q41" s="4">
        <f>COUNTIF(Q2:Q36,"inter")</f>
        <v>8</v>
      </c>
      <c r="R41" s="4">
        <f>COUNTIF(R2:R36,"inter")</f>
        <v>7</v>
      </c>
      <c r="S41" s="4">
        <f>COUNTIF(S2:S36,"inter")</f>
        <v>7</v>
      </c>
      <c r="T41" s="4">
        <f>COUNTIF(T2:T36,"inter")</f>
        <v>9</v>
      </c>
      <c r="U41" s="4">
        <f>COUNTIF(U2:U36,"inter")</f>
        <v>12</v>
      </c>
      <c r="V41" s="4">
        <f>COUNTIF(V2:V36,"inter")</f>
        <v>7</v>
      </c>
      <c r="W41" s="4">
        <f>COUNTIF(W2:W36,"inter")</f>
        <v>5</v>
      </c>
      <c r="X41" s="4">
        <f>COUNTIF(X2:X36,"inter")</f>
        <v>3</v>
      </c>
      <c r="Y41" s="4">
        <f>COUNTIF(Y2:Y36,"inter")</f>
        <v>3</v>
      </c>
      <c r="Z41" s="4">
        <f>COUNTIF(Z2:Z36,"inter")</f>
        <v>2</v>
      </c>
      <c r="AA41" s="4">
        <f>COUNTIF(AA2:AA36,"inter")</f>
        <v>2</v>
      </c>
      <c r="AB41" s="4">
        <f>COUNTIF(AB2:AB36,"inter")</f>
        <v>2</v>
      </c>
      <c r="AC41" s="4">
        <f>COUNTIF(AC2:AC36,"inter")</f>
        <v>1</v>
      </c>
      <c r="AD41" s="4">
        <f>COUNTIF(AD2:AD36,"inter")</f>
        <v>1</v>
      </c>
      <c r="AE41" s="4">
        <f>COUNTIF(AE2:AE36,"inter")</f>
        <v>0</v>
      </c>
      <c r="AF41" s="4">
        <f>COUNTIF(AF2:AF36,"inter")</f>
        <v>0</v>
      </c>
      <c r="AG41" s="4">
        <f>COUNTIF(AG2:AG36,"inter")</f>
        <v>0</v>
      </c>
      <c r="AH41" s="4">
        <f>COUNTIF(AH2:AH36,"inter")</f>
        <v>0</v>
      </c>
      <c r="AI41" s="4">
        <f>COUNTIF(AI2:AI36,"inter")</f>
        <v>0</v>
      </c>
      <c r="AJ41" s="4">
        <f>COUNTIF(AJ2:AJ36,"inter")</f>
        <v>0</v>
      </c>
      <c r="AK41" s="4">
        <f>COUNTIF(AK2:AK36,"inter")</f>
        <v>0</v>
      </c>
      <c r="AL41" s="4">
        <f>COUNTIF(AL2:AL36,"inter")</f>
        <v>1</v>
      </c>
      <c r="AM41" s="4">
        <f>COUNTIF(AM2:AM36,"inter")</f>
        <v>1</v>
      </c>
      <c r="AN41" s="4">
        <f>COUNTIF(AN2:AN36,"inter")</f>
        <v>1</v>
      </c>
      <c r="AO41" s="4">
        <f>COUNTIF(AO2:AO36,"inter")</f>
        <v>1</v>
      </c>
      <c r="AP41" s="4">
        <f>COUNTIF(AP2:AP36,"inter")</f>
        <v>1</v>
      </c>
      <c r="AQ41" s="4">
        <f>COUNTIF(AQ2:AQ36,"inter")</f>
        <v>1</v>
      </c>
      <c r="AR41" s="4">
        <f>COUNTIF(AR2:AR36,"inter")</f>
        <v>1</v>
      </c>
      <c r="AS41" s="4">
        <f>COUNTIF(AS2:AS36,"inter")</f>
        <v>1</v>
      </c>
      <c r="AV41">
        <f t="shared" ref="AV41:AV46" si="0">SUM(B41:AS41)</f>
        <v>276</v>
      </c>
    </row>
    <row r="42" spans="1:48" x14ac:dyDescent="0.35">
      <c r="A42" s="10" t="s">
        <v>75</v>
      </c>
      <c r="B42" s="4">
        <f>COUNTIF(B2:B36,"subst")</f>
        <v>3</v>
      </c>
      <c r="C42" s="4">
        <f>COUNTIF(C2:C36,"subst")</f>
        <v>3</v>
      </c>
      <c r="D42" s="4">
        <f>COUNTIF(D2:D36,"subst")</f>
        <v>3</v>
      </c>
      <c r="E42" s="4">
        <f>COUNTIF(E2:E36,"subst")</f>
        <v>4</v>
      </c>
      <c r="F42" s="4">
        <f>COUNTIF(F2:F36,"subst")</f>
        <v>4</v>
      </c>
      <c r="G42" s="4">
        <f>COUNTIF(G2:G36,"subst")</f>
        <v>7</v>
      </c>
      <c r="H42" s="4">
        <f>COUNTIF(H2:H36,"subst")</f>
        <v>7</v>
      </c>
      <c r="I42" s="4">
        <f>COUNTIF(I2:I36,"subst")</f>
        <v>8</v>
      </c>
      <c r="J42" s="4">
        <f>COUNTIF(J2:J36,"subst")</f>
        <v>10</v>
      </c>
      <c r="K42" s="4">
        <f>COUNTIF(K2:K36,"subst")</f>
        <v>10</v>
      </c>
      <c r="L42" s="4">
        <f>COUNTIF(L2:L36,"subst")</f>
        <v>10</v>
      </c>
      <c r="M42" s="4">
        <f>COUNTIF(M2:M36,"subst")</f>
        <v>11</v>
      </c>
      <c r="N42" s="4">
        <f>COUNTIF(N2:N36,"subst")</f>
        <v>13</v>
      </c>
      <c r="O42" s="4">
        <f>COUNTIF(O2:O36,"subst")</f>
        <v>15</v>
      </c>
      <c r="P42" s="4">
        <f>COUNTIF(P2:P36,"subst")</f>
        <v>15</v>
      </c>
      <c r="Q42" s="4">
        <f>COUNTIF(Q2:Q36,"subst")</f>
        <v>17</v>
      </c>
      <c r="R42" s="4">
        <f>COUNTIF(R2:R36,"subst")</f>
        <v>19</v>
      </c>
      <c r="S42" s="4">
        <f>COUNTIF(S2:S36,"subst")</f>
        <v>20</v>
      </c>
      <c r="T42" s="4">
        <f>COUNTIF(T2:T36,"subst")</f>
        <v>21</v>
      </c>
      <c r="U42" s="4">
        <f>COUNTIF(U2:U36,"subst")</f>
        <v>21</v>
      </c>
      <c r="V42" s="4">
        <f>COUNTIF(V2:V36,"subst")</f>
        <v>25</v>
      </c>
      <c r="W42" s="4">
        <f>COUNTIF(W2:W36,"subst")</f>
        <v>26</v>
      </c>
      <c r="X42" s="4">
        <f>COUNTIF(X2:X36,"subst")</f>
        <v>28</v>
      </c>
      <c r="Y42" s="4">
        <f>COUNTIF(Y2:Y36,"subst")</f>
        <v>28</v>
      </c>
      <c r="Z42" s="4">
        <f>COUNTIF(Z2:Z36,"subst")</f>
        <v>29</v>
      </c>
      <c r="AA42" s="4">
        <f>COUNTIF(AA2:AA36,"subst")</f>
        <v>28</v>
      </c>
      <c r="AB42" s="4">
        <f>COUNTIF(AB2:AB36,"subst")</f>
        <v>27</v>
      </c>
      <c r="AC42" s="4">
        <f>COUNTIF(AC2:AC36,"subst")</f>
        <v>27</v>
      </c>
      <c r="AD42" s="4">
        <f>COUNTIF(AD2:AD36,"subst")</f>
        <v>26</v>
      </c>
      <c r="AE42" s="4">
        <f>COUNTIF(AE2:AE36,"subst")</f>
        <v>27</v>
      </c>
      <c r="AF42" s="4">
        <f>COUNTIF(AF2:AF36,"subst")</f>
        <v>25</v>
      </c>
      <c r="AG42" s="4">
        <f>COUNTIF(AG2:AG36,"subst")</f>
        <v>25</v>
      </c>
      <c r="AH42" s="4">
        <f>COUNTIF(AH2:AH36,"subst")</f>
        <v>24</v>
      </c>
      <c r="AI42" s="4">
        <f>COUNTIF(AI2:AI36,"subst")</f>
        <v>22</v>
      </c>
      <c r="AJ42" s="4">
        <f>COUNTIF(AJ2:AJ36,"subst")</f>
        <v>22</v>
      </c>
      <c r="AK42" s="4">
        <f>COUNTIF(AK2:AK36,"subst")</f>
        <v>20</v>
      </c>
      <c r="AL42" s="4">
        <f>COUNTIF(AL2:AL36,"subst")</f>
        <v>18</v>
      </c>
      <c r="AM42" s="4">
        <f>COUNTIF(AM2:AM36,"subst")</f>
        <v>16</v>
      </c>
      <c r="AN42" s="4">
        <f>COUNTIF(AN2:AN36,"subst")</f>
        <v>16</v>
      </c>
      <c r="AO42" s="4">
        <f>COUNTIF(AO2:AO36,"subst")</f>
        <v>16</v>
      </c>
      <c r="AP42" s="4">
        <f>COUNTIF(AP2:AP36,"subst")</f>
        <v>16</v>
      </c>
      <c r="AQ42" s="4">
        <f>COUNTIF(AQ2:AQ36,"subst")</f>
        <v>16</v>
      </c>
      <c r="AR42" s="4">
        <f>COUNTIF(AR2:AR36,"subst")</f>
        <v>16</v>
      </c>
      <c r="AS42" s="4">
        <f>COUNTIF(AS2:AS36,"subst")</f>
        <v>15</v>
      </c>
      <c r="AV42">
        <f t="shared" si="0"/>
        <v>759</v>
      </c>
    </row>
    <row r="43" spans="1:48" x14ac:dyDescent="0.35">
      <c r="A43" s="10" t="s">
        <v>76</v>
      </c>
      <c r="B43" s="4">
        <f>COUNTIF(B2:B36,"intens")</f>
        <v>1</v>
      </c>
      <c r="C43" s="4">
        <f>COUNTIF(C2:C36,"intens")</f>
        <v>1</v>
      </c>
      <c r="D43" s="4">
        <f>COUNTIF(D2:D36,"intens")</f>
        <v>1</v>
      </c>
      <c r="E43" s="4">
        <f>COUNTIF(E2:E36,"intens")</f>
        <v>0</v>
      </c>
      <c r="F43" s="4">
        <f>COUNTIF(F2:F36,"intens")</f>
        <v>0</v>
      </c>
      <c r="G43" s="4">
        <f>COUNTIF(G2:G36,"intens")</f>
        <v>0</v>
      </c>
      <c r="H43" s="4">
        <f>COUNTIF(H2:H36,"intens")</f>
        <v>0</v>
      </c>
      <c r="I43" s="4">
        <f>COUNTIF(I2:I36,"intens")</f>
        <v>0</v>
      </c>
      <c r="J43" s="4">
        <f>COUNTIF(J2:J36,"intens")</f>
        <v>0</v>
      </c>
      <c r="K43" s="4">
        <f>COUNTIF(K2:K36,"intens")</f>
        <v>0</v>
      </c>
      <c r="L43" s="4">
        <f>COUNTIF(L2:L36,"intens")</f>
        <v>0</v>
      </c>
      <c r="M43" s="4">
        <f>COUNTIF(M2:M36,"intens")</f>
        <v>0</v>
      </c>
      <c r="N43" s="4">
        <f>COUNTIF(N2:N36,"intens")</f>
        <v>0</v>
      </c>
      <c r="O43" s="4">
        <f>COUNTIF(O2:O36,"intens")</f>
        <v>0</v>
      </c>
      <c r="P43" s="4">
        <f>COUNTIF(P2:P36,"intens")</f>
        <v>0</v>
      </c>
      <c r="Q43" s="4">
        <f>COUNTIF(Q2:Q36,"intens")</f>
        <v>0</v>
      </c>
      <c r="R43" s="4">
        <f>COUNTIF(R2:R36,"intens")</f>
        <v>0</v>
      </c>
      <c r="S43" s="4">
        <f>COUNTIF(S2:S36,"intens")</f>
        <v>0</v>
      </c>
      <c r="T43" s="4">
        <f>COUNTIF(T2:T36,"intens")</f>
        <v>1</v>
      </c>
      <c r="U43" s="4">
        <f>COUNTIF(U2:U36,"intens")</f>
        <v>1</v>
      </c>
      <c r="V43" s="4">
        <f>COUNTIF(V2:V36,"intens")</f>
        <v>2</v>
      </c>
      <c r="W43" s="4">
        <f>COUNTIF(W2:W36,"intens")</f>
        <v>3</v>
      </c>
      <c r="X43" s="4">
        <f>COUNTIF(X2:X36,"intens")</f>
        <v>3</v>
      </c>
      <c r="Y43" s="4">
        <f>COUNTIF(Y2:Y36,"intens")</f>
        <v>3</v>
      </c>
      <c r="Z43" s="4">
        <f>COUNTIF(Z2:Z36,"intens")</f>
        <v>3</v>
      </c>
      <c r="AA43" s="4">
        <f>COUNTIF(AA2:AA36,"intens")</f>
        <v>4</v>
      </c>
      <c r="AB43" s="4">
        <f>COUNTIF(AB2:AB36,"intens")</f>
        <v>5</v>
      </c>
      <c r="AC43" s="4">
        <f>COUNTIF(AC2:AC36,"intens")</f>
        <v>6</v>
      </c>
      <c r="AD43" s="4">
        <f>COUNTIF(AD2:AD36,"intens")</f>
        <v>7</v>
      </c>
      <c r="AE43" s="4">
        <f>COUNTIF(AE2:AE36,"intens")</f>
        <v>7</v>
      </c>
      <c r="AF43" s="4">
        <f>COUNTIF(AF2:AF36,"intens")</f>
        <v>9</v>
      </c>
      <c r="AG43" s="4">
        <f>COUNTIF(AG2:AG36,"intens")</f>
        <v>9</v>
      </c>
      <c r="AH43" s="4">
        <f>COUNTIF(AH2:AH36,"intens")</f>
        <v>10</v>
      </c>
      <c r="AI43" s="4">
        <f>COUNTIF(AI2:AI36,"intens")</f>
        <v>11</v>
      </c>
      <c r="AJ43" s="4">
        <f>COUNTIF(AJ2:AJ36,"intens")</f>
        <v>9</v>
      </c>
      <c r="AK43" s="4">
        <f>COUNTIF(AK2:AK36,"intens")</f>
        <v>10</v>
      </c>
      <c r="AL43" s="4">
        <f>COUNTIF(AL2:AL36,"intens")</f>
        <v>11</v>
      </c>
      <c r="AM43" s="4">
        <f>COUNTIF(AM2:AM36,"intens")</f>
        <v>12</v>
      </c>
      <c r="AN43" s="4">
        <f>COUNTIF(AN2:AN36,"intens")</f>
        <v>12</v>
      </c>
      <c r="AO43" s="4">
        <f>COUNTIF(AO2:AO36,"intens")</f>
        <v>12</v>
      </c>
      <c r="AP43" s="4">
        <f>COUNTIF(AP2:AP36,"intens")</f>
        <v>11</v>
      </c>
      <c r="AQ43" s="4">
        <f>COUNTIF(AQ2:AQ36,"intens")</f>
        <v>10</v>
      </c>
      <c r="AR43" s="4">
        <f>COUNTIF(AR2:AR36,"intens")</f>
        <v>10</v>
      </c>
      <c r="AS43" s="4">
        <f>COUNTIF(AS2:AS36,"intens")</f>
        <v>11</v>
      </c>
      <c r="AV43">
        <f t="shared" si="0"/>
        <v>195</v>
      </c>
    </row>
    <row r="44" spans="1:48" x14ac:dyDescent="0.35">
      <c r="A44" s="4" t="s">
        <v>60</v>
      </c>
      <c r="B44" s="4">
        <f>COUNTIF(B2:B36,"")</f>
        <v>8</v>
      </c>
      <c r="C44" s="4">
        <f t="shared" ref="C44:AS44" si="1">COUNTIF(C2:C36,"")</f>
        <v>8</v>
      </c>
      <c r="D44" s="4">
        <f t="shared" si="1"/>
        <v>8</v>
      </c>
      <c r="E44" s="4">
        <f t="shared" si="1"/>
        <v>8</v>
      </c>
      <c r="F44" s="4">
        <f t="shared" si="1"/>
        <v>8</v>
      </c>
      <c r="G44" s="4">
        <f t="shared" si="1"/>
        <v>8</v>
      </c>
      <c r="H44" s="4">
        <f t="shared" si="1"/>
        <v>8</v>
      </c>
      <c r="I44" s="4">
        <f t="shared" si="1"/>
        <v>8</v>
      </c>
      <c r="J44" s="4">
        <f t="shared" si="1"/>
        <v>8</v>
      </c>
      <c r="K44" s="4">
        <f t="shared" si="1"/>
        <v>8</v>
      </c>
      <c r="L44" s="4">
        <f t="shared" si="1"/>
        <v>8</v>
      </c>
      <c r="M44" s="4">
        <f t="shared" si="1"/>
        <v>8</v>
      </c>
      <c r="N44" s="4">
        <f t="shared" si="1"/>
        <v>8</v>
      </c>
      <c r="O44" s="4">
        <f t="shared" si="1"/>
        <v>8</v>
      </c>
      <c r="P44" s="4">
        <f t="shared" si="1"/>
        <v>8</v>
      </c>
      <c r="Q44" s="4">
        <f t="shared" si="1"/>
        <v>8</v>
      </c>
      <c r="R44" s="4">
        <f t="shared" si="1"/>
        <v>8</v>
      </c>
      <c r="S44" s="4">
        <f t="shared" si="1"/>
        <v>8</v>
      </c>
      <c r="T44" s="4">
        <f t="shared" si="1"/>
        <v>4</v>
      </c>
      <c r="U44" s="4">
        <f t="shared" si="1"/>
        <v>1</v>
      </c>
      <c r="V44" s="4">
        <f t="shared" si="1"/>
        <v>1</v>
      </c>
      <c r="W44" s="4">
        <f t="shared" si="1"/>
        <v>1</v>
      </c>
      <c r="X44" s="4">
        <f t="shared" si="1"/>
        <v>1</v>
      </c>
      <c r="Y44" s="4">
        <f t="shared" si="1"/>
        <v>1</v>
      </c>
      <c r="Z44" s="4">
        <f t="shared" si="1"/>
        <v>1</v>
      </c>
      <c r="AA44" s="4">
        <f t="shared" si="1"/>
        <v>1</v>
      </c>
      <c r="AB44" s="4">
        <f t="shared" si="1"/>
        <v>1</v>
      </c>
      <c r="AC44" s="4">
        <f t="shared" si="1"/>
        <v>1</v>
      </c>
      <c r="AD44" s="4">
        <f t="shared" si="1"/>
        <v>1</v>
      </c>
      <c r="AE44" s="4">
        <f t="shared" si="1"/>
        <v>1</v>
      </c>
      <c r="AF44" s="4">
        <f t="shared" si="1"/>
        <v>1</v>
      </c>
      <c r="AG44" s="4">
        <f t="shared" si="1"/>
        <v>1</v>
      </c>
      <c r="AH44" s="4">
        <f t="shared" si="1"/>
        <v>1</v>
      </c>
      <c r="AI44" s="4">
        <f t="shared" si="1"/>
        <v>2</v>
      </c>
      <c r="AJ44" s="4">
        <f t="shared" si="1"/>
        <v>4</v>
      </c>
      <c r="AK44" s="4">
        <f t="shared" si="1"/>
        <v>5</v>
      </c>
      <c r="AL44" s="4">
        <f t="shared" si="1"/>
        <v>5</v>
      </c>
      <c r="AM44" s="4">
        <f t="shared" si="1"/>
        <v>6</v>
      </c>
      <c r="AN44" s="4">
        <f t="shared" si="1"/>
        <v>6</v>
      </c>
      <c r="AO44" s="4">
        <f t="shared" si="1"/>
        <v>6</v>
      </c>
      <c r="AP44" s="4">
        <f t="shared" si="1"/>
        <v>7</v>
      </c>
      <c r="AQ44" s="4">
        <f t="shared" si="1"/>
        <v>8</v>
      </c>
      <c r="AR44" s="4">
        <f t="shared" si="1"/>
        <v>8</v>
      </c>
      <c r="AS44" s="4">
        <f t="shared" si="1"/>
        <v>8</v>
      </c>
      <c r="AV44">
        <f t="shared" si="0"/>
        <v>227</v>
      </c>
    </row>
    <row r="45" spans="1:48" x14ac:dyDescent="0.35">
      <c r="AV45">
        <f t="shared" si="0"/>
        <v>0</v>
      </c>
    </row>
    <row r="46" spans="1:48" x14ac:dyDescent="0.35">
      <c r="B46" s="4">
        <f>SUM(B40:B44)</f>
        <v>35</v>
      </c>
      <c r="C46" s="4">
        <f t="shared" ref="C46:AP46" si="2">SUM(C40:C44)</f>
        <v>35</v>
      </c>
      <c r="D46" s="4">
        <f t="shared" si="2"/>
        <v>35</v>
      </c>
      <c r="E46" s="4">
        <f t="shared" si="2"/>
        <v>35</v>
      </c>
      <c r="F46" s="4">
        <f t="shared" si="2"/>
        <v>35</v>
      </c>
      <c r="G46" s="4">
        <f t="shared" si="2"/>
        <v>35</v>
      </c>
      <c r="H46" s="4">
        <f t="shared" si="2"/>
        <v>35</v>
      </c>
      <c r="I46" s="4">
        <f t="shared" si="2"/>
        <v>35</v>
      </c>
      <c r="J46" s="4">
        <f t="shared" si="2"/>
        <v>35</v>
      </c>
      <c r="K46" s="4">
        <f t="shared" si="2"/>
        <v>35</v>
      </c>
      <c r="L46" s="4">
        <f t="shared" si="2"/>
        <v>35</v>
      </c>
      <c r="M46" s="4">
        <f t="shared" si="2"/>
        <v>35</v>
      </c>
      <c r="N46" s="4">
        <f t="shared" si="2"/>
        <v>35</v>
      </c>
      <c r="O46" s="4">
        <f t="shared" si="2"/>
        <v>35</v>
      </c>
      <c r="P46" s="4">
        <f t="shared" si="2"/>
        <v>35</v>
      </c>
      <c r="Q46" s="4">
        <f t="shared" si="2"/>
        <v>35</v>
      </c>
      <c r="R46" s="4">
        <f t="shared" si="2"/>
        <v>35</v>
      </c>
      <c r="S46" s="4">
        <f t="shared" si="2"/>
        <v>35</v>
      </c>
      <c r="T46" s="4">
        <f t="shared" si="2"/>
        <v>35</v>
      </c>
      <c r="U46" s="4">
        <f t="shared" si="2"/>
        <v>35</v>
      </c>
      <c r="V46" s="4">
        <f t="shared" si="2"/>
        <v>35</v>
      </c>
      <c r="W46" s="4">
        <f t="shared" si="2"/>
        <v>35</v>
      </c>
      <c r="X46" s="4">
        <f t="shared" si="2"/>
        <v>35</v>
      </c>
      <c r="Y46" s="4">
        <f t="shared" si="2"/>
        <v>35</v>
      </c>
      <c r="Z46" s="4">
        <f t="shared" si="2"/>
        <v>35</v>
      </c>
      <c r="AA46" s="4">
        <f t="shared" si="2"/>
        <v>35</v>
      </c>
      <c r="AB46" s="4">
        <f t="shared" si="2"/>
        <v>35</v>
      </c>
      <c r="AC46" s="4">
        <f t="shared" si="2"/>
        <v>35</v>
      </c>
      <c r="AD46" s="4">
        <f t="shared" si="2"/>
        <v>35</v>
      </c>
      <c r="AE46" s="4">
        <f t="shared" si="2"/>
        <v>35</v>
      </c>
      <c r="AF46" s="4">
        <f t="shared" si="2"/>
        <v>35</v>
      </c>
      <c r="AG46" s="4">
        <f t="shared" si="2"/>
        <v>35</v>
      </c>
      <c r="AH46" s="4">
        <f t="shared" si="2"/>
        <v>35</v>
      </c>
      <c r="AI46" s="4">
        <f t="shared" si="2"/>
        <v>35</v>
      </c>
      <c r="AJ46" s="4">
        <f t="shared" si="2"/>
        <v>35</v>
      </c>
      <c r="AK46" s="4">
        <f t="shared" si="2"/>
        <v>35</v>
      </c>
      <c r="AL46" s="4">
        <f t="shared" si="2"/>
        <v>35</v>
      </c>
      <c r="AM46" s="4">
        <f t="shared" si="2"/>
        <v>35</v>
      </c>
      <c r="AN46" s="4">
        <f t="shared" si="2"/>
        <v>35</v>
      </c>
      <c r="AO46" s="4">
        <f t="shared" si="2"/>
        <v>35</v>
      </c>
      <c r="AP46" s="4">
        <f t="shared" si="2"/>
        <v>35</v>
      </c>
      <c r="AQ46" s="4">
        <f t="shared" ref="AQ46:AS46" si="3">SUM(AQ40:AQ44)</f>
        <v>35</v>
      </c>
      <c r="AR46" s="4">
        <f t="shared" si="3"/>
        <v>35</v>
      </c>
      <c r="AS46" s="4">
        <f t="shared" si="3"/>
        <v>35</v>
      </c>
      <c r="AU46">
        <f>SUM(B46:AS46)</f>
        <v>1540</v>
      </c>
      <c r="AV46">
        <f t="shared" si="0"/>
        <v>1540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By target variable</vt:lpstr>
      <vt:lpstr>by degree of monetary 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cp:lastPrinted>2018-01-15T12:06:34Z</cp:lastPrinted>
  <dcterms:created xsi:type="dcterms:W3CDTF">2017-09-15T17:02:00Z</dcterms:created>
  <dcterms:modified xsi:type="dcterms:W3CDTF">2022-11-11T11:20:24Z</dcterms:modified>
</cp:coreProperties>
</file>